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675"/>
  </bookViews>
  <sheets>
    <sheet name="MOBIL 1 DAN 2 dan 3" sheetId="2" r:id="rId1"/>
    <sheet name="Sheet1" sheetId="1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M24" i="2" l="1"/>
  <c r="H12" i="2"/>
  <c r="L12" i="2"/>
  <c r="K12" i="2"/>
  <c r="H8" i="2"/>
  <c r="L8" i="2"/>
  <c r="K8" i="2"/>
  <c r="H23" i="2" l="1"/>
  <c r="H22" i="2"/>
  <c r="H21" i="2"/>
  <c r="H9" i="2"/>
  <c r="H7" i="2"/>
  <c r="H6" i="2"/>
  <c r="C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L23" i="2" l="1"/>
  <c r="K23" i="2"/>
  <c r="G23" i="2"/>
  <c r="E23" i="2"/>
  <c r="D23" i="2"/>
  <c r="C23" i="2"/>
  <c r="L22" i="2"/>
  <c r="K22" i="2"/>
  <c r="G22" i="2"/>
  <c r="E22" i="2"/>
  <c r="D22" i="2"/>
  <c r="C22" i="2"/>
  <c r="L21" i="2"/>
  <c r="K21" i="2"/>
  <c r="G21" i="2"/>
  <c r="E21" i="2"/>
  <c r="D21" i="2"/>
  <c r="G12" i="2"/>
  <c r="E12" i="2"/>
  <c r="D12" i="2"/>
  <c r="C12" i="2"/>
  <c r="L9" i="2"/>
  <c r="K9" i="2"/>
  <c r="G9" i="2"/>
  <c r="E9" i="2"/>
  <c r="D9" i="2"/>
  <c r="C9" i="2"/>
  <c r="G8" i="2"/>
  <c r="D8" i="2"/>
  <c r="C8" i="2"/>
  <c r="L7" i="2"/>
  <c r="K7" i="2"/>
  <c r="G7" i="2"/>
  <c r="D7" i="2"/>
  <c r="C7" i="2"/>
  <c r="L6" i="2"/>
  <c r="K6" i="2"/>
  <c r="G6" i="2"/>
  <c r="D6" i="2"/>
  <c r="C6" i="2"/>
  <c r="M6" i="2" l="1"/>
  <c r="M8" i="2"/>
  <c r="M22" i="2"/>
  <c r="F22" i="2"/>
  <c r="F6" i="2"/>
  <c r="F8" i="2"/>
  <c r="M21" i="2"/>
  <c r="F23" i="2"/>
  <c r="F7" i="2"/>
  <c r="F12" i="2"/>
  <c r="M7" i="2"/>
  <c r="M9" i="2"/>
  <c r="F9" i="2"/>
  <c r="F21" i="2"/>
  <c r="M12" i="2"/>
  <c r="M23" i="2"/>
</calcChain>
</file>

<file path=xl/sharedStrings.xml><?xml version="1.0" encoding="utf-8"?>
<sst xmlns="http://schemas.openxmlformats.org/spreadsheetml/2006/main" count="23" uniqueCount="22">
  <si>
    <t>REKAP KUNJUNGAN 2019</t>
  </si>
  <si>
    <t>NO</t>
  </si>
  <si>
    <t>BULAN</t>
  </si>
  <si>
    <t>MOBIL 1</t>
  </si>
  <si>
    <t>MOBIL 2</t>
  </si>
  <si>
    <t>MOBIL 3</t>
  </si>
  <si>
    <t>JUMLAH</t>
  </si>
  <si>
    <t>ANGGOTA BARU</t>
  </si>
  <si>
    <t xml:space="preserve">KUNJUNGAN MOBIL </t>
  </si>
  <si>
    <t>CARE FREE DAY</t>
  </si>
  <si>
    <t>KUNANG KUNANG</t>
  </si>
  <si>
    <t>INTERNET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</si>
  <si>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</si>
  <si>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</si>
  <si>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</si>
  <si>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</si>
  <si>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</si>
  <si>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</si>
  <si>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</si>
  <si>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</si>
  <si>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KUNJUNGAN DARI INSTANSI KE PERPUSTAKAAN ( ROMBONGAN)</t>
  </si>
  <si>
    <t>JUMLAH  KUNJUNGAN KUNANG KUNANG DAN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</si>
</sst>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charset val="1"/>
      <scheme val="minor"/>
    </font>
    <font>
      <b/>
      <sz val="14"/>
      <color theme="1"/>
      <name val="Calibri"/>
      <charset val="1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41" fontId="1" fillId="0" borderId="2" xfId="1" applyFont="1" applyBorder="1" applyAlignment="1"/>
    <xf numFmtId="0" fontId="1" fillId="0" borderId="0" xfId="0" applyFont="1" applyFill="1" applyAlignment="1">
      <alignment wrapText="1"/>
    </xf>
    <xf numFmtId="41" fontId="1" fillId="0" borderId="2" xfId="1" applyFont="1" applyBorder="1" applyAlignment="1">
      <alignment wrapText="1"/>
    </xf>
    <xf numFmtId="41" fontId="1" fillId="2" borderId="2" xfId="1" applyFont="1" applyFill="1" applyBorder="1" applyAlignment="1"/>
    <xf numFmtId="15" fontId="1" fillId="0" borderId="2" xfId="1" applyNumberFormat="1" applyFont="1" applyBorder="1" applyAlignment="1"/>
    <xf numFmtId="41" fontId="1" fillId="0" borderId="2" xfId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1" fontId="1" fillId="0" borderId="1" xfId="1" applyFont="1" applyBorder="1" applyAlignment="1">
      <alignment horizontal="center" vertical="center"/>
    </xf>
    <xf numFmtId="41" fontId="1" fillId="0" borderId="4" xfId="1" applyFont="1" applyBorder="1" applyAlignment="1">
      <alignment horizontal="center" vertical="center"/>
    </xf>
    <xf numFmtId="41" fontId="1" fillId="0" borderId="3" xfId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19%20BARU/DATA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19%20BARU/data%20care%20freeda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19%20BARU/DATA%20KUNANG%20KUNA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MUM%202019/KUNJUNGAN%20DARI%20SEKOLAH%20KE%20PERPUSTAKAAN%202019/KUNJUNGAN%20DARI%20SEKOLAH%20KE%20PERPUSTAKA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I%202019%20SEMUA/LAPORAN%20SEMUA/DATA%20KUNANG%20KUN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ET"/>
      <sheetName val="APRIL "/>
      <sheetName val="MEI"/>
      <sheetName val="JUNI"/>
      <sheetName val="JULI"/>
      <sheetName val="AGUSTUS"/>
      <sheetName val="REKAP PERPUSLING PER SEKOLA (2"/>
      <sheetName val="REKAP (2)"/>
      <sheetName val="MOBIL 1 DAN 2 dan 3"/>
      <sheetName val="Sheet11"/>
      <sheetName val="Sheet9"/>
      <sheetName val="Sheet3"/>
      <sheetName val="Sheet4"/>
      <sheetName val="Sheet5"/>
      <sheetName val="Sheet6"/>
      <sheetName val="Sheet7"/>
      <sheetName val="Sheet10"/>
      <sheetName val="Sheet8"/>
      <sheetName val="Sheet1"/>
      <sheetName val="Sheet2"/>
    </sheetNames>
    <sheetDataSet>
      <sheetData sheetId="0">
        <row r="111">
          <cell r="J111">
            <v>744</v>
          </cell>
          <cell r="K111">
            <v>635</v>
          </cell>
        </row>
      </sheetData>
      <sheetData sheetId="1">
        <row r="111">
          <cell r="J111">
            <v>446</v>
          </cell>
          <cell r="K111">
            <v>855</v>
          </cell>
        </row>
      </sheetData>
      <sheetData sheetId="2">
        <row r="111">
          <cell r="J111">
            <v>754</v>
          </cell>
          <cell r="K111">
            <v>697</v>
          </cell>
        </row>
      </sheetData>
      <sheetData sheetId="3">
        <row r="124">
          <cell r="I124">
            <v>391</v>
          </cell>
          <cell r="J124">
            <v>366</v>
          </cell>
          <cell r="K124">
            <v>184</v>
          </cell>
        </row>
      </sheetData>
      <sheetData sheetId="4">
        <row r="124">
          <cell r="I124">
            <v>352</v>
          </cell>
          <cell r="J124">
            <v>344</v>
          </cell>
          <cell r="K124">
            <v>295</v>
          </cell>
        </row>
      </sheetData>
      <sheetData sheetId="5">
        <row r="124">
          <cell r="I124">
            <v>180</v>
          </cell>
          <cell r="J124">
            <v>73</v>
          </cell>
          <cell r="K124">
            <v>60</v>
          </cell>
        </row>
      </sheetData>
      <sheetData sheetId="6">
        <row r="124">
          <cell r="I124">
            <v>208</v>
          </cell>
          <cell r="J124">
            <v>440</v>
          </cell>
          <cell r="K124">
            <v>230</v>
          </cell>
        </row>
      </sheetData>
      <sheetData sheetId="7">
        <row r="124">
          <cell r="I124">
            <v>314</v>
          </cell>
          <cell r="J124">
            <v>180</v>
          </cell>
          <cell r="K124">
            <v>194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 ALL"/>
      <sheetName val="Sheet2"/>
      <sheetName val="Sheet3"/>
    </sheetNames>
    <sheetDataSet>
      <sheetData sheetId="0"/>
      <sheetData sheetId="1">
        <row r="7">
          <cell r="L7">
            <v>86</v>
          </cell>
        </row>
        <row r="9">
          <cell r="L9">
            <v>166</v>
          </cell>
        </row>
        <row r="11">
          <cell r="L11">
            <v>183</v>
          </cell>
        </row>
        <row r="13">
          <cell r="L13">
            <v>42</v>
          </cell>
        </row>
        <row r="15">
          <cell r="L15">
            <v>0</v>
          </cell>
        </row>
        <row r="17">
          <cell r="L17">
            <v>100</v>
          </cell>
        </row>
        <row r="19">
          <cell r="L19">
            <v>102</v>
          </cell>
        </row>
        <row r="21">
          <cell r="L21">
            <v>43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NANG KUNANG 2018"/>
      <sheetName val="KUNANG KUNANG 2019"/>
      <sheetName val="Sheet2"/>
      <sheetName val="Sheet3"/>
    </sheetNames>
    <sheetDataSet>
      <sheetData sheetId="0"/>
      <sheetData sheetId="1">
        <row r="4">
          <cell r="C4">
            <v>5511</v>
          </cell>
          <cell r="D4">
            <v>3864</v>
          </cell>
          <cell r="F4">
            <v>246</v>
          </cell>
        </row>
        <row r="5">
          <cell r="C5">
            <v>6962</v>
          </cell>
          <cell r="D5">
            <v>2805</v>
          </cell>
          <cell r="F5">
            <v>74</v>
          </cell>
        </row>
        <row r="7">
          <cell r="C7">
            <v>5878</v>
          </cell>
          <cell r="D7">
            <v>2508</v>
          </cell>
          <cell r="F7">
            <v>53</v>
          </cell>
        </row>
        <row r="9">
          <cell r="C9">
            <v>11862</v>
          </cell>
          <cell r="D9">
            <v>1539</v>
          </cell>
          <cell r="F9">
            <v>27</v>
          </cell>
        </row>
        <row r="10">
          <cell r="C10">
            <v>9895</v>
          </cell>
          <cell r="D10">
            <v>2398</v>
          </cell>
          <cell r="F10">
            <v>96</v>
          </cell>
        </row>
        <row r="11">
          <cell r="C11">
            <v>8035</v>
          </cell>
          <cell r="D11">
            <v>1616</v>
          </cell>
          <cell r="F11">
            <v>30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KB/ TK LATANSA</v>
          </cell>
          <cell r="D4">
            <v>84</v>
          </cell>
        </row>
        <row r="5">
          <cell r="C5" t="str">
            <v>SKB DEMAK</v>
          </cell>
          <cell r="D5">
            <v>36</v>
          </cell>
        </row>
        <row r="6">
          <cell r="C6" t="str">
            <v>TK/ KB PERMATA HATI</v>
          </cell>
          <cell r="D6">
            <v>57</v>
          </cell>
        </row>
        <row r="7">
          <cell r="C7" t="str">
            <v>MI AL MAFTUHAH</v>
          </cell>
          <cell r="D7">
            <v>24</v>
          </cell>
        </row>
        <row r="8">
          <cell r="C8" t="str">
            <v>PAUD KUSUMA MIJEN</v>
          </cell>
          <cell r="D8">
            <v>42</v>
          </cell>
        </row>
        <row r="9">
          <cell r="C9" t="str">
            <v>SDIT KOTA WALI</v>
          </cell>
          <cell r="D9">
            <v>37</v>
          </cell>
        </row>
        <row r="10">
          <cell r="C10" t="str">
            <v>KBIT SABILUS SAADAH</v>
          </cell>
          <cell r="D10">
            <v>17</v>
          </cell>
        </row>
        <row r="11">
          <cell r="C11" t="str">
            <v>SDN BINTORO 1 DEMAK</v>
          </cell>
          <cell r="D11">
            <v>34</v>
          </cell>
        </row>
        <row r="12">
          <cell r="C12" t="str">
            <v>TK MUSLIMAT NU DEMAK</v>
          </cell>
          <cell r="D12">
            <v>110</v>
          </cell>
        </row>
        <row r="13">
          <cell r="C13" t="str">
            <v>TK KEMALA BHAYANGKARI</v>
          </cell>
          <cell r="D13">
            <v>73</v>
          </cell>
        </row>
        <row r="14">
          <cell r="C14" t="str">
            <v>SDN BINTORO 2</v>
          </cell>
          <cell r="D14">
            <v>30</v>
          </cell>
        </row>
        <row r="15">
          <cell r="C15" t="str">
            <v>SMP NEGERI 1 DEMAK</v>
          </cell>
          <cell r="D15">
            <v>29</v>
          </cell>
        </row>
        <row r="16">
          <cell r="C16" t="str">
            <v>TK NURUL HUDA KATONSARI DEMAK</v>
          </cell>
          <cell r="D16">
            <v>116</v>
          </cell>
        </row>
        <row r="17">
          <cell r="C17" t="str">
            <v>SLTP NEGERI 5 DEMAK</v>
          </cell>
          <cell r="D17">
            <v>32</v>
          </cell>
        </row>
        <row r="18">
          <cell r="C18" t="str">
            <v>SDN BINTORO `1 DEMAK</v>
          </cell>
          <cell r="D18">
            <v>37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NANG KUNANG 2018"/>
      <sheetName val="KUNANG KUNANG 2019"/>
      <sheetName val="Sheet2"/>
      <sheetName val="Sheet3"/>
    </sheetNames>
    <sheetDataSet>
      <sheetData sheetId="0"/>
      <sheetData sheetId="1">
        <row r="6">
          <cell r="C6">
            <v>7231</v>
          </cell>
          <cell r="D6">
            <v>3208</v>
          </cell>
          <cell r="E6">
            <v>75</v>
          </cell>
        </row>
        <row r="8">
          <cell r="C8">
            <v>8765</v>
          </cell>
          <cell r="D8">
            <v>2313</v>
          </cell>
          <cell r="E8">
            <v>53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P5" sqref="P5"/>
    </sheetView>
  </sheetViews>
  <sheetFormatPr defaultColWidth="9" defaultRowHeight="15"/>
  <cols>
    <col min="1" max="1" width="4.85546875" style="1" customWidth="1"/>
    <col min="2" max="2" width="10" style="1" customWidth="1"/>
    <col min="3" max="3" width="8.5703125" style="1" customWidth="1"/>
    <col min="4" max="4" width="8.140625" style="1" customWidth="1"/>
    <col min="5" max="5" width="10.140625" style="1" customWidth="1"/>
    <col min="6" max="6" width="10.85546875" style="1" customWidth="1"/>
    <col min="7" max="7" width="7.85546875" style="1" customWidth="1"/>
    <col min="8" max="8" width="9.7109375" style="1" customWidth="1"/>
    <col min="9" max="9" width="35.140625" style="1" customWidth="1"/>
    <col min="10" max="10" width="7.28515625" style="1" customWidth="1"/>
    <col min="11" max="11" width="8.42578125" style="1" customWidth="1"/>
    <col min="12" max="12" width="9.140625" style="1" customWidth="1"/>
    <col min="13" max="13" width="16.28515625" style="1" customWidth="1"/>
    <col min="14" max="16384" width="9" style="1"/>
  </cols>
  <sheetData>
    <row r="1" spans="1:16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6" ht="8.25" customHeight="1"/>
    <row r="4" spans="1:16" ht="81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3" t="s">
        <v>6</v>
      </c>
      <c r="G4" s="23"/>
      <c r="H4" s="23"/>
      <c r="I4" s="23"/>
      <c r="J4" s="23"/>
      <c r="K4" s="23"/>
      <c r="L4" s="23"/>
      <c r="M4" s="20" t="s">
        <v>21</v>
      </c>
      <c r="N4" s="5"/>
      <c r="O4" s="5"/>
      <c r="P4" s="5"/>
    </row>
    <row r="5" spans="1:16" ht="55.5" customHeight="1">
      <c r="A5" s="25"/>
      <c r="B5" s="25"/>
      <c r="C5" s="25"/>
      <c r="D5" s="25"/>
      <c r="E5" s="25"/>
      <c r="F5" s="10" t="s">
        <v>8</v>
      </c>
      <c r="G5" s="11" t="s">
        <v>9</v>
      </c>
      <c r="H5" s="13" t="s">
        <v>7</v>
      </c>
      <c r="I5" s="26" t="s">
        <v>20</v>
      </c>
      <c r="J5" s="27"/>
      <c r="K5" s="11" t="s">
        <v>10</v>
      </c>
      <c r="L5" s="12" t="s">
        <v>11</v>
      </c>
      <c r="M5" s="21"/>
      <c r="N5" s="5"/>
      <c r="O5" s="5"/>
      <c r="P5" s="5"/>
    </row>
    <row r="6" spans="1:16">
      <c r="A6" s="2">
        <v>1</v>
      </c>
      <c r="B6" s="3" t="s">
        <v>12</v>
      </c>
      <c r="C6" s="9">
        <f>[1]JAN!J111</f>
        <v>744</v>
      </c>
      <c r="D6" s="9">
        <f>[1]JAN!K111</f>
        <v>635</v>
      </c>
      <c r="E6" s="9">
        <v>0</v>
      </c>
      <c r="F6" s="4">
        <f t="shared" ref="F6:F23" si="0">SUM(C6:E6)</f>
        <v>1379</v>
      </c>
      <c r="G6" s="4">
        <f>'[2]2019 ALL'!$L$7</f>
        <v>86</v>
      </c>
      <c r="H6" s="4">
        <f>'[3]KUNANG KUNANG 2019'!$F$4</f>
        <v>246</v>
      </c>
      <c r="I6" s="4" t="str">
        <f>[4]Sheet1!$C$4</f>
        <v>KB/ TK LATANSA</v>
      </c>
      <c r="J6" s="4">
        <f>[4]Sheet1!$D$4</f>
        <v>84</v>
      </c>
      <c r="K6" s="4">
        <f>'[3]KUNANG KUNANG 2019'!$C$4</f>
        <v>5511</v>
      </c>
      <c r="L6" s="4">
        <f>'[3]KUNANG KUNANG 2019'!$D$4</f>
        <v>3864</v>
      </c>
      <c r="M6" s="6">
        <f t="shared" ref="M6:M23" si="1">SUM(K6+L6)</f>
        <v>9375</v>
      </c>
      <c r="N6" s="5"/>
      <c r="O6" s="5"/>
      <c r="P6" s="5"/>
    </row>
    <row r="7" spans="1:16">
      <c r="A7" s="2">
        <v>2</v>
      </c>
      <c r="B7" s="3" t="s">
        <v>13</v>
      </c>
      <c r="C7" s="9">
        <f>[1]feb!J111</f>
        <v>446</v>
      </c>
      <c r="D7" s="9">
        <f>[1]feb!K111</f>
        <v>855</v>
      </c>
      <c r="E7" s="9">
        <v>0</v>
      </c>
      <c r="F7" s="4">
        <f t="shared" si="0"/>
        <v>1301</v>
      </c>
      <c r="G7" s="4">
        <f>'[2]2019 ALL'!$L$9</f>
        <v>166</v>
      </c>
      <c r="H7" s="4">
        <f>'[3]KUNANG KUNANG 2019'!$F$5</f>
        <v>74</v>
      </c>
      <c r="I7" s="8" t="str">
        <f>[4]Sheet1!$C$5</f>
        <v>SKB DEMAK</v>
      </c>
      <c r="J7" s="4">
        <f>[4]Sheet1!$D$5</f>
        <v>36</v>
      </c>
      <c r="K7" s="4">
        <f>'[3]KUNANG KUNANG 2019'!$C$5</f>
        <v>6962</v>
      </c>
      <c r="L7" s="4">
        <f>'[3]KUNANG KUNANG 2019'!$D$5</f>
        <v>2805</v>
      </c>
      <c r="M7" s="6">
        <f t="shared" si="1"/>
        <v>9767</v>
      </c>
    </row>
    <row r="8" spans="1:16">
      <c r="A8" s="2">
        <v>3</v>
      </c>
      <c r="B8" s="3" t="s">
        <v>14</v>
      </c>
      <c r="C8" s="9">
        <f>[1]MARET!J111</f>
        <v>754</v>
      </c>
      <c r="D8" s="9">
        <f>[1]MARET!K111</f>
        <v>697</v>
      </c>
      <c r="E8" s="9">
        <v>0</v>
      </c>
      <c r="F8" s="4">
        <f t="shared" si="0"/>
        <v>1451</v>
      </c>
      <c r="G8" s="4">
        <f>'[2]2019 ALL'!$L$11</f>
        <v>183</v>
      </c>
      <c r="H8" s="4">
        <f>'[5]KUNANG KUNANG 2019'!$E$6</f>
        <v>75</v>
      </c>
      <c r="I8" s="4" t="str">
        <f>[4]Sheet1!$C$6</f>
        <v>TK/ KB PERMATA HATI</v>
      </c>
      <c r="J8" s="4">
        <f>[4]Sheet1!$D$6</f>
        <v>57</v>
      </c>
      <c r="K8" s="4">
        <f>'[5]KUNANG KUNANG 2019'!$C$6</f>
        <v>7231</v>
      </c>
      <c r="L8" s="4">
        <f>'[5]KUNANG KUNANG 2019'!$D$6</f>
        <v>3208</v>
      </c>
      <c r="M8" s="6">
        <f t="shared" si="1"/>
        <v>10439</v>
      </c>
    </row>
    <row r="9" spans="1:16">
      <c r="A9" s="28">
        <v>4</v>
      </c>
      <c r="B9" s="31" t="s">
        <v>15</v>
      </c>
      <c r="C9" s="14">
        <f>'[1]APRIL '!I124</f>
        <v>391</v>
      </c>
      <c r="D9" s="14">
        <f>'[1]APRIL '!J124</f>
        <v>366</v>
      </c>
      <c r="E9" s="14">
        <f>'[1]APRIL '!K124</f>
        <v>184</v>
      </c>
      <c r="F9" s="14">
        <f t="shared" si="0"/>
        <v>941</v>
      </c>
      <c r="G9" s="14">
        <f>'[2]2019 ALL'!$L$13</f>
        <v>42</v>
      </c>
      <c r="H9" s="14">
        <f>'[3]KUNANG KUNANG 2019'!$F$7</f>
        <v>53</v>
      </c>
      <c r="I9" s="4" t="str">
        <f>[4]Sheet1!$C$7</f>
        <v>MI AL MAFTUHAH</v>
      </c>
      <c r="J9" s="4">
        <f>[4]Sheet1!$D$7</f>
        <v>24</v>
      </c>
      <c r="K9" s="4">
        <f>'[3]KUNANG KUNANG 2019'!$C$7</f>
        <v>5878</v>
      </c>
      <c r="L9" s="4">
        <f>'[3]KUNANG KUNANG 2019'!$D$7</f>
        <v>2508</v>
      </c>
      <c r="M9" s="6">
        <f t="shared" si="1"/>
        <v>8386</v>
      </c>
    </row>
    <row r="10" spans="1:16">
      <c r="A10" s="29"/>
      <c r="B10" s="32"/>
      <c r="C10" s="15"/>
      <c r="D10" s="15"/>
      <c r="E10" s="15"/>
      <c r="F10" s="15"/>
      <c r="G10" s="15"/>
      <c r="H10" s="15"/>
      <c r="I10" s="4" t="str">
        <f>[4]Sheet1!$C$8</f>
        <v>PAUD KUSUMA MIJEN</v>
      </c>
      <c r="J10" s="4">
        <f>[4]Sheet1!$D$8</f>
        <v>42</v>
      </c>
      <c r="K10" s="4"/>
      <c r="L10" s="4"/>
      <c r="M10" s="6"/>
    </row>
    <row r="11" spans="1:16">
      <c r="A11" s="30"/>
      <c r="B11" s="33"/>
      <c r="C11" s="16"/>
      <c r="D11" s="16"/>
      <c r="E11" s="16"/>
      <c r="F11" s="16"/>
      <c r="G11" s="16"/>
      <c r="H11" s="16"/>
      <c r="I11" s="4" t="str">
        <f>[4]Sheet1!$C$9</f>
        <v>SDIT KOTA WALI</v>
      </c>
      <c r="J11" s="4">
        <f>[4]Sheet1!$D$9</f>
        <v>37</v>
      </c>
      <c r="K11" s="4"/>
      <c r="L11" s="4"/>
      <c r="M11" s="6"/>
    </row>
    <row r="12" spans="1:16">
      <c r="A12" s="28">
        <v>5</v>
      </c>
      <c r="B12" s="31" t="s">
        <v>16</v>
      </c>
      <c r="C12" s="14">
        <f>[1]MEI!I124</f>
        <v>352</v>
      </c>
      <c r="D12" s="14">
        <f>[1]MEI!J124</f>
        <v>344</v>
      </c>
      <c r="E12" s="14">
        <f>[1]MEI!K124</f>
        <v>295</v>
      </c>
      <c r="F12" s="14">
        <f t="shared" si="0"/>
        <v>991</v>
      </c>
      <c r="G12" s="14">
        <f>'[2]2019 ALL'!$L$15</f>
        <v>0</v>
      </c>
      <c r="H12" s="14">
        <f>'[5]KUNANG KUNANG 2019'!$E$8</f>
        <v>53</v>
      </c>
      <c r="I12" s="4" t="str">
        <f>[4]Sheet1!$C$10</f>
        <v>KBIT SABILUS SAADAH</v>
      </c>
      <c r="J12" s="4">
        <f>[4]Sheet1!$D$10</f>
        <v>17</v>
      </c>
      <c r="K12" s="4">
        <f>'[5]KUNANG KUNANG 2019'!$C$8</f>
        <v>8765</v>
      </c>
      <c r="L12" s="4">
        <f>'[5]KUNANG KUNANG 2019'!$D$8</f>
        <v>2313</v>
      </c>
      <c r="M12" s="6">
        <f t="shared" si="1"/>
        <v>11078</v>
      </c>
    </row>
    <row r="13" spans="1:16">
      <c r="A13" s="29"/>
      <c r="B13" s="32"/>
      <c r="C13" s="15"/>
      <c r="D13" s="15"/>
      <c r="E13" s="15"/>
      <c r="F13" s="15"/>
      <c r="G13" s="15"/>
      <c r="H13" s="15"/>
      <c r="I13" s="4" t="str">
        <f>[4]Sheet1!$C$11</f>
        <v>SDN BINTORO 1 DEMAK</v>
      </c>
      <c r="J13" s="4">
        <f>[4]Sheet1!$D$11</f>
        <v>34</v>
      </c>
      <c r="K13" s="4"/>
      <c r="L13" s="4"/>
      <c r="M13" s="6"/>
    </row>
    <row r="14" spans="1:16">
      <c r="A14" s="29"/>
      <c r="B14" s="32"/>
      <c r="C14" s="15"/>
      <c r="D14" s="15"/>
      <c r="E14" s="15"/>
      <c r="F14" s="15"/>
      <c r="G14" s="15"/>
      <c r="H14" s="15"/>
      <c r="I14" s="4" t="str">
        <f>[4]Sheet1!$C$12</f>
        <v>TK MUSLIMAT NU DEMAK</v>
      </c>
      <c r="J14" s="4">
        <f>[4]Sheet1!$D$12</f>
        <v>110</v>
      </c>
      <c r="K14" s="4"/>
      <c r="L14" s="4"/>
      <c r="M14" s="6"/>
    </row>
    <row r="15" spans="1:16">
      <c r="A15" s="29"/>
      <c r="B15" s="32"/>
      <c r="C15" s="15"/>
      <c r="D15" s="15"/>
      <c r="E15" s="15"/>
      <c r="F15" s="15"/>
      <c r="G15" s="15"/>
      <c r="H15" s="15"/>
      <c r="I15" s="4" t="str">
        <f>[4]Sheet1!$C$13</f>
        <v>TK KEMALA BHAYANGKARI</v>
      </c>
      <c r="J15" s="4">
        <f>[4]Sheet1!$D$13</f>
        <v>73</v>
      </c>
      <c r="K15" s="4"/>
      <c r="L15" s="4"/>
      <c r="M15" s="6"/>
    </row>
    <row r="16" spans="1:16">
      <c r="A16" s="29"/>
      <c r="B16" s="32"/>
      <c r="C16" s="15"/>
      <c r="D16" s="15"/>
      <c r="E16" s="15"/>
      <c r="F16" s="15"/>
      <c r="G16" s="15"/>
      <c r="H16" s="15"/>
      <c r="I16" s="4" t="str">
        <f>[4]Sheet1!$C$14</f>
        <v>SDN BINTORO 2</v>
      </c>
      <c r="J16" s="4">
        <f>[4]Sheet1!$D$14</f>
        <v>30</v>
      </c>
      <c r="K16" s="4"/>
      <c r="L16" s="4"/>
      <c r="M16" s="6"/>
    </row>
    <row r="17" spans="1:13">
      <c r="A17" s="29"/>
      <c r="B17" s="32"/>
      <c r="C17" s="15"/>
      <c r="D17" s="15"/>
      <c r="E17" s="15"/>
      <c r="F17" s="15"/>
      <c r="G17" s="15"/>
      <c r="H17" s="15"/>
      <c r="I17" s="4" t="str">
        <f>[4]Sheet1!$C$15</f>
        <v>SMP NEGERI 1 DEMAK</v>
      </c>
      <c r="J17" s="4">
        <f>[4]Sheet1!$D$15</f>
        <v>29</v>
      </c>
      <c r="K17" s="4"/>
      <c r="L17" s="4"/>
      <c r="M17" s="6"/>
    </row>
    <row r="18" spans="1:13" ht="12.75" customHeight="1">
      <c r="A18" s="29"/>
      <c r="B18" s="32"/>
      <c r="C18" s="15"/>
      <c r="D18" s="15"/>
      <c r="E18" s="15"/>
      <c r="F18" s="15"/>
      <c r="G18" s="15"/>
      <c r="H18" s="15"/>
      <c r="I18" s="4" t="str">
        <f>[4]Sheet1!$C$16</f>
        <v>TK NURUL HUDA KATONSARI DEMAK</v>
      </c>
      <c r="J18" s="4">
        <f>[4]Sheet1!$D$16</f>
        <v>116</v>
      </c>
      <c r="K18" s="4"/>
      <c r="L18" s="4"/>
      <c r="M18" s="6"/>
    </row>
    <row r="19" spans="1:13">
      <c r="A19" s="29"/>
      <c r="B19" s="32"/>
      <c r="C19" s="15"/>
      <c r="D19" s="15"/>
      <c r="E19" s="15"/>
      <c r="F19" s="15"/>
      <c r="G19" s="15"/>
      <c r="H19" s="15"/>
      <c r="I19" s="4" t="str">
        <f>[4]Sheet1!$C$17</f>
        <v>SLTP NEGERI 5 DEMAK</v>
      </c>
      <c r="J19" s="4">
        <f>[4]Sheet1!$D$17</f>
        <v>32</v>
      </c>
      <c r="K19" s="4"/>
      <c r="L19" s="4"/>
      <c r="M19" s="6"/>
    </row>
    <row r="20" spans="1:13">
      <c r="A20" s="30"/>
      <c r="B20" s="33"/>
      <c r="C20" s="16"/>
      <c r="D20" s="16"/>
      <c r="E20" s="16"/>
      <c r="F20" s="16"/>
      <c r="G20" s="16"/>
      <c r="H20" s="16"/>
      <c r="I20" s="4" t="str">
        <f>[4]Sheet1!$C$18</f>
        <v>SDN BINTORO `1 DEMAK</v>
      </c>
      <c r="J20" s="4">
        <f>[4]Sheet1!$D$18</f>
        <v>37</v>
      </c>
      <c r="K20" s="4"/>
      <c r="L20" s="4"/>
      <c r="M20" s="6"/>
    </row>
    <row r="21" spans="1:13">
      <c r="A21" s="2">
        <v>6</v>
      </c>
      <c r="B21" s="3" t="s">
        <v>17</v>
      </c>
      <c r="C21" s="9">
        <f>[1]JUNI!I124</f>
        <v>180</v>
      </c>
      <c r="D21" s="9">
        <f>[1]JUNI!J124</f>
        <v>73</v>
      </c>
      <c r="E21" s="9">
        <f>[1]JUNI!K124</f>
        <v>60</v>
      </c>
      <c r="F21" s="4">
        <f t="shared" si="0"/>
        <v>313</v>
      </c>
      <c r="G21" s="4">
        <f>'[2]2019 ALL'!$L$17</f>
        <v>100</v>
      </c>
      <c r="H21" s="4">
        <f>'[3]KUNANG KUNANG 2019'!$F$9</f>
        <v>27</v>
      </c>
      <c r="I21" s="4">
        <v>0</v>
      </c>
      <c r="J21" s="4">
        <v>0</v>
      </c>
      <c r="K21" s="4">
        <f>'[3]KUNANG KUNANG 2019'!$C$9</f>
        <v>11862</v>
      </c>
      <c r="L21" s="4">
        <f>'[3]KUNANG KUNANG 2019'!$D$9</f>
        <v>1539</v>
      </c>
      <c r="M21" s="6">
        <f t="shared" si="1"/>
        <v>13401</v>
      </c>
    </row>
    <row r="22" spans="1:13">
      <c r="A22" s="2">
        <v>7</v>
      </c>
      <c r="B22" s="3" t="s">
        <v>18</v>
      </c>
      <c r="C22" s="9">
        <f>[1]JULI!I124</f>
        <v>208</v>
      </c>
      <c r="D22" s="9">
        <f>[1]JULI!J124</f>
        <v>440</v>
      </c>
      <c r="E22" s="9">
        <f>[1]JULI!K124</f>
        <v>230</v>
      </c>
      <c r="F22" s="4">
        <f t="shared" si="0"/>
        <v>878</v>
      </c>
      <c r="G22" s="4">
        <f>'[2]2019 ALL'!$L$19</f>
        <v>102</v>
      </c>
      <c r="H22" s="4">
        <f>'[3]KUNANG KUNANG 2019'!$F$10</f>
        <v>96</v>
      </c>
      <c r="I22" s="4">
        <v>0</v>
      </c>
      <c r="J22" s="4">
        <v>0</v>
      </c>
      <c r="K22" s="4">
        <f>'[3]KUNANG KUNANG 2019'!$C$10</f>
        <v>9895</v>
      </c>
      <c r="L22" s="4">
        <f>'[3]KUNANG KUNANG 2019'!$D$10</f>
        <v>2398</v>
      </c>
      <c r="M22" s="6">
        <f t="shared" si="1"/>
        <v>12293</v>
      </c>
    </row>
    <row r="23" spans="1:13">
      <c r="A23" s="2">
        <v>8</v>
      </c>
      <c r="B23" s="3" t="s">
        <v>19</v>
      </c>
      <c r="C23" s="9">
        <f>[1]AGUSTUS!I124</f>
        <v>314</v>
      </c>
      <c r="D23" s="9">
        <f>[1]AGUSTUS!J124</f>
        <v>180</v>
      </c>
      <c r="E23" s="9">
        <f>[1]AGUSTUS!K124</f>
        <v>194</v>
      </c>
      <c r="F23" s="4">
        <f t="shared" si="0"/>
        <v>688</v>
      </c>
      <c r="G23" s="4">
        <f>'[2]2019 ALL'!$L$21</f>
        <v>43</v>
      </c>
      <c r="H23" s="4">
        <f>'[3]KUNANG KUNANG 2019'!$F$11</f>
        <v>30</v>
      </c>
      <c r="I23" s="4">
        <v>0</v>
      </c>
      <c r="J23" s="4">
        <v>0</v>
      </c>
      <c r="K23" s="4">
        <f>'[3]KUNANG KUNANG 2019'!$C$11</f>
        <v>8035</v>
      </c>
      <c r="L23" s="4">
        <f>'[3]KUNANG KUNANG 2019'!$D$11</f>
        <v>1616</v>
      </c>
      <c r="M23" s="6">
        <f t="shared" si="1"/>
        <v>9651</v>
      </c>
    </row>
    <row r="24" spans="1:13">
      <c r="A24" s="17" t="s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7">
        <f>SUM(M6:M23)</f>
        <v>84390</v>
      </c>
    </row>
  </sheetData>
  <mergeCells count="26">
    <mergeCell ref="A1:M1"/>
    <mergeCell ref="F4:L4"/>
    <mergeCell ref="A4:A5"/>
    <mergeCell ref="B4:B5"/>
    <mergeCell ref="C4:C5"/>
    <mergeCell ref="D4:D5"/>
    <mergeCell ref="E4:E5"/>
    <mergeCell ref="I5:J5"/>
    <mergeCell ref="A24:L24"/>
    <mergeCell ref="M4:M5"/>
    <mergeCell ref="C12:C20"/>
    <mergeCell ref="D12:D20"/>
    <mergeCell ref="E12:E20"/>
    <mergeCell ref="F12:F20"/>
    <mergeCell ref="A9:A11"/>
    <mergeCell ref="B9:B11"/>
    <mergeCell ref="A12:A20"/>
    <mergeCell ref="B12:B20"/>
    <mergeCell ref="C9:C11"/>
    <mergeCell ref="D9:D11"/>
    <mergeCell ref="E9:E11"/>
    <mergeCell ref="H9:H11"/>
    <mergeCell ref="H12:H20"/>
    <mergeCell ref="G12:G20"/>
    <mergeCell ref="F9:F11"/>
    <mergeCell ref="G9:G11"/>
  </mergeCells>
  <pageMargins left="0.69930555555555596" right="0.69930555555555596" top="0.75" bottom="0.75" header="0.3" footer="0.3"/>
  <pageSetup paperSize="1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MOBIL 1 DAN 2 dan 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Perpusda 19</dc:creator>
  <cp:lastModifiedBy>User</cp:lastModifiedBy>
  <cp:lastPrinted>2019-09-03T02:38:59Z</cp:lastPrinted>
  <dcterms:created xsi:type="dcterms:W3CDTF">2019-09-02T02:09:00Z</dcterms:created>
  <dcterms:modified xsi:type="dcterms:W3CDTF">2019-09-04T01:27:10Z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1033-11.2.0.8325</vt:lpwstr>
  </property>
</Properties>
</file>