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NKES  DEMAK\Documents\PROFIL\Profil Kesehatan\Profil 2021\Open Data\"/>
    </mc:Choice>
  </mc:AlternateContent>
  <bookViews>
    <workbookView xWindow="0" yWindow="0" windowWidth="23040" windowHeight="9264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H39" i="1"/>
  <c r="K39" i="1" s="1"/>
  <c r="G39" i="1"/>
  <c r="J39" i="1" s="1"/>
  <c r="E39" i="1"/>
  <c r="D39" i="1"/>
  <c r="K38" i="1"/>
  <c r="J38" i="1"/>
  <c r="I38" i="1"/>
  <c r="L38" i="1" s="1"/>
  <c r="F38" i="1"/>
  <c r="C38" i="1"/>
  <c r="B38" i="1"/>
  <c r="K37" i="1"/>
  <c r="J37" i="1"/>
  <c r="I37" i="1"/>
  <c r="L37" i="1" s="1"/>
  <c r="F37" i="1"/>
  <c r="C37" i="1"/>
  <c r="B37" i="1"/>
  <c r="K36" i="1"/>
  <c r="J36" i="1"/>
  <c r="I36" i="1"/>
  <c r="F36" i="1"/>
  <c r="L36" i="1" s="1"/>
  <c r="C36" i="1"/>
  <c r="B36" i="1"/>
  <c r="L35" i="1"/>
  <c r="K35" i="1"/>
  <c r="J35" i="1"/>
  <c r="I35" i="1"/>
  <c r="F35" i="1"/>
  <c r="C35" i="1"/>
  <c r="B35" i="1"/>
  <c r="K34" i="1"/>
  <c r="J34" i="1"/>
  <c r="I34" i="1"/>
  <c r="L34" i="1" s="1"/>
  <c r="F34" i="1"/>
  <c r="C34" i="1"/>
  <c r="B34" i="1"/>
  <c r="L33" i="1"/>
  <c r="K33" i="1"/>
  <c r="J33" i="1"/>
  <c r="I33" i="1"/>
  <c r="F33" i="1"/>
  <c r="C33" i="1"/>
  <c r="B33" i="1"/>
  <c r="L32" i="1"/>
  <c r="K32" i="1"/>
  <c r="J32" i="1"/>
  <c r="I32" i="1"/>
  <c r="F32" i="1"/>
  <c r="C32" i="1"/>
  <c r="B32" i="1"/>
  <c r="K31" i="1"/>
  <c r="J31" i="1"/>
  <c r="I31" i="1"/>
  <c r="L31" i="1" s="1"/>
  <c r="F31" i="1"/>
  <c r="C31" i="1"/>
  <c r="B31" i="1"/>
  <c r="K30" i="1"/>
  <c r="J30" i="1"/>
  <c r="I30" i="1"/>
  <c r="L30" i="1" s="1"/>
  <c r="F30" i="1"/>
  <c r="C30" i="1"/>
  <c r="B30" i="1"/>
  <c r="K29" i="1"/>
  <c r="J29" i="1"/>
  <c r="I29" i="1"/>
  <c r="L29" i="1" s="1"/>
  <c r="F29" i="1"/>
  <c r="C29" i="1"/>
  <c r="B29" i="1"/>
  <c r="K28" i="1"/>
  <c r="J28" i="1"/>
  <c r="I28" i="1"/>
  <c r="F28" i="1"/>
  <c r="L28" i="1" s="1"/>
  <c r="C28" i="1"/>
  <c r="B28" i="1"/>
  <c r="L27" i="1"/>
  <c r="K27" i="1"/>
  <c r="J27" i="1"/>
  <c r="I27" i="1"/>
  <c r="F27" i="1"/>
  <c r="C27" i="1"/>
  <c r="B27" i="1"/>
  <c r="K26" i="1"/>
  <c r="J26" i="1"/>
  <c r="I26" i="1"/>
  <c r="L26" i="1" s="1"/>
  <c r="F26" i="1"/>
  <c r="C26" i="1"/>
  <c r="B26" i="1"/>
  <c r="L25" i="1"/>
  <c r="K25" i="1"/>
  <c r="J25" i="1"/>
  <c r="I25" i="1"/>
  <c r="F25" i="1"/>
  <c r="C25" i="1"/>
  <c r="B25" i="1"/>
  <c r="L24" i="1"/>
  <c r="K24" i="1"/>
  <c r="J24" i="1"/>
  <c r="I24" i="1"/>
  <c r="F24" i="1"/>
  <c r="C24" i="1"/>
  <c r="B24" i="1"/>
  <c r="K23" i="1"/>
  <c r="J23" i="1"/>
  <c r="I23" i="1"/>
  <c r="L23" i="1" s="1"/>
  <c r="F23" i="1"/>
  <c r="C23" i="1"/>
  <c r="B23" i="1"/>
  <c r="K22" i="1"/>
  <c r="J22" i="1"/>
  <c r="I22" i="1"/>
  <c r="L22" i="1" s="1"/>
  <c r="F22" i="1"/>
  <c r="C22" i="1"/>
  <c r="B22" i="1"/>
  <c r="K21" i="1"/>
  <c r="J21" i="1"/>
  <c r="I21" i="1"/>
  <c r="L21" i="1" s="1"/>
  <c r="F21" i="1"/>
  <c r="C21" i="1"/>
  <c r="B21" i="1"/>
  <c r="K20" i="1"/>
  <c r="J20" i="1"/>
  <c r="I20" i="1"/>
  <c r="F20" i="1"/>
  <c r="L20" i="1" s="1"/>
  <c r="C20" i="1"/>
  <c r="B20" i="1"/>
  <c r="L19" i="1"/>
  <c r="K19" i="1"/>
  <c r="J19" i="1"/>
  <c r="I19" i="1"/>
  <c r="F19" i="1"/>
  <c r="C19" i="1"/>
  <c r="B19" i="1"/>
  <c r="K18" i="1"/>
  <c r="J18" i="1"/>
  <c r="I18" i="1"/>
  <c r="L18" i="1" s="1"/>
  <c r="F18" i="1"/>
  <c r="C18" i="1"/>
  <c r="B18" i="1"/>
  <c r="L17" i="1"/>
  <c r="K17" i="1"/>
  <c r="J17" i="1"/>
  <c r="I17" i="1"/>
  <c r="F17" i="1"/>
  <c r="C17" i="1"/>
  <c r="B17" i="1"/>
  <c r="L16" i="1"/>
  <c r="K16" i="1"/>
  <c r="J16" i="1"/>
  <c r="I16" i="1"/>
  <c r="F16" i="1"/>
  <c r="C16" i="1"/>
  <c r="B16" i="1"/>
  <c r="K15" i="1"/>
  <c r="J15" i="1"/>
  <c r="I15" i="1"/>
  <c r="L15" i="1" s="1"/>
  <c r="F15" i="1"/>
  <c r="C15" i="1"/>
  <c r="B15" i="1"/>
  <c r="K14" i="1"/>
  <c r="J14" i="1"/>
  <c r="I14" i="1"/>
  <c r="L14" i="1" s="1"/>
  <c r="F14" i="1"/>
  <c r="C14" i="1"/>
  <c r="B14" i="1"/>
  <c r="K13" i="1"/>
  <c r="J13" i="1"/>
  <c r="I13" i="1"/>
  <c r="L13" i="1" s="1"/>
  <c r="F13" i="1"/>
  <c r="C13" i="1"/>
  <c r="B13" i="1"/>
  <c r="K12" i="1"/>
  <c r="J12" i="1"/>
  <c r="I12" i="1"/>
  <c r="F12" i="1"/>
  <c r="F39" i="1" s="1"/>
  <c r="C12" i="1"/>
  <c r="B12" i="1"/>
  <c r="F5" i="1"/>
  <c r="E5" i="1"/>
  <c r="F4" i="1"/>
  <c r="E4" i="1"/>
  <c r="L39" i="1" l="1"/>
  <c r="L12" i="1"/>
</calcChain>
</file>

<file path=xl/sharedStrings.xml><?xml version="1.0" encoding="utf-8"?>
<sst xmlns="http://schemas.openxmlformats.org/spreadsheetml/2006/main" count="21" uniqueCount="15">
  <si>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</si>
  <si>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</si>
  <si>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</si>
  <si>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</si>
  <si>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</si>
  <si>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</si>
  <si>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</si>
  <si>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</si>
  <si>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</si>
  <si>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</si>
  <si>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</si>
  <si>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</si>
  <si>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</si>
  <si>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</si>
  <si>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Sumber: 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</si>
</sst>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_);_(* \(#,##0\);_(* &quot;-&quot;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11" xfId="2" applyFont="1" applyBorder="1" applyAlignment="1">
      <alignment horizontal="center" vertical="center"/>
    </xf>
    <xf numFmtId="37" fontId="2" fillId="0" borderId="2" xfId="1" applyNumberFormat="1" applyFont="1" applyBorder="1" applyAlignment="1">
      <alignment vertical="center"/>
    </xf>
    <xf numFmtId="37" fontId="2" fillId="0" borderId="2" xfId="3" applyNumberFormat="1" applyFont="1" applyBorder="1" applyAlignment="1">
      <alignment vertical="center"/>
    </xf>
    <xf numFmtId="37" fontId="2" fillId="0" borderId="11" xfId="3" applyNumberFormat="1" applyFont="1" applyBorder="1" applyAlignment="1">
      <alignment vertical="center"/>
    </xf>
    <xf numFmtId="165" fontId="2" fillId="0" borderId="11" xfId="1" applyNumberFormat="1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165" fontId="2" fillId="0" borderId="2" xfId="1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/>
    </xf>
    <xf numFmtId="37" fontId="2" fillId="0" borderId="10" xfId="3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7" fontId="7" fillId="0" borderId="15" xfId="1" applyNumberFormat="1" applyFont="1" applyBorder="1" applyAlignment="1">
      <alignment vertical="center"/>
    </xf>
    <xf numFmtId="165" fontId="7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37" fontId="2" fillId="0" borderId="0" xfId="0" applyNumberFormat="1" applyFont="1" applyAlignment="1">
      <alignment vertical="center"/>
    </xf>
  </cellXfs>
  <cellStyles count="4">
    <cellStyle name="Comma [0]" xfId="1" builtinId="6"/>
    <cellStyle name="Comma [0] 2 2" xfId="3"/>
    <cellStyle name="Normal" xfId="0" builtinId="0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cuments/PROFIL/Profil%20Kesehatan/Profil%202021/REKAP%20TABEL%20PROFIL%20KESEHATAN%20DINKES%20DEMAK%202021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/>
      <sheetData sheetId="1">
        <row r="5">
          <cell r="F5" t="str">
            <v>KABUPATEN/KOTA</v>
          </cell>
          <cell r="G5" t="str">
            <v>DEMAK</v>
          </cell>
        </row>
        <row r="6">
          <cell r="F6" t="str">
            <v xml:space="preserve">TAHUN </v>
          </cell>
          <cell r="G6">
            <v>2021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MRANGGEN</v>
          </cell>
          <cell r="C9" t="str">
            <v>MRANGGEN I</v>
          </cell>
        </row>
        <row r="10">
          <cell r="B10" t="str">
            <v>MRANGGEN</v>
          </cell>
          <cell r="C10" t="str">
            <v>MRANGGEN II</v>
          </cell>
        </row>
        <row r="11">
          <cell r="B11" t="str">
            <v>MRANGGEN</v>
          </cell>
          <cell r="C11" t="str">
            <v>MRANGGEN III</v>
          </cell>
        </row>
        <row r="12">
          <cell r="B12" t="str">
            <v>KARANGAWEN</v>
          </cell>
          <cell r="C12" t="str">
            <v>KARANGAWEN I</v>
          </cell>
        </row>
        <row r="13">
          <cell r="B13" t="str">
            <v>KARANGAWEN</v>
          </cell>
          <cell r="C13" t="str">
            <v>KARANGAWEN II</v>
          </cell>
        </row>
        <row r="14">
          <cell r="B14" t="str">
            <v>GUNTUR</v>
          </cell>
          <cell r="C14" t="str">
            <v>GUNTUR I</v>
          </cell>
        </row>
        <row r="15">
          <cell r="B15" t="str">
            <v>GUNTUR</v>
          </cell>
          <cell r="C15" t="str">
            <v>GUNTUR II</v>
          </cell>
        </row>
        <row r="16">
          <cell r="B16" t="str">
            <v>SAYUNG</v>
          </cell>
          <cell r="C16" t="str">
            <v>SAYUNG I</v>
          </cell>
        </row>
        <row r="17">
          <cell r="B17" t="str">
            <v>SAYUNG</v>
          </cell>
          <cell r="C17" t="str">
            <v>SAYUNG II</v>
          </cell>
        </row>
        <row r="18">
          <cell r="B18" t="str">
            <v>KARANGTENGAH</v>
          </cell>
          <cell r="C18" t="str">
            <v>KARANGTENGAH</v>
          </cell>
        </row>
        <row r="19">
          <cell r="B19" t="str">
            <v>BONANG</v>
          </cell>
          <cell r="C19" t="str">
            <v>BONANG I</v>
          </cell>
        </row>
        <row r="20">
          <cell r="B20" t="str">
            <v>BONANG</v>
          </cell>
          <cell r="C20" t="str">
            <v>BONANG II</v>
          </cell>
        </row>
        <row r="21">
          <cell r="B21" t="str">
            <v>DEMAK</v>
          </cell>
          <cell r="C21" t="str">
            <v>DEMAK I</v>
          </cell>
        </row>
        <row r="22">
          <cell r="B22" t="str">
            <v>DEMAK</v>
          </cell>
          <cell r="C22" t="str">
            <v>DEMAK II</v>
          </cell>
        </row>
        <row r="23">
          <cell r="B23" t="str">
            <v>DEMAK</v>
          </cell>
          <cell r="C23" t="str">
            <v>DEMAK III</v>
          </cell>
        </row>
        <row r="24">
          <cell r="B24" t="str">
            <v>WONOSALAM</v>
          </cell>
          <cell r="C24" t="str">
            <v>WONOSALAM I</v>
          </cell>
        </row>
        <row r="25">
          <cell r="B25" t="str">
            <v>WONOSALAM</v>
          </cell>
          <cell r="C25" t="str">
            <v>WONOSALAM II</v>
          </cell>
        </row>
        <row r="26">
          <cell r="B26" t="str">
            <v>DEMPET</v>
          </cell>
          <cell r="C26" t="str">
            <v>DEMPET</v>
          </cell>
        </row>
        <row r="27">
          <cell r="B27" t="str">
            <v>KEBONAGUNG</v>
          </cell>
          <cell r="C27" t="str">
            <v>KEBONAGUNG</v>
          </cell>
        </row>
        <row r="28">
          <cell r="B28" t="str">
            <v>GAJAH</v>
          </cell>
          <cell r="C28" t="str">
            <v>GAJAH I</v>
          </cell>
        </row>
        <row r="29">
          <cell r="B29" t="str">
            <v>GAJAH</v>
          </cell>
          <cell r="C29" t="str">
            <v>GAJAH II</v>
          </cell>
        </row>
        <row r="30">
          <cell r="B30" t="str">
            <v>KARANGANYAR</v>
          </cell>
          <cell r="C30" t="str">
            <v>KARANGANYAR I</v>
          </cell>
        </row>
        <row r="31">
          <cell r="B31" t="str">
            <v>KARANGANYAR</v>
          </cell>
          <cell r="C31" t="str">
            <v>KARANGANYAR II</v>
          </cell>
        </row>
        <row r="32">
          <cell r="B32" t="str">
            <v>MIJEN</v>
          </cell>
          <cell r="C32" t="str">
            <v>MIJEN I</v>
          </cell>
        </row>
        <row r="33">
          <cell r="B33" t="str">
            <v>MIJEN</v>
          </cell>
          <cell r="C33" t="str">
            <v>MIJEN II</v>
          </cell>
        </row>
        <row r="34">
          <cell r="B34" t="str">
            <v>WEDUNG</v>
          </cell>
          <cell r="C34" t="str">
            <v>WEDUNG I</v>
          </cell>
        </row>
        <row r="35">
          <cell r="B35" t="str">
            <v>WEDUNG</v>
          </cell>
          <cell r="C35" t="str">
            <v>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sqref="A1:L42"/>
    </sheetView>
  </sheetViews>
  <sheetFormatPr defaultRowHeight="14.4" x14ac:dyDescent="0.3"/>
  <cols>
    <col min="1" max="1" width="5.6640625" customWidth="1"/>
    <col min="2" max="3" width="25.6640625" customWidth="1"/>
    <col min="4" max="4" width="14.44140625" customWidth="1"/>
    <col min="5" max="5" width="14.109375" customWidth="1"/>
    <col min="6" max="7" width="10.6640625" customWidth="1"/>
    <col min="8" max="8" width="14.44140625" customWidth="1"/>
    <col min="9" max="12" width="10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8" x14ac:dyDescent="0.3">
      <c r="A4" s="4"/>
      <c r="B4" s="4"/>
      <c r="C4" s="4"/>
      <c r="D4" s="4"/>
      <c r="E4" s="5" t="str">
        <f>'[1]1'!F5</f>
        <v>KABUPATEN/KOTA</v>
      </c>
      <c r="F4" s="6" t="str">
        <f>'[1]1'!G5</f>
        <v>DEMAK</v>
      </c>
      <c r="G4" s="4"/>
      <c r="H4" s="4"/>
      <c r="I4" s="4"/>
      <c r="J4" s="4"/>
      <c r="K4" s="4"/>
      <c r="L4" s="4"/>
    </row>
    <row r="5" spans="1:12" ht="16.8" x14ac:dyDescent="0.3">
      <c r="A5" s="4"/>
      <c r="B5" s="4"/>
      <c r="C5" s="4"/>
      <c r="D5" s="4"/>
      <c r="E5" s="5" t="str">
        <f>'[1]1'!F6</f>
        <v xml:space="preserve">TAHUN </v>
      </c>
      <c r="F5" s="6">
        <f>'[1]1'!G6</f>
        <v>2021</v>
      </c>
      <c r="G5" s="4"/>
      <c r="H5" s="4"/>
      <c r="I5" s="4"/>
      <c r="J5" s="4"/>
      <c r="K5" s="4"/>
      <c r="L5" s="4"/>
    </row>
    <row r="6" spans="1:12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x14ac:dyDescent="0.3">
      <c r="A7" s="8" t="s">
        <v>2</v>
      </c>
      <c r="B7" s="8" t="s">
        <v>3</v>
      </c>
      <c r="C7" s="8" t="s">
        <v>4</v>
      </c>
      <c r="D7" s="9" t="s">
        <v>5</v>
      </c>
      <c r="E7" s="10"/>
      <c r="F7" s="10"/>
      <c r="G7" s="10"/>
      <c r="H7" s="10"/>
      <c r="I7" s="10"/>
      <c r="J7" s="10"/>
      <c r="K7" s="10"/>
      <c r="L7" s="11"/>
    </row>
    <row r="8" spans="1:12" ht="15" x14ac:dyDescent="0.3">
      <c r="A8" s="8"/>
      <c r="B8" s="8"/>
      <c r="C8" s="8"/>
      <c r="D8" s="12" t="s">
        <v>6</v>
      </c>
      <c r="E8" s="13"/>
      <c r="F8" s="13"/>
      <c r="G8" s="14" t="s">
        <v>7</v>
      </c>
      <c r="H8" s="15"/>
      <c r="I8" s="15"/>
      <c r="J8" s="15"/>
      <c r="K8" s="15"/>
      <c r="L8" s="16"/>
    </row>
    <row r="9" spans="1:12" ht="15" x14ac:dyDescent="0.3">
      <c r="A9" s="8"/>
      <c r="B9" s="8"/>
      <c r="C9" s="8"/>
      <c r="D9" s="13"/>
      <c r="E9" s="13"/>
      <c r="F9" s="13"/>
      <c r="G9" s="14" t="s">
        <v>8</v>
      </c>
      <c r="H9" s="15"/>
      <c r="I9" s="15"/>
      <c r="J9" s="14" t="s">
        <v>9</v>
      </c>
      <c r="K9" s="15"/>
      <c r="L9" s="16"/>
    </row>
    <row r="10" spans="1:12" ht="15" x14ac:dyDescent="0.3">
      <c r="A10" s="17"/>
      <c r="B10" s="17"/>
      <c r="C10" s="17"/>
      <c r="D10" s="18" t="s">
        <v>10</v>
      </c>
      <c r="E10" s="18" t="s">
        <v>11</v>
      </c>
      <c r="F10" s="18" t="s">
        <v>12</v>
      </c>
      <c r="G10" s="18" t="s">
        <v>10</v>
      </c>
      <c r="H10" s="18" t="s">
        <v>11</v>
      </c>
      <c r="I10" s="18" t="s">
        <v>12</v>
      </c>
      <c r="J10" s="18" t="s">
        <v>10</v>
      </c>
      <c r="K10" s="18" t="s">
        <v>11</v>
      </c>
      <c r="L10" s="18" t="s">
        <v>12</v>
      </c>
    </row>
    <row r="11" spans="1:12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2" ht="15.6" x14ac:dyDescent="0.3">
      <c r="A12" s="20">
        <v>1</v>
      </c>
      <c r="B12" s="21" t="str">
        <f>'[1]9'!B9</f>
        <v>MRANGGEN</v>
      </c>
      <c r="C12" s="21" t="str">
        <f>'[1]9'!C9</f>
        <v>MRANGGEN I</v>
      </c>
      <c r="D12" s="22">
        <v>2459</v>
      </c>
      <c r="E12" s="22">
        <v>2411</v>
      </c>
      <c r="F12" s="23">
        <f>SUM(D12:E12)</f>
        <v>4870</v>
      </c>
      <c r="G12" s="24">
        <v>2005</v>
      </c>
      <c r="H12" s="25">
        <v>1941</v>
      </c>
      <c r="I12" s="23">
        <f>SUM(G12:H12)</f>
        <v>3946</v>
      </c>
      <c r="J12" s="26">
        <f>G12/D12*100</f>
        <v>81.53721024806832</v>
      </c>
      <c r="K12" s="26">
        <f>H12/E12*100</f>
        <v>80.506014102032353</v>
      </c>
      <c r="L12" s="26">
        <f>I12/F12*100</f>
        <v>81.026694045174537</v>
      </c>
    </row>
    <row r="13" spans="1:12" ht="15.6" x14ac:dyDescent="0.3">
      <c r="A13" s="20">
        <v>2</v>
      </c>
      <c r="B13" s="21" t="str">
        <f>'[1]9'!B10</f>
        <v>MRANGGEN</v>
      </c>
      <c r="C13" s="21" t="str">
        <f>'[1]9'!C10</f>
        <v>MRANGGEN II</v>
      </c>
      <c r="D13" s="27">
        <v>2071</v>
      </c>
      <c r="E13" s="27">
        <v>1954</v>
      </c>
      <c r="F13" s="23">
        <f t="shared" ref="F13:F38" si="0">SUM(D13:E13)</f>
        <v>4025</v>
      </c>
      <c r="G13" s="24">
        <v>1890</v>
      </c>
      <c r="H13" s="24">
        <v>1787</v>
      </c>
      <c r="I13" s="23">
        <f t="shared" ref="I13:I38" si="1">SUM(G13:H13)</f>
        <v>3677</v>
      </c>
      <c r="J13" s="28">
        <f t="shared" ref="J13:L31" si="2">G13/D13*100</f>
        <v>91.260260743602132</v>
      </c>
      <c r="K13" s="28">
        <f t="shared" si="2"/>
        <v>91.453428863868993</v>
      </c>
      <c r="L13" s="28">
        <f t="shared" si="2"/>
        <v>91.354037267080741</v>
      </c>
    </row>
    <row r="14" spans="1:12" ht="15.6" x14ac:dyDescent="0.3">
      <c r="A14" s="20">
        <v>3</v>
      </c>
      <c r="B14" s="21" t="str">
        <f>'[1]9'!B11</f>
        <v>MRANGGEN</v>
      </c>
      <c r="C14" s="21" t="str">
        <f>'[1]9'!C11</f>
        <v>MRANGGEN III</v>
      </c>
      <c r="D14" s="27">
        <v>2592</v>
      </c>
      <c r="E14" s="27">
        <v>2693</v>
      </c>
      <c r="F14" s="23">
        <f t="shared" si="0"/>
        <v>5285</v>
      </c>
      <c r="G14" s="24">
        <v>2358</v>
      </c>
      <c r="H14" s="24">
        <v>2435</v>
      </c>
      <c r="I14" s="23">
        <f t="shared" si="1"/>
        <v>4793</v>
      </c>
      <c r="J14" s="28">
        <f t="shared" si="2"/>
        <v>90.972222222222214</v>
      </c>
      <c r="K14" s="28">
        <f t="shared" si="2"/>
        <v>90.419606386929075</v>
      </c>
      <c r="L14" s="28">
        <f t="shared" si="2"/>
        <v>90.690633869441811</v>
      </c>
    </row>
    <row r="15" spans="1:12" ht="15.6" x14ac:dyDescent="0.3">
      <c r="A15" s="20">
        <v>4</v>
      </c>
      <c r="B15" s="21" t="str">
        <f>'[1]9'!B12</f>
        <v>KARANGAWEN</v>
      </c>
      <c r="C15" s="21" t="str">
        <f>'[1]9'!C12</f>
        <v>KARANGAWEN I</v>
      </c>
      <c r="D15" s="27">
        <v>1617</v>
      </c>
      <c r="E15" s="27">
        <v>1624</v>
      </c>
      <c r="F15" s="23">
        <f t="shared" si="0"/>
        <v>3241</v>
      </c>
      <c r="G15" s="24">
        <v>1428</v>
      </c>
      <c r="H15" s="24">
        <v>1385</v>
      </c>
      <c r="I15" s="23">
        <f t="shared" si="1"/>
        <v>2813</v>
      </c>
      <c r="J15" s="28">
        <f t="shared" si="2"/>
        <v>88.311688311688314</v>
      </c>
      <c r="K15" s="28">
        <f t="shared" si="2"/>
        <v>85.283251231527089</v>
      </c>
      <c r="L15" s="28">
        <f t="shared" si="2"/>
        <v>86.794199321197169</v>
      </c>
    </row>
    <row r="16" spans="1:12" ht="15.6" x14ac:dyDescent="0.3">
      <c r="A16" s="20">
        <v>5</v>
      </c>
      <c r="B16" s="21" t="str">
        <f>'[1]9'!B13</f>
        <v>KARANGAWEN</v>
      </c>
      <c r="C16" s="21" t="str">
        <f>'[1]9'!C13</f>
        <v>KARANGAWEN II</v>
      </c>
      <c r="D16" s="27">
        <v>2127</v>
      </c>
      <c r="E16" s="27">
        <v>2070</v>
      </c>
      <c r="F16" s="23">
        <f>SUM(D16:E16)</f>
        <v>4197</v>
      </c>
      <c r="G16" s="24">
        <v>1954</v>
      </c>
      <c r="H16" s="24">
        <v>1844</v>
      </c>
      <c r="I16" s="23">
        <f t="shared" si="1"/>
        <v>3798</v>
      </c>
      <c r="J16" s="28">
        <f t="shared" si="2"/>
        <v>91.866478608368595</v>
      </c>
      <c r="K16" s="28">
        <f t="shared" si="2"/>
        <v>89.082125603864739</v>
      </c>
      <c r="L16" s="28">
        <f t="shared" si="2"/>
        <v>90.493209435310945</v>
      </c>
    </row>
    <row r="17" spans="1:12" ht="15.6" x14ac:dyDescent="0.3">
      <c r="A17" s="20">
        <v>6</v>
      </c>
      <c r="B17" s="21" t="str">
        <f>'[1]9'!B14</f>
        <v>GUNTUR</v>
      </c>
      <c r="C17" s="21" t="str">
        <f>'[1]9'!C14</f>
        <v>GUNTUR I</v>
      </c>
      <c r="D17" s="27">
        <v>2271</v>
      </c>
      <c r="E17" s="27">
        <v>2092</v>
      </c>
      <c r="F17" s="23">
        <f t="shared" si="0"/>
        <v>4363</v>
      </c>
      <c r="G17" s="24">
        <v>1844</v>
      </c>
      <c r="H17" s="24">
        <v>1754</v>
      </c>
      <c r="I17" s="23">
        <f t="shared" si="1"/>
        <v>3598</v>
      </c>
      <c r="J17" s="28">
        <f t="shared" si="2"/>
        <v>81.197710259797446</v>
      </c>
      <c r="K17" s="28">
        <f t="shared" si="2"/>
        <v>83.843212237093695</v>
      </c>
      <c r="L17" s="28">
        <f t="shared" si="2"/>
        <v>82.466192986477196</v>
      </c>
    </row>
    <row r="18" spans="1:12" ht="15.6" x14ac:dyDescent="0.3">
      <c r="A18" s="20">
        <v>7</v>
      </c>
      <c r="B18" s="21" t="str">
        <f>'[1]9'!B15</f>
        <v>GUNTUR</v>
      </c>
      <c r="C18" s="21" t="str">
        <f>'[1]9'!C15</f>
        <v>GUNTUR II</v>
      </c>
      <c r="D18" s="27">
        <v>1187</v>
      </c>
      <c r="E18" s="27">
        <v>1702</v>
      </c>
      <c r="F18" s="23">
        <f t="shared" si="0"/>
        <v>2889</v>
      </c>
      <c r="G18" s="24">
        <v>1134</v>
      </c>
      <c r="H18" s="24">
        <v>1349</v>
      </c>
      <c r="I18" s="23">
        <f t="shared" si="1"/>
        <v>2483</v>
      </c>
      <c r="J18" s="28">
        <f t="shared" si="2"/>
        <v>95.534962089300762</v>
      </c>
      <c r="K18" s="28">
        <f t="shared" si="2"/>
        <v>79.259694477085787</v>
      </c>
      <c r="L18" s="28">
        <f t="shared" si="2"/>
        <v>85.946694357909308</v>
      </c>
    </row>
    <row r="19" spans="1:12" ht="15.6" x14ac:dyDescent="0.3">
      <c r="A19" s="20">
        <v>8</v>
      </c>
      <c r="B19" s="21" t="str">
        <f>'[1]9'!B16</f>
        <v>SAYUNG</v>
      </c>
      <c r="C19" s="21" t="str">
        <f>'[1]9'!C16</f>
        <v>SAYUNG I</v>
      </c>
      <c r="D19" s="27">
        <v>1824</v>
      </c>
      <c r="E19" s="27">
        <v>1750</v>
      </c>
      <c r="F19" s="23">
        <f t="shared" si="0"/>
        <v>3574</v>
      </c>
      <c r="G19" s="24">
        <v>1824</v>
      </c>
      <c r="H19" s="24">
        <v>1750</v>
      </c>
      <c r="I19" s="23">
        <f t="shared" si="1"/>
        <v>3574</v>
      </c>
      <c r="J19" s="28">
        <f t="shared" si="2"/>
        <v>100</v>
      </c>
      <c r="K19" s="28">
        <f t="shared" si="2"/>
        <v>100</v>
      </c>
      <c r="L19" s="28">
        <f t="shared" si="2"/>
        <v>100</v>
      </c>
    </row>
    <row r="20" spans="1:12" ht="15.6" x14ac:dyDescent="0.3">
      <c r="A20" s="20">
        <v>9</v>
      </c>
      <c r="B20" s="21" t="str">
        <f>'[1]9'!B17</f>
        <v>SAYUNG</v>
      </c>
      <c r="C20" s="21" t="str">
        <f>'[1]9'!C17</f>
        <v>SAYUNG II</v>
      </c>
      <c r="D20" s="27">
        <v>2586</v>
      </c>
      <c r="E20" s="27">
        <v>2424</v>
      </c>
      <c r="F20" s="23">
        <f t="shared" si="0"/>
        <v>5010</v>
      </c>
      <c r="G20" s="24">
        <v>2089</v>
      </c>
      <c r="H20" s="24">
        <v>1954</v>
      </c>
      <c r="I20" s="23">
        <f>SUM(G20:H20)</f>
        <v>4043</v>
      </c>
      <c r="J20" s="28">
        <f t="shared" si="2"/>
        <v>80.781129156999228</v>
      </c>
      <c r="K20" s="28">
        <f t="shared" si="2"/>
        <v>80.61056105610561</v>
      </c>
      <c r="L20" s="28">
        <f t="shared" si="2"/>
        <v>80.698602794411173</v>
      </c>
    </row>
    <row r="21" spans="1:12" ht="15.6" x14ac:dyDescent="0.3">
      <c r="A21" s="20">
        <v>10</v>
      </c>
      <c r="B21" s="21" t="str">
        <f>'[1]9'!B18</f>
        <v>KARANGTENGAH</v>
      </c>
      <c r="C21" s="21" t="str">
        <f>'[1]9'!C18</f>
        <v>KARANGTENGAH</v>
      </c>
      <c r="D21" s="27">
        <v>3007</v>
      </c>
      <c r="E21" s="27">
        <v>2979</v>
      </c>
      <c r="F21" s="23">
        <f t="shared" si="0"/>
        <v>5986</v>
      </c>
      <c r="G21" s="24">
        <v>2823</v>
      </c>
      <c r="H21" s="24">
        <v>2795</v>
      </c>
      <c r="I21" s="23">
        <f t="shared" si="1"/>
        <v>5618</v>
      </c>
      <c r="J21" s="28">
        <f t="shared" si="2"/>
        <v>93.880944462919857</v>
      </c>
      <c r="K21" s="28">
        <f t="shared" si="2"/>
        <v>93.823430681436719</v>
      </c>
      <c r="L21" s="28">
        <f t="shared" si="2"/>
        <v>93.852322084864682</v>
      </c>
    </row>
    <row r="22" spans="1:12" ht="15.6" x14ac:dyDescent="0.3">
      <c r="A22" s="20">
        <v>11</v>
      </c>
      <c r="B22" s="21" t="str">
        <f>'[1]9'!B19</f>
        <v>BONANG</v>
      </c>
      <c r="C22" s="21" t="str">
        <f>'[1]9'!C19</f>
        <v>BONANG I</v>
      </c>
      <c r="D22" s="27">
        <v>2712</v>
      </c>
      <c r="E22" s="27">
        <v>2515</v>
      </c>
      <c r="F22" s="23">
        <f t="shared" si="0"/>
        <v>5227</v>
      </c>
      <c r="G22" s="24">
        <v>2581</v>
      </c>
      <c r="H22" s="24">
        <v>2389</v>
      </c>
      <c r="I22" s="23">
        <f t="shared" si="1"/>
        <v>4970</v>
      </c>
      <c r="J22" s="28">
        <f t="shared" si="2"/>
        <v>95.169616519174042</v>
      </c>
      <c r="K22" s="28">
        <f t="shared" si="2"/>
        <v>94.990059642147116</v>
      </c>
      <c r="L22" s="28">
        <f t="shared" si="2"/>
        <v>95.083221733307823</v>
      </c>
    </row>
    <row r="23" spans="1:12" ht="15.6" x14ac:dyDescent="0.3">
      <c r="A23" s="20">
        <v>12</v>
      </c>
      <c r="B23" s="21" t="str">
        <f>'[1]9'!B20</f>
        <v>BONANG</v>
      </c>
      <c r="C23" s="21" t="str">
        <f>'[1]9'!C20</f>
        <v>BONANG II</v>
      </c>
      <c r="D23" s="27">
        <v>1908</v>
      </c>
      <c r="E23" s="27">
        <v>1946</v>
      </c>
      <c r="F23" s="23">
        <f t="shared" si="0"/>
        <v>3854</v>
      </c>
      <c r="G23" s="24">
        <v>1727</v>
      </c>
      <c r="H23" s="24">
        <v>1753</v>
      </c>
      <c r="I23" s="23">
        <f t="shared" si="1"/>
        <v>3480</v>
      </c>
      <c r="J23" s="28">
        <f t="shared" si="2"/>
        <v>90.513626834381554</v>
      </c>
      <c r="K23" s="28">
        <f t="shared" si="2"/>
        <v>90.082219938335044</v>
      </c>
      <c r="L23" s="28">
        <f t="shared" si="2"/>
        <v>90.295796574987037</v>
      </c>
    </row>
    <row r="24" spans="1:12" ht="15.6" x14ac:dyDescent="0.3">
      <c r="A24" s="20">
        <v>13</v>
      </c>
      <c r="B24" s="21" t="str">
        <f>'[1]9'!B21</f>
        <v>DEMAK</v>
      </c>
      <c r="C24" s="21" t="str">
        <f>'[1]9'!C21</f>
        <v>DEMAK I</v>
      </c>
      <c r="D24" s="27">
        <v>1368</v>
      </c>
      <c r="E24" s="27">
        <v>1378</v>
      </c>
      <c r="F24" s="23">
        <f t="shared" si="0"/>
        <v>2746</v>
      </c>
      <c r="G24" s="24">
        <v>1172</v>
      </c>
      <c r="H24" s="24">
        <v>1188</v>
      </c>
      <c r="I24" s="23">
        <f t="shared" si="1"/>
        <v>2360</v>
      </c>
      <c r="J24" s="28">
        <f t="shared" si="2"/>
        <v>85.672514619883046</v>
      </c>
      <c r="K24" s="28">
        <f t="shared" si="2"/>
        <v>86.211901306240918</v>
      </c>
      <c r="L24" s="28">
        <f t="shared" si="2"/>
        <v>85.943190094683175</v>
      </c>
    </row>
    <row r="25" spans="1:12" ht="15.6" x14ac:dyDescent="0.3">
      <c r="A25" s="20">
        <v>14</v>
      </c>
      <c r="B25" s="21" t="str">
        <f>'[1]9'!B22</f>
        <v>DEMAK</v>
      </c>
      <c r="C25" s="21" t="str">
        <f>'[1]9'!C22</f>
        <v>DEMAK II</v>
      </c>
      <c r="D25" s="27">
        <v>1374</v>
      </c>
      <c r="E25" s="27">
        <v>1349</v>
      </c>
      <c r="F25" s="23">
        <f t="shared" si="0"/>
        <v>2723</v>
      </c>
      <c r="G25" s="24">
        <v>1266</v>
      </c>
      <c r="H25" s="24">
        <v>1240</v>
      </c>
      <c r="I25" s="23">
        <f t="shared" si="1"/>
        <v>2506</v>
      </c>
      <c r="J25" s="28">
        <f t="shared" si="2"/>
        <v>92.139737991266372</v>
      </c>
      <c r="K25" s="28">
        <f t="shared" si="2"/>
        <v>91.919940696812446</v>
      </c>
      <c r="L25" s="28">
        <f t="shared" si="2"/>
        <v>92.030848329048837</v>
      </c>
    </row>
    <row r="26" spans="1:12" ht="15.6" x14ac:dyDescent="0.3">
      <c r="A26" s="20">
        <v>15</v>
      </c>
      <c r="B26" s="21" t="str">
        <f>'[1]9'!B23</f>
        <v>DEMAK</v>
      </c>
      <c r="C26" s="21" t="str">
        <f>'[1]9'!C23</f>
        <v>DEMAK III</v>
      </c>
      <c r="D26" s="27">
        <v>1431</v>
      </c>
      <c r="E26" s="27">
        <v>1659</v>
      </c>
      <c r="F26" s="23">
        <f t="shared" si="0"/>
        <v>3090</v>
      </c>
      <c r="G26" s="24">
        <v>1382</v>
      </c>
      <c r="H26" s="24">
        <v>1607</v>
      </c>
      <c r="I26" s="23">
        <f t="shared" si="1"/>
        <v>2989</v>
      </c>
      <c r="J26" s="28">
        <f>G26/D26*100</f>
        <v>96.575821104122994</v>
      </c>
      <c r="K26" s="28">
        <f t="shared" si="2"/>
        <v>96.865581675708256</v>
      </c>
      <c r="L26" s="28">
        <f t="shared" si="2"/>
        <v>96.73139158576052</v>
      </c>
    </row>
    <row r="27" spans="1:12" ht="15.6" x14ac:dyDescent="0.3">
      <c r="A27" s="20">
        <v>16</v>
      </c>
      <c r="B27" s="21" t="str">
        <f>'[1]9'!B24</f>
        <v>WONOSALAM</v>
      </c>
      <c r="C27" s="21" t="str">
        <f>'[1]9'!C24</f>
        <v>WONOSALAM I</v>
      </c>
      <c r="D27" s="27">
        <v>1880</v>
      </c>
      <c r="E27" s="27">
        <v>1857</v>
      </c>
      <c r="F27" s="23">
        <f t="shared" si="0"/>
        <v>3737</v>
      </c>
      <c r="G27" s="24">
        <v>1764</v>
      </c>
      <c r="H27" s="24">
        <v>1734</v>
      </c>
      <c r="I27" s="23">
        <f t="shared" si="1"/>
        <v>3498</v>
      </c>
      <c r="J27" s="28">
        <f t="shared" si="2"/>
        <v>93.829787234042556</v>
      </c>
      <c r="K27" s="28">
        <f>H27/E27*100</f>
        <v>93.376413570274636</v>
      </c>
      <c r="L27" s="28">
        <f t="shared" si="2"/>
        <v>93.604495584693609</v>
      </c>
    </row>
    <row r="28" spans="1:12" ht="15.6" x14ac:dyDescent="0.3">
      <c r="A28" s="20">
        <v>17</v>
      </c>
      <c r="B28" s="21" t="str">
        <f>'[1]9'!B25</f>
        <v>WONOSALAM</v>
      </c>
      <c r="C28" s="21" t="str">
        <f>'[1]9'!C25</f>
        <v>WONOSALAM II</v>
      </c>
      <c r="D28" s="27">
        <v>1541</v>
      </c>
      <c r="E28" s="27">
        <v>1529</v>
      </c>
      <c r="F28" s="23">
        <f t="shared" si="0"/>
        <v>3070</v>
      </c>
      <c r="G28" s="24">
        <v>1437</v>
      </c>
      <c r="H28" s="24">
        <v>1438</v>
      </c>
      <c r="I28" s="23">
        <f t="shared" si="1"/>
        <v>2875</v>
      </c>
      <c r="J28" s="28">
        <f t="shared" si="2"/>
        <v>93.251135626216737</v>
      </c>
      <c r="K28" s="28">
        <f t="shared" si="2"/>
        <v>94.048397645519941</v>
      </c>
      <c r="L28" s="28">
        <f t="shared" si="2"/>
        <v>93.648208469055376</v>
      </c>
    </row>
    <row r="29" spans="1:12" ht="15.6" x14ac:dyDescent="0.3">
      <c r="A29" s="20">
        <v>18</v>
      </c>
      <c r="B29" s="21" t="str">
        <f>'[1]9'!B26</f>
        <v>DEMPET</v>
      </c>
      <c r="C29" s="21" t="str">
        <f>'[1]9'!C26</f>
        <v>DEMPET</v>
      </c>
      <c r="D29" s="27">
        <v>2396</v>
      </c>
      <c r="E29" s="27">
        <v>2180</v>
      </c>
      <c r="F29" s="23">
        <f t="shared" si="0"/>
        <v>4576</v>
      </c>
      <c r="G29" s="24">
        <v>2240</v>
      </c>
      <c r="H29" s="24">
        <v>2046</v>
      </c>
      <c r="I29" s="23">
        <f t="shared" si="1"/>
        <v>4286</v>
      </c>
      <c r="J29" s="28">
        <f t="shared" si="2"/>
        <v>93.489148580968291</v>
      </c>
      <c r="K29" s="28">
        <f t="shared" si="2"/>
        <v>93.853211009174302</v>
      </c>
      <c r="L29" s="28">
        <f>I29/F29*100</f>
        <v>93.662587412587413</v>
      </c>
    </row>
    <row r="30" spans="1:12" ht="15.6" x14ac:dyDescent="0.3">
      <c r="A30" s="20">
        <v>19</v>
      </c>
      <c r="B30" s="21" t="str">
        <f>'[1]9'!B27</f>
        <v>KEBONAGUNG</v>
      </c>
      <c r="C30" s="21" t="str">
        <f>'[1]9'!C27</f>
        <v>KEBONAGUNG</v>
      </c>
      <c r="D30" s="27">
        <v>1674</v>
      </c>
      <c r="E30" s="27">
        <v>1558</v>
      </c>
      <c r="F30" s="23">
        <f t="shared" si="0"/>
        <v>3232</v>
      </c>
      <c r="G30" s="24">
        <v>1580</v>
      </c>
      <c r="H30" s="24">
        <v>1458</v>
      </c>
      <c r="I30" s="23">
        <f t="shared" si="1"/>
        <v>3038</v>
      </c>
      <c r="J30" s="28">
        <f t="shared" si="2"/>
        <v>94.384707287933082</v>
      </c>
      <c r="K30" s="28">
        <f t="shared" si="2"/>
        <v>93.581514762516051</v>
      </c>
      <c r="L30" s="28">
        <f t="shared" si="2"/>
        <v>93.997524752475243</v>
      </c>
    </row>
    <row r="31" spans="1:12" ht="15.6" x14ac:dyDescent="0.3">
      <c r="A31" s="20">
        <v>20</v>
      </c>
      <c r="B31" s="21" t="str">
        <f>'[1]9'!B28</f>
        <v>GAJAH</v>
      </c>
      <c r="C31" s="21" t="str">
        <f>'[1]9'!C28</f>
        <v>GAJAH I</v>
      </c>
      <c r="D31" s="27">
        <v>1287</v>
      </c>
      <c r="E31" s="27">
        <v>1102</v>
      </c>
      <c r="F31" s="23">
        <f t="shared" si="0"/>
        <v>2389</v>
      </c>
      <c r="G31" s="24">
        <v>1207</v>
      </c>
      <c r="H31" s="24">
        <v>1041</v>
      </c>
      <c r="I31" s="23">
        <f t="shared" si="1"/>
        <v>2248</v>
      </c>
      <c r="J31" s="28">
        <f t="shared" si="2"/>
        <v>93.783993783993779</v>
      </c>
      <c r="K31" s="28">
        <f t="shared" si="2"/>
        <v>94.464609800362979</v>
      </c>
      <c r="L31" s="28">
        <f t="shared" si="2"/>
        <v>94.097948932607792</v>
      </c>
    </row>
    <row r="32" spans="1:12" ht="15.6" x14ac:dyDescent="0.3">
      <c r="A32" s="20">
        <v>21</v>
      </c>
      <c r="B32" s="21" t="str">
        <f>'[1]9'!B29</f>
        <v>GAJAH</v>
      </c>
      <c r="C32" s="21" t="str">
        <f>'[1]9'!C29</f>
        <v>GAJAH II</v>
      </c>
      <c r="D32" s="27">
        <v>838</v>
      </c>
      <c r="E32" s="27">
        <v>769</v>
      </c>
      <c r="F32" s="23">
        <f t="shared" si="0"/>
        <v>1607</v>
      </c>
      <c r="G32" s="24">
        <v>790</v>
      </c>
      <c r="H32" s="24">
        <v>743</v>
      </c>
      <c r="I32" s="23">
        <f t="shared" si="1"/>
        <v>1533</v>
      </c>
      <c r="J32" s="28">
        <f t="shared" ref="J32:L38" si="3">G32/D32*100</f>
        <v>94.272076372315041</v>
      </c>
      <c r="K32" s="28">
        <f t="shared" si="3"/>
        <v>96.618985695708716</v>
      </c>
      <c r="L32" s="28">
        <f t="shared" si="3"/>
        <v>95.395146235220906</v>
      </c>
    </row>
    <row r="33" spans="1:12" ht="15.6" x14ac:dyDescent="0.3">
      <c r="A33" s="20">
        <v>22</v>
      </c>
      <c r="B33" s="21" t="str">
        <f>'[1]9'!B30</f>
        <v>KARANGANYAR</v>
      </c>
      <c r="C33" s="21" t="str">
        <f>'[1]9'!C30</f>
        <v>KARANGANYAR I</v>
      </c>
      <c r="D33" s="27">
        <v>1244</v>
      </c>
      <c r="E33" s="27">
        <v>1185</v>
      </c>
      <c r="F33" s="23">
        <f t="shared" si="0"/>
        <v>2429</v>
      </c>
      <c r="G33" s="24">
        <v>1212</v>
      </c>
      <c r="H33" s="24">
        <v>1163</v>
      </c>
      <c r="I33" s="23">
        <f t="shared" si="1"/>
        <v>2375</v>
      </c>
      <c r="J33" s="28">
        <f t="shared" si="3"/>
        <v>97.427652733118975</v>
      </c>
      <c r="K33" s="28">
        <f t="shared" si="3"/>
        <v>98.143459915611814</v>
      </c>
      <c r="L33" s="28">
        <f t="shared" si="3"/>
        <v>97.776862906545901</v>
      </c>
    </row>
    <row r="34" spans="1:12" ht="15.6" x14ac:dyDescent="0.3">
      <c r="A34" s="20">
        <v>23</v>
      </c>
      <c r="B34" s="21" t="str">
        <f>'[1]9'!B31</f>
        <v>KARANGANYAR</v>
      </c>
      <c r="C34" s="21" t="str">
        <f>'[1]9'!C31</f>
        <v>KARANGANYAR II</v>
      </c>
      <c r="D34" s="27">
        <v>1598</v>
      </c>
      <c r="E34" s="27">
        <v>1568</v>
      </c>
      <c r="F34" s="23">
        <f t="shared" si="0"/>
        <v>3166</v>
      </c>
      <c r="G34" s="24">
        <v>1449</v>
      </c>
      <c r="H34" s="24">
        <v>1408</v>
      </c>
      <c r="I34" s="23">
        <f t="shared" si="1"/>
        <v>2857</v>
      </c>
      <c r="J34" s="28">
        <f t="shared" si="3"/>
        <v>90.675844806007504</v>
      </c>
      <c r="K34" s="28">
        <f t="shared" si="3"/>
        <v>89.795918367346943</v>
      </c>
      <c r="L34" s="28">
        <f t="shared" si="3"/>
        <v>90.240050536955152</v>
      </c>
    </row>
    <row r="35" spans="1:12" ht="15.6" x14ac:dyDescent="0.3">
      <c r="A35" s="20">
        <v>24</v>
      </c>
      <c r="B35" s="21" t="str">
        <f>'[1]9'!B32</f>
        <v>MIJEN</v>
      </c>
      <c r="C35" s="21" t="str">
        <f>'[1]9'!C32</f>
        <v>MIJEN I</v>
      </c>
      <c r="D35" s="27">
        <v>1109</v>
      </c>
      <c r="E35" s="27">
        <v>1128</v>
      </c>
      <c r="F35" s="23">
        <f t="shared" si="0"/>
        <v>2237</v>
      </c>
      <c r="G35" s="24">
        <v>956</v>
      </c>
      <c r="H35" s="24">
        <v>969</v>
      </c>
      <c r="I35" s="23">
        <f t="shared" si="1"/>
        <v>1925</v>
      </c>
      <c r="J35" s="28">
        <f t="shared" si="3"/>
        <v>86.203787195671779</v>
      </c>
      <c r="K35" s="28">
        <f t="shared" si="3"/>
        <v>85.90425531914893</v>
      </c>
      <c r="L35" s="28">
        <f t="shared" si="3"/>
        <v>86.052749217702285</v>
      </c>
    </row>
    <row r="36" spans="1:12" ht="15.6" x14ac:dyDescent="0.3">
      <c r="A36" s="20">
        <v>25</v>
      </c>
      <c r="B36" s="21" t="str">
        <f>'[1]9'!B33</f>
        <v>MIJEN</v>
      </c>
      <c r="C36" s="21" t="str">
        <f>'[1]9'!C33</f>
        <v>MIJEN II</v>
      </c>
      <c r="D36" s="27">
        <v>1089</v>
      </c>
      <c r="E36" s="27">
        <v>1002</v>
      </c>
      <c r="F36" s="23">
        <f t="shared" si="0"/>
        <v>2091</v>
      </c>
      <c r="G36" s="24">
        <v>1025</v>
      </c>
      <c r="H36" s="24">
        <v>924</v>
      </c>
      <c r="I36" s="23">
        <f t="shared" si="1"/>
        <v>1949</v>
      </c>
      <c r="J36" s="28">
        <f t="shared" si="3"/>
        <v>94.123048668503216</v>
      </c>
      <c r="K36" s="28">
        <f t="shared" si="3"/>
        <v>92.215568862275461</v>
      </c>
      <c r="L36" s="28">
        <f t="shared" si="3"/>
        <v>93.208990913438555</v>
      </c>
    </row>
    <row r="37" spans="1:12" ht="15.6" x14ac:dyDescent="0.3">
      <c r="A37" s="20">
        <v>26</v>
      </c>
      <c r="B37" s="21" t="str">
        <f>'[1]9'!B34</f>
        <v>WEDUNG</v>
      </c>
      <c r="C37" s="21" t="str">
        <f>'[1]9'!C34</f>
        <v>WEDUNG I</v>
      </c>
      <c r="D37" s="27">
        <v>2283</v>
      </c>
      <c r="E37" s="27">
        <v>2331</v>
      </c>
      <c r="F37" s="23">
        <f t="shared" si="0"/>
        <v>4614</v>
      </c>
      <c r="G37" s="24">
        <v>2009</v>
      </c>
      <c r="H37" s="24">
        <v>2037</v>
      </c>
      <c r="I37" s="23">
        <f t="shared" si="1"/>
        <v>4046</v>
      </c>
      <c r="J37" s="28">
        <f t="shared" si="3"/>
        <v>87.998247919404292</v>
      </c>
      <c r="K37" s="28">
        <f t="shared" si="3"/>
        <v>87.387387387387378</v>
      </c>
      <c r="L37" s="28">
        <f t="shared" si="3"/>
        <v>87.68964022540095</v>
      </c>
    </row>
    <row r="38" spans="1:12" ht="15.6" x14ac:dyDescent="0.3">
      <c r="A38" s="20">
        <v>27</v>
      </c>
      <c r="B38" s="21" t="str">
        <f>'[1]9'!B35</f>
        <v>WEDUNG</v>
      </c>
      <c r="C38" s="21" t="str">
        <f>'[1]9'!C35</f>
        <v>WEDUNG II</v>
      </c>
      <c r="D38" s="29">
        <v>1527</v>
      </c>
      <c r="E38" s="29">
        <v>1507</v>
      </c>
      <c r="F38" s="23">
        <f t="shared" si="0"/>
        <v>3034</v>
      </c>
      <c r="G38" s="24">
        <v>1221</v>
      </c>
      <c r="H38" s="30">
        <v>1236</v>
      </c>
      <c r="I38" s="23">
        <f t="shared" si="1"/>
        <v>2457</v>
      </c>
      <c r="J38" s="28">
        <f t="shared" si="3"/>
        <v>79.960707269155208</v>
      </c>
      <c r="K38" s="28">
        <f t="shared" si="3"/>
        <v>82.01725282017253</v>
      </c>
      <c r="L38" s="28">
        <f t="shared" si="3"/>
        <v>80.982201713909035</v>
      </c>
    </row>
    <row r="39" spans="1:12" ht="16.2" thickBot="1" x14ac:dyDescent="0.35">
      <c r="A39" s="31" t="s">
        <v>13</v>
      </c>
      <c r="B39" s="32"/>
      <c r="C39" s="33"/>
      <c r="D39" s="34">
        <f t="shared" ref="D39:I39" si="4">SUM(D12:D38)</f>
        <v>49000</v>
      </c>
      <c r="E39" s="34">
        <f t="shared" si="4"/>
        <v>48262</v>
      </c>
      <c r="F39" s="34">
        <f t="shared" si="4"/>
        <v>97262</v>
      </c>
      <c r="G39" s="34">
        <f t="shared" si="4"/>
        <v>44367</v>
      </c>
      <c r="H39" s="34">
        <f t="shared" si="4"/>
        <v>43368</v>
      </c>
      <c r="I39" s="34">
        <f t="shared" si="4"/>
        <v>87735</v>
      </c>
      <c r="J39" s="35">
        <f>G39/D39*100</f>
        <v>90.544897959183686</v>
      </c>
      <c r="K39" s="35">
        <f>H39/E39*100</f>
        <v>89.859516804110896</v>
      </c>
      <c r="L39" s="35">
        <f>I39/F39*100</f>
        <v>90.204807632991304</v>
      </c>
    </row>
    <row r="40" spans="1:12" ht="15" x14ac:dyDescent="0.3">
      <c r="A40" s="36"/>
      <c r="B40" s="36"/>
      <c r="C40" s="36"/>
      <c r="D40" s="37"/>
      <c r="E40" s="37"/>
      <c r="F40" s="37"/>
      <c r="G40" s="37"/>
      <c r="H40" s="37"/>
      <c r="I40" s="37"/>
      <c r="J40" s="37"/>
      <c r="K40" s="37"/>
      <c r="L40" s="37"/>
    </row>
    <row r="41" spans="1:12" ht="15" x14ac:dyDescent="0.3">
      <c r="A41" s="38" t="s">
        <v>14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ht="15" x14ac:dyDescent="0.3">
      <c r="A42" s="2"/>
      <c r="B42" s="2"/>
      <c r="C42" s="2"/>
      <c r="D42" s="2"/>
      <c r="E42" s="2"/>
      <c r="F42" s="2"/>
      <c r="G42" s="39"/>
      <c r="H42" s="2"/>
      <c r="I42" s="2"/>
      <c r="J42" s="2"/>
      <c r="K42" s="2"/>
      <c r="L42" s="2"/>
    </row>
  </sheetData>
  <mergeCells count="8">
    <mergeCell ref="A7:A10"/>
    <mergeCell ref="B7:B10"/>
    <mergeCell ref="C7:C10"/>
    <mergeCell ref="D7:L7"/>
    <mergeCell ref="D8:F9"/>
    <mergeCell ref="G8:L8"/>
    <mergeCell ref="G9:I9"/>
    <mergeCell ref="J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2022-07-26T02:13:36Z</dcterms:created>
  <dcterms:modified xsi:type="dcterms:W3CDTF">2022-07-26T02:14:23Z</dcterms:modified>
</cp:coreProperties>
</file>