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0" yWindow="0" windowWidth="6330" windowHeight="7230" tabRatio="675"/>
  </bookViews>
  <sheets>
    <sheet name="5.17" sheetId="14" r:id="rId1"/>
  </sheets>
  <externalReferences>
    <externalReference r:id="rId2"/>
  </externalReferenc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4"/>
  <c r="F27"/>
  <c r="E27"/>
  <c r="D27"/>
  <c r="E26" l="1"/>
  <c r="D26"/>
  <c r="G26" l="1"/>
  <c r="F26"/>
  <c r="G24"/>
  <c r="G23"/>
  <c r="G22"/>
  <c r="G21"/>
  <c r="G20"/>
  <c r="G19"/>
  <c r="G18"/>
  <c r="G17"/>
  <c r="G16"/>
  <c r="G15"/>
  <c r="G14"/>
  <c r="G13"/>
  <c r="G12"/>
  <c r="G11"/>
  <c r="F24" l="1"/>
  <c r="F23"/>
  <c r="F22"/>
  <c r="F21"/>
  <c r="F20"/>
  <c r="F19"/>
  <c r="F18"/>
  <c r="F17"/>
  <c r="F16"/>
  <c r="F15"/>
  <c r="F14"/>
  <c r="F13"/>
  <c r="F12"/>
  <c r="F11"/>
</calcChain>
</file>

<file path=xl/sharedStrings.xml><?xml version="1.0" encoding="utf-8"?>
<sst xmlns="http://schemas.openxmlformats.org/spreadsheetml/2006/main" count="43" uniqueCount="37">
  <si>
    <t xml:space="preserve">Tabel </t>
  </si>
  <si>
    <t>Table</t>
  </si>
  <si>
    <t>Produksi</t>
  </si>
  <si>
    <t>Nilai</t>
  </si>
  <si>
    <t>Production</t>
  </si>
  <si>
    <t>Value</t>
  </si>
  <si>
    <t>(Kg)</t>
  </si>
  <si>
    <t>(Rp)</t>
  </si>
  <si>
    <t>(1)</t>
  </si>
  <si>
    <t>(2)</t>
  </si>
  <si>
    <t>(3)</t>
  </si>
  <si>
    <t>(4)</t>
  </si>
  <si>
    <t>Sumber : Dinas Kelautan dan Perikanan Kabupaten Demak</t>
  </si>
  <si>
    <t>Source : Maritime and Fishery Service of Demak Regency</t>
  </si>
  <si>
    <t>(5)</t>
  </si>
  <si>
    <t>01. Mranggen</t>
  </si>
  <si>
    <t>02. Karangawen</t>
  </si>
  <si>
    <t>03. Guntur</t>
  </si>
  <si>
    <t>04. Sayung</t>
  </si>
  <si>
    <t>05. Karangtengah</t>
  </si>
  <si>
    <t>06. Bonang</t>
  </si>
  <si>
    <t>07. Demak</t>
  </si>
  <si>
    <t>08. Wonosalam</t>
  </si>
  <si>
    <t>09. Dempet</t>
  </si>
  <si>
    <t>10. Kebonagung</t>
  </si>
  <si>
    <t>11. Gajah</t>
  </si>
  <si>
    <t>12. Karanganyar</t>
  </si>
  <si>
    <t>13. Mijen</t>
  </si>
  <si>
    <t>14. Wedung</t>
  </si>
  <si>
    <t>5.17.</t>
  </si>
  <si>
    <t>Kecamatan                      District</t>
  </si>
  <si>
    <r>
      <t>Jumlah/</t>
    </r>
    <r>
      <rPr>
        <i/>
        <sz val="10"/>
        <rFont val="Calibri"/>
        <family val="2"/>
        <scheme val="minor"/>
      </rPr>
      <t>Total</t>
    </r>
  </si>
  <si>
    <r>
      <t>Kolam/</t>
    </r>
    <r>
      <rPr>
        <i/>
        <sz val="10"/>
        <rFont val="Calibri"/>
        <family val="2"/>
        <scheme val="minor"/>
      </rPr>
      <t>Fresh Water Fishery</t>
    </r>
  </si>
  <si>
    <r>
      <t>Perairan Umum/</t>
    </r>
    <r>
      <rPr>
        <i/>
        <sz val="10"/>
        <rFont val="Calibri"/>
        <family val="2"/>
        <scheme val="minor"/>
      </rPr>
      <t>Open Water Fishery</t>
    </r>
  </si>
  <si>
    <t>2022 SM I</t>
  </si>
  <si>
    <t>Produksi Ikan Darat dan Nilainya di Kabupaten demak Tahun 2022 Semester 1</t>
  </si>
  <si>
    <t>Land Fish Production and Value in Demak 2022 Semester 1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</si>
</sst>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_-;\-* #,##0_-;_-* &quot;-&quot;_-;_-@_-"/>
    <numFmt numFmtId="165" formatCode="#\ ###\ ##0"/>
    <numFmt numFmtId="166" formatCode="#\ ###\ ###\ ##0"/>
  </numFmts>
  <fonts count="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2" fillId="0" borderId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</cellStyleXfs>
  <cellXfs count="35">
    <xf numFmtId="0" fontId="0" fillId="0" borderId="0" xfId="0"/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6" fontId="4" fillId="0" borderId="0" xfId="0" applyNumberFormat="1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166" fontId="4" fillId="0" borderId="7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166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7" fillId="0" borderId="0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166" fontId="4" fillId="0" borderId="8" xfId="0" applyNumberFormat="1" applyFont="1" applyBorder="1" applyAlignment="1">
      <alignment vertical="center"/>
    </xf>
    <xf numFmtId="166" fontId="4" fillId="0" borderId="7" xfId="0" applyNumberFormat="1" applyFont="1" applyBorder="1" applyAlignment="1">
      <alignment horizontal="right" vertical="center"/>
    </xf>
    <xf numFmtId="166" fontId="4" fillId="0" borderId="9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</cellXfs>
  <cellStyles count="9">
    <cellStyle name="Comma 2" xfId="3"/>
    <cellStyle name="Comma 3" xfId="4"/>
    <cellStyle name="Comma 4" xfId="5"/>
    <cellStyle name="Comma 46" xfId="1"/>
    <cellStyle name="Normal" xfId="0" builtinId="0"/>
    <cellStyle name="Normal 2" xfId="2"/>
    <cellStyle name="Normal 3" xfId="6"/>
    <cellStyle name="Normal 4" xfId="7"/>
    <cellStyle name="Normal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Micro%20SD/DEMAK%20DANAR%20BARU/STATISTIK%20TANGKAP%20dan%20KP3K/STATISTIK%20TANGKAP%202022/DATA%20ALL%20STATISTIK%202022%20DEMA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 PI TANGKAP fix"/>
      <sheetName val="LAUT Per Jenis Ikan"/>
      <sheetName val="PUD Per Jenis Ikan"/>
      <sheetName val="LAUT Per Bulan Per Kec"/>
      <sheetName val="PUD PER KEC"/>
      <sheetName val="RAJUNGAN "/>
      <sheetName val="LAUT Per Jenis API"/>
      <sheetName val="PUD Per Jenis API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R5">
            <v>22608.924190854872</v>
          </cell>
        </row>
        <row r="6">
          <cell r="R6">
            <v>92644.614644135203</v>
          </cell>
        </row>
        <row r="7">
          <cell r="R7">
            <v>14682.807089463222</v>
          </cell>
        </row>
        <row r="8">
          <cell r="R8">
            <v>25987.269184890654</v>
          </cell>
        </row>
        <row r="9">
          <cell r="R9">
            <v>23258.605920477137</v>
          </cell>
        </row>
        <row r="10">
          <cell r="R10">
            <v>10005.098636182904</v>
          </cell>
        </row>
        <row r="11">
          <cell r="R11">
            <v>17151.597662027831</v>
          </cell>
        </row>
        <row r="12">
          <cell r="R12">
            <v>41189.821658051682</v>
          </cell>
        </row>
        <row r="13">
          <cell r="R13">
            <v>24428.033033797212</v>
          </cell>
        </row>
        <row r="14">
          <cell r="R14">
            <v>5587.2628747514909</v>
          </cell>
        </row>
        <row r="15">
          <cell r="R15">
            <v>13643.316322067592</v>
          </cell>
        </row>
        <row r="16">
          <cell r="R16">
            <v>24428.033033797212</v>
          </cell>
        </row>
        <row r="17">
          <cell r="R17">
            <v>11174.525749502982</v>
          </cell>
        </row>
        <row r="18">
          <cell r="R18">
            <v>0</v>
          </cell>
        </row>
        <row r="44">
          <cell r="D44">
            <v>592955671.96269464</v>
          </cell>
        </row>
        <row r="45">
          <cell r="D45">
            <v>2429755138.5597777</v>
          </cell>
        </row>
        <row r="46">
          <cell r="D46">
            <v>385080407.65393382</v>
          </cell>
        </row>
        <row r="47">
          <cell r="D47">
            <v>681558243.63528121</v>
          </cell>
        </row>
        <row r="48">
          <cell r="D48">
            <v>609994628.05357671</v>
          </cell>
        </row>
        <row r="49">
          <cell r="D49">
            <v>262399923.79958326</v>
          </cell>
        </row>
        <row r="50">
          <cell r="D50">
            <v>449828440.79928547</v>
          </cell>
        </row>
        <row r="51">
          <cell r="D51">
            <v>1080269816.1619205</v>
          </cell>
        </row>
        <row r="52">
          <cell r="D52">
            <v>640664749.01716423</v>
          </cell>
        </row>
        <row r="53">
          <cell r="D53">
            <v>146535022.38158545</v>
          </cell>
        </row>
        <row r="54">
          <cell r="D54">
            <v>357818077.90852261</v>
          </cell>
        </row>
        <row r="55">
          <cell r="D55">
            <v>640664749.01716423</v>
          </cell>
        </row>
        <row r="56">
          <cell r="D56">
            <v>293070044.7631709</v>
          </cell>
        </row>
        <row r="57">
          <cell r="D57">
            <v>0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topLeftCell="A25" zoomScaleSheetLayoutView="100" workbookViewId="0">
      <selection activeCell="K35" sqref="K35"/>
    </sheetView>
  </sheetViews>
  <sheetFormatPr defaultColWidth="9.140625" defaultRowHeight="12.75"/>
  <cols>
    <col min="1" max="3" width="8.85546875" style="13" customWidth="1"/>
    <col min="4" max="7" width="15.85546875" style="13" customWidth="1"/>
    <col min="8" max="8" width="9.85546875" style="13" customWidth="1"/>
    <col min="9" max="9" width="17.5703125" style="13" customWidth="1"/>
    <col min="10" max="10" width="11" style="13" customWidth="1"/>
    <col min="11" max="12" width="11.140625" style="13" customWidth="1"/>
    <col min="13" max="13" width="12" style="13" customWidth="1"/>
    <col min="14" max="14" width="13.140625" style="13" customWidth="1"/>
    <col min="15" max="15" width="16.85546875" style="13" customWidth="1"/>
    <col min="16" max="16384" width="9.140625" style="13"/>
  </cols>
  <sheetData>
    <row r="1" spans="1:15" ht="28.35" customHeight="1">
      <c r="A1" s="5" t="s">
        <v>0</v>
      </c>
      <c r="B1" s="30" t="s">
        <v>29</v>
      </c>
      <c r="C1" s="32" t="s">
        <v>35</v>
      </c>
      <c r="D1" s="32"/>
      <c r="E1" s="32"/>
      <c r="F1" s="32"/>
      <c r="G1" s="32"/>
      <c r="H1" s="10"/>
      <c r="I1" s="10"/>
      <c r="J1" s="10"/>
    </row>
    <row r="2" spans="1:15">
      <c r="A2" s="19" t="s">
        <v>1</v>
      </c>
      <c r="B2" s="30"/>
      <c r="C2" s="33" t="s">
        <v>36</v>
      </c>
      <c r="D2" s="33"/>
      <c r="E2" s="33"/>
      <c r="F2" s="33"/>
      <c r="G2" s="33"/>
      <c r="H2" s="10"/>
      <c r="I2" s="10"/>
      <c r="J2" s="10"/>
    </row>
    <row r="3" spans="1:15">
      <c r="A3" s="6"/>
      <c r="B3" s="6"/>
      <c r="D3" s="6"/>
      <c r="H3" s="10"/>
      <c r="I3" s="10"/>
      <c r="J3" s="10"/>
    </row>
    <row r="4" spans="1:15" ht="13.5" thickBot="1">
      <c r="A4" s="1"/>
      <c r="B4" s="1"/>
      <c r="C4" s="1"/>
      <c r="D4" s="1"/>
      <c r="E4" s="1"/>
      <c r="F4" s="1"/>
      <c r="G4" s="1"/>
      <c r="H4" s="10"/>
      <c r="I4" s="10"/>
      <c r="J4" s="10"/>
    </row>
    <row r="5" spans="1:15" ht="12.95" customHeight="1" thickBot="1">
      <c r="A5" s="31" t="s">
        <v>30</v>
      </c>
      <c r="B5" s="31"/>
      <c r="C5" s="31"/>
      <c r="D5" s="34" t="s">
        <v>32</v>
      </c>
      <c r="E5" s="34"/>
      <c r="F5" s="34" t="s">
        <v>33</v>
      </c>
      <c r="G5" s="34"/>
      <c r="H5" s="10"/>
      <c r="I5" s="10"/>
      <c r="J5" s="10"/>
    </row>
    <row r="6" spans="1:15" ht="13.5" thickBot="1">
      <c r="A6" s="31"/>
      <c r="B6" s="31"/>
      <c r="C6" s="31"/>
      <c r="D6" s="11" t="s">
        <v>2</v>
      </c>
      <c r="E6" s="11" t="s">
        <v>3</v>
      </c>
      <c r="F6" s="11" t="s">
        <v>2</v>
      </c>
      <c r="G6" s="11" t="s">
        <v>3</v>
      </c>
      <c r="H6" s="10"/>
      <c r="I6" s="10"/>
      <c r="J6" s="10"/>
    </row>
    <row r="7" spans="1:15" ht="13.5" thickBot="1">
      <c r="A7" s="31"/>
      <c r="B7" s="31"/>
      <c r="C7" s="31"/>
      <c r="D7" s="19" t="s">
        <v>4</v>
      </c>
      <c r="E7" s="19" t="s">
        <v>5</v>
      </c>
      <c r="F7" s="19" t="s">
        <v>4</v>
      </c>
      <c r="G7" s="19" t="s">
        <v>5</v>
      </c>
      <c r="H7" s="10"/>
      <c r="I7" s="10"/>
      <c r="J7" s="10"/>
    </row>
    <row r="8" spans="1:15">
      <c r="A8" s="31"/>
      <c r="B8" s="31"/>
      <c r="C8" s="31"/>
      <c r="D8" s="9" t="s">
        <v>6</v>
      </c>
      <c r="E8" s="9" t="s">
        <v>7</v>
      </c>
      <c r="F8" s="9" t="s">
        <v>6</v>
      </c>
      <c r="G8" s="9" t="s">
        <v>7</v>
      </c>
      <c r="H8" s="10"/>
      <c r="I8" s="10"/>
      <c r="J8" s="10"/>
    </row>
    <row r="9" spans="1:15" ht="18.75" customHeight="1" thickBot="1">
      <c r="A9" s="29" t="s">
        <v>8</v>
      </c>
      <c r="B9" s="29"/>
      <c r="C9" s="29"/>
      <c r="D9" s="17" t="s">
        <v>9</v>
      </c>
      <c r="E9" s="17" t="s">
        <v>10</v>
      </c>
      <c r="F9" s="17" t="s">
        <v>11</v>
      </c>
      <c r="G9" s="17" t="s">
        <v>14</v>
      </c>
      <c r="H9" s="10"/>
      <c r="I9" s="10"/>
      <c r="J9" s="10"/>
    </row>
    <row r="10" spans="1:15" ht="18.75" customHeight="1">
      <c r="H10" s="10"/>
      <c r="I10" s="16"/>
      <c r="J10" s="16"/>
      <c r="K10" s="16"/>
      <c r="L10" s="16"/>
      <c r="M10" s="16"/>
      <c r="N10" s="16"/>
      <c r="O10" s="16"/>
    </row>
    <row r="11" spans="1:15" ht="18.75" customHeight="1">
      <c r="A11" s="13" t="s">
        <v>15</v>
      </c>
      <c r="D11" s="23">
        <v>88914</v>
      </c>
      <c r="E11" s="23">
        <v>1431380343</v>
      </c>
      <c r="F11" s="23">
        <f>'[1]PUD PER KEC'!$R$9</f>
        <v>23258.605920477137</v>
      </c>
      <c r="G11" s="23">
        <f>'[1]PUD PER KEC'!$D$48</f>
        <v>609994628.05357671</v>
      </c>
      <c r="H11" s="10"/>
    </row>
    <row r="12" spans="1:15" ht="18.75" customHeight="1">
      <c r="A12" s="13" t="s">
        <v>16</v>
      </c>
      <c r="D12" s="23">
        <v>1013216</v>
      </c>
      <c r="E12" s="23">
        <v>16311150196</v>
      </c>
      <c r="F12" s="23">
        <f>'[1]PUD PER KEC'!$R$10</f>
        <v>10005.098636182904</v>
      </c>
      <c r="G12" s="23">
        <f>'[1]PUD PER KEC'!$D$49</f>
        <v>262399923.79958326</v>
      </c>
      <c r="H12" s="10"/>
    </row>
    <row r="13" spans="1:15" ht="18.75" customHeight="1">
      <c r="A13" s="13" t="s">
        <v>17</v>
      </c>
      <c r="D13" s="23">
        <v>963064</v>
      </c>
      <c r="E13" s="23">
        <v>15503782679</v>
      </c>
      <c r="F13" s="23">
        <f>'[1]PUD PER KEC'!$R$11</f>
        <v>17151.597662027831</v>
      </c>
      <c r="G13" s="23">
        <f>'[1]PUD PER KEC'!$D$50</f>
        <v>449828440.79928547</v>
      </c>
      <c r="H13" s="10"/>
    </row>
    <row r="14" spans="1:15" ht="18.75" customHeight="1">
      <c r="A14" s="13" t="s">
        <v>18</v>
      </c>
      <c r="D14" s="23">
        <v>271634</v>
      </c>
      <c r="E14" s="23">
        <v>4372866104</v>
      </c>
      <c r="F14" s="23">
        <f>'[1]PUD PER KEC'!$R$6</f>
        <v>92644.614644135203</v>
      </c>
      <c r="G14" s="23">
        <f>'[1]PUD PER KEC'!$D$45</f>
        <v>2429755138.5597777</v>
      </c>
      <c r="H14" s="10"/>
    </row>
    <row r="15" spans="1:15" ht="18.75" customHeight="1">
      <c r="A15" s="13" t="s">
        <v>19</v>
      </c>
      <c r="D15" s="23">
        <v>71067</v>
      </c>
      <c r="E15" s="23">
        <v>1144070340</v>
      </c>
      <c r="F15" s="23">
        <f>'[1]PUD PER KEC'!$R$5</f>
        <v>22608.924190854872</v>
      </c>
      <c r="G15" s="23">
        <f>'[1]PUD PER KEC'!$D$44</f>
        <v>592955671.96269464</v>
      </c>
      <c r="H15" s="10"/>
    </row>
    <row r="16" spans="1:15" ht="18.75" customHeight="1">
      <c r="A16" s="13" t="s">
        <v>20</v>
      </c>
      <c r="D16" s="23">
        <v>3868109</v>
      </c>
      <c r="E16" s="23">
        <v>62270355052</v>
      </c>
      <c r="F16" s="23">
        <f>'[1]PUD PER KEC'!$R$7</f>
        <v>14682.807089463222</v>
      </c>
      <c r="G16" s="23">
        <f>'[1]PUD PER KEC'!$D$46</f>
        <v>385080407.65393382</v>
      </c>
      <c r="H16" s="10"/>
    </row>
    <row r="17" spans="1:15" ht="18.75" customHeight="1">
      <c r="A17" s="13" t="s">
        <v>21</v>
      </c>
      <c r="D17" s="23">
        <v>1034752</v>
      </c>
      <c r="E17" s="23">
        <v>16657855206</v>
      </c>
      <c r="F17" s="23">
        <f>'[1]PUD PER KEC'!$R$18</f>
        <v>0</v>
      </c>
      <c r="G17" s="23">
        <f>'[1]PUD PER KEC'!$D$57</f>
        <v>0</v>
      </c>
      <c r="H17" s="10"/>
      <c r="I17" s="16"/>
      <c r="J17" s="21"/>
      <c r="K17" s="21"/>
      <c r="L17" s="21"/>
      <c r="M17" s="21"/>
      <c r="N17" s="21"/>
      <c r="O17" s="20"/>
    </row>
    <row r="18" spans="1:15" ht="18.75" customHeight="1">
      <c r="A18" s="13" t="s">
        <v>22</v>
      </c>
      <c r="D18" s="23">
        <v>337675</v>
      </c>
      <c r="E18" s="23">
        <v>5436019878</v>
      </c>
      <c r="F18" s="23">
        <f>'[1]PUD PER KEC'!$R$15</f>
        <v>13643.316322067592</v>
      </c>
      <c r="G18" s="23">
        <f>'[1]PUD PER KEC'!$D$54</f>
        <v>357818077.90852261</v>
      </c>
      <c r="H18" s="10"/>
      <c r="I18" s="16"/>
      <c r="J18" s="21"/>
      <c r="K18" s="21"/>
      <c r="L18" s="21"/>
      <c r="M18" s="21"/>
      <c r="N18" s="21"/>
      <c r="O18" s="20"/>
    </row>
    <row r="19" spans="1:15" ht="18.75" customHeight="1">
      <c r="A19" s="13" t="s">
        <v>23</v>
      </c>
      <c r="D19" s="23">
        <v>501381</v>
      </c>
      <c r="E19" s="23">
        <v>8071427488</v>
      </c>
      <c r="F19" s="23">
        <f>'[1]PUD PER KEC'!$R$13</f>
        <v>24428.033033797212</v>
      </c>
      <c r="G19" s="23">
        <f>'[1]PUD PER KEC'!$D$52</f>
        <v>640664749.01716423</v>
      </c>
      <c r="H19" s="10"/>
      <c r="I19" s="16"/>
      <c r="J19" s="21"/>
      <c r="K19" s="21"/>
      <c r="L19" s="21"/>
      <c r="M19" s="21"/>
      <c r="N19" s="21"/>
      <c r="O19" s="20"/>
    </row>
    <row r="20" spans="1:15" ht="18.75" customHeight="1">
      <c r="A20" s="13" t="s">
        <v>24</v>
      </c>
      <c r="D20" s="23">
        <v>336355</v>
      </c>
      <c r="E20" s="23">
        <v>5414779279</v>
      </c>
      <c r="F20" s="23">
        <f>'[1]PUD PER KEC'!$R$14</f>
        <v>5587.2628747514909</v>
      </c>
      <c r="G20" s="23">
        <f>'[1]PUD PER KEC'!$D$53</f>
        <v>146535022.38158545</v>
      </c>
      <c r="H20" s="10"/>
      <c r="I20" s="16"/>
      <c r="J20" s="21"/>
      <c r="K20" s="21"/>
      <c r="L20" s="21"/>
      <c r="M20" s="21"/>
      <c r="N20" s="21"/>
      <c r="O20" s="20"/>
    </row>
    <row r="21" spans="1:15" ht="18.75" customHeight="1">
      <c r="A21" s="13" t="s">
        <v>25</v>
      </c>
      <c r="D21" s="23">
        <v>482078</v>
      </c>
      <c r="E21" s="23">
        <v>7760685397</v>
      </c>
      <c r="F21" s="23">
        <f>'[1]PUD PER KEC'!$R$16</f>
        <v>24428.033033797212</v>
      </c>
      <c r="G21" s="23">
        <f>'[1]PUD PER KEC'!$D$55</f>
        <v>640664749.01716423</v>
      </c>
      <c r="H21" s="10"/>
      <c r="I21" s="16"/>
      <c r="J21" s="21"/>
      <c r="K21" s="21"/>
      <c r="L21" s="21"/>
      <c r="M21" s="21"/>
      <c r="N21" s="21"/>
      <c r="O21" s="20"/>
    </row>
    <row r="22" spans="1:15" ht="18.75" customHeight="1">
      <c r="A22" s="13" t="s">
        <v>26</v>
      </c>
      <c r="D22" s="23">
        <v>762562</v>
      </c>
      <c r="E22" s="23">
        <v>12276032088</v>
      </c>
      <c r="F22" s="23">
        <f>'[1]PUD PER KEC'!$R$12</f>
        <v>41189.821658051682</v>
      </c>
      <c r="G22" s="23">
        <f>'[1]PUD PER KEC'!$D$51</f>
        <v>1080269816.1619205</v>
      </c>
      <c r="H22" s="10"/>
      <c r="I22" s="16"/>
      <c r="J22" s="21"/>
      <c r="K22" s="21"/>
      <c r="L22" s="21"/>
      <c r="M22" s="21"/>
      <c r="N22" s="21"/>
      <c r="O22" s="20"/>
    </row>
    <row r="23" spans="1:15" ht="18.75" customHeight="1">
      <c r="A23" s="13" t="s">
        <v>27</v>
      </c>
      <c r="D23" s="23">
        <v>8959756</v>
      </c>
      <c r="E23" s="23">
        <v>144237712870</v>
      </c>
      <c r="F23" s="23">
        <f>'[1]PUD PER KEC'!$R$17</f>
        <v>11174.525749502982</v>
      </c>
      <c r="G23" s="23">
        <f>'[1]PUD PER KEC'!$D$56</f>
        <v>293070044.7631709</v>
      </c>
      <c r="H23" s="10"/>
      <c r="I23" s="16"/>
      <c r="J23" s="21"/>
      <c r="K23" s="21"/>
      <c r="L23" s="21"/>
      <c r="M23" s="21"/>
      <c r="N23" s="21"/>
      <c r="O23" s="20"/>
    </row>
    <row r="24" spans="1:15" ht="18.75" customHeight="1">
      <c r="A24" s="13" t="s">
        <v>28</v>
      </c>
      <c r="D24" s="23">
        <v>285491</v>
      </c>
      <c r="E24" s="23">
        <v>4595948582</v>
      </c>
      <c r="F24" s="23">
        <f>'[1]PUD PER KEC'!$R$8</f>
        <v>25987.269184890654</v>
      </c>
      <c r="G24" s="23">
        <f>'[1]PUD PER KEC'!$D$47</f>
        <v>681558243.63528121</v>
      </c>
      <c r="H24" s="10"/>
      <c r="I24" s="16"/>
      <c r="J24" s="21"/>
      <c r="K24" s="21"/>
      <c r="L24" s="21"/>
      <c r="M24" s="21"/>
      <c r="N24" s="21"/>
      <c r="O24" s="20"/>
    </row>
    <row r="25" spans="1:15" ht="18.75" customHeight="1" thickBot="1">
      <c r="D25" s="7"/>
      <c r="E25" s="7"/>
      <c r="F25" s="27"/>
      <c r="G25" s="27"/>
      <c r="H25" s="10"/>
      <c r="I25" s="16"/>
      <c r="J25" s="21"/>
      <c r="K25" s="21"/>
      <c r="L25" s="21"/>
      <c r="M25" s="21"/>
      <c r="N25" s="21"/>
      <c r="O25" s="21"/>
    </row>
    <row r="26" spans="1:15" ht="18.75" customHeight="1">
      <c r="A26" s="24" t="s">
        <v>31</v>
      </c>
      <c r="B26" s="24"/>
      <c r="C26" s="25" t="s">
        <v>34</v>
      </c>
      <c r="D26" s="26">
        <f>SUM(D11:D24)</f>
        <v>18976054</v>
      </c>
      <c r="E26" s="26">
        <f>SUM(E11:E24)</f>
        <v>305484065502</v>
      </c>
      <c r="F26" s="28">
        <f>SUM(F11:F25)</f>
        <v>326789.91000000003</v>
      </c>
      <c r="G26" s="28">
        <f>SUM(G11:G25)</f>
        <v>8570594913.7136602</v>
      </c>
      <c r="H26" s="10"/>
      <c r="I26" s="10"/>
      <c r="J26" s="10"/>
      <c r="N26" s="4"/>
    </row>
    <row r="27" spans="1:15" ht="18.75" customHeight="1">
      <c r="A27" s="8"/>
      <c r="B27" s="8"/>
      <c r="C27" s="18">
        <v>2021</v>
      </c>
      <c r="D27" s="15">
        <f>14455658+20065007</f>
        <v>34520665</v>
      </c>
      <c r="E27" s="15">
        <f>233071067500+323687093500</f>
        <v>556758161000</v>
      </c>
      <c r="F27" s="15">
        <f>329129+395536</f>
        <v>724665</v>
      </c>
      <c r="G27" s="15">
        <f>8489029514+10201820431</f>
        <v>18690849945</v>
      </c>
      <c r="H27" s="10"/>
      <c r="I27" s="10"/>
      <c r="J27" s="10"/>
      <c r="N27" s="4"/>
    </row>
    <row r="28" spans="1:15" ht="18.75" customHeight="1">
      <c r="A28" s="8"/>
      <c r="B28" s="8"/>
      <c r="C28" s="18">
        <v>2020</v>
      </c>
      <c r="D28" s="15">
        <v>27569320</v>
      </c>
      <c r="E28" s="15">
        <v>444594457000</v>
      </c>
      <c r="F28" s="15">
        <v>532522</v>
      </c>
      <c r="G28" s="15">
        <v>14124689923</v>
      </c>
      <c r="H28" s="10"/>
      <c r="I28" s="10"/>
      <c r="J28" s="10"/>
      <c r="N28" s="4"/>
    </row>
    <row r="29" spans="1:15" ht="18.75" customHeight="1">
      <c r="A29" s="8"/>
      <c r="B29" s="8"/>
      <c r="C29" s="22">
        <v>2019</v>
      </c>
      <c r="D29" s="4">
        <v>25029126</v>
      </c>
      <c r="E29" s="4">
        <v>436694368000</v>
      </c>
      <c r="F29" s="15">
        <v>760615</v>
      </c>
      <c r="G29" s="15">
        <v>24639373639</v>
      </c>
      <c r="H29" s="10"/>
      <c r="I29" s="10"/>
      <c r="J29" s="10"/>
    </row>
    <row r="30" spans="1:15" ht="18.75" customHeight="1">
      <c r="A30" s="8"/>
      <c r="B30" s="8"/>
      <c r="C30" s="18">
        <v>2018</v>
      </c>
      <c r="D30" s="15">
        <v>23006487</v>
      </c>
      <c r="E30" s="15">
        <v>955916484375</v>
      </c>
      <c r="F30" s="15">
        <v>582855</v>
      </c>
      <c r="G30" s="15">
        <v>13001477980</v>
      </c>
      <c r="H30" s="10"/>
      <c r="I30" s="10"/>
      <c r="J30" s="10"/>
    </row>
    <row r="31" spans="1:15" ht="18.75" customHeight="1">
      <c r="C31" s="18">
        <v>2017</v>
      </c>
      <c r="D31" s="15">
        <v>22768721</v>
      </c>
      <c r="E31" s="15">
        <v>365433901875</v>
      </c>
      <c r="F31" s="15">
        <v>1036080</v>
      </c>
      <c r="G31" s="15">
        <v>9240548003</v>
      </c>
      <c r="H31" s="10"/>
      <c r="I31" s="10"/>
      <c r="J31" s="10"/>
    </row>
    <row r="32" spans="1:15" ht="18.75" customHeight="1">
      <c r="C32" s="18">
        <v>2016</v>
      </c>
      <c r="D32" s="15">
        <v>21322550</v>
      </c>
      <c r="E32" s="15">
        <v>324830135000</v>
      </c>
      <c r="F32" s="15">
        <v>1036079</v>
      </c>
      <c r="G32" s="15">
        <v>9240548005</v>
      </c>
      <c r="H32" s="10"/>
      <c r="I32" s="10"/>
      <c r="J32" s="10"/>
    </row>
    <row r="33" spans="1:10" ht="18.75" customHeight="1" thickBot="1">
      <c r="A33" s="14"/>
      <c r="B33" s="14"/>
      <c r="C33" s="2">
        <v>2015</v>
      </c>
      <c r="D33" s="12">
        <v>22127441</v>
      </c>
      <c r="E33" s="12">
        <v>339586989214</v>
      </c>
      <c r="F33" s="12">
        <v>2293360</v>
      </c>
      <c r="G33" s="12">
        <v>18438081293</v>
      </c>
      <c r="H33" s="10"/>
      <c r="I33" s="10"/>
      <c r="J33" s="10"/>
    </row>
    <row r="34" spans="1:10">
      <c r="A34" s="3" t="s">
        <v>12</v>
      </c>
      <c r="B34" s="3"/>
      <c r="H34" s="10"/>
      <c r="I34" s="10"/>
      <c r="J34" s="10"/>
    </row>
    <row r="35" spans="1:10">
      <c r="A35" s="3" t="s">
        <v>13</v>
      </c>
      <c r="B35" s="3"/>
      <c r="H35" s="10"/>
      <c r="I35" s="10"/>
      <c r="J35" s="10"/>
    </row>
    <row r="36" spans="1:10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ht="13.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ht="13.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>
      <c r="A41" s="10"/>
      <c r="B41" s="10"/>
      <c r="C41" s="10"/>
      <c r="D41" s="10"/>
      <c r="E41" s="10"/>
      <c r="F41" s="10"/>
      <c r="G41" s="10"/>
      <c r="H41" s="10"/>
      <c r="I41" s="10"/>
      <c r="J41" s="10"/>
    </row>
    <row r="42" spans="1:10">
      <c r="A42" s="10"/>
      <c r="B42" s="10"/>
      <c r="C42" s="10"/>
      <c r="D42" s="10"/>
      <c r="E42" s="10"/>
      <c r="F42" s="10"/>
      <c r="G42" s="10"/>
      <c r="H42" s="10"/>
      <c r="I42" s="10"/>
      <c r="J42" s="10"/>
    </row>
    <row r="43" spans="1:10">
      <c r="A43" s="10"/>
      <c r="B43" s="10"/>
      <c r="C43" s="10"/>
      <c r="D43" s="10"/>
      <c r="E43" s="10"/>
      <c r="F43" s="10"/>
      <c r="G43" s="10"/>
      <c r="H43" s="10"/>
      <c r="I43" s="10"/>
      <c r="J43" s="10"/>
    </row>
    <row r="44" spans="1:10">
      <c r="A44" s="10"/>
      <c r="B44" s="10"/>
      <c r="C44" s="10"/>
      <c r="D44" s="10"/>
      <c r="E44" s="10"/>
      <c r="F44" s="10"/>
      <c r="G44" s="10"/>
      <c r="H44" s="10"/>
      <c r="I44" s="10"/>
      <c r="J44" s="10"/>
    </row>
    <row r="45" spans="1:10">
      <c r="A45" s="10"/>
      <c r="B45" s="10"/>
      <c r="C45" s="10"/>
      <c r="D45" s="10"/>
      <c r="E45" s="10"/>
      <c r="F45" s="10"/>
      <c r="G45" s="10"/>
      <c r="H45" s="10"/>
      <c r="I45" s="10"/>
      <c r="J45" s="10"/>
    </row>
    <row r="46" spans="1:10">
      <c r="A46" s="10"/>
      <c r="B46" s="10"/>
      <c r="C46" s="10"/>
      <c r="D46" s="10"/>
      <c r="E46" s="10"/>
      <c r="F46" s="10"/>
      <c r="G46" s="10"/>
      <c r="H46" s="10"/>
      <c r="I46" s="10"/>
      <c r="J46" s="10"/>
    </row>
    <row r="47" spans="1:10">
      <c r="A47" s="10"/>
      <c r="B47" s="10"/>
      <c r="C47" s="10"/>
      <c r="D47" s="10"/>
      <c r="E47" s="10"/>
      <c r="F47" s="10"/>
      <c r="G47" s="10"/>
      <c r="H47" s="10"/>
      <c r="I47" s="10"/>
      <c r="J47" s="10"/>
    </row>
    <row r="48" spans="1:10">
      <c r="A48" s="10"/>
      <c r="B48" s="10"/>
      <c r="C48" s="10"/>
      <c r="D48" s="10"/>
      <c r="E48" s="10"/>
      <c r="F48" s="10"/>
      <c r="G48" s="10"/>
      <c r="H48" s="10"/>
      <c r="I48" s="10"/>
      <c r="J48" s="10"/>
    </row>
    <row r="49" spans="1:10">
      <c r="A49" s="10"/>
      <c r="B49" s="10"/>
      <c r="C49" s="10"/>
      <c r="D49" s="10"/>
      <c r="E49" s="10"/>
      <c r="F49" s="10"/>
      <c r="G49" s="10"/>
      <c r="H49" s="10"/>
      <c r="I49" s="10"/>
      <c r="J49" s="10"/>
    </row>
    <row r="50" spans="1:10">
      <c r="A50" s="10"/>
      <c r="B50" s="10"/>
      <c r="C50" s="10"/>
      <c r="D50" s="10"/>
      <c r="E50" s="10"/>
      <c r="F50" s="10"/>
      <c r="G50" s="10"/>
      <c r="H50" s="10"/>
      <c r="I50" s="10"/>
      <c r="J50" s="10"/>
    </row>
    <row r="51" spans="1:10">
      <c r="A51" s="10"/>
      <c r="B51" s="10"/>
      <c r="C51" s="10"/>
      <c r="D51" s="10"/>
      <c r="E51" s="10"/>
      <c r="F51" s="10"/>
      <c r="G51" s="10"/>
      <c r="H51" s="10"/>
      <c r="I51" s="10"/>
      <c r="J51" s="10"/>
    </row>
    <row r="52" spans="1:10">
      <c r="A52" s="10"/>
      <c r="B52" s="10"/>
      <c r="C52" s="10"/>
      <c r="D52" s="10"/>
      <c r="E52" s="10"/>
      <c r="F52" s="10"/>
      <c r="G52" s="10"/>
      <c r="H52" s="10"/>
      <c r="I52" s="10"/>
      <c r="J52" s="10"/>
    </row>
    <row r="53" spans="1:10">
      <c r="A53" s="10"/>
      <c r="B53" s="10"/>
      <c r="C53" s="10"/>
      <c r="D53" s="10"/>
      <c r="E53" s="10"/>
      <c r="F53" s="10"/>
      <c r="G53" s="10"/>
      <c r="H53" s="10"/>
      <c r="I53" s="10"/>
      <c r="J53" s="10"/>
    </row>
    <row r="54" spans="1:10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0">
      <c r="A55" s="10"/>
      <c r="B55" s="10"/>
      <c r="C55" s="10"/>
      <c r="D55" s="10"/>
      <c r="E55" s="10"/>
      <c r="F55" s="10"/>
      <c r="G55" s="10"/>
      <c r="H55" s="10"/>
      <c r="I55" s="10"/>
      <c r="J55" s="10"/>
    </row>
    <row r="56" spans="1:10">
      <c r="A56" s="10"/>
      <c r="B56" s="10"/>
      <c r="C56" s="10"/>
      <c r="D56" s="10"/>
      <c r="E56" s="10"/>
      <c r="F56" s="10"/>
      <c r="G56" s="10"/>
      <c r="H56" s="10"/>
      <c r="I56" s="10"/>
      <c r="J56" s="10"/>
    </row>
    <row r="57" spans="1:10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0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0">
      <c r="A59" s="10"/>
      <c r="B59" s="10"/>
      <c r="C59" s="10"/>
      <c r="D59" s="10"/>
      <c r="E59" s="10"/>
      <c r="F59" s="10"/>
      <c r="G59" s="10"/>
      <c r="H59" s="10"/>
      <c r="I59" s="10"/>
      <c r="J59" s="10"/>
    </row>
    <row r="60" spans="1:10">
      <c r="A60" s="10"/>
      <c r="B60" s="10"/>
      <c r="C60" s="10"/>
      <c r="D60" s="10"/>
      <c r="E60" s="10"/>
      <c r="F60" s="10"/>
      <c r="G60" s="10"/>
      <c r="H60" s="10"/>
      <c r="I60" s="10"/>
      <c r="J60" s="10"/>
    </row>
    <row r="61" spans="1:10">
      <c r="A61" s="10"/>
      <c r="B61" s="10"/>
      <c r="C61" s="10"/>
      <c r="D61" s="10"/>
      <c r="E61" s="10"/>
      <c r="F61" s="10"/>
      <c r="G61" s="10"/>
      <c r="H61" s="10"/>
      <c r="I61" s="10"/>
      <c r="J61" s="10"/>
    </row>
    <row r="62" spans="1:10">
      <c r="A62" s="10"/>
      <c r="B62" s="10"/>
      <c r="C62" s="10"/>
      <c r="D62" s="10"/>
      <c r="E62" s="10"/>
      <c r="F62" s="10"/>
      <c r="G62" s="10"/>
      <c r="H62" s="10"/>
      <c r="I62" s="10"/>
      <c r="J62" s="10"/>
    </row>
    <row r="63" spans="1:10">
      <c r="A63" s="10"/>
      <c r="B63" s="10"/>
      <c r="C63" s="10"/>
      <c r="D63" s="10"/>
      <c r="E63" s="10"/>
      <c r="F63" s="10"/>
      <c r="G63" s="10"/>
      <c r="H63" s="10"/>
      <c r="I63" s="10"/>
      <c r="J63" s="10"/>
    </row>
    <row r="64" spans="1:10">
      <c r="A64" s="10"/>
      <c r="B64" s="10"/>
      <c r="C64" s="10"/>
      <c r="D64" s="10"/>
      <c r="E64" s="10"/>
      <c r="F64" s="10"/>
      <c r="G64" s="10"/>
      <c r="H64" s="10"/>
      <c r="I64" s="10"/>
      <c r="J64" s="10"/>
    </row>
    <row r="65" spans="1:10">
      <c r="A65" s="8"/>
      <c r="B65" s="8"/>
      <c r="C65" s="8"/>
      <c r="D65" s="8"/>
      <c r="E65" s="8"/>
      <c r="F65" s="8"/>
      <c r="G65" s="8"/>
      <c r="H65" s="8"/>
      <c r="I65" s="8"/>
      <c r="J65" s="8"/>
    </row>
    <row r="66" spans="1:10">
      <c r="A66" s="8"/>
      <c r="B66" s="8"/>
      <c r="C66" s="8"/>
      <c r="D66" s="8"/>
      <c r="E66" s="8"/>
      <c r="F66" s="8"/>
      <c r="G66" s="8"/>
      <c r="H66" s="8"/>
      <c r="I66" s="8"/>
      <c r="J66" s="8"/>
    </row>
    <row r="67" spans="1:10">
      <c r="A67" s="8"/>
      <c r="B67" s="8"/>
      <c r="C67" s="8"/>
      <c r="D67" s="8"/>
      <c r="E67" s="8"/>
      <c r="F67" s="8"/>
      <c r="G67" s="8"/>
      <c r="H67" s="8"/>
      <c r="I67" s="8"/>
      <c r="J67" s="8"/>
    </row>
  </sheetData>
  <sheetProtection selectLockedCells="1" selectUnlockedCells="1"/>
  <mergeCells count="7">
    <mergeCell ref="A9:C9"/>
    <mergeCell ref="B1:B2"/>
    <mergeCell ref="A5:C8"/>
    <mergeCell ref="C1:G1"/>
    <mergeCell ref="C2:G2"/>
    <mergeCell ref="D5:E5"/>
    <mergeCell ref="F5:G5"/>
  </mergeCells>
  <pageMargins left="0.59055118110236227" right="0.39370078740157483" top="0.98425196850393704" bottom="0.78740157480314965" header="0.39370078740157483" footer="0.39370078740157483"/>
  <pageSetup paperSize="256" firstPageNumber="217" orientation="portrait" r:id="rId1"/>
  <headerFooter differentOddEven="1">
    <oddHeader>&amp;R&amp;"-,Regular"PERTANIAN</oddHeader>
    <oddFooter>&amp;L&amp;"-,Regular"&amp;R&amp;"-,Regular"______________________________________________________________________Demak Dalam Angka 2020&amp;"-,Bold" | &amp;"-,Regular"&amp;P</oddFooter>
    <evenHeader>&amp;L&amp;"-,Italic"AGRICULTURE</evenHeader>
    <evenFooter>&amp;L&amp;"-,Italic"_______________________________________________________________________&amp;"-,Regular"&amp;P &amp;"-,Bold"| &amp;"-,Italic"Demak in Figures 2016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IPDS-Edy</dc:creator>
  <cp:lastModifiedBy>seven</cp:lastModifiedBy>
  <cp:lastPrinted>2020-08-11T02:24:29Z</cp:lastPrinted>
  <dcterms:created xsi:type="dcterms:W3CDTF">2018-02-26T05:43:57Z</dcterms:created>
  <dcterms:modified xsi:type="dcterms:W3CDTF">2023-01-17T02:20:42Z</dcterms:modified>
</cp:coreProperties>
</file>