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ADE\PPID KAB.DEMAK\2025\DATA ASN\AKHIR DESEMBER 2025\DATA SEKTORAL TRIWULAN III\"/>
    </mc:Choice>
  </mc:AlternateContent>
  <xr:revisionPtr revIDLastSave="0" documentId="13_ncr:1_{88246242-11C0-42CE-879D-BF8E38D1ED9C}" xr6:coauthVersionLast="47" xr6:coauthVersionMax="47" xr10:uidLastSave="{00000000-0000-0000-0000-000000000000}"/>
  <bookViews>
    <workbookView xWindow="3510" yWindow="885" windowWidth="14640" windowHeight="15315" xr2:uid="{00000000-000D-0000-FFFF-FFFF00000000}"/>
  </bookViews>
  <sheets>
    <sheet name="2.2.3 (2)" sheetId="80" r:id="rId1"/>
  </sheets>
  <definedNames>
    <definedName name="_xlnm.Print_Area" localSheetId="0">'2.2.3 (2)'!$A$1:$AF$31</definedName>
  </definedNames>
  <calcPr calcId="191029"/>
</workbook>
</file>

<file path=xl/calcChain.xml><?xml version="1.0" encoding="utf-8"?>
<calcChain xmlns="http://schemas.openxmlformats.org/spreadsheetml/2006/main">
  <c r="AD11" i="80" l="1"/>
  <c r="AC27" i="80"/>
  <c r="AD26" i="80"/>
  <c r="AB27" i="80"/>
  <c r="W35" i="80" l="1"/>
  <c r="V35" i="80"/>
  <c r="X33" i="80"/>
  <c r="X32" i="80"/>
  <c r="X31" i="80"/>
  <c r="X30" i="80"/>
  <c r="X29" i="80"/>
  <c r="Q29" i="80"/>
  <c r="P29" i="80"/>
  <c r="R29" i="80" s="1"/>
  <c r="L29" i="80"/>
  <c r="K29" i="80"/>
  <c r="J29" i="80"/>
  <c r="D29" i="80"/>
  <c r="F29" i="80" s="1"/>
  <c r="X28" i="80"/>
  <c r="R28" i="80"/>
  <c r="F28" i="80"/>
  <c r="X27" i="80"/>
  <c r="R27" i="80"/>
  <c r="F27" i="80"/>
  <c r="X26" i="80"/>
  <c r="R26" i="80"/>
  <c r="F26" i="80"/>
  <c r="AD25" i="80"/>
  <c r="X25" i="80"/>
  <c r="R25" i="80"/>
  <c r="F25" i="80"/>
  <c r="AD24" i="80"/>
  <c r="X24" i="80"/>
  <c r="R24" i="80"/>
  <c r="F24" i="80"/>
  <c r="AD23" i="80"/>
  <c r="X23" i="80"/>
  <c r="Q23" i="80"/>
  <c r="P23" i="80"/>
  <c r="R23" i="80" s="1"/>
  <c r="L23" i="80"/>
  <c r="K23" i="80"/>
  <c r="J23" i="80"/>
  <c r="E23" i="80"/>
  <c r="D23" i="80"/>
  <c r="AD22" i="80"/>
  <c r="X22" i="80"/>
  <c r="R22" i="80"/>
  <c r="F22" i="80"/>
  <c r="AD21" i="80"/>
  <c r="X21" i="80"/>
  <c r="R21" i="80"/>
  <c r="F21" i="80"/>
  <c r="AD20" i="80"/>
  <c r="X20" i="80"/>
  <c r="R20" i="80"/>
  <c r="F20" i="80"/>
  <c r="AD19" i="80"/>
  <c r="X19" i="80"/>
  <c r="R19" i="80"/>
  <c r="F19" i="80"/>
  <c r="AD18" i="80"/>
  <c r="X18" i="80"/>
  <c r="Q18" i="80"/>
  <c r="P18" i="80"/>
  <c r="R18" i="80" s="1"/>
  <c r="L18" i="80"/>
  <c r="K18" i="80"/>
  <c r="J18" i="80"/>
  <c r="E18" i="80"/>
  <c r="D18" i="80"/>
  <c r="F18" i="80" s="1"/>
  <c r="AD17" i="80"/>
  <c r="X17" i="80"/>
  <c r="R17" i="80"/>
  <c r="F17" i="80"/>
  <c r="AD16" i="80"/>
  <c r="X16" i="80"/>
  <c r="R16" i="80"/>
  <c r="F16" i="80"/>
  <c r="AD15" i="80"/>
  <c r="X15" i="80"/>
  <c r="R15" i="80"/>
  <c r="F15" i="80"/>
  <c r="AD14" i="80"/>
  <c r="X14" i="80"/>
  <c r="R14" i="80"/>
  <c r="F14" i="80"/>
  <c r="AD13" i="80"/>
  <c r="X13" i="80"/>
  <c r="Q13" i="80"/>
  <c r="P13" i="80"/>
  <c r="K13" i="80"/>
  <c r="J13" i="80"/>
  <c r="E13" i="80"/>
  <c r="D13" i="80"/>
  <c r="F13" i="80" s="1"/>
  <c r="AD12" i="80"/>
  <c r="X12" i="80"/>
  <c r="R12" i="80"/>
  <c r="F12" i="80"/>
  <c r="AD10" i="80"/>
  <c r="X10" i="80"/>
  <c r="R10" i="80"/>
  <c r="F10" i="80"/>
  <c r="AD9" i="80"/>
  <c r="X9" i="80"/>
  <c r="R9" i="80"/>
  <c r="F9" i="80"/>
  <c r="AD8" i="80"/>
  <c r="X8" i="80"/>
  <c r="R8" i="80"/>
  <c r="L8" i="80"/>
  <c r="L13" i="80" s="1"/>
  <c r="F8" i="80"/>
  <c r="E35" i="80" l="1"/>
  <c r="J35" i="80"/>
  <c r="F23" i="80"/>
  <c r="F35" i="80"/>
  <c r="X35" i="80"/>
  <c r="P35" i="80"/>
  <c r="L35" i="80"/>
  <c r="AD27" i="80"/>
  <c r="K35" i="80"/>
  <c r="Q35" i="80"/>
  <c r="R13" i="80"/>
  <c r="R35" i="80" s="1"/>
  <c r="D35" i="80"/>
</calcChain>
</file>

<file path=xl/sharedStrings.xml><?xml version="1.0" encoding="utf-8"?>
<sst xmlns="http://schemas.openxmlformats.org/spreadsheetml/2006/main" count="167" uniqueCount="60">
  <si>
    <t>Tabel</t>
  </si>
  <si>
    <t>2.3.3</t>
  </si>
  <si>
    <t>Jumlah Pegawai Negeri Sipil Menurut Kepangkatan dan Jenis Kelamin Desember Tahun 2020 dan  Desember 2021</t>
  </si>
  <si>
    <t>Jumlah Pegawai Negeri Sipil Menurut Kepangkatan dan Jenis Kelamin Desember Tahun 2021 dan  Desember 2022</t>
  </si>
  <si>
    <t>Jumlah Pegawai Negeri Sipil dan PPPK Menurut Kepangkatan dan Jenis Kelamin Desember Tahun 2022</t>
  </si>
  <si>
    <t>Jumlah Pegawai Negeri Sipil dan PPPK Menurut Kepangkatan dan Jenis Kelamin Desember Tahun 2023</t>
  </si>
  <si>
    <t>No</t>
  </si>
  <si>
    <t>Golongan</t>
  </si>
  <si>
    <t>ASN 2025</t>
  </si>
  <si>
    <t>Jenis Kelamin</t>
  </si>
  <si>
    <t>Laki- Laki</t>
  </si>
  <si>
    <t>Perempuan</t>
  </si>
  <si>
    <t>Jumlah</t>
  </si>
  <si>
    <t>I/a (Juru Muda)</t>
  </si>
  <si>
    <t>I</t>
  </si>
  <si>
    <t>I/b (Juru Muda Tingkat 1)</t>
  </si>
  <si>
    <t>II</t>
  </si>
  <si>
    <t>I/c (Juru)</t>
  </si>
  <si>
    <t>III</t>
  </si>
  <si>
    <t>I/d (Juru Tingkat 1)</t>
  </si>
  <si>
    <t>IV</t>
  </si>
  <si>
    <t>Golongan I</t>
  </si>
  <si>
    <t>V</t>
  </si>
  <si>
    <t>II/a (Pengatur Muda)</t>
  </si>
  <si>
    <t>VI</t>
  </si>
  <si>
    <t>II/b (Pengatur Muda Tingkat 1)</t>
  </si>
  <si>
    <t>VII</t>
  </si>
  <si>
    <t>II/c (Pengatur)</t>
  </si>
  <si>
    <t>VIII</t>
  </si>
  <si>
    <t>II/d  (Pengatur Tingkat 1)</t>
  </si>
  <si>
    <t>IX</t>
  </si>
  <si>
    <t>Golongan II</t>
  </si>
  <si>
    <t>X</t>
  </si>
  <si>
    <t>III/a (Penata Muda)</t>
  </si>
  <si>
    <t>XI</t>
  </si>
  <si>
    <t>III/b (Penata Muda Tingkat 1)</t>
  </si>
  <si>
    <t>XII</t>
  </si>
  <si>
    <t>III/c (Penata)</t>
  </si>
  <si>
    <t>XIII</t>
  </si>
  <si>
    <t>III/d  (Penata Tingkat 1)</t>
  </si>
  <si>
    <t>XIV</t>
  </si>
  <si>
    <t>Golongan III</t>
  </si>
  <si>
    <t>XV</t>
  </si>
  <si>
    <t>IV/a (Pembina)</t>
  </si>
  <si>
    <t>XVI</t>
  </si>
  <si>
    <t>IV/b (Pembina Tingkat 1)</t>
  </si>
  <si>
    <t>XVII</t>
  </si>
  <si>
    <t>IV/c (Pembina Utama Muda)</t>
  </si>
  <si>
    <t>IV/d  (Pembina Utama Madya)</t>
  </si>
  <si>
    <t xml:space="preserve">Jumlah/Total  </t>
  </si>
  <si>
    <t>IV/e (Pembina Utama)</t>
  </si>
  <si>
    <t>Golongan IV</t>
  </si>
  <si>
    <t>Sumber:</t>
  </si>
  <si>
    <t>Badan Kepegawaian dan Pengembangan Sumber Daya Manusia Kabupaten Demak</t>
  </si>
  <si>
    <t>Golongan PPPK</t>
  </si>
  <si>
    <t>Jumlah/Total</t>
  </si>
  <si>
    <t>Badan Kepegawaian, Pendidikan dan Pelatihan Kabupaten Demak</t>
  </si>
  <si>
    <t>Non</t>
  </si>
  <si>
    <t>III (PPPK)</t>
  </si>
  <si>
    <t xml:space="preserve">Jumlah ASN berdasarkan kepangkatan golongan dan jenis kelamin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</si>
</sst>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#.##000_);_(* \(#,###.##000\);_(* &quot;-&quot;??_);_(@_)"/>
    <numFmt numFmtId="166" formatCode="_(* #,###_);_(* \(#,###\);_(* &quot;-&quot;??_);_(@_)"/>
    <numFmt numFmtId="167" formatCode="\(0\)"/>
    <numFmt numFmtId="168" formatCode="#\ ##0"/>
  </numFmts>
  <fonts count="11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165" fontId="9" fillId="0" borderId="0" applyFont="0" applyFill="0" applyBorder="0" applyAlignment="0" applyProtection="0">
      <alignment vertical="center"/>
    </xf>
    <xf numFmtId="164" fontId="9" fillId="0" borderId="0" applyFont="0" applyFill="0" applyBorder="0" applyAlignment="0" applyProtection="0"/>
    <xf numFmtId="49" fontId="10" fillId="0" borderId="0">
      <alignment horizontal="left" vertical="center" wrapText="1"/>
    </xf>
    <xf numFmtId="0" fontId="9" fillId="0" borderId="0"/>
  </cellStyleXfs>
  <cellXfs count="62">
    <xf numFmtId="0" fontId="0" fillId="0" borderId="0" xfId="0"/>
    <xf numFmtId="0" fontId="1" fillId="0" borderId="0" xfId="0" applyFont="1"/>
    <xf numFmtId="166" fontId="0" fillId="0" borderId="0" xfId="1" applyNumberFormat="1" applyFont="1" applyAlignment="1"/>
    <xf numFmtId="0" fontId="0" fillId="0" borderId="0" xfId="0" applyAlignment="1">
      <alignment horizontal="center"/>
    </xf>
    <xf numFmtId="49" fontId="2" fillId="0" borderId="1" xfId="3" applyFont="1" applyBorder="1" applyAlignment="1">
      <alignment horizontal="center" wrapText="1"/>
    </xf>
    <xf numFmtId="49" fontId="2" fillId="0" borderId="0" xfId="3" applyFont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7" fontId="3" fillId="0" borderId="6" xfId="0" applyNumberFormat="1" applyFont="1" applyBorder="1" applyAlignment="1">
      <alignment horizontal="center"/>
    </xf>
    <xf numFmtId="0" fontId="3" fillId="0" borderId="0" xfId="0" applyFont="1"/>
    <xf numFmtId="1" fontId="3" fillId="0" borderId="0" xfId="0" applyNumberFormat="1" applyFont="1" applyAlignment="1">
      <alignment horizontal="right"/>
    </xf>
    <xf numFmtId="0" fontId="5" fillId="0" borderId="0" xfId="0" applyFont="1"/>
    <xf numFmtId="1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" fontId="3" fillId="0" borderId="2" xfId="0" applyNumberFormat="1" applyFont="1" applyBorder="1"/>
    <xf numFmtId="166" fontId="3" fillId="0" borderId="4" xfId="1" applyNumberFormat="1" applyFont="1" applyBorder="1" applyAlignment="1">
      <alignment vertical="center"/>
    </xf>
    <xf numFmtId="166" fontId="6" fillId="0" borderId="7" xfId="1" applyNumberFormat="1" applyFont="1" applyBorder="1" applyAlignment="1"/>
    <xf numFmtId="166" fontId="3" fillId="0" borderId="7" xfId="1" applyNumberFormat="1" applyFont="1" applyBorder="1" applyAlignment="1">
      <alignment vertical="center"/>
    </xf>
    <xf numFmtId="168" fontId="3" fillId="0" borderId="0" xfId="0" applyNumberFormat="1" applyFont="1"/>
    <xf numFmtId="168" fontId="3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 vertical="center"/>
    </xf>
    <xf numFmtId="168" fontId="5" fillId="0" borderId="0" xfId="0" applyNumberFormat="1" applyFont="1" applyAlignment="1">
      <alignment horizontal="right" vertical="center"/>
    </xf>
    <xf numFmtId="168" fontId="3" fillId="0" borderId="0" xfId="0" applyNumberFormat="1" applyFont="1" applyAlignment="1">
      <alignment vertical="center"/>
    </xf>
    <xf numFmtId="168" fontId="3" fillId="0" borderId="2" xfId="0" applyNumberFormat="1" applyFont="1" applyBorder="1"/>
    <xf numFmtId="168" fontId="3" fillId="0" borderId="7" xfId="1" applyNumberFormat="1" applyFont="1" applyBorder="1" applyAlignment="1">
      <alignment vertical="center"/>
    </xf>
    <xf numFmtId="0" fontId="5" fillId="0" borderId="2" xfId="0" applyFont="1" applyBorder="1"/>
    <xf numFmtId="0" fontId="3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167" fontId="5" fillId="0" borderId="9" xfId="0" applyNumberFormat="1" applyFont="1" applyBorder="1" applyAlignment="1">
      <alignment horizontal="center"/>
    </xf>
    <xf numFmtId="0" fontId="0" fillId="0" borderId="9" xfId="0" applyBorder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0" fillId="0" borderId="9" xfId="0" applyBorder="1" applyAlignment="1">
      <alignment horizontal="center"/>
    </xf>
    <xf numFmtId="168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right"/>
    </xf>
    <xf numFmtId="0" fontId="3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168" fontId="5" fillId="0" borderId="9" xfId="0" applyNumberFormat="1" applyFont="1" applyBorder="1" applyAlignment="1">
      <alignment horizontal="center" vertical="center"/>
    </xf>
    <xf numFmtId="166" fontId="0" fillId="0" borderId="9" xfId="1" applyNumberFormat="1" applyFont="1" applyBorder="1" applyAlignment="1"/>
    <xf numFmtId="166" fontId="3" fillId="0" borderId="9" xfId="1" applyNumberFormat="1" applyFont="1" applyBorder="1" applyAlignment="1">
      <alignment horizontal="center" vertical="center"/>
    </xf>
    <xf numFmtId="0" fontId="6" fillId="0" borderId="9" xfId="1" applyNumberFormat="1" applyFont="1" applyBorder="1" applyAlignment="1"/>
    <xf numFmtId="168" fontId="3" fillId="0" borderId="9" xfId="1" applyNumberFormat="1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7" fontId="3" fillId="0" borderId="6" xfId="0" applyNumberFormat="1" applyFont="1" applyBorder="1" applyAlignment="1">
      <alignment horizontal="center"/>
    </xf>
    <xf numFmtId="167" fontId="5" fillId="0" borderId="9" xfId="0" applyNumberFormat="1" applyFont="1" applyBorder="1" applyAlignment="1">
      <alignment horizontal="center"/>
    </xf>
  </cellXfs>
  <cellStyles count="5">
    <cellStyle name="Comma" xfId="1" builtinId="3"/>
    <cellStyle name="Comma 2" xfId="2" xr:uid="{00000000-0005-0000-0000-000001000000}"/>
    <cellStyle name="Judul tabel" xfId="3" xr:uid="{00000000-0005-0000-0000-000002000000}"/>
    <cellStyle name="Normal" xfId="0" builtinId="0"/>
    <cellStyle name="Normal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6"/>
  <sheetViews>
    <sheetView tabSelected="1" view="pageBreakPreview" topLeftCell="Y7" zoomScaleNormal="100" zoomScaleSheetLayoutView="100" workbookViewId="0">
      <selection activeCell="AB7" sqref="AB7"/>
    </sheetView>
  </sheetViews>
  <sheetFormatPr defaultColWidth="9" defaultRowHeight="15"/>
  <cols>
    <col min="1" max="1" width="5" hidden="1" customWidth="1"/>
    <col min="2" max="2" width="11" hidden="1" customWidth="1"/>
    <col min="3" max="3" width="19" hidden="1" customWidth="1"/>
    <col min="4" max="6" width="20.7109375" hidden="1" customWidth="1"/>
    <col min="7" max="7" width="5" hidden="1" customWidth="1"/>
    <col min="8" max="8" width="11" hidden="1" customWidth="1"/>
    <col min="9" max="9" width="19" hidden="1" customWidth="1"/>
    <col min="10" max="12" width="20.7109375" hidden="1" customWidth="1"/>
    <col min="13" max="13" width="10.140625" hidden="1" customWidth="1"/>
    <col min="14" max="15" width="16" hidden="1" customWidth="1"/>
    <col min="16" max="18" width="20.7109375" hidden="1" customWidth="1"/>
    <col min="19" max="19" width="10.140625" hidden="1" customWidth="1"/>
    <col min="20" max="21" width="16" hidden="1" customWidth="1"/>
    <col min="22" max="24" width="20.7109375" hidden="1" customWidth="1"/>
    <col min="26" max="26" width="15.85546875" style="3" customWidth="1"/>
    <col min="28" max="28" width="18.140625" customWidth="1"/>
    <col min="29" max="29" width="16.140625" customWidth="1"/>
    <col min="30" max="30" width="19.5703125" customWidth="1"/>
  </cols>
  <sheetData>
    <row r="1" spans="1:30" ht="35.25" customHeight="1">
      <c r="B1" s="4" t="s">
        <v>0</v>
      </c>
      <c r="C1" s="5" t="s">
        <v>1</v>
      </c>
      <c r="D1" s="49" t="s">
        <v>2</v>
      </c>
      <c r="E1" s="49"/>
      <c r="F1" s="49"/>
      <c r="H1" s="4" t="s">
        <v>0</v>
      </c>
      <c r="I1" s="5" t="s">
        <v>1</v>
      </c>
      <c r="J1" s="49" t="s">
        <v>3</v>
      </c>
      <c r="K1" s="49"/>
      <c r="L1" s="49"/>
      <c r="N1" s="4" t="s">
        <v>0</v>
      </c>
      <c r="O1" s="5" t="s">
        <v>1</v>
      </c>
      <c r="P1" s="49" t="s">
        <v>4</v>
      </c>
      <c r="Q1" s="49"/>
      <c r="R1" s="49"/>
      <c r="T1" s="4" t="s">
        <v>0</v>
      </c>
      <c r="U1" s="5" t="s">
        <v>1</v>
      </c>
      <c r="V1" s="49" t="s">
        <v>5</v>
      </c>
      <c r="W1" s="49"/>
      <c r="X1" s="49"/>
      <c r="Y1" s="50" t="s">
        <v>59</v>
      </c>
      <c r="Z1" s="50"/>
      <c r="AA1" s="50"/>
      <c r="AB1" s="50"/>
      <c r="AC1" s="50"/>
      <c r="AD1" s="50"/>
    </row>
    <row r="2" spans="1:30"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  <c r="S2" s="6"/>
      <c r="T2" s="6"/>
      <c r="U2" s="6"/>
      <c r="Y2" s="10"/>
      <c r="Z2" s="31"/>
      <c r="AA2" s="10"/>
    </row>
    <row r="3" spans="1:30">
      <c r="A3" s="55" t="s">
        <v>6</v>
      </c>
      <c r="B3" s="59" t="s">
        <v>7</v>
      </c>
      <c r="C3" s="59"/>
      <c r="D3" s="51">
        <v>2020</v>
      </c>
      <c r="E3" s="51"/>
      <c r="F3" s="51"/>
      <c r="G3" s="55" t="s">
        <v>6</v>
      </c>
      <c r="H3" s="59" t="s">
        <v>7</v>
      </c>
      <c r="I3" s="59"/>
      <c r="J3" s="51">
        <v>2021</v>
      </c>
      <c r="K3" s="51"/>
      <c r="L3" s="51"/>
      <c r="M3" s="55" t="s">
        <v>6</v>
      </c>
      <c r="N3" s="59" t="s">
        <v>7</v>
      </c>
      <c r="O3" s="59"/>
      <c r="P3" s="52">
        <v>2022</v>
      </c>
      <c r="Q3" s="52"/>
      <c r="R3" s="52"/>
      <c r="S3" s="55" t="s">
        <v>6</v>
      </c>
      <c r="T3" s="59" t="s">
        <v>7</v>
      </c>
      <c r="U3" s="59"/>
      <c r="V3" s="52">
        <v>2023</v>
      </c>
      <c r="W3" s="52"/>
      <c r="X3" s="52"/>
      <c r="Y3" s="58" t="s">
        <v>6</v>
      </c>
      <c r="Z3" s="58" t="s">
        <v>7</v>
      </c>
      <c r="AA3" s="58"/>
      <c r="AB3" s="53" t="s">
        <v>8</v>
      </c>
      <c r="AC3" s="53"/>
      <c r="AD3" s="53"/>
    </row>
    <row r="4" spans="1:30">
      <c r="A4" s="56"/>
      <c r="B4" s="59"/>
      <c r="C4" s="59"/>
      <c r="D4" s="51" t="s">
        <v>9</v>
      </c>
      <c r="E4" s="51"/>
      <c r="F4" s="51"/>
      <c r="G4" s="56"/>
      <c r="H4" s="59"/>
      <c r="I4" s="59"/>
      <c r="J4" s="51" t="s">
        <v>9</v>
      </c>
      <c r="K4" s="51"/>
      <c r="L4" s="51"/>
      <c r="M4" s="56"/>
      <c r="N4" s="59"/>
      <c r="O4" s="59"/>
      <c r="P4" s="51" t="s">
        <v>9</v>
      </c>
      <c r="Q4" s="51"/>
      <c r="R4" s="51"/>
      <c r="S4" s="56"/>
      <c r="T4" s="59"/>
      <c r="U4" s="59"/>
      <c r="V4" s="51" t="s">
        <v>9</v>
      </c>
      <c r="W4" s="51"/>
      <c r="X4" s="51"/>
      <c r="Y4" s="58"/>
      <c r="Z4" s="58"/>
      <c r="AA4" s="58"/>
      <c r="AB4" s="53" t="s">
        <v>9</v>
      </c>
      <c r="AC4" s="53"/>
      <c r="AD4" s="53"/>
    </row>
    <row r="5" spans="1:30">
      <c r="A5" s="57"/>
      <c r="B5" s="59"/>
      <c r="C5" s="59"/>
      <c r="D5" s="7" t="s">
        <v>10</v>
      </c>
      <c r="E5" s="8" t="s">
        <v>11</v>
      </c>
      <c r="F5" s="8" t="s">
        <v>12</v>
      </c>
      <c r="G5" s="57"/>
      <c r="H5" s="59"/>
      <c r="I5" s="59"/>
      <c r="J5" s="7" t="s">
        <v>10</v>
      </c>
      <c r="K5" s="8" t="s">
        <v>11</v>
      </c>
      <c r="L5" s="8" t="s">
        <v>12</v>
      </c>
      <c r="M5" s="57"/>
      <c r="N5" s="59"/>
      <c r="O5" s="59"/>
      <c r="P5" s="7" t="s">
        <v>10</v>
      </c>
      <c r="Q5" s="8" t="s">
        <v>11</v>
      </c>
      <c r="R5" s="8" t="s">
        <v>12</v>
      </c>
      <c r="S5" s="57"/>
      <c r="T5" s="59"/>
      <c r="U5" s="59"/>
      <c r="V5" s="7" t="s">
        <v>10</v>
      </c>
      <c r="W5" s="8" t="s">
        <v>11</v>
      </c>
      <c r="X5" s="8" t="s">
        <v>12</v>
      </c>
      <c r="Y5" s="58"/>
      <c r="Z5" s="58"/>
      <c r="AA5" s="58"/>
      <c r="AB5" s="32" t="s">
        <v>10</v>
      </c>
      <c r="AC5" s="34" t="s">
        <v>11</v>
      </c>
      <c r="AD5" s="34" t="s">
        <v>12</v>
      </c>
    </row>
    <row r="6" spans="1:30">
      <c r="A6" s="9">
        <v>1</v>
      </c>
      <c r="B6" s="60">
        <v>2</v>
      </c>
      <c r="C6" s="60"/>
      <c r="D6" s="9">
        <v>3</v>
      </c>
      <c r="E6" s="9">
        <v>4</v>
      </c>
      <c r="F6" s="9">
        <v>5</v>
      </c>
      <c r="G6" s="9">
        <v>1</v>
      </c>
      <c r="H6" s="60">
        <v>2</v>
      </c>
      <c r="I6" s="60"/>
      <c r="J6" s="9">
        <v>3</v>
      </c>
      <c r="K6" s="9">
        <v>4</v>
      </c>
      <c r="L6" s="9">
        <v>5</v>
      </c>
      <c r="M6" s="9">
        <v>1</v>
      </c>
      <c r="N6" s="60">
        <v>2</v>
      </c>
      <c r="O6" s="60"/>
      <c r="P6" s="9">
        <v>3</v>
      </c>
      <c r="Q6" s="9">
        <v>4</v>
      </c>
      <c r="R6" s="9">
        <v>5</v>
      </c>
      <c r="S6" s="9">
        <v>1</v>
      </c>
      <c r="T6" s="60">
        <v>2</v>
      </c>
      <c r="U6" s="60"/>
      <c r="V6" s="9">
        <v>3</v>
      </c>
      <c r="W6" s="9">
        <v>4</v>
      </c>
      <c r="X6" s="9">
        <v>5</v>
      </c>
      <c r="Y6" s="35">
        <v>1</v>
      </c>
      <c r="Z6" s="61">
        <v>2</v>
      </c>
      <c r="AA6" s="61"/>
      <c r="AB6" s="35">
        <v>3</v>
      </c>
      <c r="AC6" s="35">
        <v>4</v>
      </c>
      <c r="AD6" s="35">
        <v>5</v>
      </c>
    </row>
    <row r="7" spans="1:30">
      <c r="B7" s="10"/>
      <c r="C7" s="10"/>
      <c r="D7" s="10"/>
      <c r="E7" s="10"/>
      <c r="F7" s="10"/>
      <c r="H7" s="10"/>
      <c r="I7" s="10"/>
      <c r="J7" s="10"/>
      <c r="K7" s="10"/>
      <c r="L7" s="10"/>
      <c r="N7" s="10"/>
      <c r="O7" s="10"/>
      <c r="P7" s="10"/>
      <c r="Q7" s="10"/>
      <c r="R7" s="10"/>
      <c r="T7" s="10"/>
      <c r="U7" s="10"/>
      <c r="V7" s="10"/>
      <c r="W7" s="10"/>
      <c r="X7" s="10"/>
      <c r="Y7" s="36"/>
      <c r="Z7" s="37"/>
      <c r="AA7" s="38"/>
      <c r="AB7" s="38"/>
      <c r="AC7" s="38"/>
      <c r="AD7" s="38"/>
    </row>
    <row r="8" spans="1:30" ht="21.95" customHeight="1">
      <c r="A8" s="3">
        <v>1</v>
      </c>
      <c r="B8" s="10" t="s">
        <v>13</v>
      </c>
      <c r="C8" s="10"/>
      <c r="D8" s="11">
        <v>0</v>
      </c>
      <c r="E8" s="11">
        <v>0</v>
      </c>
      <c r="F8" s="11">
        <f t="shared" ref="F8:F28" si="0">SUM(D8:E8)</f>
        <v>0</v>
      </c>
      <c r="G8" s="3">
        <v>1</v>
      </c>
      <c r="H8" s="10" t="s">
        <v>13</v>
      </c>
      <c r="I8" s="10"/>
      <c r="J8" s="22">
        <v>0</v>
      </c>
      <c r="K8" s="22">
        <v>0</v>
      </c>
      <c r="L8" s="23">
        <f t="shared" ref="L8" si="1">SUM(J8:K8)</f>
        <v>0</v>
      </c>
      <c r="M8" s="3">
        <v>1</v>
      </c>
      <c r="N8" s="10" t="s">
        <v>13</v>
      </c>
      <c r="O8" s="10"/>
      <c r="P8" s="22">
        <v>0</v>
      </c>
      <c r="Q8" s="22">
        <v>0</v>
      </c>
      <c r="R8" s="23">
        <f>SUM(P8:Q8)</f>
        <v>0</v>
      </c>
      <c r="S8" s="3">
        <v>1</v>
      </c>
      <c r="T8" s="10" t="s">
        <v>13</v>
      </c>
      <c r="U8" s="10"/>
      <c r="V8" s="22">
        <v>0</v>
      </c>
      <c r="W8" s="22">
        <v>0</v>
      </c>
      <c r="X8" s="23">
        <f>SUM(V8:W8)</f>
        <v>0</v>
      </c>
      <c r="Y8" s="39">
        <v>1</v>
      </c>
      <c r="Z8" s="37" t="s">
        <v>14</v>
      </c>
      <c r="AA8" s="38"/>
      <c r="AB8" s="40">
        <v>34</v>
      </c>
      <c r="AC8" s="40">
        <v>4</v>
      </c>
      <c r="AD8" s="40">
        <f>SUM(AB8:AC8)</f>
        <v>38</v>
      </c>
    </row>
    <row r="9" spans="1:30" ht="21.95" customHeight="1">
      <c r="A9" s="3">
        <v>2</v>
      </c>
      <c r="B9" s="10" t="s">
        <v>15</v>
      </c>
      <c r="C9" s="10"/>
      <c r="D9" s="11">
        <v>15</v>
      </c>
      <c r="E9" s="11">
        <v>0</v>
      </c>
      <c r="F9" s="11">
        <f t="shared" si="0"/>
        <v>15</v>
      </c>
      <c r="G9" s="3">
        <v>2</v>
      </c>
      <c r="H9" s="10" t="s">
        <v>15</v>
      </c>
      <c r="I9" s="10"/>
      <c r="J9" s="22">
        <v>2</v>
      </c>
      <c r="K9" s="22">
        <v>0</v>
      </c>
      <c r="L9" s="23">
        <v>2</v>
      </c>
      <c r="M9" s="3">
        <v>2</v>
      </c>
      <c r="N9" s="10" t="s">
        <v>15</v>
      </c>
      <c r="O9" s="10"/>
      <c r="P9" s="22">
        <v>0</v>
      </c>
      <c r="Q9" s="22">
        <v>0</v>
      </c>
      <c r="R9" s="23">
        <f t="shared" ref="R9:R29" si="2">SUM(P9:Q9)</f>
        <v>0</v>
      </c>
      <c r="S9" s="3">
        <v>2</v>
      </c>
      <c r="T9" s="10" t="s">
        <v>15</v>
      </c>
      <c r="U9" s="10"/>
      <c r="V9" s="22">
        <v>0</v>
      </c>
      <c r="W9" s="22">
        <v>0</v>
      </c>
      <c r="X9" s="23">
        <f t="shared" ref="X9:X33" si="3">SUM(V9:W9)</f>
        <v>0</v>
      </c>
      <c r="Y9" s="39">
        <v>2</v>
      </c>
      <c r="Z9" s="37" t="s">
        <v>16</v>
      </c>
      <c r="AA9" s="38"/>
      <c r="AB9" s="40">
        <v>296</v>
      </c>
      <c r="AC9" s="40">
        <v>173</v>
      </c>
      <c r="AD9" s="40">
        <f t="shared" ref="AD9:AD26" si="4">SUM(AB9:AC9)</f>
        <v>469</v>
      </c>
    </row>
    <row r="10" spans="1:30" ht="21.95" customHeight="1">
      <c r="A10" s="3">
        <v>3</v>
      </c>
      <c r="B10" s="10" t="s">
        <v>17</v>
      </c>
      <c r="C10" s="10"/>
      <c r="D10" s="11">
        <v>18</v>
      </c>
      <c r="E10" s="11">
        <v>3</v>
      </c>
      <c r="F10" s="11">
        <f t="shared" si="0"/>
        <v>21</v>
      </c>
      <c r="G10" s="3">
        <v>3</v>
      </c>
      <c r="H10" s="10" t="s">
        <v>17</v>
      </c>
      <c r="I10" s="10"/>
      <c r="J10" s="22">
        <v>22</v>
      </c>
      <c r="K10" s="22">
        <v>1</v>
      </c>
      <c r="L10" s="23">
        <v>23</v>
      </c>
      <c r="M10" s="3">
        <v>3</v>
      </c>
      <c r="N10" s="10" t="s">
        <v>17</v>
      </c>
      <c r="O10" s="10"/>
      <c r="P10" s="22">
        <v>13</v>
      </c>
      <c r="Q10" s="22">
        <v>0</v>
      </c>
      <c r="R10" s="23">
        <f t="shared" si="2"/>
        <v>13</v>
      </c>
      <c r="S10" s="3">
        <v>3</v>
      </c>
      <c r="T10" s="10" t="s">
        <v>17</v>
      </c>
      <c r="U10" s="10"/>
      <c r="V10" s="22">
        <v>11</v>
      </c>
      <c r="W10" s="22">
        <v>0</v>
      </c>
      <c r="X10" s="23">
        <f t="shared" si="3"/>
        <v>11</v>
      </c>
      <c r="Y10" s="39">
        <v>3</v>
      </c>
      <c r="Z10" s="37" t="s">
        <v>18</v>
      </c>
      <c r="AA10" s="38"/>
      <c r="AB10" s="40">
        <v>1019</v>
      </c>
      <c r="AC10" s="40">
        <v>2098</v>
      </c>
      <c r="AD10" s="40">
        <f t="shared" si="4"/>
        <v>3117</v>
      </c>
    </row>
    <row r="11" spans="1:30" ht="21.95" customHeight="1">
      <c r="A11" s="3"/>
      <c r="B11" s="10"/>
      <c r="C11" s="10"/>
      <c r="D11" s="11"/>
      <c r="E11" s="11"/>
      <c r="F11" s="11"/>
      <c r="G11" s="3"/>
      <c r="H11" s="10"/>
      <c r="I11" s="10"/>
      <c r="J11" s="22"/>
      <c r="K11" s="22"/>
      <c r="L11" s="23"/>
      <c r="M11" s="3"/>
      <c r="N11" s="10"/>
      <c r="O11" s="10"/>
      <c r="P11" s="22"/>
      <c r="Q11" s="22"/>
      <c r="R11" s="23"/>
      <c r="S11" s="3"/>
      <c r="T11" s="10"/>
      <c r="U11" s="10"/>
      <c r="V11" s="22"/>
      <c r="W11" s="22"/>
      <c r="X11" s="23"/>
      <c r="Y11" s="39">
        <v>4</v>
      </c>
      <c r="Z11" s="37" t="s">
        <v>58</v>
      </c>
      <c r="AA11" s="38"/>
      <c r="AB11" s="40">
        <v>2</v>
      </c>
      <c r="AC11" s="40"/>
      <c r="AD11" s="40">
        <f t="shared" si="4"/>
        <v>2</v>
      </c>
    </row>
    <row r="12" spans="1:30" ht="21.95" customHeight="1">
      <c r="A12" s="3">
        <v>4</v>
      </c>
      <c r="B12" s="10" t="s">
        <v>19</v>
      </c>
      <c r="C12" s="10"/>
      <c r="D12" s="11">
        <v>41</v>
      </c>
      <c r="E12" s="11">
        <v>0</v>
      </c>
      <c r="F12" s="11">
        <f t="shared" si="0"/>
        <v>41</v>
      </c>
      <c r="G12" s="3">
        <v>4</v>
      </c>
      <c r="H12" s="10" t="s">
        <v>19</v>
      </c>
      <c r="I12" s="10"/>
      <c r="J12" s="22">
        <v>34</v>
      </c>
      <c r="K12" s="22">
        <v>2</v>
      </c>
      <c r="L12" s="23">
        <v>36</v>
      </c>
      <c r="M12" s="3">
        <v>4</v>
      </c>
      <c r="N12" s="10" t="s">
        <v>19</v>
      </c>
      <c r="O12" s="10"/>
      <c r="P12" s="22">
        <v>37</v>
      </c>
      <c r="Q12" s="22">
        <v>3</v>
      </c>
      <c r="R12" s="23">
        <f t="shared" si="2"/>
        <v>40</v>
      </c>
      <c r="S12" s="3">
        <v>4</v>
      </c>
      <c r="T12" s="10" t="s">
        <v>19</v>
      </c>
      <c r="U12" s="10"/>
      <c r="V12" s="22">
        <v>26</v>
      </c>
      <c r="W12" s="22">
        <v>3</v>
      </c>
      <c r="X12" s="23">
        <f t="shared" si="3"/>
        <v>29</v>
      </c>
      <c r="Y12" s="39">
        <v>5</v>
      </c>
      <c r="Z12" s="37" t="s">
        <v>20</v>
      </c>
      <c r="AA12" s="38"/>
      <c r="AB12" s="40">
        <v>528</v>
      </c>
      <c r="AC12" s="40">
        <v>757</v>
      </c>
      <c r="AD12" s="40">
        <f t="shared" si="4"/>
        <v>1285</v>
      </c>
    </row>
    <row r="13" spans="1:30" s="1" customFormat="1" ht="21.95" customHeight="1">
      <c r="A13" s="3">
        <v>5</v>
      </c>
      <c r="B13" s="12" t="s">
        <v>21</v>
      </c>
      <c r="C13" s="12"/>
      <c r="D13" s="13">
        <f>SUM(D8:D12)</f>
        <v>74</v>
      </c>
      <c r="E13" s="13">
        <f>SUM(E8:E12)</f>
        <v>3</v>
      </c>
      <c r="F13" s="13">
        <f t="shared" si="0"/>
        <v>77</v>
      </c>
      <c r="G13" s="3">
        <v>5</v>
      </c>
      <c r="H13" s="12" t="s">
        <v>21</v>
      </c>
      <c r="I13" s="12"/>
      <c r="J13" s="24">
        <f>SUM(J8:J12)</f>
        <v>58</v>
      </c>
      <c r="K13" s="24">
        <f t="shared" ref="K13:L13" si="5">SUM(K8:K12)</f>
        <v>3</v>
      </c>
      <c r="L13" s="24">
        <f t="shared" si="5"/>
        <v>61</v>
      </c>
      <c r="M13" s="3">
        <v>5</v>
      </c>
      <c r="N13" s="12" t="s">
        <v>21</v>
      </c>
      <c r="O13" s="12"/>
      <c r="P13" s="24">
        <f>SUM(P8:P12)</f>
        <v>50</v>
      </c>
      <c r="Q13" s="24">
        <f t="shared" ref="Q13" si="6">SUM(Q8:Q12)</f>
        <v>3</v>
      </c>
      <c r="R13" s="24">
        <f t="shared" si="2"/>
        <v>53</v>
      </c>
      <c r="S13" s="3">
        <v>5</v>
      </c>
      <c r="T13" s="12" t="s">
        <v>21</v>
      </c>
      <c r="U13" s="12"/>
      <c r="V13" s="24"/>
      <c r="W13" s="24"/>
      <c r="X13" s="23">
        <f t="shared" si="3"/>
        <v>0</v>
      </c>
      <c r="Y13" s="39">
        <v>6</v>
      </c>
      <c r="Z13" s="37" t="s">
        <v>22</v>
      </c>
      <c r="AA13" s="38"/>
      <c r="AB13" s="40">
        <v>152</v>
      </c>
      <c r="AC13" s="40">
        <v>49</v>
      </c>
      <c r="AD13" s="40">
        <f t="shared" si="4"/>
        <v>201</v>
      </c>
    </row>
    <row r="14" spans="1:30" ht="21.95" customHeight="1">
      <c r="A14" s="3">
        <v>6</v>
      </c>
      <c r="B14" s="10" t="s">
        <v>23</v>
      </c>
      <c r="C14" s="14"/>
      <c r="D14" s="11">
        <v>59</v>
      </c>
      <c r="E14" s="11">
        <v>7</v>
      </c>
      <c r="F14" s="11">
        <f t="shared" si="0"/>
        <v>66</v>
      </c>
      <c r="G14" s="3">
        <v>6</v>
      </c>
      <c r="H14" s="10" t="s">
        <v>23</v>
      </c>
      <c r="I14" s="14"/>
      <c r="J14" s="23">
        <v>70</v>
      </c>
      <c r="K14" s="23">
        <v>15</v>
      </c>
      <c r="L14" s="23">
        <v>85</v>
      </c>
      <c r="M14" s="3">
        <v>6</v>
      </c>
      <c r="N14" s="10" t="s">
        <v>23</v>
      </c>
      <c r="O14" s="14"/>
      <c r="P14" s="23">
        <v>56</v>
      </c>
      <c r="Q14" s="23">
        <v>11</v>
      </c>
      <c r="R14" s="23">
        <f t="shared" si="2"/>
        <v>67</v>
      </c>
      <c r="S14" s="3">
        <v>6</v>
      </c>
      <c r="T14" s="10" t="s">
        <v>23</v>
      </c>
      <c r="U14" s="14"/>
      <c r="V14" s="23">
        <v>33</v>
      </c>
      <c r="W14" s="23">
        <v>0</v>
      </c>
      <c r="X14" s="23">
        <f t="shared" si="3"/>
        <v>33</v>
      </c>
      <c r="Y14" s="39">
        <v>7</v>
      </c>
      <c r="Z14" s="37" t="s">
        <v>24</v>
      </c>
      <c r="AA14" s="41"/>
      <c r="AB14" s="40">
        <v>0</v>
      </c>
      <c r="AC14" s="40">
        <v>2</v>
      </c>
      <c r="AD14" s="40">
        <f t="shared" si="4"/>
        <v>2</v>
      </c>
    </row>
    <row r="15" spans="1:30" ht="21.95" customHeight="1">
      <c r="A15" s="3">
        <v>7</v>
      </c>
      <c r="B15" s="10" t="s">
        <v>25</v>
      </c>
      <c r="C15" s="14"/>
      <c r="D15" s="11">
        <v>141</v>
      </c>
      <c r="E15" s="11">
        <v>69</v>
      </c>
      <c r="F15" s="11">
        <f t="shared" si="0"/>
        <v>210</v>
      </c>
      <c r="G15" s="3">
        <v>7</v>
      </c>
      <c r="H15" s="10" t="s">
        <v>25</v>
      </c>
      <c r="I15" s="14"/>
      <c r="J15" s="23">
        <v>97</v>
      </c>
      <c r="K15" s="23">
        <v>66</v>
      </c>
      <c r="L15" s="23">
        <v>163</v>
      </c>
      <c r="M15" s="3">
        <v>7</v>
      </c>
      <c r="N15" s="10" t="s">
        <v>25</v>
      </c>
      <c r="O15" s="14"/>
      <c r="P15" s="23">
        <v>75</v>
      </c>
      <c r="Q15" s="23">
        <v>13</v>
      </c>
      <c r="R15" s="23">
        <f t="shared" si="2"/>
        <v>88</v>
      </c>
      <c r="S15" s="3">
        <v>7</v>
      </c>
      <c r="T15" s="10" t="s">
        <v>25</v>
      </c>
      <c r="U15" s="14"/>
      <c r="V15" s="23">
        <v>64</v>
      </c>
      <c r="W15" s="23">
        <v>7</v>
      </c>
      <c r="X15" s="23">
        <f t="shared" si="3"/>
        <v>71</v>
      </c>
      <c r="Y15" s="39">
        <v>8</v>
      </c>
      <c r="Z15" s="37" t="s">
        <v>26</v>
      </c>
      <c r="AA15" s="41"/>
      <c r="AB15" s="40">
        <v>56</v>
      </c>
      <c r="AC15" s="40">
        <v>205</v>
      </c>
      <c r="AD15" s="40">
        <f t="shared" si="4"/>
        <v>261</v>
      </c>
    </row>
    <row r="16" spans="1:30" ht="21.95" customHeight="1">
      <c r="A16" s="3">
        <v>8</v>
      </c>
      <c r="B16" s="10" t="s">
        <v>27</v>
      </c>
      <c r="C16" s="15"/>
      <c r="D16" s="16">
        <v>214</v>
      </c>
      <c r="E16" s="11">
        <v>141</v>
      </c>
      <c r="F16" s="11">
        <f t="shared" si="0"/>
        <v>355</v>
      </c>
      <c r="G16" s="3">
        <v>8</v>
      </c>
      <c r="H16" s="10" t="s">
        <v>27</v>
      </c>
      <c r="I16" s="15"/>
      <c r="J16" s="25">
        <v>206</v>
      </c>
      <c r="K16" s="23">
        <v>149</v>
      </c>
      <c r="L16" s="23">
        <v>355</v>
      </c>
      <c r="M16" s="3">
        <v>8</v>
      </c>
      <c r="N16" s="10" t="s">
        <v>27</v>
      </c>
      <c r="O16" s="15"/>
      <c r="P16" s="25">
        <v>167</v>
      </c>
      <c r="Q16" s="23">
        <v>207</v>
      </c>
      <c r="R16" s="23">
        <f t="shared" si="2"/>
        <v>374</v>
      </c>
      <c r="S16" s="3">
        <v>8</v>
      </c>
      <c r="T16" s="10" t="s">
        <v>27</v>
      </c>
      <c r="U16" s="15"/>
      <c r="V16" s="25">
        <v>146</v>
      </c>
      <c r="W16" s="23">
        <v>134</v>
      </c>
      <c r="X16" s="23">
        <f t="shared" si="3"/>
        <v>280</v>
      </c>
      <c r="Y16" s="39">
        <v>9</v>
      </c>
      <c r="Z16" s="37" t="s">
        <v>28</v>
      </c>
      <c r="AA16" s="42"/>
      <c r="AB16" s="40">
        <v>1</v>
      </c>
      <c r="AC16" s="40">
        <v>0</v>
      </c>
      <c r="AD16" s="40">
        <f t="shared" si="4"/>
        <v>1</v>
      </c>
    </row>
    <row r="17" spans="1:30" ht="21.95" customHeight="1">
      <c r="A17" s="3">
        <v>9</v>
      </c>
      <c r="B17" s="10" t="s">
        <v>29</v>
      </c>
      <c r="C17" s="17"/>
      <c r="D17" s="16">
        <v>168</v>
      </c>
      <c r="E17" s="11">
        <v>193</v>
      </c>
      <c r="F17" s="11">
        <f t="shared" si="0"/>
        <v>361</v>
      </c>
      <c r="G17" s="3">
        <v>9</v>
      </c>
      <c r="H17" s="10" t="s">
        <v>29</v>
      </c>
      <c r="I17" s="17"/>
      <c r="J17" s="25">
        <v>197</v>
      </c>
      <c r="K17" s="22">
        <v>194</v>
      </c>
      <c r="L17" s="23">
        <v>391</v>
      </c>
      <c r="M17" s="3">
        <v>9</v>
      </c>
      <c r="N17" s="10" t="s">
        <v>29</v>
      </c>
      <c r="O17" s="17"/>
      <c r="P17" s="25">
        <v>227</v>
      </c>
      <c r="Q17" s="22">
        <v>199</v>
      </c>
      <c r="R17" s="23">
        <f t="shared" si="2"/>
        <v>426</v>
      </c>
      <c r="S17" s="3">
        <v>9</v>
      </c>
      <c r="T17" s="10" t="s">
        <v>29</v>
      </c>
      <c r="U17" s="17"/>
      <c r="V17" s="25">
        <v>196</v>
      </c>
      <c r="W17" s="22">
        <v>139</v>
      </c>
      <c r="X17" s="23">
        <f t="shared" si="3"/>
        <v>335</v>
      </c>
      <c r="Y17" s="39">
        <v>10</v>
      </c>
      <c r="Z17" s="37" t="s">
        <v>30</v>
      </c>
      <c r="AA17" s="43"/>
      <c r="AB17" s="40">
        <v>863</v>
      </c>
      <c r="AC17" s="40">
        <v>1848</v>
      </c>
      <c r="AD17" s="40">
        <f t="shared" si="4"/>
        <v>2711</v>
      </c>
    </row>
    <row r="18" spans="1:30" ht="21.95" customHeight="1">
      <c r="A18" s="3">
        <v>10</v>
      </c>
      <c r="B18" s="12" t="s">
        <v>31</v>
      </c>
      <c r="C18" s="17"/>
      <c r="D18" s="16">
        <f>SUM(D14:D17)</f>
        <v>582</v>
      </c>
      <c r="E18" s="16">
        <f>SUM(E14:E17)</f>
        <v>410</v>
      </c>
      <c r="F18" s="11">
        <f t="shared" si="0"/>
        <v>992</v>
      </c>
      <c r="G18" s="3">
        <v>10</v>
      </c>
      <c r="H18" s="12" t="s">
        <v>31</v>
      </c>
      <c r="I18" s="17"/>
      <c r="J18" s="26">
        <f>SUM(J14:J17)</f>
        <v>570</v>
      </c>
      <c r="K18" s="26">
        <f t="shared" ref="K18:L18" si="7">SUM(K14:K17)</f>
        <v>424</v>
      </c>
      <c r="L18" s="26">
        <f t="shared" si="7"/>
        <v>994</v>
      </c>
      <c r="M18" s="3">
        <v>10</v>
      </c>
      <c r="N18" s="12" t="s">
        <v>31</v>
      </c>
      <c r="O18" s="17"/>
      <c r="P18" s="26">
        <f>SUM(P14:P17)</f>
        <v>525</v>
      </c>
      <c r="Q18" s="26">
        <f t="shared" ref="Q18" si="8">SUM(Q14:Q17)</f>
        <v>430</v>
      </c>
      <c r="R18" s="24">
        <f t="shared" si="2"/>
        <v>955</v>
      </c>
      <c r="S18" s="3">
        <v>10</v>
      </c>
      <c r="T18" s="12" t="s">
        <v>31</v>
      </c>
      <c r="U18" s="17"/>
      <c r="V18" s="26"/>
      <c r="W18" s="26"/>
      <c r="X18" s="23">
        <f t="shared" si="3"/>
        <v>0</v>
      </c>
      <c r="Y18" s="39">
        <v>11</v>
      </c>
      <c r="Z18" s="37" t="s">
        <v>32</v>
      </c>
      <c r="AA18" s="43"/>
      <c r="AB18" s="40">
        <v>8</v>
      </c>
      <c r="AC18" s="40">
        <v>18</v>
      </c>
      <c r="AD18" s="40">
        <f t="shared" si="4"/>
        <v>26</v>
      </c>
    </row>
    <row r="19" spans="1:30" ht="21.95" customHeight="1">
      <c r="A19" s="3">
        <v>11</v>
      </c>
      <c r="B19" s="10" t="s">
        <v>33</v>
      </c>
      <c r="C19" s="14"/>
      <c r="D19" s="11">
        <v>242</v>
      </c>
      <c r="E19" s="11">
        <v>446</v>
      </c>
      <c r="F19" s="11">
        <f t="shared" si="0"/>
        <v>688</v>
      </c>
      <c r="G19" s="3">
        <v>11</v>
      </c>
      <c r="H19" s="10" t="s">
        <v>33</v>
      </c>
      <c r="I19" s="14"/>
      <c r="J19" s="23">
        <v>474</v>
      </c>
      <c r="K19" s="23">
        <v>1044</v>
      </c>
      <c r="L19" s="23">
        <v>1518</v>
      </c>
      <c r="M19" s="3">
        <v>11</v>
      </c>
      <c r="N19" s="10" t="s">
        <v>33</v>
      </c>
      <c r="O19" s="14"/>
      <c r="P19" s="23">
        <v>828</v>
      </c>
      <c r="Q19" s="23">
        <v>1872</v>
      </c>
      <c r="R19" s="23">
        <f t="shared" si="2"/>
        <v>2700</v>
      </c>
      <c r="S19" s="3">
        <v>11</v>
      </c>
      <c r="T19" s="10" t="s">
        <v>33</v>
      </c>
      <c r="U19" s="14"/>
      <c r="V19" s="23">
        <v>252</v>
      </c>
      <c r="W19" s="23">
        <v>555</v>
      </c>
      <c r="X19" s="23">
        <f t="shared" si="3"/>
        <v>807</v>
      </c>
      <c r="Y19" s="39">
        <v>12</v>
      </c>
      <c r="Z19" s="37" t="s">
        <v>34</v>
      </c>
      <c r="AA19" s="41"/>
      <c r="AB19" s="40">
        <v>0</v>
      </c>
      <c r="AC19" s="40">
        <v>0</v>
      </c>
      <c r="AD19" s="40">
        <f t="shared" si="4"/>
        <v>0</v>
      </c>
    </row>
    <row r="20" spans="1:30" ht="21.95" customHeight="1">
      <c r="A20" s="3">
        <v>12</v>
      </c>
      <c r="B20" s="10" t="s">
        <v>35</v>
      </c>
      <c r="C20" s="14"/>
      <c r="D20" s="11">
        <v>297</v>
      </c>
      <c r="E20" s="11">
        <v>561</v>
      </c>
      <c r="F20" s="11">
        <f t="shared" si="0"/>
        <v>858</v>
      </c>
      <c r="G20" s="3">
        <v>12</v>
      </c>
      <c r="H20" s="10" t="s">
        <v>35</v>
      </c>
      <c r="I20" s="14"/>
      <c r="J20" s="23">
        <v>247</v>
      </c>
      <c r="K20" s="23">
        <v>456</v>
      </c>
      <c r="L20" s="23">
        <v>703</v>
      </c>
      <c r="M20" s="3">
        <v>12</v>
      </c>
      <c r="N20" s="10" t="s">
        <v>35</v>
      </c>
      <c r="O20" s="14"/>
      <c r="P20" s="23">
        <v>210</v>
      </c>
      <c r="Q20" s="23">
        <v>400</v>
      </c>
      <c r="R20" s="23">
        <f t="shared" si="2"/>
        <v>610</v>
      </c>
      <c r="S20" s="3">
        <v>12</v>
      </c>
      <c r="T20" s="10" t="s">
        <v>35</v>
      </c>
      <c r="U20" s="14"/>
      <c r="V20" s="23">
        <v>266</v>
      </c>
      <c r="W20" s="23">
        <v>517</v>
      </c>
      <c r="X20" s="23">
        <f t="shared" si="3"/>
        <v>783</v>
      </c>
      <c r="Y20" s="39">
        <v>13</v>
      </c>
      <c r="Z20" s="37" t="s">
        <v>36</v>
      </c>
      <c r="AA20" s="41"/>
      <c r="AB20" s="40">
        <v>0</v>
      </c>
      <c r="AC20" s="40">
        <v>0</v>
      </c>
      <c r="AD20" s="40">
        <f t="shared" si="4"/>
        <v>0</v>
      </c>
    </row>
    <row r="21" spans="1:30" ht="21.95" customHeight="1">
      <c r="A21" s="3">
        <v>13</v>
      </c>
      <c r="B21" s="10" t="s">
        <v>37</v>
      </c>
      <c r="C21" s="15"/>
      <c r="D21" s="16">
        <v>274</v>
      </c>
      <c r="E21" s="11">
        <v>532</v>
      </c>
      <c r="F21" s="11">
        <f t="shared" si="0"/>
        <v>806</v>
      </c>
      <c r="G21" s="3">
        <v>13</v>
      </c>
      <c r="H21" s="10" t="s">
        <v>37</v>
      </c>
      <c r="I21" s="15"/>
      <c r="J21" s="25">
        <v>259</v>
      </c>
      <c r="K21" s="23">
        <v>529</v>
      </c>
      <c r="L21" s="23">
        <v>788</v>
      </c>
      <c r="M21" s="3">
        <v>13</v>
      </c>
      <c r="N21" s="10" t="s">
        <v>37</v>
      </c>
      <c r="O21" s="15"/>
      <c r="P21" s="25">
        <v>228</v>
      </c>
      <c r="Q21" s="23">
        <v>501</v>
      </c>
      <c r="R21" s="23">
        <f t="shared" si="2"/>
        <v>729</v>
      </c>
      <c r="S21" s="3">
        <v>13</v>
      </c>
      <c r="T21" s="10" t="s">
        <v>37</v>
      </c>
      <c r="U21" s="15"/>
      <c r="V21" s="25">
        <v>215</v>
      </c>
      <c r="W21" s="23">
        <v>479</v>
      </c>
      <c r="X21" s="23">
        <f t="shared" si="3"/>
        <v>694</v>
      </c>
      <c r="Y21" s="39">
        <v>14</v>
      </c>
      <c r="Z21" s="37" t="s">
        <v>38</v>
      </c>
      <c r="AA21" s="42"/>
      <c r="AB21" s="40">
        <v>0</v>
      </c>
      <c r="AC21" s="40">
        <v>0</v>
      </c>
      <c r="AD21" s="40">
        <f t="shared" si="4"/>
        <v>0</v>
      </c>
    </row>
    <row r="22" spans="1:30" ht="21.95" customHeight="1">
      <c r="A22" s="3">
        <v>14</v>
      </c>
      <c r="B22" s="10" t="s">
        <v>39</v>
      </c>
      <c r="C22" s="17"/>
      <c r="D22" s="16">
        <v>310</v>
      </c>
      <c r="E22" s="11">
        <v>379</v>
      </c>
      <c r="F22" s="11">
        <f t="shared" si="0"/>
        <v>689</v>
      </c>
      <c r="G22" s="3">
        <v>14</v>
      </c>
      <c r="H22" s="10" t="s">
        <v>39</v>
      </c>
      <c r="I22" s="17"/>
      <c r="J22" s="25">
        <v>316</v>
      </c>
      <c r="K22" s="22">
        <v>457</v>
      </c>
      <c r="L22" s="23">
        <v>773</v>
      </c>
      <c r="M22" s="3">
        <v>14</v>
      </c>
      <c r="N22" s="10" t="s">
        <v>39</v>
      </c>
      <c r="O22" s="17"/>
      <c r="P22" s="25">
        <v>328</v>
      </c>
      <c r="Q22" s="22">
        <v>551</v>
      </c>
      <c r="R22" s="23">
        <f t="shared" si="2"/>
        <v>879</v>
      </c>
      <c r="S22" s="3">
        <v>14</v>
      </c>
      <c r="T22" s="10" t="s">
        <v>39</v>
      </c>
      <c r="U22" s="17"/>
      <c r="V22" s="25">
        <v>333</v>
      </c>
      <c r="W22" s="22">
        <v>620</v>
      </c>
      <c r="X22" s="23">
        <f t="shared" si="3"/>
        <v>953</v>
      </c>
      <c r="Y22" s="39">
        <v>15</v>
      </c>
      <c r="Z22" s="37" t="s">
        <v>40</v>
      </c>
      <c r="AA22" s="43"/>
      <c r="AB22" s="40">
        <v>0</v>
      </c>
      <c r="AC22" s="40">
        <v>0</v>
      </c>
      <c r="AD22" s="40">
        <f t="shared" si="4"/>
        <v>0</v>
      </c>
    </row>
    <row r="23" spans="1:30" ht="21.95" customHeight="1">
      <c r="A23" s="3">
        <v>15</v>
      </c>
      <c r="B23" s="12" t="s">
        <v>41</v>
      </c>
      <c r="C23" s="17"/>
      <c r="D23" s="16">
        <f>SUM(D19:D22)</f>
        <v>1123</v>
      </c>
      <c r="E23" s="16">
        <f>SUM(E19:E22)</f>
        <v>1918</v>
      </c>
      <c r="F23" s="11">
        <f t="shared" si="0"/>
        <v>3041</v>
      </c>
      <c r="G23" s="3">
        <v>15</v>
      </c>
      <c r="H23" s="12" t="s">
        <v>41</v>
      </c>
      <c r="I23" s="17"/>
      <c r="J23" s="26">
        <f t="shared" ref="J23:L23" si="9">J19+J20+J21+J22</f>
        <v>1296</v>
      </c>
      <c r="K23" s="26">
        <f t="shared" si="9"/>
        <v>2486</v>
      </c>
      <c r="L23" s="26">
        <f t="shared" si="9"/>
        <v>3782</v>
      </c>
      <c r="M23" s="3">
        <v>15</v>
      </c>
      <c r="N23" s="12" t="s">
        <v>41</v>
      </c>
      <c r="O23" s="17"/>
      <c r="P23" s="26">
        <f t="shared" ref="P23:Q23" si="10">P19+P20+P21+P22</f>
        <v>1594</v>
      </c>
      <c r="Q23" s="26">
        <f t="shared" si="10"/>
        <v>3324</v>
      </c>
      <c r="R23" s="24">
        <f t="shared" si="2"/>
        <v>4918</v>
      </c>
      <c r="S23" s="3">
        <v>15</v>
      </c>
      <c r="T23" s="12" t="s">
        <v>41</v>
      </c>
      <c r="U23" s="17"/>
      <c r="V23" s="26"/>
      <c r="W23" s="26"/>
      <c r="X23" s="23">
        <f t="shared" si="3"/>
        <v>0</v>
      </c>
      <c r="Y23" s="39">
        <v>16</v>
      </c>
      <c r="Z23" s="37" t="s">
        <v>42</v>
      </c>
      <c r="AA23" s="43"/>
      <c r="AB23" s="44">
        <v>0</v>
      </c>
      <c r="AC23" s="44">
        <v>0</v>
      </c>
      <c r="AD23" s="40">
        <f t="shared" si="4"/>
        <v>0</v>
      </c>
    </row>
    <row r="24" spans="1:30" ht="21.95" customHeight="1">
      <c r="A24" s="3">
        <v>16</v>
      </c>
      <c r="B24" s="10" t="s">
        <v>43</v>
      </c>
      <c r="C24" s="14"/>
      <c r="D24" s="11">
        <v>495</v>
      </c>
      <c r="E24" s="11">
        <v>475</v>
      </c>
      <c r="F24" s="11">
        <f t="shared" si="0"/>
        <v>970</v>
      </c>
      <c r="G24" s="3">
        <v>16</v>
      </c>
      <c r="H24" s="10" t="s">
        <v>43</v>
      </c>
      <c r="I24" s="14"/>
      <c r="J24" s="23">
        <v>402</v>
      </c>
      <c r="K24" s="23">
        <v>414</v>
      </c>
      <c r="L24" s="23">
        <v>816</v>
      </c>
      <c r="M24" s="3">
        <v>16</v>
      </c>
      <c r="N24" s="10" t="s">
        <v>43</v>
      </c>
      <c r="O24" s="14"/>
      <c r="P24" s="23">
        <v>328</v>
      </c>
      <c r="Q24" s="23">
        <v>359</v>
      </c>
      <c r="R24" s="23">
        <f t="shared" si="2"/>
        <v>687</v>
      </c>
      <c r="S24" s="3">
        <v>16</v>
      </c>
      <c r="T24" s="10" t="s">
        <v>43</v>
      </c>
      <c r="U24" s="14"/>
      <c r="V24" s="23">
        <v>275</v>
      </c>
      <c r="W24" s="23">
        <v>305</v>
      </c>
      <c r="X24" s="23">
        <f t="shared" si="3"/>
        <v>580</v>
      </c>
      <c r="Y24" s="39">
        <v>17</v>
      </c>
      <c r="Z24" s="37" t="s">
        <v>44</v>
      </c>
      <c r="AA24" s="41"/>
      <c r="AB24" s="40">
        <v>0</v>
      </c>
      <c r="AC24" s="40">
        <v>0</v>
      </c>
      <c r="AD24" s="40">
        <f t="shared" si="4"/>
        <v>0</v>
      </c>
    </row>
    <row r="25" spans="1:30" ht="21.95" customHeight="1">
      <c r="A25" s="3">
        <v>17</v>
      </c>
      <c r="B25" s="10" t="s">
        <v>45</v>
      </c>
      <c r="C25" s="14"/>
      <c r="D25" s="11">
        <v>596</v>
      </c>
      <c r="E25" s="11">
        <v>778</v>
      </c>
      <c r="F25" s="11">
        <f t="shared" si="0"/>
        <v>1374</v>
      </c>
      <c r="G25" s="3">
        <v>17</v>
      </c>
      <c r="H25" s="10" t="s">
        <v>45</v>
      </c>
      <c r="I25" s="14"/>
      <c r="J25" s="23">
        <v>548</v>
      </c>
      <c r="K25" s="23">
        <v>736</v>
      </c>
      <c r="L25" s="23">
        <v>1284</v>
      </c>
      <c r="M25" s="3">
        <v>17</v>
      </c>
      <c r="N25" s="10" t="s">
        <v>45</v>
      </c>
      <c r="O25" s="14"/>
      <c r="P25" s="23">
        <v>485</v>
      </c>
      <c r="Q25" s="23">
        <v>665</v>
      </c>
      <c r="R25" s="23">
        <f t="shared" si="2"/>
        <v>1150</v>
      </c>
      <c r="S25" s="3">
        <v>17</v>
      </c>
      <c r="T25" s="10" t="s">
        <v>45</v>
      </c>
      <c r="U25" s="14"/>
      <c r="V25" s="23">
        <v>411</v>
      </c>
      <c r="W25" s="23">
        <v>570</v>
      </c>
      <c r="X25" s="23">
        <f t="shared" si="3"/>
        <v>981</v>
      </c>
      <c r="Y25" s="39">
        <v>18</v>
      </c>
      <c r="Z25" s="37" t="s">
        <v>46</v>
      </c>
      <c r="AA25" s="41"/>
      <c r="AB25" s="40">
        <v>0</v>
      </c>
      <c r="AC25" s="40">
        <v>0</v>
      </c>
      <c r="AD25" s="40">
        <f t="shared" si="4"/>
        <v>0</v>
      </c>
    </row>
    <row r="26" spans="1:30" ht="21.95" customHeight="1">
      <c r="A26" s="3">
        <v>18</v>
      </c>
      <c r="B26" s="10" t="s">
        <v>47</v>
      </c>
      <c r="C26" s="15"/>
      <c r="D26" s="16">
        <v>38</v>
      </c>
      <c r="E26" s="11">
        <v>18</v>
      </c>
      <c r="F26" s="11">
        <f t="shared" si="0"/>
        <v>56</v>
      </c>
      <c r="G26" s="3">
        <v>18</v>
      </c>
      <c r="H26" s="10" t="s">
        <v>47</v>
      </c>
      <c r="I26" s="15"/>
      <c r="J26" s="25">
        <v>41</v>
      </c>
      <c r="K26" s="23">
        <v>33</v>
      </c>
      <c r="L26" s="23">
        <v>74</v>
      </c>
      <c r="M26" s="3">
        <v>18</v>
      </c>
      <c r="N26" s="10" t="s">
        <v>47</v>
      </c>
      <c r="O26" s="15"/>
      <c r="P26" s="25">
        <v>41</v>
      </c>
      <c r="Q26" s="23">
        <v>53</v>
      </c>
      <c r="R26" s="23">
        <f t="shared" si="2"/>
        <v>94</v>
      </c>
      <c r="S26" s="3">
        <v>18</v>
      </c>
      <c r="T26" s="10" t="s">
        <v>47</v>
      </c>
      <c r="U26" s="15"/>
      <c r="V26" s="25">
        <v>43</v>
      </c>
      <c r="W26" s="23">
        <v>58</v>
      </c>
      <c r="X26" s="23">
        <f t="shared" si="3"/>
        <v>101</v>
      </c>
      <c r="Y26" s="39">
        <v>19</v>
      </c>
      <c r="Z26" s="33" t="s">
        <v>57</v>
      </c>
      <c r="AA26" s="38"/>
      <c r="AB26" s="40">
        <v>1331</v>
      </c>
      <c r="AC26" s="40">
        <v>1088</v>
      </c>
      <c r="AD26" s="40">
        <f t="shared" si="4"/>
        <v>2419</v>
      </c>
    </row>
    <row r="27" spans="1:30" ht="21.95" customHeight="1">
      <c r="A27" s="3">
        <v>19</v>
      </c>
      <c r="B27" s="10" t="s">
        <v>48</v>
      </c>
      <c r="C27" s="17"/>
      <c r="D27" s="16">
        <v>1</v>
      </c>
      <c r="E27" s="11">
        <v>2</v>
      </c>
      <c r="F27" s="11">
        <f t="shared" si="0"/>
        <v>3</v>
      </c>
      <c r="G27" s="3">
        <v>19</v>
      </c>
      <c r="H27" s="10" t="s">
        <v>48</v>
      </c>
      <c r="I27" s="17"/>
      <c r="J27" s="25">
        <v>1</v>
      </c>
      <c r="K27" s="23">
        <v>2</v>
      </c>
      <c r="L27" s="23">
        <v>3</v>
      </c>
      <c r="M27" s="3">
        <v>19</v>
      </c>
      <c r="N27" s="10" t="s">
        <v>48</v>
      </c>
      <c r="O27" s="17"/>
      <c r="P27" s="25">
        <v>1</v>
      </c>
      <c r="Q27" s="23">
        <v>2</v>
      </c>
      <c r="R27" s="23">
        <f t="shared" si="2"/>
        <v>3</v>
      </c>
      <c r="S27" s="3">
        <v>19</v>
      </c>
      <c r="T27" s="10" t="s">
        <v>48</v>
      </c>
      <c r="U27" s="17"/>
      <c r="V27" s="25">
        <v>3</v>
      </c>
      <c r="W27" s="23">
        <v>3</v>
      </c>
      <c r="X27" s="23">
        <f t="shared" si="3"/>
        <v>6</v>
      </c>
      <c r="Y27" s="45"/>
      <c r="Z27" s="33" t="s">
        <v>49</v>
      </c>
      <c r="AA27" s="43">
        <v>2025</v>
      </c>
      <c r="AB27" s="40">
        <f>SUM(AB8:AB26)</f>
        <v>4290</v>
      </c>
      <c r="AC27" s="40">
        <f>SUM(AC8:AC26)</f>
        <v>6242</v>
      </c>
      <c r="AD27" s="40">
        <f>SUM(AD8:AD26)</f>
        <v>10532</v>
      </c>
    </row>
    <row r="28" spans="1:30" ht="21.95" customHeight="1">
      <c r="A28" s="3">
        <v>20</v>
      </c>
      <c r="B28" s="10" t="s">
        <v>50</v>
      </c>
      <c r="C28" s="17"/>
      <c r="D28" s="16">
        <v>0</v>
      </c>
      <c r="E28" s="11">
        <v>0</v>
      </c>
      <c r="F28" s="11">
        <f t="shared" si="0"/>
        <v>0</v>
      </c>
      <c r="G28" s="3">
        <v>20</v>
      </c>
      <c r="H28" s="10" t="s">
        <v>50</v>
      </c>
      <c r="I28" s="17"/>
      <c r="J28" s="27">
        <v>0</v>
      </c>
      <c r="K28" s="22">
        <v>0</v>
      </c>
      <c r="L28" s="22">
        <v>0</v>
      </c>
      <c r="M28" s="3">
        <v>20</v>
      </c>
      <c r="N28" s="10" t="s">
        <v>50</v>
      </c>
      <c r="O28" s="17"/>
      <c r="P28" s="27">
        <v>0</v>
      </c>
      <c r="Q28" s="22">
        <v>0</v>
      </c>
      <c r="R28" s="23">
        <f t="shared" si="2"/>
        <v>0</v>
      </c>
      <c r="S28" s="3">
        <v>20</v>
      </c>
      <c r="T28" s="10" t="s">
        <v>50</v>
      </c>
      <c r="U28" s="17"/>
      <c r="V28" s="27"/>
      <c r="W28" s="22"/>
      <c r="X28" s="23">
        <f t="shared" si="3"/>
        <v>0</v>
      </c>
      <c r="Y28" s="36"/>
      <c r="Z28" s="46"/>
      <c r="AA28" s="47"/>
      <c r="AB28" s="48"/>
      <c r="AC28" s="48"/>
      <c r="AD28" s="48"/>
    </row>
    <row r="29" spans="1:30" ht="42" customHeight="1">
      <c r="A29" s="3">
        <v>21</v>
      </c>
      <c r="B29" s="12" t="s">
        <v>51</v>
      </c>
      <c r="C29" s="17"/>
      <c r="D29" s="16">
        <f>SUM(D24:D28)</f>
        <v>1130</v>
      </c>
      <c r="E29" s="11">
        <v>1273</v>
      </c>
      <c r="F29" s="11">
        <f t="shared" ref="F29" si="11">SUM(D29:E29)</f>
        <v>2403</v>
      </c>
      <c r="G29" s="3">
        <v>21</v>
      </c>
      <c r="H29" s="12" t="s">
        <v>51</v>
      </c>
      <c r="I29" s="17"/>
      <c r="J29" s="26">
        <f t="shared" ref="J29:L29" si="12">J24+J25+J26+J27+J28</f>
        <v>992</v>
      </c>
      <c r="K29" s="26">
        <f t="shared" si="12"/>
        <v>1185</v>
      </c>
      <c r="L29" s="26">
        <f t="shared" si="12"/>
        <v>2177</v>
      </c>
      <c r="M29" s="3">
        <v>21</v>
      </c>
      <c r="N29" s="12" t="s">
        <v>51</v>
      </c>
      <c r="O29" s="17"/>
      <c r="P29" s="26">
        <f t="shared" ref="P29:Q29" si="13">P24+P25+P26+P27+P28</f>
        <v>855</v>
      </c>
      <c r="Q29" s="26">
        <f t="shared" si="13"/>
        <v>1079</v>
      </c>
      <c r="R29" s="24">
        <f t="shared" si="2"/>
        <v>1934</v>
      </c>
      <c r="S29" s="3">
        <v>21</v>
      </c>
      <c r="T29" s="12" t="s">
        <v>51</v>
      </c>
      <c r="U29" s="17"/>
      <c r="V29" s="26"/>
      <c r="W29" s="26"/>
      <c r="X29" s="23">
        <f t="shared" si="3"/>
        <v>0</v>
      </c>
      <c r="Z29" s="17" t="s">
        <v>52</v>
      </c>
      <c r="AA29" s="54" t="s">
        <v>53</v>
      </c>
      <c r="AB29" s="54"/>
      <c r="AC29" s="54"/>
      <c r="AD29" s="54"/>
    </row>
    <row r="30" spans="1:30" ht="21.95" customHeight="1">
      <c r="A30" s="3"/>
      <c r="B30" s="12"/>
      <c r="C30" s="17"/>
      <c r="D30" s="16"/>
      <c r="E30" s="11"/>
      <c r="F30" s="11"/>
      <c r="G30" s="3"/>
      <c r="H30" s="12"/>
      <c r="I30" s="17"/>
      <c r="J30" s="26"/>
      <c r="K30" s="26"/>
      <c r="L30" s="26"/>
      <c r="M30" s="3"/>
      <c r="N30" s="12"/>
      <c r="O30" s="17"/>
      <c r="P30" s="26"/>
      <c r="Q30" s="26"/>
      <c r="R30" s="24"/>
      <c r="S30" s="3">
        <v>22</v>
      </c>
      <c r="T30" s="10" t="s">
        <v>32</v>
      </c>
      <c r="U30" s="17"/>
      <c r="V30" s="26">
        <v>4</v>
      </c>
      <c r="W30" s="26">
        <v>11</v>
      </c>
      <c r="X30" s="23">
        <f t="shared" si="3"/>
        <v>15</v>
      </c>
    </row>
    <row r="31" spans="1:30" ht="21.95" customHeight="1">
      <c r="A31" s="3"/>
      <c r="B31" s="12"/>
      <c r="C31" s="17"/>
      <c r="D31" s="16"/>
      <c r="E31" s="11"/>
      <c r="F31" s="11"/>
      <c r="G31" s="3"/>
      <c r="H31" s="12"/>
      <c r="I31" s="17"/>
      <c r="J31" s="26"/>
      <c r="K31" s="26"/>
      <c r="L31" s="26"/>
      <c r="M31" s="3"/>
      <c r="N31" s="12"/>
      <c r="O31" s="17"/>
      <c r="P31" s="26"/>
      <c r="Q31" s="26"/>
      <c r="R31" s="24"/>
      <c r="S31" s="3">
        <v>23</v>
      </c>
      <c r="T31" s="10" t="s">
        <v>30</v>
      </c>
      <c r="U31" s="17"/>
      <c r="V31" s="26">
        <v>638</v>
      </c>
      <c r="W31" s="26">
        <v>1466</v>
      </c>
      <c r="X31" s="23">
        <f t="shared" si="3"/>
        <v>2104</v>
      </c>
    </row>
    <row r="32" spans="1:30" ht="21.95" customHeight="1">
      <c r="A32" s="3"/>
      <c r="B32" s="12"/>
      <c r="C32" s="17"/>
      <c r="D32" s="16"/>
      <c r="E32" s="11"/>
      <c r="F32" s="11"/>
      <c r="G32" s="3"/>
      <c r="H32" s="12"/>
      <c r="I32" s="17"/>
      <c r="J32" s="26"/>
      <c r="K32" s="26"/>
      <c r="L32" s="26"/>
      <c r="M32" s="3"/>
      <c r="N32" s="12"/>
      <c r="O32" s="17"/>
      <c r="P32" s="26"/>
      <c r="Q32" s="26"/>
      <c r="R32" s="24"/>
      <c r="S32" s="3">
        <v>24</v>
      </c>
      <c r="T32" s="10" t="s">
        <v>26</v>
      </c>
      <c r="U32" s="17"/>
      <c r="V32" s="26">
        <v>15</v>
      </c>
      <c r="W32" s="26">
        <v>43</v>
      </c>
      <c r="X32" s="23">
        <f t="shared" si="3"/>
        <v>58</v>
      </c>
    </row>
    <row r="33" spans="1:31" ht="21.95" customHeight="1">
      <c r="A33" s="3"/>
      <c r="B33" s="12"/>
      <c r="C33" s="17"/>
      <c r="D33" s="16"/>
      <c r="E33" s="11"/>
      <c r="F33" s="11"/>
      <c r="G33" s="3"/>
      <c r="H33" s="12"/>
      <c r="I33" s="17"/>
      <c r="J33" s="26"/>
      <c r="K33" s="26"/>
      <c r="L33" s="26"/>
      <c r="M33" s="3"/>
      <c r="N33" s="12"/>
      <c r="O33" s="17"/>
      <c r="P33" s="26"/>
      <c r="Q33" s="26"/>
      <c r="R33" s="24"/>
      <c r="S33" s="3">
        <v>25</v>
      </c>
      <c r="T33" s="10" t="s">
        <v>26</v>
      </c>
      <c r="U33" s="17"/>
      <c r="V33" s="26">
        <v>8</v>
      </c>
      <c r="W33" s="26">
        <v>7</v>
      </c>
      <c r="X33" s="23">
        <f t="shared" si="3"/>
        <v>15</v>
      </c>
    </row>
    <row r="34" spans="1:31">
      <c r="B34" s="6"/>
      <c r="C34" s="6"/>
      <c r="D34" s="18"/>
      <c r="E34" s="18"/>
      <c r="F34" s="18"/>
      <c r="H34" s="6"/>
      <c r="I34" s="6"/>
      <c r="J34" s="18"/>
      <c r="K34" s="18"/>
      <c r="L34" s="18"/>
      <c r="N34" s="6"/>
      <c r="O34" s="6"/>
      <c r="P34" s="28"/>
      <c r="Q34" s="28"/>
      <c r="R34" s="28"/>
      <c r="S34" s="3">
        <v>26</v>
      </c>
      <c r="T34" s="30" t="s">
        <v>54</v>
      </c>
      <c r="U34" s="6"/>
      <c r="V34" s="28"/>
      <c r="W34" s="28"/>
      <c r="X34" s="28"/>
      <c r="AE34" s="2"/>
    </row>
    <row r="35" spans="1:31" s="2" customFormat="1">
      <c r="B35" s="19" t="s">
        <v>55</v>
      </c>
      <c r="C35" s="20"/>
      <c r="D35" s="21">
        <f>D13+D18+D23+D29</f>
        <v>2909</v>
      </c>
      <c r="E35" s="21">
        <f t="shared" ref="E35:F35" si="14">E13+E18+E23+E29</f>
        <v>3604</v>
      </c>
      <c r="F35" s="21">
        <f t="shared" si="14"/>
        <v>6513</v>
      </c>
      <c r="H35" s="19" t="s">
        <v>55</v>
      </c>
      <c r="I35" s="20"/>
      <c r="J35" s="21">
        <f>J13+J18+J23+J29</f>
        <v>2916</v>
      </c>
      <c r="K35" s="21">
        <f t="shared" ref="K35:L35" si="15">K13+K18+K23+K29</f>
        <v>4098</v>
      </c>
      <c r="L35" s="21">
        <f t="shared" si="15"/>
        <v>7014</v>
      </c>
      <c r="N35" s="19" t="s">
        <v>55</v>
      </c>
      <c r="O35" s="20"/>
      <c r="P35" s="29">
        <f t="shared" ref="P35:R35" si="16">P13+P18+P23+P29</f>
        <v>3024</v>
      </c>
      <c r="Q35" s="29">
        <f t="shared" si="16"/>
        <v>4836</v>
      </c>
      <c r="R35" s="29">
        <f t="shared" si="16"/>
        <v>7860</v>
      </c>
      <c r="T35" s="19" t="s">
        <v>55</v>
      </c>
      <c r="U35" s="20"/>
      <c r="V35" s="29">
        <f>SUM(V8:V28)</f>
        <v>2274</v>
      </c>
      <c r="W35" s="29">
        <f>SUM(W8:W28)</f>
        <v>3390</v>
      </c>
      <c r="X35" s="29">
        <f>SUM(X8:X33)</f>
        <v>7856</v>
      </c>
      <c r="Y35"/>
      <c r="Z35" s="3"/>
      <c r="AA35"/>
      <c r="AB35"/>
      <c r="AC35"/>
      <c r="AD35"/>
      <c r="AE35"/>
    </row>
    <row r="36" spans="1:31">
      <c r="B36" s="10" t="s">
        <v>52</v>
      </c>
      <c r="D36" t="s">
        <v>56</v>
      </c>
      <c r="H36" s="10" t="s">
        <v>52</v>
      </c>
      <c r="J36" t="s">
        <v>56</v>
      </c>
      <c r="N36" s="10" t="s">
        <v>52</v>
      </c>
      <c r="P36" t="s">
        <v>56</v>
      </c>
      <c r="T36" s="10" t="s">
        <v>52</v>
      </c>
      <c r="V36" t="s">
        <v>56</v>
      </c>
    </row>
  </sheetData>
  <mergeCells count="31">
    <mergeCell ref="AA29:AD29"/>
    <mergeCell ref="A3:A5"/>
    <mergeCell ref="G3:G5"/>
    <mergeCell ref="M3:M5"/>
    <mergeCell ref="S3:S5"/>
    <mergeCell ref="Y3:Y5"/>
    <mergeCell ref="B3:C5"/>
    <mergeCell ref="H3:I5"/>
    <mergeCell ref="N3:O5"/>
    <mergeCell ref="T3:U5"/>
    <mergeCell ref="Z3:AA5"/>
    <mergeCell ref="B6:C6"/>
    <mergeCell ref="H6:I6"/>
    <mergeCell ref="N6:O6"/>
    <mergeCell ref="T6:U6"/>
    <mergeCell ref="Z6:AA6"/>
    <mergeCell ref="D4:F4"/>
    <mergeCell ref="J4:L4"/>
    <mergeCell ref="P4:R4"/>
    <mergeCell ref="V4:X4"/>
    <mergeCell ref="AB4:AD4"/>
    <mergeCell ref="D3:F3"/>
    <mergeCell ref="J3:L3"/>
    <mergeCell ref="P3:R3"/>
    <mergeCell ref="V3:X3"/>
    <mergeCell ref="AB3:AD3"/>
    <mergeCell ref="D1:F1"/>
    <mergeCell ref="J1:L1"/>
    <mergeCell ref="P1:R1"/>
    <mergeCell ref="V1:X1"/>
    <mergeCell ref="Y1:AD1"/>
  </mergeCells>
  <pageMargins left="0.7" right="0.7" top="0.75" bottom="0.75" header="0.3" footer="0.3"/>
  <pageSetup paperSize="9" scale="75" orientation="landscape" r:id="rId1"/>
  <colBreaks count="3" manualBreakCount="3">
    <brk id="6" max="31" man="1"/>
    <brk id="12" max="31" man="1"/>
    <brk id="18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2.2.3 (2)</vt:lpstr>
      <vt:lpstr>'2.2.3 (2)'!Print_Area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IPDS3</dc:creator>
  <cp:lastModifiedBy>Asus</cp:lastModifiedBy>
  <cp:lastPrinted>2023-01-17T02:38:00Z</cp:lastPrinted>
  <dcterms:created xsi:type="dcterms:W3CDTF">2020-01-15T08:06:00Z</dcterms:created>
  <dcterms:modified xsi:type="dcterms:W3CDTF">2026-01-14T02:40:28Z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D40010C68927446CA779E2BFAC3A70CA</vt:lpwstr>
  </property>
  <property fmtid="{D5CDD505-2E9C-101B-9397-08002B2CF9AE}" pid="3" name="KSOProductBuildVer">
    <vt:lpwstr>1033-12.2.0.22549</vt:lpwstr>
  </property>
</Properties>
</file>