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60"/>
  </bookViews>
  <sheets>
    <sheet name="Bab 1" sheetId="1" r:id="rId1"/>
  </sheets>
  <definedNames>
    <definedName name="_xlnm.Print_Area" localSheetId="0">'Bab 1'!$A$1:$K$46</definedName>
  </definedNames>
  <calcPr calcId="124519"/>
</workbook>
</file>

<file path=xl/calcChain.xml><?xml version="1.0" encoding="utf-8"?>
<calcChain xmlns="http://schemas.openxmlformats.org/spreadsheetml/2006/main">
  <c r="K10" i="1"/>
  <c r="K31" s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C30"/>
  <c r="D30"/>
  <c r="E30"/>
  <c r="I30"/>
  <c r="J30"/>
  <c r="K30"/>
  <c r="K32"/>
  <c r="K33"/>
  <c r="B34"/>
  <c r="H34"/>
  <c r="K34"/>
  <c r="A46"/>
  <c r="G46" s="1"/>
  <c r="E46"/>
  <c r="K46" s="1"/>
</calcChain>
</file>

<file path=xl/sharedStrings.xml><?xml version="1.0" encoding="utf-8"?>
<sst xmlns="http://schemas.openxmlformats.org/spreadsheetml/2006/main" count="59" uniqueCount="32">
  <si>
    <t>Lanjutan.</t>
  </si>
  <si>
    <t>DESA</t>
  </si>
  <si>
    <t>JUMLAH</t>
  </si>
  <si>
    <t>TEKNIS</t>
  </si>
  <si>
    <t>1/2 TEKNIS</t>
  </si>
  <si>
    <t>SEDERHANA</t>
  </si>
  <si>
    <t>TADAH</t>
  </si>
  <si>
    <t>(Ha)</t>
  </si>
  <si>
    <t>NON PU (Ha)</t>
  </si>
  <si>
    <t>HUJAN (Ha)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</si>
  <si>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</si>
  <si>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</si>
  <si>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</si>
  <si>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</si>
  <si>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</si>
  <si>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</si>
  <si>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</si>
  <si>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</si>
  <si>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</si>
  <si>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</si>
  <si>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</si>
  <si>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</si>
  <si>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</si>
  <si>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</si>
  <si>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</si>
  <si>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</si>
  <si>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</si>
  <si>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</si>
  <si>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</si>
  <si>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</si>
  <si>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Tahun              2013</t>
  </si>
  <si>
    <t>Sumber : Monografi Kecamatan Demak</t>
  </si>
</sst>
</file>

<file path=xl/styles.xml><?xml version="1.0" encoding="utf-8"?>
<styleSheet xmlns="http://schemas.openxmlformats.org/spreadsheetml/2006/main">
  <numFmts count="3">
    <numFmt numFmtId="164" formatCode="_(* #,##0_);_(* \(#,##0\);_(* \-_);_(@_)"/>
    <numFmt numFmtId="165" formatCode="#,##0.00;\-#,##0.00"/>
    <numFmt numFmtId="166" formatCode="_(* #,##0.00_);_(* \(#,##0.00\);_(* \-_);_(@_)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sz val="11"/>
      <name val="Monotype Corsiva"/>
      <family val="4"/>
    </font>
    <font>
      <b/>
      <i/>
      <u/>
      <sz val="11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3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166" fontId="3" fillId="0" borderId="1" xfId="1" applyNumberFormat="1" applyFont="1" applyFill="1" applyBorder="1" applyAlignment="1" applyProtection="1">
      <alignment horizontal="center"/>
    </xf>
    <xf numFmtId="165" fontId="3" fillId="0" borderId="1" xfId="1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 indent="1"/>
    </xf>
    <xf numFmtId="166" fontId="3" fillId="0" borderId="5" xfId="1" applyNumberFormat="1" applyFont="1" applyFill="1" applyBorder="1" applyAlignment="1" applyProtection="1">
      <alignment horizontal="center"/>
    </xf>
    <xf numFmtId="165" fontId="3" fillId="0" borderId="5" xfId="1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6" fillId="0" borderId="0" xfId="0" applyFont="1" applyBorder="1"/>
    <xf numFmtId="0" fontId="7" fillId="0" borderId="6" xfId="0" applyFont="1" applyBorder="1"/>
    <xf numFmtId="0" fontId="6" fillId="0" borderId="6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4</xdr:col>
      <xdr:colOff>66675</xdr:colOff>
      <xdr:row>3</xdr:row>
      <xdr:rowOff>95250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0" y="28575"/>
          <a:ext cx="3571875" cy="552450"/>
          <a:chOff x="29823" y="45"/>
          <a:chExt cx="7353" cy="904"/>
        </a:xfrm>
      </xdr:grpSpPr>
      <xdr:sp macro="" textlink="" fLocksText="0">
        <xdr:nvSpPr>
          <xdr:cNvPr id="9" name="Text Box 11"/>
          <xdr:cNvSpPr txBox="1">
            <a:spLocks noChangeArrowheads="1"/>
          </xdr:cNvSpPr>
        </xdr:nvSpPr>
        <xdr:spPr bwMode="auto">
          <a:xfrm>
            <a:off x="29823" y="45"/>
            <a:ext cx="1534" cy="34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1.4. </a:t>
            </a:r>
          </a:p>
        </xdr:txBody>
      </xdr:sp>
      <xdr:sp macro="" textlink="" fLocksText="0">
        <xdr:nvSpPr>
          <xdr:cNvPr id="10" name="Text Box 12"/>
          <xdr:cNvSpPr txBox="1">
            <a:spLocks noChangeArrowheads="1"/>
          </xdr:cNvSpPr>
        </xdr:nvSpPr>
        <xdr:spPr bwMode="auto">
          <a:xfrm>
            <a:off x="31436" y="45"/>
            <a:ext cx="5740" cy="90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LUAS TANAH SAWAH MENURUT JENIS PENGAIRAN DIRINCI PERDESA DI KEC.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 2014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Normal="75" zoomScaleSheetLayoutView="100" workbookViewId="0">
      <selection activeCell="D18" sqref="D18"/>
    </sheetView>
  </sheetViews>
  <sheetFormatPr defaultRowHeight="12.75"/>
  <cols>
    <col min="1" max="1" width="6" style="3" customWidth="1"/>
    <col min="2" max="2" width="18.5703125" style="3" customWidth="1"/>
    <col min="3" max="3" width="14.140625" style="3" customWidth="1"/>
    <col min="4" max="4" width="13.85546875" style="3" customWidth="1"/>
    <col min="5" max="5" width="14.42578125" style="3" customWidth="1"/>
    <col min="6" max="6" width="1.7109375" style="3" customWidth="1"/>
    <col min="7" max="7" width="4.7109375" style="3" customWidth="1"/>
    <col min="8" max="8" width="17.42578125" style="3" customWidth="1"/>
    <col min="9" max="9" width="15" style="3" customWidth="1"/>
    <col min="10" max="10" width="15.7109375" style="3" customWidth="1"/>
    <col min="11" max="11" width="15.5703125" style="3" customWidth="1"/>
    <col min="12" max="16384" width="9.140625" style="3"/>
  </cols>
  <sheetData>
    <row r="1" spans="1:11" s="2" customFormat="1">
      <c r="A1" s="1"/>
      <c r="B1" s="1"/>
      <c r="C1" s="1"/>
      <c r="D1" s="1"/>
      <c r="E1" s="1"/>
      <c r="G1" s="1"/>
      <c r="H1" s="1"/>
      <c r="I1" s="1"/>
      <c r="J1" s="1"/>
      <c r="K1" s="1"/>
    </row>
    <row r="2" spans="1:11" s="2" customFormat="1">
      <c r="A2" s="1"/>
      <c r="B2" s="1"/>
      <c r="C2" s="1"/>
      <c r="D2" s="1"/>
      <c r="E2" s="1"/>
      <c r="G2" s="1"/>
      <c r="H2" s="1"/>
      <c r="I2" s="1"/>
      <c r="J2" s="1"/>
      <c r="K2" s="1"/>
    </row>
    <row r="3" spans="1:11" s="2" customFormat="1">
      <c r="A3" s="1"/>
      <c r="B3" s="1"/>
      <c r="C3" s="1"/>
      <c r="D3" s="1"/>
      <c r="E3" s="1"/>
      <c r="G3" s="1"/>
      <c r="H3" s="1"/>
      <c r="I3" s="1"/>
      <c r="J3" s="1"/>
      <c r="K3" s="1"/>
    </row>
    <row r="4" spans="1:11" s="2" customFormat="1" ht="13.5" thickBot="1">
      <c r="G4" s="2" t="s">
        <v>0</v>
      </c>
    </row>
    <row r="5" spans="1:11">
      <c r="A5" s="4"/>
      <c r="B5" s="4"/>
      <c r="C5" s="4"/>
      <c r="D5" s="4"/>
      <c r="E5" s="4"/>
      <c r="G5" s="4"/>
      <c r="H5" s="4"/>
      <c r="I5" s="4"/>
      <c r="J5" s="4"/>
      <c r="K5" s="4"/>
    </row>
    <row r="6" spans="1:11">
      <c r="A6" s="5" t="s">
        <v>1</v>
      </c>
      <c r="B6" s="5"/>
      <c r="C6" s="6" t="s">
        <v>3</v>
      </c>
      <c r="D6" s="6" t="s">
        <v>4</v>
      </c>
      <c r="E6" s="7" t="s">
        <v>5</v>
      </c>
      <c r="G6" s="5" t="s">
        <v>1</v>
      </c>
      <c r="H6" s="5"/>
      <c r="I6" s="6" t="s">
        <v>5</v>
      </c>
      <c r="J6" s="6" t="s">
        <v>6</v>
      </c>
      <c r="K6" s="7" t="s">
        <v>2</v>
      </c>
    </row>
    <row r="7" spans="1:11">
      <c r="A7" s="6"/>
      <c r="B7" s="6"/>
      <c r="C7" s="6" t="s">
        <v>7</v>
      </c>
      <c r="D7" s="6" t="s">
        <v>7</v>
      </c>
      <c r="E7" s="6" t="s">
        <v>7</v>
      </c>
      <c r="G7" s="6"/>
      <c r="H7" s="6"/>
      <c r="I7" s="6" t="s">
        <v>8</v>
      </c>
      <c r="J7" s="6" t="s">
        <v>9</v>
      </c>
      <c r="K7" s="6" t="s">
        <v>7</v>
      </c>
    </row>
    <row r="8" spans="1:11" ht="12.75" customHeight="1">
      <c r="A8" s="8">
        <v>1</v>
      </c>
      <c r="B8" s="8"/>
      <c r="C8" s="9">
        <v>2</v>
      </c>
      <c r="D8" s="9">
        <v>3</v>
      </c>
      <c r="E8" s="9">
        <v>4</v>
      </c>
      <c r="G8" s="8">
        <v>1</v>
      </c>
      <c r="H8" s="8"/>
      <c r="I8" s="9">
        <v>5</v>
      </c>
      <c r="J8" s="9">
        <v>6</v>
      </c>
      <c r="K8" s="9">
        <v>7</v>
      </c>
    </row>
    <row r="10" spans="1:11">
      <c r="A10" s="6">
        <v>1</v>
      </c>
      <c r="B10" s="10" t="s">
        <v>10</v>
      </c>
      <c r="C10" s="12">
        <v>0</v>
      </c>
      <c r="D10" s="12">
        <v>0</v>
      </c>
      <c r="E10" s="12">
        <v>0</v>
      </c>
      <c r="G10" s="6">
        <v>1</v>
      </c>
      <c r="H10" s="10" t="s">
        <v>10</v>
      </c>
      <c r="I10" s="12">
        <v>0</v>
      </c>
      <c r="J10" s="12">
        <v>269.35000000000002</v>
      </c>
      <c r="K10" s="12">
        <f>SUM(I10:J10)+(SUM(C10:E10))</f>
        <v>269.35000000000002</v>
      </c>
    </row>
    <row r="11" spans="1:11">
      <c r="A11" s="6">
        <v>2</v>
      </c>
      <c r="B11" s="10" t="s">
        <v>11</v>
      </c>
      <c r="C11" s="12">
        <v>0</v>
      </c>
      <c r="D11" s="12">
        <v>0</v>
      </c>
      <c r="E11" s="12">
        <v>0</v>
      </c>
      <c r="G11" s="6">
        <v>2</v>
      </c>
      <c r="H11" s="10" t="s">
        <v>11</v>
      </c>
      <c r="I11" s="12">
        <v>0</v>
      </c>
      <c r="J11" s="12">
        <v>181.97</v>
      </c>
      <c r="K11" s="12">
        <f t="shared" ref="K11:K28" si="0">SUM(I11:J11)+(SUM(C11:E11))</f>
        <v>181.97</v>
      </c>
    </row>
    <row r="12" spans="1:11">
      <c r="A12" s="6">
        <v>3</v>
      </c>
      <c r="B12" s="10" t="s">
        <v>12</v>
      </c>
      <c r="C12" s="12">
        <v>101.07</v>
      </c>
      <c r="D12" s="12">
        <v>0</v>
      </c>
      <c r="E12" s="12">
        <v>0</v>
      </c>
      <c r="G12" s="6">
        <v>3</v>
      </c>
      <c r="H12" s="10" t="s">
        <v>12</v>
      </c>
      <c r="I12" s="12">
        <v>0</v>
      </c>
      <c r="J12" s="12">
        <v>71.98</v>
      </c>
      <c r="K12" s="12">
        <f t="shared" si="0"/>
        <v>173.05</v>
      </c>
    </row>
    <row r="13" spans="1:11">
      <c r="A13" s="6">
        <v>4</v>
      </c>
      <c r="B13" s="10" t="s">
        <v>13</v>
      </c>
      <c r="C13" s="12">
        <v>383.7</v>
      </c>
      <c r="D13" s="12">
        <v>0</v>
      </c>
      <c r="E13" s="12">
        <v>0</v>
      </c>
      <c r="G13" s="6">
        <v>4</v>
      </c>
      <c r="H13" s="10" t="s">
        <v>13</v>
      </c>
      <c r="I13" s="12">
        <v>0</v>
      </c>
      <c r="J13" s="12">
        <v>0</v>
      </c>
      <c r="K13" s="12">
        <f t="shared" si="0"/>
        <v>383.7</v>
      </c>
    </row>
    <row r="14" spans="1:11">
      <c r="A14" s="6">
        <v>5</v>
      </c>
      <c r="B14" s="10" t="s">
        <v>14</v>
      </c>
      <c r="C14" s="12">
        <v>145.77000000000001</v>
      </c>
      <c r="D14" s="12">
        <v>73.7</v>
      </c>
      <c r="E14" s="12">
        <v>34</v>
      </c>
      <c r="G14" s="6">
        <v>5</v>
      </c>
      <c r="H14" s="10" t="s">
        <v>14</v>
      </c>
      <c r="I14" s="12">
        <v>0</v>
      </c>
      <c r="J14" s="12">
        <v>10.43</v>
      </c>
      <c r="K14" s="12">
        <f t="shared" si="0"/>
        <v>263.90000000000003</v>
      </c>
    </row>
    <row r="15" spans="1:11">
      <c r="A15" s="6">
        <v>6</v>
      </c>
      <c r="B15" s="10" t="s">
        <v>15</v>
      </c>
      <c r="C15" s="12">
        <v>206.87</v>
      </c>
      <c r="D15" s="12">
        <v>0</v>
      </c>
      <c r="E15" s="12">
        <v>0</v>
      </c>
      <c r="G15" s="6">
        <v>6</v>
      </c>
      <c r="H15" s="10" t="s">
        <v>15</v>
      </c>
      <c r="I15" s="12">
        <v>0</v>
      </c>
      <c r="J15" s="12">
        <v>0</v>
      </c>
      <c r="K15" s="12">
        <f t="shared" si="0"/>
        <v>206.87</v>
      </c>
    </row>
    <row r="16" spans="1:11">
      <c r="A16" s="6">
        <v>7</v>
      </c>
      <c r="B16" s="10" t="s">
        <v>16</v>
      </c>
      <c r="C16" s="12">
        <v>65.61</v>
      </c>
      <c r="D16" s="12">
        <v>0</v>
      </c>
      <c r="E16" s="12">
        <v>0</v>
      </c>
      <c r="G16" s="6">
        <v>7</v>
      </c>
      <c r="H16" s="10" t="s">
        <v>16</v>
      </c>
      <c r="I16" s="12">
        <v>0</v>
      </c>
      <c r="J16" s="12">
        <v>0</v>
      </c>
      <c r="K16" s="12">
        <f t="shared" si="0"/>
        <v>65.61</v>
      </c>
    </row>
    <row r="17" spans="1:11">
      <c r="A17" s="6">
        <v>8</v>
      </c>
      <c r="B17" s="10" t="s">
        <v>17</v>
      </c>
      <c r="C17" s="12">
        <v>66.81</v>
      </c>
      <c r="D17" s="12">
        <v>49.26</v>
      </c>
      <c r="E17" s="12">
        <v>0</v>
      </c>
      <c r="G17" s="6">
        <v>8</v>
      </c>
      <c r="H17" s="10" t="s">
        <v>17</v>
      </c>
      <c r="I17" s="12">
        <v>0</v>
      </c>
      <c r="J17" s="12">
        <v>28.7</v>
      </c>
      <c r="K17" s="12">
        <f t="shared" si="0"/>
        <v>144.76999999999998</v>
      </c>
    </row>
    <row r="18" spans="1:11">
      <c r="A18" s="6">
        <v>9</v>
      </c>
      <c r="B18" s="10" t="s">
        <v>18</v>
      </c>
      <c r="C18" s="12">
        <v>264</v>
      </c>
      <c r="D18" s="12">
        <v>0</v>
      </c>
      <c r="E18" s="12">
        <v>0</v>
      </c>
      <c r="G18" s="6">
        <v>9</v>
      </c>
      <c r="H18" s="10" t="s">
        <v>18</v>
      </c>
      <c r="I18" s="12">
        <v>0</v>
      </c>
      <c r="J18" s="12">
        <v>0</v>
      </c>
      <c r="K18" s="12">
        <f t="shared" si="0"/>
        <v>264</v>
      </c>
    </row>
    <row r="19" spans="1:11">
      <c r="A19" s="6">
        <v>10</v>
      </c>
      <c r="B19" s="10" t="s">
        <v>19</v>
      </c>
      <c r="C19" s="12">
        <v>0</v>
      </c>
      <c r="D19" s="12">
        <v>50.43</v>
      </c>
      <c r="E19" s="12">
        <v>0</v>
      </c>
      <c r="G19" s="6">
        <v>10</v>
      </c>
      <c r="H19" s="10" t="s">
        <v>19</v>
      </c>
      <c r="I19" s="12">
        <v>0</v>
      </c>
      <c r="J19" s="12">
        <v>114.38</v>
      </c>
      <c r="K19" s="12">
        <f t="shared" si="0"/>
        <v>164.81</v>
      </c>
    </row>
    <row r="20" spans="1:11">
      <c r="A20" s="6">
        <v>11</v>
      </c>
      <c r="B20" s="10" t="s">
        <v>20</v>
      </c>
      <c r="C20" s="12">
        <v>0</v>
      </c>
      <c r="D20" s="12">
        <v>111.61</v>
      </c>
      <c r="E20" s="12">
        <v>0</v>
      </c>
      <c r="G20" s="6">
        <v>11</v>
      </c>
      <c r="H20" s="10" t="s">
        <v>20</v>
      </c>
      <c r="I20" s="12">
        <v>0</v>
      </c>
      <c r="J20" s="12">
        <v>0</v>
      </c>
      <c r="K20" s="12">
        <f t="shared" si="0"/>
        <v>111.61</v>
      </c>
    </row>
    <row r="21" spans="1:11">
      <c r="A21" s="6">
        <v>12</v>
      </c>
      <c r="B21" s="10" t="s">
        <v>21</v>
      </c>
      <c r="C21" s="12">
        <v>174.53</v>
      </c>
      <c r="D21" s="12">
        <v>0</v>
      </c>
      <c r="E21" s="12">
        <v>0</v>
      </c>
      <c r="G21" s="6">
        <v>12</v>
      </c>
      <c r="H21" s="10" t="s">
        <v>21</v>
      </c>
      <c r="I21" s="12">
        <v>0</v>
      </c>
      <c r="J21" s="12">
        <v>52.74</v>
      </c>
      <c r="K21" s="12">
        <f t="shared" si="0"/>
        <v>227.27</v>
      </c>
    </row>
    <row r="22" spans="1:11">
      <c r="A22" s="6">
        <v>13</v>
      </c>
      <c r="B22" s="10" t="s">
        <v>22</v>
      </c>
      <c r="C22" s="12">
        <v>288.75</v>
      </c>
      <c r="D22" s="12">
        <v>0</v>
      </c>
      <c r="E22" s="12">
        <v>0</v>
      </c>
      <c r="G22" s="6">
        <v>13</v>
      </c>
      <c r="H22" s="10" t="s">
        <v>22</v>
      </c>
      <c r="I22" s="12">
        <v>0</v>
      </c>
      <c r="J22" s="12">
        <v>0</v>
      </c>
      <c r="K22" s="12">
        <f t="shared" si="0"/>
        <v>288.75</v>
      </c>
    </row>
    <row r="23" spans="1:11">
      <c r="A23" s="6">
        <v>14</v>
      </c>
      <c r="B23" s="10" t="s">
        <v>23</v>
      </c>
      <c r="C23" s="12">
        <v>145.37</v>
      </c>
      <c r="D23" s="12">
        <v>0</v>
      </c>
      <c r="E23" s="12">
        <v>0</v>
      </c>
      <c r="G23" s="6">
        <v>14</v>
      </c>
      <c r="H23" s="10" t="s">
        <v>23</v>
      </c>
      <c r="I23" s="12">
        <v>0</v>
      </c>
      <c r="J23" s="12">
        <v>0</v>
      </c>
      <c r="K23" s="12">
        <f t="shared" si="0"/>
        <v>145.37</v>
      </c>
    </row>
    <row r="24" spans="1:11">
      <c r="A24" s="6">
        <v>15</v>
      </c>
      <c r="B24" s="10" t="s">
        <v>24</v>
      </c>
      <c r="C24" s="12">
        <v>290.36</v>
      </c>
      <c r="D24" s="12">
        <v>0</v>
      </c>
      <c r="E24" s="12">
        <v>0</v>
      </c>
      <c r="G24" s="6">
        <v>15</v>
      </c>
      <c r="H24" s="10" t="s">
        <v>24</v>
      </c>
      <c r="I24" s="12">
        <v>0</v>
      </c>
      <c r="J24" s="12">
        <v>80.28</v>
      </c>
      <c r="K24" s="12">
        <f t="shared" si="0"/>
        <v>370.64</v>
      </c>
    </row>
    <row r="25" spans="1:11">
      <c r="A25" s="6">
        <v>16</v>
      </c>
      <c r="B25" s="10" t="s">
        <v>25</v>
      </c>
      <c r="C25" s="12">
        <v>88.11</v>
      </c>
      <c r="D25" s="12">
        <v>0</v>
      </c>
      <c r="E25" s="12">
        <v>0</v>
      </c>
      <c r="G25" s="6">
        <v>16</v>
      </c>
      <c r="H25" s="10" t="s">
        <v>25</v>
      </c>
      <c r="I25" s="12">
        <v>0</v>
      </c>
      <c r="J25" s="12">
        <v>44.38</v>
      </c>
      <c r="K25" s="12">
        <f t="shared" si="0"/>
        <v>132.49</v>
      </c>
    </row>
    <row r="26" spans="1:11">
      <c r="A26" s="6">
        <v>17</v>
      </c>
      <c r="B26" s="10" t="s">
        <v>26</v>
      </c>
      <c r="C26" s="12">
        <v>132.62</v>
      </c>
      <c r="D26" s="12">
        <v>0</v>
      </c>
      <c r="E26" s="12">
        <v>0</v>
      </c>
      <c r="G26" s="6">
        <v>17</v>
      </c>
      <c r="H26" s="10" t="s">
        <v>26</v>
      </c>
      <c r="I26" s="12">
        <v>0</v>
      </c>
      <c r="J26" s="12">
        <v>29.49</v>
      </c>
      <c r="K26" s="12">
        <f t="shared" si="0"/>
        <v>162.11000000000001</v>
      </c>
    </row>
    <row r="27" spans="1:11">
      <c r="A27" s="6">
        <v>18</v>
      </c>
      <c r="B27" s="10" t="s">
        <v>27</v>
      </c>
      <c r="C27" s="12">
        <v>179.84</v>
      </c>
      <c r="D27" s="12">
        <v>0</v>
      </c>
      <c r="E27" s="12">
        <v>0</v>
      </c>
      <c r="G27" s="6">
        <v>18</v>
      </c>
      <c r="H27" s="10" t="s">
        <v>27</v>
      </c>
      <c r="I27" s="12">
        <v>0</v>
      </c>
      <c r="J27" s="12">
        <v>81.96</v>
      </c>
      <c r="K27" s="12">
        <f t="shared" si="0"/>
        <v>261.8</v>
      </c>
    </row>
    <row r="28" spans="1:11">
      <c r="A28" s="6">
        <v>19</v>
      </c>
      <c r="B28" s="10" t="s">
        <v>28</v>
      </c>
      <c r="C28" s="12">
        <v>55.26</v>
      </c>
      <c r="D28" s="12">
        <v>0</v>
      </c>
      <c r="E28" s="12">
        <v>0</v>
      </c>
      <c r="G28" s="6">
        <v>19</v>
      </c>
      <c r="H28" s="10" t="s">
        <v>28</v>
      </c>
      <c r="I28" s="12">
        <v>0</v>
      </c>
      <c r="J28" s="12">
        <v>59.21</v>
      </c>
      <c r="K28" s="12">
        <f t="shared" si="0"/>
        <v>114.47</v>
      </c>
    </row>
    <row r="29" spans="1:11" ht="13.5" thickBot="1">
      <c r="C29" s="12"/>
      <c r="D29" s="12"/>
      <c r="E29" s="12"/>
      <c r="I29" s="12"/>
      <c r="J29" s="12"/>
      <c r="K29" s="12"/>
    </row>
    <row r="30" spans="1:11" s="6" customFormat="1" ht="13.5" thickBot="1">
      <c r="A30" s="13"/>
      <c r="B30" s="14" t="s">
        <v>29</v>
      </c>
      <c r="C30" s="15">
        <f>SUM(C10:C29)</f>
        <v>2588.6700000000005</v>
      </c>
      <c r="D30" s="15">
        <f>SUM(D10:D28)</f>
        <v>285</v>
      </c>
      <c r="E30" s="15">
        <f>SUM(E10:E28)</f>
        <v>34</v>
      </c>
      <c r="G30" s="13"/>
      <c r="H30" s="14" t="s">
        <v>29</v>
      </c>
      <c r="I30" s="15">
        <f>SUM(I10:I28)</f>
        <v>0</v>
      </c>
      <c r="J30" s="15">
        <f>SUM(J10:J28)</f>
        <v>1024.8700000000001</v>
      </c>
      <c r="K30" s="15">
        <f>SUM(K10:K28)</f>
        <v>3932.54</v>
      </c>
    </row>
    <row r="31" spans="1:11">
      <c r="A31" s="16"/>
      <c r="B31" s="17" t="s">
        <v>30</v>
      </c>
      <c r="C31" s="19">
        <v>2545.9900000000002</v>
      </c>
      <c r="D31" s="19">
        <v>285</v>
      </c>
      <c r="E31" s="19">
        <v>34</v>
      </c>
      <c r="G31" s="16"/>
      <c r="H31" s="17" t="s">
        <v>30</v>
      </c>
      <c r="I31" s="12">
        <v>0</v>
      </c>
      <c r="J31" s="12">
        <v>1029.99</v>
      </c>
      <c r="K31" s="18">
        <f>SUM(K10:K28)</f>
        <v>3932.54</v>
      </c>
    </row>
    <row r="32" spans="1:11">
      <c r="A32" s="20"/>
      <c r="B32" s="17">
        <v>2012</v>
      </c>
      <c r="C32" s="12">
        <v>2545.9900000000002</v>
      </c>
      <c r="D32" s="12">
        <v>285</v>
      </c>
      <c r="E32" s="12">
        <v>34</v>
      </c>
      <c r="G32" s="20"/>
      <c r="H32" s="17">
        <v>2012</v>
      </c>
      <c r="I32" s="12">
        <v>0</v>
      </c>
      <c r="J32" s="12">
        <v>1029.99</v>
      </c>
      <c r="K32" s="11">
        <f>C32+D32+E32+J32</f>
        <v>3894.9800000000005</v>
      </c>
    </row>
    <row r="33" spans="1:11">
      <c r="A33" s="20"/>
      <c r="B33" s="17">
        <v>2011</v>
      </c>
      <c r="C33" s="12">
        <v>2534.08</v>
      </c>
      <c r="D33" s="12">
        <v>293.89999999999998</v>
      </c>
      <c r="E33" s="12">
        <v>37.6</v>
      </c>
      <c r="G33" s="20"/>
      <c r="H33" s="17">
        <v>2011</v>
      </c>
      <c r="I33" s="12">
        <v>0</v>
      </c>
      <c r="J33" s="12">
        <v>1029.4000000000005</v>
      </c>
      <c r="K33" s="11">
        <f>C33+D33+E33+J33</f>
        <v>3894.9800000000005</v>
      </c>
    </row>
    <row r="34" spans="1:11" ht="13.5" thickBot="1">
      <c r="A34" s="21"/>
      <c r="B34" s="22" t="e">
        <f>+#REF!</f>
        <v>#REF!</v>
      </c>
      <c r="C34" s="24">
        <v>2550.6</v>
      </c>
      <c r="D34" s="24">
        <v>293.89999999999998</v>
      </c>
      <c r="E34" s="24">
        <v>27.3</v>
      </c>
      <c r="G34" s="21"/>
      <c r="H34" s="22" t="e">
        <f>+#REF!</f>
        <v>#REF!</v>
      </c>
      <c r="I34" s="24">
        <v>0</v>
      </c>
      <c r="J34" s="24">
        <v>1037.9000000000003</v>
      </c>
      <c r="K34" s="23">
        <f>C34+D34+E34+J34</f>
        <v>3909.7000000000007</v>
      </c>
    </row>
    <row r="35" spans="1:11">
      <c r="A35" s="25" t="s">
        <v>31</v>
      </c>
      <c r="B35" s="25"/>
      <c r="G35" s="25" t="s">
        <v>31</v>
      </c>
      <c r="H35" s="25"/>
    </row>
    <row r="38" spans="1:11" s="26" customFormat="1" ht="15"/>
    <row r="46" spans="1:11" ht="15">
      <c r="A46" s="28" t="e">
        <f>+#REF!</f>
        <v>#REF!</v>
      </c>
      <c r="B46" s="27"/>
      <c r="C46" s="27"/>
      <c r="D46" s="28"/>
      <c r="E46" s="28" t="e">
        <f>+#REF!+1</f>
        <v>#REF!</v>
      </c>
      <c r="F46" s="26"/>
      <c r="G46" s="28" t="e">
        <f>+A46</f>
        <v>#REF!</v>
      </c>
      <c r="H46" s="27"/>
      <c r="I46" s="27"/>
      <c r="J46" s="28"/>
      <c r="K46" s="28" t="e">
        <f>+E46+1</f>
        <v>#REF!</v>
      </c>
    </row>
  </sheetData>
  <sheetProtection selectLockedCells="1" selectUnlockedCells="1"/>
  <mergeCells count="10">
    <mergeCell ref="A8:B8"/>
    <mergeCell ref="G8:H8"/>
    <mergeCell ref="A6:B6"/>
    <mergeCell ref="G6:H6"/>
    <mergeCell ref="A3:E3"/>
    <mergeCell ref="G3:K3"/>
    <mergeCell ref="A2:E2"/>
    <mergeCell ref="G2:K2"/>
    <mergeCell ref="A1:E1"/>
    <mergeCell ref="G1:K1"/>
  </mergeCells>
  <pageMargins left="0.99027777777777781" right="0.39374999999999999" top="0.62986111111111109" bottom="0.55138888888888893" header="0.51180555555555551" footer="0.51180555555555551"/>
  <pageSetup paperSize="258" scale="87" firstPageNumber="0" orientation="landscape" horizontalDpi="300" verticalDpi="300" r:id="rId1"/>
  <headerFooter alignWithMargins="0"/>
  <colBreaks count="1" manualBreakCount="1">
    <brk id="5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1</vt:lpstr>
      <vt:lpstr>'Bab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2020-01-28T02:20:14Z</dcterms:created>
  <dcterms:modified xsi:type="dcterms:W3CDTF">2020-01-28T02:25:58Z</dcterms:modified>
</cp:coreProperties>
</file>