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I38" i="1"/>
  <c r="J38" i="1" s="1"/>
  <c r="G38" i="1"/>
  <c r="H38" i="1" s="1"/>
  <c r="E38" i="1"/>
  <c r="D38" i="1"/>
  <c r="F38" i="1" s="1"/>
  <c r="K37" i="1"/>
  <c r="J37" i="1"/>
  <c r="H37" i="1"/>
  <c r="F37" i="1"/>
  <c r="L37" i="1" s="1"/>
  <c r="C37" i="1"/>
  <c r="B37" i="1"/>
  <c r="A37" i="1"/>
  <c r="K36" i="1"/>
  <c r="J36" i="1"/>
  <c r="H36" i="1"/>
  <c r="F36" i="1"/>
  <c r="L36" i="1" s="1"/>
  <c r="C36" i="1"/>
  <c r="B36" i="1"/>
  <c r="A36" i="1"/>
  <c r="K35" i="1"/>
  <c r="J35" i="1"/>
  <c r="H35" i="1"/>
  <c r="F35" i="1"/>
  <c r="L35" i="1" s="1"/>
  <c r="C35" i="1"/>
  <c r="B35" i="1"/>
  <c r="A35" i="1"/>
  <c r="K34" i="1"/>
  <c r="J34" i="1"/>
  <c r="H34" i="1"/>
  <c r="F34" i="1"/>
  <c r="L34" i="1" s="1"/>
  <c r="C34" i="1"/>
  <c r="B34" i="1"/>
  <c r="A34" i="1"/>
  <c r="K33" i="1"/>
  <c r="J33" i="1"/>
  <c r="H33" i="1"/>
  <c r="F33" i="1"/>
  <c r="L33" i="1" s="1"/>
  <c r="C33" i="1"/>
  <c r="B33" i="1"/>
  <c r="A33" i="1"/>
  <c r="K32" i="1"/>
  <c r="J32" i="1"/>
  <c r="H32" i="1"/>
  <c r="F32" i="1"/>
  <c r="L32" i="1" s="1"/>
  <c r="C32" i="1"/>
  <c r="B32" i="1"/>
  <c r="A32" i="1"/>
  <c r="K31" i="1"/>
  <c r="J31" i="1"/>
  <c r="H31" i="1"/>
  <c r="F31" i="1"/>
  <c r="L31" i="1" s="1"/>
  <c r="C31" i="1"/>
  <c r="B31" i="1"/>
  <c r="A31" i="1"/>
  <c r="K30" i="1"/>
  <c r="J30" i="1"/>
  <c r="H30" i="1"/>
  <c r="F30" i="1"/>
  <c r="L30" i="1" s="1"/>
  <c r="C30" i="1"/>
  <c r="B30" i="1"/>
  <c r="A30" i="1"/>
  <c r="K29" i="1"/>
  <c r="J29" i="1"/>
  <c r="H29" i="1"/>
  <c r="F29" i="1"/>
  <c r="L29" i="1" s="1"/>
  <c r="C29" i="1"/>
  <c r="B29" i="1"/>
  <c r="A29" i="1"/>
  <c r="K28" i="1"/>
  <c r="J28" i="1"/>
  <c r="H28" i="1"/>
  <c r="F28" i="1"/>
  <c r="L28" i="1" s="1"/>
  <c r="C28" i="1"/>
  <c r="B28" i="1"/>
  <c r="A28" i="1"/>
  <c r="K27" i="1"/>
  <c r="J27" i="1"/>
  <c r="H27" i="1"/>
  <c r="F27" i="1"/>
  <c r="L27" i="1" s="1"/>
  <c r="C27" i="1"/>
  <c r="B27" i="1"/>
  <c r="A27" i="1"/>
  <c r="K26" i="1"/>
  <c r="J26" i="1"/>
  <c r="H26" i="1"/>
  <c r="F26" i="1"/>
  <c r="L26" i="1" s="1"/>
  <c r="C26" i="1"/>
  <c r="B26" i="1"/>
  <c r="A26" i="1"/>
  <c r="K25" i="1"/>
  <c r="J25" i="1"/>
  <c r="H25" i="1"/>
  <c r="F25" i="1"/>
  <c r="L25" i="1" s="1"/>
  <c r="C25" i="1"/>
  <c r="B25" i="1"/>
  <c r="A25" i="1"/>
  <c r="K24" i="1"/>
  <c r="J24" i="1"/>
  <c r="H24" i="1"/>
  <c r="F24" i="1"/>
  <c r="L24" i="1" s="1"/>
  <c r="C24" i="1"/>
  <c r="B24" i="1"/>
  <c r="A24" i="1"/>
  <c r="K23" i="1"/>
  <c r="J23" i="1"/>
  <c r="H23" i="1"/>
  <c r="F23" i="1"/>
  <c r="L23" i="1" s="1"/>
  <c r="C23" i="1"/>
  <c r="B23" i="1"/>
  <c r="A23" i="1"/>
  <c r="K22" i="1"/>
  <c r="J22" i="1"/>
  <c r="H22" i="1"/>
  <c r="F22" i="1"/>
  <c r="L22" i="1" s="1"/>
  <c r="C22" i="1"/>
  <c r="B22" i="1"/>
  <c r="A22" i="1"/>
  <c r="K21" i="1"/>
  <c r="J21" i="1"/>
  <c r="H21" i="1"/>
  <c r="F21" i="1"/>
  <c r="L21" i="1" s="1"/>
  <c r="C21" i="1"/>
  <c r="B21" i="1"/>
  <c r="A21" i="1"/>
  <c r="K20" i="1"/>
  <c r="J20" i="1"/>
  <c r="H20" i="1"/>
  <c r="F20" i="1"/>
  <c r="L20" i="1" s="1"/>
  <c r="C20" i="1"/>
  <c r="B20" i="1"/>
  <c r="A20" i="1"/>
  <c r="K19" i="1"/>
  <c r="J19" i="1"/>
  <c r="H19" i="1"/>
  <c r="F19" i="1"/>
  <c r="L19" i="1" s="1"/>
  <c r="C19" i="1"/>
  <c r="B19" i="1"/>
  <c r="A19" i="1"/>
  <c r="K18" i="1"/>
  <c r="J18" i="1"/>
  <c r="H18" i="1"/>
  <c r="F18" i="1"/>
  <c r="L18" i="1" s="1"/>
  <c r="C18" i="1"/>
  <c r="B18" i="1"/>
  <c r="A18" i="1"/>
  <c r="K17" i="1"/>
  <c r="J17" i="1"/>
  <c r="H17" i="1"/>
  <c r="F17" i="1"/>
  <c r="L17" i="1" s="1"/>
  <c r="C17" i="1"/>
  <c r="B17" i="1"/>
  <c r="A17" i="1"/>
  <c r="K16" i="1"/>
  <c r="J16" i="1"/>
  <c r="H16" i="1"/>
  <c r="F16" i="1"/>
  <c r="L16" i="1" s="1"/>
  <c r="C16" i="1"/>
  <c r="B16" i="1"/>
  <c r="A16" i="1"/>
  <c r="K15" i="1"/>
  <c r="J15" i="1"/>
  <c r="H15" i="1"/>
  <c r="F15" i="1"/>
  <c r="L15" i="1" s="1"/>
  <c r="C15" i="1"/>
  <c r="B15" i="1"/>
  <c r="A15" i="1"/>
  <c r="K14" i="1"/>
  <c r="J14" i="1"/>
  <c r="H14" i="1"/>
  <c r="F14" i="1"/>
  <c r="L14" i="1" s="1"/>
  <c r="C14" i="1"/>
  <c r="B14" i="1"/>
  <c r="A14" i="1"/>
  <c r="K13" i="1"/>
  <c r="J13" i="1"/>
  <c r="H13" i="1"/>
  <c r="F13" i="1"/>
  <c r="L13" i="1" s="1"/>
  <c r="C13" i="1"/>
  <c r="B13" i="1"/>
  <c r="A13" i="1"/>
  <c r="K12" i="1"/>
  <c r="J12" i="1"/>
  <c r="H12" i="1"/>
  <c r="F12" i="1"/>
  <c r="L12" i="1" s="1"/>
  <c r="C12" i="1"/>
  <c r="B12" i="1"/>
  <c r="A12" i="1"/>
  <c r="K11" i="1"/>
  <c r="J11" i="1"/>
  <c r="H11" i="1"/>
  <c r="F11" i="1"/>
  <c r="L11" i="1" s="1"/>
  <c r="C11" i="1"/>
  <c r="B11" i="1"/>
  <c r="A11" i="1"/>
  <c r="F5" i="1"/>
  <c r="G4" i="1"/>
  <c r="F4" i="1"/>
  <c r="L38" i="1" l="1"/>
</calcChain>
</file>

<file path=xl/sharedStrings.xml><?xml version="1.0" encoding="utf-8"?>
<sst xmlns="http://schemas.openxmlformats.org/spreadsheetml/2006/main" count="23" uniqueCount="16">
  <si>
    <t>TABEL 68</t>
  </si>
  <si>
    <t xml:space="preserve"> </t>
  </si>
  <si>
    <t>PELAYANAN KESEHATAN  PENDERITA HIPERTENSI MENURUT JENIS KELAMIN, KECAMATAN, DAN PUSKESMAS</t>
  </si>
  <si>
    <t>2020 SEMESTER I</t>
  </si>
  <si>
    <t>NO</t>
  </si>
  <si>
    <t>KECAMATAN</t>
  </si>
  <si>
    <t>PUSKESMAS</t>
  </si>
  <si>
    <r>
      <t xml:space="preserve">JUMLAH ESTIMASI PENDERITA HIPERTENSI BERUSIA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 15 TAHUN</t>
    </r>
  </si>
  <si>
    <t>MENDAPAT PELAYANAN KESEHATAN</t>
  </si>
  <si>
    <t>LAKI-LAKI</t>
  </si>
  <si>
    <t>PEREMPUAN</t>
  </si>
  <si>
    <t>LAKI-LAKI + PEREMPUAN</t>
  </si>
  <si>
    <t>JUMLAH</t>
  </si>
  <si>
    <t>%</t>
  </si>
  <si>
    <t>JUMLAH (KAB/KOTA)</t>
  </si>
  <si>
    <t>Sumber: Seksi Pencegahan dan Pengendalian Penyakit tidak Menular dan Kesehatan Jiwa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</si>
</sst>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sz val="12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7" fontId="2" fillId="0" borderId="9" xfId="1" applyNumberFormat="1" applyFont="1" applyBorder="1" applyAlignment="1">
      <alignment vertical="center"/>
    </xf>
    <xf numFmtId="164" fontId="2" fillId="0" borderId="9" xfId="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quotePrefix="1" applyFont="1" applyBorder="1" applyAlignment="1">
      <alignment horizontal="left" vertical="center"/>
    </xf>
    <xf numFmtId="37" fontId="8" fillId="0" borderId="11" xfId="1" applyNumberFormat="1" applyFont="1" applyBorder="1" applyAlignment="1">
      <alignment vertical="center"/>
    </xf>
    <xf numFmtId="37" fontId="8" fillId="0" borderId="12" xfId="1" applyNumberFormat="1" applyFont="1" applyBorder="1" applyAlignment="1">
      <alignment vertical="center"/>
    </xf>
    <xf numFmtId="164" fontId="8" fillId="0" borderId="12" xfId="2" applyNumberFormat="1" applyFont="1" applyBorder="1" applyAlignment="1">
      <alignment vertical="center"/>
    </xf>
    <xf numFmtId="37" fontId="2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5.7109375" customWidth="1"/>
    <col min="3" max="3" width="30.5703125" bestFit="1" customWidth="1"/>
    <col min="4" max="12" width="15.7109375" customWidth="1"/>
  </cols>
  <sheetData>
    <row r="1" spans="1:12" x14ac:dyDescent="0.25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x14ac:dyDescent="0.25">
      <c r="A4" s="6"/>
      <c r="B4" s="7"/>
      <c r="C4" s="6"/>
      <c r="D4" s="6"/>
      <c r="E4" s="6"/>
      <c r="F4" s="7" t="str">
        <f>'[1]1'!E5</f>
        <v>KABUPATEN/KOTA</v>
      </c>
      <c r="G4" s="8" t="str">
        <f>'[1]1'!F5</f>
        <v>DEMAK</v>
      </c>
      <c r="H4" s="6"/>
      <c r="I4" s="6"/>
      <c r="J4" s="9"/>
      <c r="K4" s="9"/>
      <c r="L4" s="9"/>
    </row>
    <row r="5" spans="1:12" ht="16.5" x14ac:dyDescent="0.25">
      <c r="A5" s="6"/>
      <c r="B5" s="7"/>
      <c r="C5" s="7"/>
      <c r="D5" s="6"/>
      <c r="E5" s="6"/>
      <c r="F5" s="7" t="str">
        <f>'[1]1'!E6</f>
        <v xml:space="preserve">TAHUN </v>
      </c>
      <c r="G5" s="8" t="s">
        <v>3</v>
      </c>
      <c r="H5" s="6"/>
      <c r="I5" s="6"/>
      <c r="J5" s="9"/>
      <c r="K5" s="9"/>
      <c r="L5" s="9"/>
    </row>
    <row r="6" spans="1:12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0" t="s">
        <v>4</v>
      </c>
      <c r="B7" s="10" t="s">
        <v>5</v>
      </c>
      <c r="C7" s="10" t="s">
        <v>6</v>
      </c>
      <c r="D7" s="11" t="s">
        <v>7</v>
      </c>
      <c r="E7" s="12"/>
      <c r="F7" s="13"/>
      <c r="G7" s="14" t="s">
        <v>8</v>
      </c>
      <c r="H7" s="15"/>
      <c r="I7" s="15"/>
      <c r="J7" s="15"/>
      <c r="K7" s="15"/>
      <c r="L7" s="16"/>
    </row>
    <row r="8" spans="1:12" x14ac:dyDescent="0.25">
      <c r="A8" s="17"/>
      <c r="B8" s="17"/>
      <c r="C8" s="17"/>
      <c r="D8" s="18"/>
      <c r="E8" s="19"/>
      <c r="F8" s="20"/>
      <c r="G8" s="21" t="s">
        <v>9</v>
      </c>
      <c r="H8" s="21"/>
      <c r="I8" s="21" t="s">
        <v>10</v>
      </c>
      <c r="J8" s="21"/>
      <c r="K8" s="22" t="s">
        <v>11</v>
      </c>
      <c r="L8" s="22"/>
    </row>
    <row r="9" spans="1:12" ht="28.5" x14ac:dyDescent="0.25">
      <c r="A9" s="17"/>
      <c r="B9" s="17"/>
      <c r="C9" s="17"/>
      <c r="D9" s="23" t="s">
        <v>9</v>
      </c>
      <c r="E9" s="23" t="s">
        <v>10</v>
      </c>
      <c r="F9" s="23" t="s">
        <v>11</v>
      </c>
      <c r="G9" s="24" t="s">
        <v>12</v>
      </c>
      <c r="H9" s="24" t="s">
        <v>13</v>
      </c>
      <c r="I9" s="24" t="s">
        <v>12</v>
      </c>
      <c r="J9" s="24" t="s">
        <v>13</v>
      </c>
      <c r="K9" s="24" t="s">
        <v>12</v>
      </c>
      <c r="L9" s="24" t="s">
        <v>13</v>
      </c>
    </row>
    <row r="10" spans="1:12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2" x14ac:dyDescent="0.25">
      <c r="A11" s="24">
        <f>'[1]9'!A9</f>
        <v>1</v>
      </c>
      <c r="B11" s="26" t="str">
        <f>'[1]9'!B9</f>
        <v>MRANGGEN</v>
      </c>
      <c r="C11" s="26" t="str">
        <f>'[1]9'!C9</f>
        <v>Puskesmas Mranggen I</v>
      </c>
      <c r="D11" s="27">
        <v>7756.067919600001</v>
      </c>
      <c r="E11" s="27">
        <v>7843.4250804000012</v>
      </c>
      <c r="F11" s="27">
        <f>SUM(D11:E11)</f>
        <v>15599.493000000002</v>
      </c>
      <c r="G11" s="27">
        <v>1931.2548000000002</v>
      </c>
      <c r="H11" s="28">
        <f>G11/D11*100</f>
        <v>24.89992119743582</v>
      </c>
      <c r="I11" s="27">
        <v>1909.7451999999998</v>
      </c>
      <c r="J11" s="28">
        <f>I11/E11*100</f>
        <v>24.348357770029292</v>
      </c>
      <c r="K11" s="27">
        <f>SUM(G11,I11)</f>
        <v>3841</v>
      </c>
      <c r="L11" s="28">
        <f>K11/F11*100</f>
        <v>24.622595106135815</v>
      </c>
    </row>
    <row r="12" spans="1:12" x14ac:dyDescent="0.25">
      <c r="A12" s="24">
        <f>'[1]9'!A10</f>
        <v>2</v>
      </c>
      <c r="B12" s="26" t="str">
        <f>'[1]9'!B10</f>
        <v>MRANGGEN</v>
      </c>
      <c r="C12" s="26" t="str">
        <f>'[1]9'!C10</f>
        <v>Puskesmas Mranggen II</v>
      </c>
      <c r="D12" s="27">
        <v>5937.7732127999998</v>
      </c>
      <c r="E12" s="27">
        <v>6004.6507872000011</v>
      </c>
      <c r="F12" s="27">
        <f t="shared" ref="F12:F37" si="0">SUM(D12:E12)</f>
        <v>11942.424000000001</v>
      </c>
      <c r="G12" s="27">
        <v>804.48</v>
      </c>
      <c r="H12" s="28">
        <f>G12/D12*100</f>
        <v>13.548513410141538</v>
      </c>
      <c r="I12" s="27">
        <v>795.52</v>
      </c>
      <c r="J12" s="28">
        <f>I12/E12*100</f>
        <v>13.248397420476055</v>
      </c>
      <c r="K12" s="27">
        <f>SUM(G12,I12)</f>
        <v>1600</v>
      </c>
      <c r="L12" s="28">
        <f>K12/F12*100</f>
        <v>13.397615090537732</v>
      </c>
    </row>
    <row r="13" spans="1:12" x14ac:dyDescent="0.25">
      <c r="A13" s="24">
        <f>'[1]9'!A11</f>
        <v>3</v>
      </c>
      <c r="B13" s="26" t="str">
        <f>'[1]9'!B11</f>
        <v>MRANGGEN</v>
      </c>
      <c r="C13" s="26" t="str">
        <f>'[1]9'!C11</f>
        <v>Puskesmas Mranggen III</v>
      </c>
      <c r="D13" s="27">
        <v>7546.1237280000005</v>
      </c>
      <c r="E13" s="27">
        <v>7631.1162720000011</v>
      </c>
      <c r="F13" s="27">
        <f t="shared" si="0"/>
        <v>15177.240000000002</v>
      </c>
      <c r="G13" s="27">
        <v>642.07560000000001</v>
      </c>
      <c r="H13" s="28">
        <f t="shared" ref="H13:H37" si="1">G13/D13*100</f>
        <v>8.5086810545865994</v>
      </c>
      <c r="I13" s="27">
        <v>634.92439999999999</v>
      </c>
      <c r="J13" s="28">
        <f t="shared" ref="J13:J37" si="2">I13/E13*100</f>
        <v>8.3202034586952482</v>
      </c>
      <c r="K13" s="27">
        <f t="shared" ref="K13:K37" si="3">SUM(G13,I13)</f>
        <v>1277</v>
      </c>
      <c r="L13" s="28">
        <f t="shared" ref="L13:L37" si="4">K13/F13*100</f>
        <v>8.4139145193724278</v>
      </c>
    </row>
    <row r="14" spans="1:12" x14ac:dyDescent="0.25">
      <c r="A14" s="24">
        <f>'[1]9'!A12</f>
        <v>4</v>
      </c>
      <c r="B14" s="26" t="str">
        <f>'[1]9'!B12</f>
        <v>KARANGAWEN</v>
      </c>
      <c r="C14" s="26" t="str">
        <f>'[1]9'!C12</f>
        <v>Puskesmas Karangawen I</v>
      </c>
      <c r="D14" s="27">
        <v>5655.9279348</v>
      </c>
      <c r="E14" s="27">
        <v>5719.6310652000011</v>
      </c>
      <c r="F14" s="27">
        <f t="shared" si="0"/>
        <v>11375.559000000001</v>
      </c>
      <c r="G14" s="27">
        <v>2575.3416000000002</v>
      </c>
      <c r="H14" s="28">
        <f t="shared" si="1"/>
        <v>45.533493879127143</v>
      </c>
      <c r="I14" s="27">
        <v>2546.6583999999998</v>
      </c>
      <c r="J14" s="28">
        <f t="shared" si="2"/>
        <v>44.524871813754821</v>
      </c>
      <c r="K14" s="27">
        <f t="shared" si="3"/>
        <v>5122</v>
      </c>
      <c r="L14" s="28">
        <f t="shared" si="4"/>
        <v>45.026358704657937</v>
      </c>
    </row>
    <row r="15" spans="1:12" x14ac:dyDescent="0.25">
      <c r="A15" s="24">
        <f>'[1]9'!A13</f>
        <v>5</v>
      </c>
      <c r="B15" s="26" t="str">
        <f>'[1]9'!B13</f>
        <v>KARANGAWEN</v>
      </c>
      <c r="C15" s="26" t="str">
        <f>'[1]9'!C13</f>
        <v>Puskesmas Karangawen II</v>
      </c>
      <c r="D15" s="27">
        <v>6678.2496923999997</v>
      </c>
      <c r="E15" s="27">
        <v>6753.4673076000008</v>
      </c>
      <c r="F15" s="27">
        <f t="shared" si="0"/>
        <v>13431.717000000001</v>
      </c>
      <c r="G15" s="27">
        <v>1569.2388000000001</v>
      </c>
      <c r="H15" s="28">
        <f t="shared" si="1"/>
        <v>23.497755733599323</v>
      </c>
      <c r="I15" s="27">
        <v>1551.7611999999999</v>
      </c>
      <c r="J15" s="28">
        <f t="shared" si="2"/>
        <v>22.97725197031351</v>
      </c>
      <c r="K15" s="27">
        <f t="shared" si="3"/>
        <v>3121</v>
      </c>
      <c r="L15" s="28">
        <f t="shared" si="4"/>
        <v>23.236046441419216</v>
      </c>
    </row>
    <row r="16" spans="1:12" x14ac:dyDescent="0.25">
      <c r="A16" s="24">
        <f>'[1]9'!A14</f>
        <v>6</v>
      </c>
      <c r="B16" s="26" t="str">
        <f>'[1]9'!B14</f>
        <v>GUNTUR</v>
      </c>
      <c r="C16" s="26" t="str">
        <f>'[1]9'!C14</f>
        <v>Puskesmas Guntur I</v>
      </c>
      <c r="D16" s="27">
        <v>5214.9229703999999</v>
      </c>
      <c r="E16" s="27">
        <v>5273.6590296000004</v>
      </c>
      <c r="F16" s="27">
        <f t="shared" si="0"/>
        <v>10488.582</v>
      </c>
      <c r="G16" s="27">
        <v>1394.7672</v>
      </c>
      <c r="H16" s="28">
        <f t="shared" si="1"/>
        <v>26.745691315417787</v>
      </c>
      <c r="I16" s="27">
        <v>1379.2328</v>
      </c>
      <c r="J16" s="28">
        <f t="shared" si="2"/>
        <v>26.15324184325608</v>
      </c>
      <c r="K16" s="27">
        <f t="shared" si="3"/>
        <v>2774</v>
      </c>
      <c r="L16" s="28">
        <f t="shared" si="4"/>
        <v>26.447807720814883</v>
      </c>
    </row>
    <row r="17" spans="1:12" x14ac:dyDescent="0.25">
      <c r="A17" s="24">
        <f>'[1]9'!A15</f>
        <v>7</v>
      </c>
      <c r="B17" s="26" t="str">
        <f>'[1]9'!B15</f>
        <v>GUNTUR</v>
      </c>
      <c r="C17" s="26" t="str">
        <f>'[1]9'!C15</f>
        <v>Puskesmas Guntur II</v>
      </c>
      <c r="D17" s="27">
        <v>5127.1408187999996</v>
      </c>
      <c r="E17" s="27">
        <v>5184.8881812000009</v>
      </c>
      <c r="F17" s="27">
        <f t="shared" si="0"/>
        <v>10312.029</v>
      </c>
      <c r="G17" s="27">
        <v>2106.732</v>
      </c>
      <c r="H17" s="28">
        <f t="shared" si="1"/>
        <v>41.089801791187739</v>
      </c>
      <c r="I17" s="27">
        <v>2083.268</v>
      </c>
      <c r="J17" s="28">
        <f t="shared" si="2"/>
        <v>40.17961289027923</v>
      </c>
      <c r="K17" s="27">
        <f t="shared" si="3"/>
        <v>4190</v>
      </c>
      <c r="L17" s="28">
        <f t="shared" si="4"/>
        <v>40.632158811810939</v>
      </c>
    </row>
    <row r="18" spans="1:12" x14ac:dyDescent="0.25">
      <c r="A18" s="24">
        <f>'[1]9'!A16</f>
        <v>8</v>
      </c>
      <c r="B18" s="26" t="str">
        <f>'[1]9'!B16</f>
        <v>SAYUNG</v>
      </c>
      <c r="C18" s="26" t="str">
        <f>'[1]9'!C16</f>
        <v>Puskesmas Sayung I</v>
      </c>
      <c r="D18" s="27">
        <v>6947.704249200001</v>
      </c>
      <c r="E18" s="27">
        <v>7025.9567508000009</v>
      </c>
      <c r="F18" s="27">
        <f t="shared" si="0"/>
        <v>13973.661000000002</v>
      </c>
      <c r="G18" s="27">
        <v>3816.7548000000002</v>
      </c>
      <c r="H18" s="28">
        <f t="shared" si="1"/>
        <v>54.93548175196841</v>
      </c>
      <c r="I18" s="27">
        <v>3774.2451999999998</v>
      </c>
      <c r="J18" s="28">
        <f t="shared" si="2"/>
        <v>53.718594262201378</v>
      </c>
      <c r="K18" s="27">
        <f t="shared" si="3"/>
        <v>7591</v>
      </c>
      <c r="L18" s="28">
        <f t="shared" si="4"/>
        <v>54.323630722113549</v>
      </c>
    </row>
    <row r="19" spans="1:12" x14ac:dyDescent="0.25">
      <c r="A19" s="24">
        <f>'[1]9'!A17</f>
        <v>9</v>
      </c>
      <c r="B19" s="26" t="str">
        <f>'[1]9'!B17</f>
        <v>SAYUNG</v>
      </c>
      <c r="C19" s="26" t="str">
        <f>'[1]9'!C17</f>
        <v>Puskesmas Sayung II</v>
      </c>
      <c r="D19" s="27">
        <v>6542.8243452000006</v>
      </c>
      <c r="E19" s="27">
        <v>6616.5166548000016</v>
      </c>
      <c r="F19" s="27">
        <f t="shared" si="0"/>
        <v>13159.341000000002</v>
      </c>
      <c r="G19" s="27">
        <v>509.83920000000001</v>
      </c>
      <c r="H19" s="28">
        <f t="shared" si="1"/>
        <v>7.7923412444051374</v>
      </c>
      <c r="I19" s="27">
        <v>504.16079999999999</v>
      </c>
      <c r="J19" s="28">
        <f t="shared" si="2"/>
        <v>7.619731443345688</v>
      </c>
      <c r="K19" s="27">
        <f t="shared" si="3"/>
        <v>1014</v>
      </c>
      <c r="L19" s="28">
        <f t="shared" si="4"/>
        <v>7.7055530364324456</v>
      </c>
    </row>
    <row r="20" spans="1:12" x14ac:dyDescent="0.25">
      <c r="A20" s="24">
        <f>'[1]9'!A18</f>
        <v>10</v>
      </c>
      <c r="B20" s="26" t="str">
        <f>'[1]9'!B18</f>
        <v>KARANGTENGAH</v>
      </c>
      <c r="C20" s="26" t="str">
        <f>'[1]9'!C18</f>
        <v>Puskesmas Karang Tengah</v>
      </c>
      <c r="D20" s="27">
        <v>9293.0409000000018</v>
      </c>
      <c r="E20" s="27">
        <v>9397.7091000000019</v>
      </c>
      <c r="F20" s="27">
        <f t="shared" si="0"/>
        <v>18690.750000000004</v>
      </c>
      <c r="G20" s="27">
        <v>1384.7112</v>
      </c>
      <c r="H20" s="28">
        <f t="shared" si="1"/>
        <v>14.900517655098234</v>
      </c>
      <c r="I20" s="27">
        <v>1369.2888</v>
      </c>
      <c r="J20" s="28">
        <f t="shared" si="2"/>
        <v>14.570453133093892</v>
      </c>
      <c r="K20" s="27">
        <f t="shared" si="3"/>
        <v>2754</v>
      </c>
      <c r="L20" s="28">
        <f t="shared" si="4"/>
        <v>14.73456121343445</v>
      </c>
    </row>
    <row r="21" spans="1:12" x14ac:dyDescent="0.25">
      <c r="A21" s="24">
        <f>'[1]9'!A19</f>
        <v>11</v>
      </c>
      <c r="B21" s="26" t="str">
        <f>'[1]9'!B19</f>
        <v>BONANG</v>
      </c>
      <c r="C21" s="26" t="str">
        <f>'[1]9'!C19</f>
        <v>Puskesmas Bonang I</v>
      </c>
      <c r="D21" s="27">
        <v>7488.7075692000008</v>
      </c>
      <c r="E21" s="27">
        <v>7573.0534308000015</v>
      </c>
      <c r="F21" s="27">
        <f t="shared" si="0"/>
        <v>15061.761000000002</v>
      </c>
      <c r="G21" s="27">
        <v>2416.9596000000001</v>
      </c>
      <c r="H21" s="28">
        <f t="shared" si="1"/>
        <v>32.274722676321538</v>
      </c>
      <c r="I21" s="27">
        <v>2390.0403999999999</v>
      </c>
      <c r="J21" s="28">
        <f t="shared" si="2"/>
        <v>31.559798459622396</v>
      </c>
      <c r="K21" s="27">
        <f t="shared" si="3"/>
        <v>4807</v>
      </c>
      <c r="L21" s="28">
        <f t="shared" si="4"/>
        <v>31.91525878016521</v>
      </c>
    </row>
    <row r="22" spans="1:12" x14ac:dyDescent="0.25">
      <c r="A22" s="24">
        <f>'[1]9'!A20</f>
        <v>12</v>
      </c>
      <c r="B22" s="26" t="str">
        <f>'[1]9'!B20</f>
        <v>BONANG</v>
      </c>
      <c r="C22" s="26" t="str">
        <f>'[1]9'!C20</f>
        <v>Puskesmas Bonang II</v>
      </c>
      <c r="D22" s="27">
        <v>5823.6389639999998</v>
      </c>
      <c r="E22" s="27">
        <v>5889.231036000001</v>
      </c>
      <c r="F22" s="27">
        <f t="shared" si="0"/>
        <v>11712.87</v>
      </c>
      <c r="G22" s="27">
        <v>500.78880000000004</v>
      </c>
      <c r="H22" s="28">
        <f t="shared" si="1"/>
        <v>8.5992418674256275</v>
      </c>
      <c r="I22" s="27">
        <v>495.21119999999996</v>
      </c>
      <c r="J22" s="28">
        <f t="shared" si="2"/>
        <v>8.4087582397913572</v>
      </c>
      <c r="K22" s="27">
        <f t="shared" si="3"/>
        <v>996</v>
      </c>
      <c r="L22" s="28">
        <f t="shared" si="4"/>
        <v>8.503466699451117</v>
      </c>
    </row>
    <row r="23" spans="1:12" x14ac:dyDescent="0.25">
      <c r="A23" s="24">
        <f>'[1]9'!A21</f>
        <v>13</v>
      </c>
      <c r="B23" s="26" t="str">
        <f>'[1]9'!B21</f>
        <v>DEMAK</v>
      </c>
      <c r="C23" s="26" t="str">
        <f>'[1]9'!C21</f>
        <v>Puskesmas Demak I</v>
      </c>
      <c r="D23" s="27">
        <v>4898.6978040000004</v>
      </c>
      <c r="E23" s="27">
        <v>4953.8721960000012</v>
      </c>
      <c r="F23" s="27">
        <f t="shared" si="0"/>
        <v>9852.5700000000015</v>
      </c>
      <c r="G23" s="27">
        <v>1181.0771999999999</v>
      </c>
      <c r="H23" s="28">
        <f t="shared" si="1"/>
        <v>24.110023668649223</v>
      </c>
      <c r="I23" s="27">
        <v>1167.9228000000001</v>
      </c>
      <c r="J23" s="28">
        <f t="shared" si="2"/>
        <v>23.57595742867646</v>
      </c>
      <c r="K23" s="27">
        <f t="shared" si="3"/>
        <v>2349</v>
      </c>
      <c r="L23" s="28">
        <f t="shared" si="4"/>
        <v>23.84149516319092</v>
      </c>
    </row>
    <row r="24" spans="1:12" x14ac:dyDescent="0.25">
      <c r="A24" s="24">
        <f>'[1]9'!A22</f>
        <v>14</v>
      </c>
      <c r="B24" s="26" t="str">
        <f>'[1]9'!B22</f>
        <v>DEMAK</v>
      </c>
      <c r="C24" s="26" t="str">
        <f>'[1]9'!C22</f>
        <v>Puskesmas Demak II</v>
      </c>
      <c r="D24" s="27">
        <v>4780.026108</v>
      </c>
      <c r="E24" s="27">
        <v>4833.8638920000012</v>
      </c>
      <c r="F24" s="27">
        <f t="shared" si="0"/>
        <v>9613.8900000000012</v>
      </c>
      <c r="G24" s="27">
        <v>2500.9272000000001</v>
      </c>
      <c r="H24" s="28">
        <f t="shared" si="1"/>
        <v>52.320366949761443</v>
      </c>
      <c r="I24" s="27">
        <v>2473.0727999999999</v>
      </c>
      <c r="J24" s="28">
        <f t="shared" si="2"/>
        <v>51.161407421771052</v>
      </c>
      <c r="K24" s="27">
        <f t="shared" si="3"/>
        <v>4974</v>
      </c>
      <c r="L24" s="28">
        <f>K24/F24*100</f>
        <v>51.737642099087878</v>
      </c>
    </row>
    <row r="25" spans="1:12" x14ac:dyDescent="0.25">
      <c r="A25" s="24">
        <f>'[1]9'!A23</f>
        <v>15</v>
      </c>
      <c r="B25" s="26" t="str">
        <f>'[1]9'!B23</f>
        <v>DEMAK</v>
      </c>
      <c r="C25" s="26" t="str">
        <f>'[1]9'!C23</f>
        <v>Puskesmas Demak III</v>
      </c>
      <c r="D25" s="27">
        <v>4938.8367600000001</v>
      </c>
      <c r="E25" s="27">
        <v>4994.463240000001</v>
      </c>
      <c r="F25" s="27">
        <f t="shared" si="0"/>
        <v>9933.3000000000011</v>
      </c>
      <c r="G25" s="27">
        <v>746.65800000000002</v>
      </c>
      <c r="H25" s="28">
        <f t="shared" si="1"/>
        <v>15.118094326324726</v>
      </c>
      <c r="I25" s="27">
        <v>738.34199999999998</v>
      </c>
      <c r="J25" s="28">
        <f t="shared" si="2"/>
        <v>14.783210217400654</v>
      </c>
      <c r="K25" s="27">
        <f t="shared" si="3"/>
        <v>1485</v>
      </c>
      <c r="L25" s="28">
        <f t="shared" si="4"/>
        <v>14.949714596357705</v>
      </c>
    </row>
    <row r="26" spans="1:12" x14ac:dyDescent="0.25">
      <c r="A26" s="24">
        <f>'[1]9'!A24</f>
        <v>16</v>
      </c>
      <c r="B26" s="26" t="str">
        <f>'[1]9'!B24</f>
        <v>WONOSALAM</v>
      </c>
      <c r="C26" s="26" t="str">
        <f>'[1]9'!C24</f>
        <v>Puskesmas Wonosalam I</v>
      </c>
      <c r="D26" s="27">
        <v>6354.8693208000004</v>
      </c>
      <c r="E26" s="27">
        <v>6426.4446792000017</v>
      </c>
      <c r="F26" s="27">
        <f t="shared" si="0"/>
        <v>12781.314000000002</v>
      </c>
      <c r="G26" s="27">
        <v>1066.4388000000001</v>
      </c>
      <c r="H26" s="28">
        <f t="shared" si="1"/>
        <v>16.781443428104176</v>
      </c>
      <c r="I26" s="27">
        <v>1054.5611999999999</v>
      </c>
      <c r="J26" s="28">
        <f t="shared" si="2"/>
        <v>16.409714120985434</v>
      </c>
      <c r="K26" s="27">
        <f t="shared" si="3"/>
        <v>2121</v>
      </c>
      <c r="L26" s="28">
        <f t="shared" si="4"/>
        <v>16.594537932484872</v>
      </c>
    </row>
    <row r="27" spans="1:12" x14ac:dyDescent="0.25">
      <c r="A27" s="24">
        <f>'[1]9'!A25</f>
        <v>17</v>
      </c>
      <c r="B27" s="26" t="str">
        <f>'[1]9'!B25</f>
        <v>WONOSALAM</v>
      </c>
      <c r="C27" s="26" t="str">
        <f>'[1]9'!C25</f>
        <v>Puskesmas Wonosalam II</v>
      </c>
      <c r="D27" s="27">
        <v>4885.2599796000004</v>
      </c>
      <c r="E27" s="27">
        <v>4940.2830204000011</v>
      </c>
      <c r="F27" s="27">
        <f t="shared" si="0"/>
        <v>9825.5430000000015</v>
      </c>
      <c r="G27" s="27">
        <v>2801.0988000000002</v>
      </c>
      <c r="H27" s="28">
        <f t="shared" si="1"/>
        <v>57.337763224411873</v>
      </c>
      <c r="I27" s="27">
        <v>2769.9011999999998</v>
      </c>
      <c r="J27" s="28">
        <f t="shared" si="2"/>
        <v>56.067662289026686</v>
      </c>
      <c r="K27" s="27">
        <f t="shared" si="3"/>
        <v>5571</v>
      </c>
      <c r="L27" s="28">
        <f t="shared" si="4"/>
        <v>56.699156474100199</v>
      </c>
    </row>
    <row r="28" spans="1:12" x14ac:dyDescent="0.25">
      <c r="A28" s="24">
        <f>'[1]9'!A26</f>
        <v>18</v>
      </c>
      <c r="B28" s="26" t="str">
        <f>'[1]9'!B26</f>
        <v>DEMPET</v>
      </c>
      <c r="C28" s="26" t="str">
        <f>'[1]9'!C26</f>
        <v>Puskesmas Dempet</v>
      </c>
      <c r="D28" s="27">
        <v>7897.2523344000001</v>
      </c>
      <c r="E28" s="27">
        <v>7986.199665600001</v>
      </c>
      <c r="F28" s="27">
        <f t="shared" si="0"/>
        <v>15883.452000000001</v>
      </c>
      <c r="G28" s="27">
        <v>3044.4540000000002</v>
      </c>
      <c r="H28" s="28">
        <f t="shared" si="1"/>
        <v>38.550800596031671</v>
      </c>
      <c r="I28" s="27">
        <v>3010.5459999999998</v>
      </c>
      <c r="J28" s="28">
        <f t="shared" si="2"/>
        <v>37.696853648271741</v>
      </c>
      <c r="K28" s="27">
        <f t="shared" si="3"/>
        <v>6055</v>
      </c>
      <c r="L28" s="28">
        <f t="shared" si="4"/>
        <v>38.121436070697982</v>
      </c>
    </row>
    <row r="29" spans="1:12" x14ac:dyDescent="0.25">
      <c r="A29" s="24">
        <f>'[1]9'!A27</f>
        <v>19</v>
      </c>
      <c r="B29" s="26" t="str">
        <f>'[1]9'!B27</f>
        <v>KEBONAGUNG</v>
      </c>
      <c r="C29" s="26" t="str">
        <f>'[1]9'!C27</f>
        <v xml:space="preserve">Puskesmas Kebonagung </v>
      </c>
      <c r="D29" s="27">
        <v>5618.9302883999999</v>
      </c>
      <c r="E29" s="27">
        <v>5682.216711600001</v>
      </c>
      <c r="F29" s="27">
        <f t="shared" si="0"/>
        <v>11301.147000000001</v>
      </c>
      <c r="G29" s="27">
        <v>1953.3780000000002</v>
      </c>
      <c r="H29" s="28">
        <f t="shared" si="1"/>
        <v>34.76423268736135</v>
      </c>
      <c r="I29" s="27">
        <v>1931.6219999999998</v>
      </c>
      <c r="J29" s="28">
        <f t="shared" si="2"/>
        <v>33.994162807213542</v>
      </c>
      <c r="K29" s="27">
        <f t="shared" si="3"/>
        <v>3885</v>
      </c>
      <c r="L29" s="28">
        <f t="shared" si="4"/>
        <v>34.37704155162303</v>
      </c>
    </row>
    <row r="30" spans="1:12" x14ac:dyDescent="0.25">
      <c r="A30" s="24">
        <f>'[1]9'!A28</f>
        <v>20</v>
      </c>
      <c r="B30" s="26" t="str">
        <f>'[1]9'!B28</f>
        <v>GAJAH</v>
      </c>
      <c r="C30" s="26" t="str">
        <f>'[1]9'!C28</f>
        <v>Puskesmas Gajah I</v>
      </c>
      <c r="D30" s="27">
        <v>3597.3230435999999</v>
      </c>
      <c r="E30" s="27">
        <v>3637.8399564000006</v>
      </c>
      <c r="F30" s="27">
        <f t="shared" si="0"/>
        <v>7235.1630000000005</v>
      </c>
      <c r="G30" s="27">
        <v>1689.4080000000001</v>
      </c>
      <c r="H30" s="28">
        <f t="shared" si="1"/>
        <v>46.962921581525109</v>
      </c>
      <c r="I30" s="27">
        <v>1670.5919999999999</v>
      </c>
      <c r="J30" s="28">
        <f t="shared" si="2"/>
        <v>45.922635960412464</v>
      </c>
      <c r="K30" s="27">
        <f t="shared" si="3"/>
        <v>3360</v>
      </c>
      <c r="L30" s="28">
        <f t="shared" si="4"/>
        <v>46.439865971229672</v>
      </c>
    </row>
    <row r="31" spans="1:12" x14ac:dyDescent="0.25">
      <c r="A31" s="24">
        <f>'[1]9'!A29</f>
        <v>21</v>
      </c>
      <c r="B31" s="26" t="str">
        <f>'[1]9'!B29</f>
        <v>GAJAH</v>
      </c>
      <c r="C31" s="26" t="str">
        <f>'[1]9'!C29</f>
        <v>Puskesmas Gajah II</v>
      </c>
      <c r="D31" s="27">
        <v>3072.5498232000004</v>
      </c>
      <c r="E31" s="27">
        <v>3107.1561768000006</v>
      </c>
      <c r="F31" s="27">
        <f t="shared" si="0"/>
        <v>6179.706000000001</v>
      </c>
      <c r="G31" s="27">
        <v>833.13960000000009</v>
      </c>
      <c r="H31" s="28">
        <f t="shared" si="1"/>
        <v>27.115576571262935</v>
      </c>
      <c r="I31" s="27">
        <v>823.86039999999991</v>
      </c>
      <c r="J31" s="28">
        <f t="shared" si="2"/>
        <v>26.5149336924698</v>
      </c>
      <c r="K31" s="27">
        <f t="shared" si="3"/>
        <v>1657</v>
      </c>
      <c r="L31" s="28">
        <f t="shared" si="4"/>
        <v>26.813573331805745</v>
      </c>
    </row>
    <row r="32" spans="1:12" x14ac:dyDescent="0.25">
      <c r="A32" s="24">
        <f>'[1]9'!A30</f>
        <v>22</v>
      </c>
      <c r="B32" s="26" t="str">
        <f>'[1]9'!B30</f>
        <v>KARANGANYAR</v>
      </c>
      <c r="C32" s="26" t="str">
        <f>'[1]9'!C30</f>
        <v>Puskesmas Karanganyar I</v>
      </c>
      <c r="D32" s="27">
        <v>4425.5816747999997</v>
      </c>
      <c r="E32" s="27">
        <v>4475.4273252000003</v>
      </c>
      <c r="F32" s="27">
        <f t="shared" si="0"/>
        <v>8901.009</v>
      </c>
      <c r="G32" s="27">
        <v>2112.2628</v>
      </c>
      <c r="H32" s="28">
        <f t="shared" si="1"/>
        <v>47.728478541647455</v>
      </c>
      <c r="I32" s="27">
        <v>2088.7372</v>
      </c>
      <c r="J32" s="28">
        <f t="shared" si="2"/>
        <v>46.671234906192055</v>
      </c>
      <c r="K32" s="27">
        <f t="shared" si="3"/>
        <v>4201</v>
      </c>
      <c r="L32" s="28">
        <f t="shared" si="4"/>
        <v>47.196896441740485</v>
      </c>
    </row>
    <row r="33" spans="1:12" x14ac:dyDescent="0.25">
      <c r="A33" s="24">
        <f>'[1]9'!A31</f>
        <v>23</v>
      </c>
      <c r="B33" s="26" t="str">
        <f>'[1]9'!B31</f>
        <v>KARANGANYAR</v>
      </c>
      <c r="C33" s="26" t="str">
        <f>'[1]9'!C31</f>
        <v>Puskesmas Karanganyar II</v>
      </c>
      <c r="D33" s="27">
        <v>5532.8933088000003</v>
      </c>
      <c r="E33" s="27">
        <v>5595.2106912000008</v>
      </c>
      <c r="F33" s="27">
        <f t="shared" si="0"/>
        <v>11128.104000000001</v>
      </c>
      <c r="G33" s="27">
        <v>1137.3336000000002</v>
      </c>
      <c r="H33" s="28">
        <f t="shared" si="1"/>
        <v>20.555856339956613</v>
      </c>
      <c r="I33" s="27">
        <v>1124.6663999999998</v>
      </c>
      <c r="J33" s="28">
        <f t="shared" si="2"/>
        <v>20.100519213134284</v>
      </c>
      <c r="K33" s="27">
        <f t="shared" si="3"/>
        <v>2262</v>
      </c>
      <c r="L33" s="28">
        <f t="shared" si="4"/>
        <v>20.326912832590345</v>
      </c>
    </row>
    <row r="34" spans="1:12" x14ac:dyDescent="0.25">
      <c r="A34" s="24">
        <f>'[1]9'!A32</f>
        <v>24</v>
      </c>
      <c r="B34" s="26" t="str">
        <f>'[1]9'!B32</f>
        <v>MIJEN</v>
      </c>
      <c r="C34" s="26" t="str">
        <f>'[1]9'!C32</f>
        <v>Puskesmas Mijen I</v>
      </c>
      <c r="D34" s="27">
        <v>4032.0453888000002</v>
      </c>
      <c r="E34" s="27">
        <v>4077.4586112000006</v>
      </c>
      <c r="F34" s="27">
        <f t="shared" si="0"/>
        <v>8109.5040000000008</v>
      </c>
      <c r="G34" s="27">
        <v>808.50240000000008</v>
      </c>
      <c r="H34" s="28">
        <f t="shared" si="1"/>
        <v>20.051917129847169</v>
      </c>
      <c r="I34" s="27">
        <v>799.49759999999992</v>
      </c>
      <c r="J34" s="28">
        <f t="shared" si="2"/>
        <v>19.607742867185276</v>
      </c>
      <c r="K34" s="27">
        <f t="shared" si="3"/>
        <v>1608</v>
      </c>
      <c r="L34" s="28">
        <f t="shared" si="4"/>
        <v>19.828586310580768</v>
      </c>
    </row>
    <row r="35" spans="1:12" x14ac:dyDescent="0.25">
      <c r="A35" s="24">
        <f>'[1]9'!A33</f>
        <v>25</v>
      </c>
      <c r="B35" s="26" t="str">
        <f>'[1]9'!B33</f>
        <v>MIJEN</v>
      </c>
      <c r="C35" s="26" t="str">
        <f>'[1]9'!C33</f>
        <v>Puskesmas Mijen II</v>
      </c>
      <c r="D35" s="27">
        <v>3432.5788068000002</v>
      </c>
      <c r="E35" s="27">
        <v>3471.2401932000002</v>
      </c>
      <c r="F35" s="27">
        <f t="shared" si="0"/>
        <v>6903.8190000000004</v>
      </c>
      <c r="G35" s="27">
        <v>900.51480000000004</v>
      </c>
      <c r="H35" s="28">
        <f t="shared" si="1"/>
        <v>26.234351800345095</v>
      </c>
      <c r="I35" s="27">
        <v>890.48519999999996</v>
      </c>
      <c r="J35" s="28">
        <f t="shared" si="2"/>
        <v>25.6532291180662</v>
      </c>
      <c r="K35" s="27">
        <f t="shared" si="3"/>
        <v>1791</v>
      </c>
      <c r="L35" s="28">
        <f t="shared" si="4"/>
        <v>25.942163315695264</v>
      </c>
    </row>
    <row r="36" spans="1:12" x14ac:dyDescent="0.25">
      <c r="A36" s="24">
        <f>'[1]9'!A34</f>
        <v>26</v>
      </c>
      <c r="B36" s="26" t="str">
        <f>'[1]9'!B34</f>
        <v>WEDUNG</v>
      </c>
      <c r="C36" s="26" t="str">
        <f>'[1]9'!C34</f>
        <v>Puskesmas Wedung I</v>
      </c>
      <c r="D36" s="27">
        <v>6223.9814208000007</v>
      </c>
      <c r="E36" s="27">
        <v>6294.0825792000014</v>
      </c>
      <c r="F36" s="27">
        <f t="shared" si="0"/>
        <v>12518.064000000002</v>
      </c>
      <c r="G36" s="27">
        <v>733.08240000000001</v>
      </c>
      <c r="H36" s="28">
        <f t="shared" si="1"/>
        <v>11.778351354811292</v>
      </c>
      <c r="I36" s="27">
        <v>724.91759999999999</v>
      </c>
      <c r="J36" s="28">
        <f t="shared" si="2"/>
        <v>11.517446599693953</v>
      </c>
      <c r="K36" s="27">
        <f t="shared" si="3"/>
        <v>1458</v>
      </c>
      <c r="L36" s="28">
        <f t="shared" si="4"/>
        <v>11.647168443938295</v>
      </c>
    </row>
    <row r="37" spans="1:12" x14ac:dyDescent="0.25">
      <c r="A37" s="24">
        <f>'[1]9'!A35</f>
        <v>27</v>
      </c>
      <c r="B37" s="26" t="str">
        <f>'[1]9'!B35</f>
        <v>WEDUNG</v>
      </c>
      <c r="C37" s="26" t="str">
        <f>'[1]9'!C35</f>
        <v>Puskesmas Wedung II</v>
      </c>
      <c r="D37" s="27">
        <v>4278.4636751999997</v>
      </c>
      <c r="E37" s="27">
        <v>4326.6523248000003</v>
      </c>
      <c r="F37" s="27">
        <f t="shared" si="0"/>
        <v>8605.116</v>
      </c>
      <c r="G37" s="27">
        <v>1660.2456000000002</v>
      </c>
      <c r="H37" s="28">
        <f t="shared" si="1"/>
        <v>38.804714169330673</v>
      </c>
      <c r="I37" s="27">
        <v>1641.7543999999998</v>
      </c>
      <c r="J37" s="28">
        <f t="shared" si="2"/>
        <v>37.945142728238281</v>
      </c>
      <c r="K37" s="27">
        <f t="shared" si="3"/>
        <v>3302</v>
      </c>
      <c r="L37" s="28">
        <f t="shared" si="4"/>
        <v>38.372521648749419</v>
      </c>
    </row>
    <row r="38" spans="1:12" ht="16.5" thickBot="1" x14ac:dyDescent="0.3">
      <c r="A38" s="29" t="s">
        <v>14</v>
      </c>
      <c r="B38" s="29"/>
      <c r="C38" s="30"/>
      <c r="D38" s="31">
        <f>SUM(D11:D37)</f>
        <v>153981.41204160007</v>
      </c>
      <c r="E38" s="32">
        <f>SUM(E11:E37)</f>
        <v>155715.71595840005</v>
      </c>
      <c r="F38" s="32">
        <f>SUM(D38:E38)</f>
        <v>309697.12800000014</v>
      </c>
      <c r="G38" s="32">
        <f>SUM(G11:G37)</f>
        <v>42821.464800000002</v>
      </c>
      <c r="H38" s="33">
        <f>G38/D38*100</f>
        <v>27.809502609595</v>
      </c>
      <c r="I38" s="32">
        <f>SUM(I11:I37)</f>
        <v>42344.535199999998</v>
      </c>
      <c r="J38" s="33">
        <f>I38/E38*100</f>
        <v>27.193488428176689</v>
      </c>
      <c r="K38" s="32">
        <f>SUM(K11:K37)</f>
        <v>85166</v>
      </c>
      <c r="L38" s="33">
        <f>K38/F38*100</f>
        <v>27.499770679177871</v>
      </c>
    </row>
    <row r="39" spans="1:12" x14ac:dyDescent="0.25">
      <c r="A39" s="3"/>
      <c r="B39" s="3"/>
      <c r="C39" s="1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5">
      <c r="A40" s="35" t="s">
        <v>15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2020-08-14T03:43:02Z</dcterms:created>
  <dcterms:modified xsi:type="dcterms:W3CDTF">2020-08-14T03:43:25Z</dcterms:modified>
</cp:coreProperties>
</file>