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"/>
    </mc:Choice>
  </mc:AlternateContent>
  <xr:revisionPtr revIDLastSave="0" documentId="13_ncr:1_{52AEA82F-CAA0-4B45-801D-3022EDFFD3CB}" xr6:coauthVersionLast="47" xr6:coauthVersionMax="47" xr10:uidLastSave="{00000000-0000-0000-0000-000000000000}"/>
  <bookViews>
    <workbookView xWindow="-110" yWindow="-110" windowWidth="19420" windowHeight="10300" firstSheet="1" activeTab="10" xr2:uid="{00000000-000D-0000-FFFF-FFFF00000000}"/>
  </bookViews>
  <sheets>
    <sheet name="GOL" sheetId="2" r:id="rId1"/>
    <sheet name="JENIS PEG" sheetId="3" r:id="rId2"/>
    <sheet name="PDDK" sheetId="4" r:id="rId3"/>
    <sheet name="JABATAN" sheetId="5" r:id="rId4"/>
    <sheet name="JK" sheetId="6" r:id="rId5"/>
    <sheet name="KGB" sheetId="7" r:id="rId6"/>
    <sheet name="KP" sheetId="8" r:id="rId7"/>
    <sheet name="PENSIUN" sheetId="9" r:id="rId8"/>
    <sheet name="Penghargaan" sheetId="10" r:id="rId9"/>
    <sheet name="Prestasi" sheetId="13" r:id="rId10"/>
    <sheet name="SOP" sheetId="12" r:id="rId11"/>
    <sheet name="SURAT" sheetId="14" r:id="rId12"/>
    <sheet name="APBD" sheetId="15" r:id="rId13"/>
    <sheet name="APLIKASI" sheetId="16" r:id="rId14"/>
    <sheet name="USIA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2" l="1"/>
  <c r="E7" i="4"/>
  <c r="E8" i="4"/>
  <c r="E9" i="4"/>
  <c r="E10" i="4"/>
  <c r="E11" i="4"/>
  <c r="E12" i="4"/>
  <c r="E13" i="4"/>
  <c r="E4" i="4"/>
  <c r="E5" i="4"/>
  <c r="E6" i="4"/>
  <c r="D14" i="4"/>
  <c r="G12" i="5"/>
  <c r="C12" i="3"/>
  <c r="C13" i="3"/>
  <c r="E65" i="2"/>
  <c r="C6" i="6"/>
  <c r="C19" i="15"/>
  <c r="C29" i="15"/>
  <c r="C25" i="15"/>
  <c r="C22" i="15"/>
  <c r="C21" i="15" s="1"/>
  <c r="C28" i="15" s="1"/>
  <c r="C7" i="14"/>
  <c r="C17" i="12"/>
  <c r="F13" i="6"/>
  <c r="E43" i="2"/>
  <c r="D46" i="9"/>
  <c r="E46" i="8"/>
  <c r="F46" i="8"/>
  <c r="D46" i="8"/>
  <c r="G50" i="8"/>
  <c r="G49" i="8"/>
  <c r="G48" i="8"/>
  <c r="F47" i="8"/>
  <c r="D47" i="8"/>
  <c r="G47" i="8" s="1"/>
  <c r="G45" i="8"/>
  <c r="G44" i="8"/>
  <c r="G43" i="8"/>
  <c r="G42" i="8"/>
  <c r="G41" i="8"/>
  <c r="G40" i="8"/>
  <c r="G39" i="8"/>
  <c r="G38" i="8"/>
  <c r="G37" i="8"/>
  <c r="G36" i="8"/>
  <c r="G35" i="8"/>
  <c r="G34" i="8"/>
  <c r="G46" i="8" s="1"/>
  <c r="G33" i="8"/>
  <c r="G32" i="8"/>
  <c r="G31" i="8"/>
  <c r="C14" i="6"/>
  <c r="C30" i="4"/>
  <c r="C14" i="3" l="1"/>
  <c r="C13" i="15"/>
  <c r="C12" i="15"/>
  <c r="C7" i="12" l="1"/>
  <c r="D21" i="9"/>
  <c r="G24" i="8"/>
  <c r="G23" i="8"/>
  <c r="G22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E21" i="8"/>
  <c r="F21" i="8"/>
  <c r="D21" i="8"/>
  <c r="G21" i="8" s="1"/>
  <c r="M22" i="7"/>
  <c r="K22" i="7"/>
  <c r="L22" i="7"/>
  <c r="I22" i="7"/>
  <c r="J22" i="7"/>
  <c r="G22" i="7"/>
  <c r="H22" i="7"/>
  <c r="O25" i="7"/>
  <c r="O24" i="7"/>
  <c r="N22" i="7"/>
  <c r="F22" i="7"/>
  <c r="E22" i="7"/>
  <c r="E23" i="7" s="1"/>
  <c r="O23" i="7" s="1"/>
  <c r="D22" i="7"/>
  <c r="C22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22" i="7" l="1"/>
  <c r="C12" i="5" l="1"/>
  <c r="C14" i="4"/>
  <c r="E14" i="4" s="1"/>
  <c r="E21" i="2"/>
  <c r="C6" i="3"/>
</calcChain>
</file>

<file path=xl/sharedStrings.xml><?xml version="1.0" encoding="utf-8"?>
<sst xmlns="http://schemas.openxmlformats.org/spreadsheetml/2006/main" count="667" uniqueCount="292">
  <si>
    <t>NO</t>
  </si>
  <si>
    <t>ESELON</t>
  </si>
  <si>
    <t>PENDIDIKAN</t>
  </si>
  <si>
    <t>S1</t>
  </si>
  <si>
    <t>D3</t>
  </si>
  <si>
    <t>II.b</t>
  </si>
  <si>
    <t>III.a</t>
  </si>
  <si>
    <t>III.b</t>
  </si>
  <si>
    <t>IV.a</t>
  </si>
  <si>
    <t>S2</t>
  </si>
  <si>
    <t>PNS</t>
  </si>
  <si>
    <t>NON PNS</t>
  </si>
  <si>
    <t>IV.b</t>
  </si>
  <si>
    <t>III.d</t>
  </si>
  <si>
    <t>IV.c</t>
  </si>
  <si>
    <t>III.c</t>
  </si>
  <si>
    <t>II.d</t>
  </si>
  <si>
    <t>II.c</t>
  </si>
  <si>
    <t>I.d</t>
  </si>
  <si>
    <t>Jumlah</t>
  </si>
  <si>
    <t>II.a</t>
  </si>
  <si>
    <t>I.c</t>
  </si>
  <si>
    <t>I.b</t>
  </si>
  <si>
    <t>I.a</t>
  </si>
  <si>
    <t>IV.d</t>
  </si>
  <si>
    <t>JUMLAH</t>
  </si>
  <si>
    <t>Pegawai Negeri Sipil (PNS)</t>
  </si>
  <si>
    <t>Non PNS</t>
  </si>
  <si>
    <t>PEGAWAI PNS BERDASARKAN PANGKAT DAN GOLONGAN</t>
  </si>
  <si>
    <t>Pembina Utama</t>
  </si>
  <si>
    <t>Pembina Utama Muda</t>
  </si>
  <si>
    <t>Pembina</t>
  </si>
  <si>
    <t>Pembina Tingkat I</t>
  </si>
  <si>
    <t>Penata</t>
  </si>
  <si>
    <t>Penata Muda</t>
  </si>
  <si>
    <t>Penata Muda Tingkat I</t>
  </si>
  <si>
    <t>Penata Tingkat I</t>
  </si>
  <si>
    <t>IV.e</t>
  </si>
  <si>
    <t>Pembina Utama Madya</t>
  </si>
  <si>
    <t>Pengatur Tingkat I</t>
  </si>
  <si>
    <t xml:space="preserve">Pengatur  </t>
  </si>
  <si>
    <t>Pengatur Muda Tinkat I</t>
  </si>
  <si>
    <t xml:space="preserve">Pengatur Muda  </t>
  </si>
  <si>
    <t>Juru Tingkat I</t>
  </si>
  <si>
    <t xml:space="preserve">Juru  </t>
  </si>
  <si>
    <t>Juru Muda Tingkat I</t>
  </si>
  <si>
    <t xml:space="preserve">Juru Muda  </t>
  </si>
  <si>
    <t>PEGAWAI (ASN) BERDASARKAN PENDIDIKAN</t>
  </si>
  <si>
    <t>S 3</t>
  </si>
  <si>
    <t>D4</t>
  </si>
  <si>
    <t>D2</t>
  </si>
  <si>
    <t>D1</t>
  </si>
  <si>
    <t>SLTA/SEDERAJAD</t>
  </si>
  <si>
    <t>SLTP/SEDERAJAD</t>
  </si>
  <si>
    <t>SD/SEDERAJAD</t>
  </si>
  <si>
    <t>JENIS KEPEGAWAIAN</t>
  </si>
  <si>
    <t>PEGAWAI (ASN) BERDASARKAN JENIS KEPEGAWAIAN</t>
  </si>
  <si>
    <t>PEGAWAI (ASN) BERDASARKAN ESELON</t>
  </si>
  <si>
    <t>V.a</t>
  </si>
  <si>
    <t>V.b</t>
  </si>
  <si>
    <t>JENIS KELAMIN</t>
  </si>
  <si>
    <t>LAKI-LAKI</t>
  </si>
  <si>
    <t>WANITA</t>
  </si>
  <si>
    <t>PANGKAT</t>
  </si>
  <si>
    <t>GOLONGAN</t>
  </si>
  <si>
    <t>PEGAWAI (ASN) BERDASARKAN JENIS KELAMIN</t>
  </si>
  <si>
    <t xml:space="preserve">PEGAWAI (PNS) NAIK GAJI BERKALA SEMESTER II </t>
  </si>
  <si>
    <t>TAHUN 2020</t>
  </si>
  <si>
    <t>JUL</t>
  </si>
  <si>
    <t>AGU</t>
  </si>
  <si>
    <t>SEP</t>
  </si>
  <si>
    <t>OKT</t>
  </si>
  <si>
    <t>NOV</t>
  </si>
  <si>
    <t>DES</t>
  </si>
  <si>
    <t>PEGAWAI (ASN) PENSIUN SEMESTER II TAHUN 2020</t>
  </si>
  <si>
    <t>PEGAWAI (PNS) NAIK PANGKAT SEMESTER II TAHUN 2020</t>
  </si>
  <si>
    <t>PEGAWAI MEMPEROLEH PENGHARGAAN SATYA LENCANA KARYA SATYA</t>
  </si>
  <si>
    <t>Satya Lencana Karya Satya 10 tahun</t>
  </si>
  <si>
    <t>Satya Lencana Karya Satya 20  tahun</t>
  </si>
  <si>
    <t>Satya Lencana Karya Satya 30 tahun</t>
  </si>
  <si>
    <t>GOL</t>
  </si>
  <si>
    <t>IV/C</t>
  </si>
  <si>
    <t>IV/b</t>
  </si>
  <si>
    <t>IV/a</t>
  </si>
  <si>
    <t>III/d</t>
  </si>
  <si>
    <t>III/c</t>
  </si>
  <si>
    <t>III/b</t>
  </si>
  <si>
    <t>III/a</t>
  </si>
  <si>
    <t>II/d</t>
  </si>
  <si>
    <t>II/c</t>
  </si>
  <si>
    <t>II/b</t>
  </si>
  <si>
    <t>II/a</t>
  </si>
  <si>
    <t>I/d</t>
  </si>
  <si>
    <t>I/c</t>
  </si>
  <si>
    <t>I/b</t>
  </si>
  <si>
    <t>I/a</t>
  </si>
  <si>
    <t>Tahun 2020</t>
  </si>
  <si>
    <t>Tahun 2019</t>
  </si>
  <si>
    <t>Tahun 2018</t>
  </si>
  <si>
    <t>Tahun 2017</t>
  </si>
  <si>
    <t>MEI</t>
  </si>
  <si>
    <t>JAN</t>
  </si>
  <si>
    <t>FEB</t>
  </si>
  <si>
    <t>MAR</t>
  </si>
  <si>
    <t>APR</t>
  </si>
  <si>
    <t>JUN</t>
  </si>
  <si>
    <t>Tahun2019</t>
  </si>
  <si>
    <t>STANDART OPERASIONAL DAN PROSEDUR</t>
  </si>
  <si>
    <t>JENIS SOP</t>
  </si>
  <si>
    <t>Kesekretariatan</t>
  </si>
  <si>
    <t xml:space="preserve">Bidang Komunikasi dan Statistik </t>
  </si>
  <si>
    <t>Bidang Informatka dan Persandian</t>
  </si>
  <si>
    <t>DATA PERSTASI YANG DIPEROLEH KABUPATEN DEMAK</t>
  </si>
  <si>
    <t>JENIS PRESTASI</t>
  </si>
  <si>
    <t>PEROLEHAN</t>
  </si>
  <si>
    <t>Opini BPK RI</t>
  </si>
  <si>
    <t>Wajar Tanpa Pengecualian yang ke 5</t>
  </si>
  <si>
    <t>Sintem Akuntabilitas Kinerja Instansi Pemerintah (SAKIP)</t>
  </si>
  <si>
    <t>Nilai B</t>
  </si>
  <si>
    <t>Laporan Penyelenggaraan Pemerintah Daerah (LPPD)</t>
  </si>
  <si>
    <t xml:space="preserve">Peringkat 3 se Jateng </t>
  </si>
  <si>
    <t>Peringkat 10 se Nasional</t>
  </si>
  <si>
    <t>Pengelolaan Layanan Aduan Masyarakat (SP4N Lapor)</t>
  </si>
  <si>
    <t>Terbaik- Nasional</t>
  </si>
  <si>
    <t>Perencanaan Smart city</t>
  </si>
  <si>
    <t>Terbaik- Nasional dari 25 kab/kota</t>
  </si>
  <si>
    <t>kategori Masterplan dan Quick wins</t>
  </si>
  <si>
    <t>Keterbukaan Informasi Publik</t>
  </si>
  <si>
    <t>Peringkat II Kategori Informatif se Jateng</t>
  </si>
  <si>
    <t>Wilayah Bebas Korupsi (WBK)</t>
  </si>
  <si>
    <t>30 TOP WBK Nasional</t>
  </si>
  <si>
    <t>Kometisi Inovasi Pelayanan Publik  Tingkat Nasional</t>
  </si>
  <si>
    <t>TOP 45-The Best Innovation Pelayanan Publik Bidang kesehatan -Cengkeraman Mata Elang (CME)</t>
  </si>
  <si>
    <t>Kabupaten sangat Inovatif</t>
  </si>
  <si>
    <t>Lembaga Diklat Kepegawaian</t>
  </si>
  <si>
    <t>Peringkat 2 Badan Diklat (BPSDMD)  se Jateng</t>
  </si>
  <si>
    <t>Kompetisi Kelembagaan Ekonomi Pertanian</t>
  </si>
  <si>
    <t>Terbaik se Jateng</t>
  </si>
  <si>
    <t>Penataan Permukiman Kumuh</t>
  </si>
  <si>
    <t>Juara 1 'Kotaku' se Jateng</t>
  </si>
  <si>
    <t>Pelayanan Adm Kependudukan (Rekam Data Penduduk)</t>
  </si>
  <si>
    <t>20 terbaik Nasional</t>
  </si>
  <si>
    <t xml:space="preserve">Lomba Perpustakaan Desa </t>
  </si>
  <si>
    <t>Juara 2 Nasional</t>
  </si>
  <si>
    <t>DATA SURAT MENYURAT DINKOMINFO</t>
  </si>
  <si>
    <t>JENIS SURAT</t>
  </si>
  <si>
    <t>SURAT KELUAR</t>
  </si>
  <si>
    <t>SURAT MASUK</t>
  </si>
  <si>
    <t>DATA ANGGARAN TAHUN 2020</t>
  </si>
  <si>
    <t>JENIS BELANJA</t>
  </si>
  <si>
    <t>JUMLAH (Rp)</t>
  </si>
  <si>
    <t>PENDAPATAN</t>
  </si>
  <si>
    <t>Pendapatan Asli Daerah</t>
  </si>
  <si>
    <t>BELANJA LANGSUNG</t>
  </si>
  <si>
    <t>Belanja Pegawai</t>
  </si>
  <si>
    <t>BELANJA TIDAK LANGSUNG</t>
  </si>
  <si>
    <t>Belanja Barang Jasa</t>
  </si>
  <si>
    <t>Belanja Modal</t>
  </si>
  <si>
    <t>DATA SISTEM INFORMASI LAYANAN MASYARAKAT</t>
  </si>
  <si>
    <t>NAMA SISTEM INFORMASI</t>
  </si>
  <si>
    <t>PENGAMPU</t>
  </si>
  <si>
    <t>JDIH</t>
  </si>
  <si>
    <t>Hukum</t>
  </si>
  <si>
    <t>Simpelbang</t>
  </si>
  <si>
    <t>Pembangunan</t>
  </si>
  <si>
    <t>E-Monev</t>
  </si>
  <si>
    <t>E-Sakip</t>
  </si>
  <si>
    <t>Organisasi</t>
  </si>
  <si>
    <t>Dapo.Dikdasmen</t>
  </si>
  <si>
    <t>Pendidikan</t>
  </si>
  <si>
    <t>Dapo.Paud.Diknas</t>
  </si>
  <si>
    <t>Siedik</t>
  </si>
  <si>
    <t>Siekes</t>
  </si>
  <si>
    <t>Dinkes</t>
  </si>
  <si>
    <t>Sistem Informasi Kesehatan (SIK)</t>
  </si>
  <si>
    <t>Sistem Informasi Puskesmas (Simpus)</t>
  </si>
  <si>
    <t>Demak Emergency System (DES)</t>
  </si>
  <si>
    <t>Sistem Layanan dan Rujukan Terpadu (SLRT)</t>
  </si>
  <si>
    <t>DinsosP2PA</t>
  </si>
  <si>
    <t>Sistem Informasi Administrasi Kependudukan (SIAK)</t>
  </si>
  <si>
    <t>Dindukcapil</t>
  </si>
  <si>
    <t>SIAK Konsolidasi</t>
  </si>
  <si>
    <t>Sistem Informasi Perekaman KTP Elektronik (Benrol)</t>
  </si>
  <si>
    <t>Sistem Informasi Pencetakan KTP (BCARD)</t>
  </si>
  <si>
    <t>Dindukcapil Online</t>
  </si>
  <si>
    <t>Sistem Informasi Manajemen Pelayanan (SIMPPT)</t>
  </si>
  <si>
    <t>DinPMPTSP</t>
  </si>
  <si>
    <t xml:space="preserve">Si Jempol Satu </t>
  </si>
  <si>
    <t>Sintapadu</t>
  </si>
  <si>
    <t>OSS</t>
  </si>
  <si>
    <t xml:space="preserve">Sistem Informasi Pesona Produk Kota Wali </t>
  </si>
  <si>
    <t>Dindakop UKM</t>
  </si>
  <si>
    <t>Infokerja</t>
  </si>
  <si>
    <t>Dinakerin</t>
  </si>
  <si>
    <t>TKA_Daerah</t>
  </si>
  <si>
    <t>Siskotkln</t>
  </si>
  <si>
    <t>Sistem Informasi Infrastruktur Permukiman (SIIP)</t>
  </si>
  <si>
    <t>Dinperkim</t>
  </si>
  <si>
    <t>Sistem Informasi Manajemen Lingkungan (Simalik)</t>
  </si>
  <si>
    <t>DinLH</t>
  </si>
  <si>
    <t>Simda</t>
  </si>
  <si>
    <t>BPKPAD</t>
  </si>
  <si>
    <t>Sistem Informasi Pendapatan Daerah (Si Panda)</t>
  </si>
  <si>
    <t>E-Budgetting</t>
  </si>
  <si>
    <t>E-Planning</t>
  </si>
  <si>
    <t>Bappedalitbang</t>
  </si>
  <si>
    <t>Sakti</t>
  </si>
  <si>
    <t>BKPP</t>
  </si>
  <si>
    <t>Ardila</t>
  </si>
  <si>
    <t>Simaya</t>
  </si>
  <si>
    <t>Dinkominfo</t>
  </si>
  <si>
    <t>Simentel</t>
  </si>
  <si>
    <t>Dashboard Demak Smart City</t>
  </si>
  <si>
    <t>Sistem Pengadaan Secara Elektronik (SPSE)</t>
  </si>
  <si>
    <t xml:space="preserve">Bagian Pengadaan </t>
  </si>
  <si>
    <t>Sistem Pengelolaan Aset (SPA)</t>
  </si>
  <si>
    <t>Dinputaru</t>
  </si>
  <si>
    <t>Sistem Informasi Keteragan Rencana Kabupaten (Sikeren)</t>
  </si>
  <si>
    <t>TAHUN 2019</t>
  </si>
  <si>
    <t>BELANJA 2020</t>
  </si>
  <si>
    <t>PENDAPATAN 2020</t>
  </si>
  <si>
    <t>USIA</t>
  </si>
  <si>
    <t xml:space="preserve">DATA USIA PEGAWAI </t>
  </si>
  <si>
    <t>DIMAS KOMUNIKASI DAN INFORMATIKA</t>
  </si>
  <si>
    <t>25 - 30</t>
  </si>
  <si>
    <t>31- 35</t>
  </si>
  <si>
    <t>36- 40</t>
  </si>
  <si>
    <t>41- 50</t>
  </si>
  <si>
    <t>51- 55</t>
  </si>
  <si>
    <t>56 - 60</t>
  </si>
  <si>
    <t>sept</t>
  </si>
  <si>
    <t>PEGAWAI (PNS) NAIK PANGKAT SEMESTER I TAHUN 2021</t>
  </si>
  <si>
    <t>Tahun 2021</t>
  </si>
  <si>
    <t>PEGAWAI (ASN) PENSIUN SEMESTER I TAHUN 2021</t>
  </si>
  <si>
    <t>NAMA PENGHARGAAN</t>
  </si>
  <si>
    <t>PEROLEHAN PENGHARGAAN BIDANG KOMUNIKASI DAN INFORMATIKA</t>
  </si>
  <si>
    <t>KABUPATEN DEMAK</t>
  </si>
  <si>
    <t>TAHUN</t>
  </si>
  <si>
    <t>PEMBERI PENGHARGAAN</t>
  </si>
  <si>
    <t>Pemeringkatan Sistem Pemerintahan Berbasis Elektronik (SPBE)</t>
  </si>
  <si>
    <t xml:space="preserve">Nasional Peringkat 2 </t>
  </si>
  <si>
    <t>Kemekominfo RI</t>
  </si>
  <si>
    <t>Jateng kategori  (Sangat Baik)</t>
  </si>
  <si>
    <t>TOP DIGITAL AWARD 2019</t>
  </si>
  <si>
    <t>TOP IT Implementation on District Government 2019 # Level Star 4</t>
  </si>
  <si>
    <t>Majalah TI</t>
  </si>
  <si>
    <t>TOP Leader on IT Leadership 2019</t>
  </si>
  <si>
    <t>Implementasi Smart City 2019</t>
  </si>
  <si>
    <t>Terbaik 9 dari 25 Kab/Kota</t>
  </si>
  <si>
    <t>Kemenkominfo RI</t>
  </si>
  <si>
    <t>KIP AWARD 2020</t>
  </si>
  <si>
    <t xml:space="preserve">Peringkat 2 Kabupaten Informatif </t>
  </si>
  <si>
    <t>KIP Jateng</t>
  </si>
  <si>
    <t>Evaluasi SP4N Lapor 2020</t>
  </si>
  <si>
    <t xml:space="preserve">Juara Nasional Pengelolaan Sistem Pengaduan Pelayanan Publik </t>
  </si>
  <si>
    <t>Kementrian PAN RB</t>
  </si>
  <si>
    <t>Evaluasi Implementasi Smart City 2020</t>
  </si>
  <si>
    <t>Peringkat 2 nasional dari 25 kab/kota tahap terakhir 100 kota pintar Indonesia</t>
  </si>
  <si>
    <t>Evaluasi Smart City Pariwisata</t>
  </si>
  <si>
    <t>Peringkat 4 Nasional</t>
  </si>
  <si>
    <t>LPPL Award 2021</t>
  </si>
  <si>
    <t>Lembaga penyiaran Terbaik</t>
  </si>
  <si>
    <t>KPID Jawa Tengah</t>
  </si>
  <si>
    <t>STANDART OPERASIONAL DAN PROSEDUR 2021</t>
  </si>
  <si>
    <t>TAHUN 2021</t>
  </si>
  <si>
    <t>DATA ANGGARAN TAHUN 2021</t>
  </si>
  <si>
    <t>BELANJA 2021</t>
  </si>
  <si>
    <t>PENDAPATAN 2021</t>
  </si>
  <si>
    <t>Pendapatan Retribusi Menara</t>
  </si>
  <si>
    <t xml:space="preserve">TAHUN 2021 </t>
  </si>
  <si>
    <t>BELANJA DAERAH</t>
  </si>
  <si>
    <t>BELANJA OPERASI</t>
  </si>
  <si>
    <t>BELANJA MODAL</t>
  </si>
  <si>
    <t>Belanja Modal Peralatan dan mesin</t>
  </si>
  <si>
    <t>Belanja Modal Gedung dan Bangunan</t>
  </si>
  <si>
    <t>PEGAWAI (NON-ASN) BERDASARKAN JENIS KELAMIN</t>
  </si>
  <si>
    <t>Tahun 2022</t>
  </si>
  <si>
    <t>TAHUN 2022</t>
  </si>
  <si>
    <t>PEGAWAI (ASN) BERDASARKAN JABATAN</t>
  </si>
  <si>
    <t>FUNGSIONAL</t>
  </si>
  <si>
    <t>Pranata Komputer Ahli Muda</t>
  </si>
  <si>
    <t>Pranata Humas Ahli Muda</t>
  </si>
  <si>
    <t>Pranata Humas Ahli Pertama</t>
  </si>
  <si>
    <t>Pranata Komputer Ahli Pertama</t>
  </si>
  <si>
    <t>Statistisi Ahli Muda</t>
  </si>
  <si>
    <t>Statistisi Ahli Pertama</t>
  </si>
  <si>
    <t>Sandiman Ahli Muda</t>
  </si>
  <si>
    <t>Sandiman Ahli Pertama</t>
  </si>
  <si>
    <t>JUMLAH PEGAWAI (ASN) BERDASARKAN PENDIDIKAN</t>
  </si>
  <si>
    <t xml:space="preserve">Evaluasi Smart City </t>
  </si>
  <si>
    <t>10 besar nasional katagori Smart Society</t>
  </si>
  <si>
    <t>STANDART OPERASIONAL DAN PROSEDUR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</si>
</sst>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0" fontId="11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2" fillId="3" borderId="3" xfId="0" applyFont="1" applyFill="1" applyBorder="1"/>
    <xf numFmtId="0" fontId="2" fillId="0" borderId="3" xfId="0" applyFont="1" applyBorder="1"/>
    <xf numFmtId="0" fontId="5" fillId="2" borderId="4" xfId="0" applyFont="1" applyFill="1" applyBorder="1"/>
    <xf numFmtId="0" fontId="2" fillId="3" borderId="4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4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/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1" fontId="2" fillId="0" borderId="0" xfId="1" applyFont="1"/>
    <xf numFmtId="0" fontId="2" fillId="5" borderId="1" xfId="0" applyFont="1" applyFill="1" applyBorder="1"/>
    <xf numFmtId="41" fontId="2" fillId="5" borderId="1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41" fontId="2" fillId="0" borderId="1" xfId="1" applyFont="1" applyBorder="1" applyAlignment="1">
      <alignment vertical="top"/>
    </xf>
    <xf numFmtId="41" fontId="1" fillId="0" borderId="1" xfId="1" applyFont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41" fontId="2" fillId="0" borderId="1" xfId="0" applyNumberFormat="1" applyFont="1" applyBorder="1"/>
    <xf numFmtId="41" fontId="0" fillId="0" borderId="1" xfId="1" applyFont="1" applyBorder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readingOrder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readingOrder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center" readingOrder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top"/>
    </xf>
    <xf numFmtId="41" fontId="1" fillId="5" borderId="1" xfId="1" applyFont="1" applyFill="1" applyBorder="1" applyAlignment="1">
      <alignment vertical="top"/>
    </xf>
    <xf numFmtId="0" fontId="9" fillId="0" borderId="5" xfId="0" applyFont="1" applyBorder="1" applyAlignment="1">
      <alignment horizontal="left" vertical="top" wrapText="1" readingOrder="1"/>
    </xf>
    <xf numFmtId="0" fontId="9" fillId="0" borderId="6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</cellXfs>
  <cellStyles count="3">
    <cellStyle name="Comma [0]" xfId="1" builtinId="6"/>
    <cellStyle name="Normal" xfId="0" builtinId="0"/>
    <cellStyle name="Normal 2" xfId="2" xr:uid="{EA6F5A1B-D0AE-40F3-BEAA-B727BCB3D6AB}"/>
  </cellStyles>
  <dxfs count="88">
    <dxf>
      <font>
        <strike val="0"/>
        <outline val="0"/>
        <shadow val="0"/>
        <u val="none"/>
        <vertAlign val="baseline"/>
        <sz val="12"/>
        <color theme="1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E21" totalsRowShown="0" headerRowDxfId="87" dataDxfId="86">
  <autoFilter ref="B3:E21" xr:uid="{00000000-0009-0000-0100-000001000000}"/>
  <tableColumns count="4">
    <tableColumn id="1" xr3:uid="{00000000-0010-0000-0000-000001000000}" name="NO" dataDxfId="85"/>
    <tableColumn id="5" xr3:uid="{00000000-0010-0000-0000-000005000000}" name="PANGKAT" dataDxfId="84"/>
    <tableColumn id="4" xr3:uid="{00000000-0010-0000-0000-000004000000}" name="GOLONGAN" dataDxfId="83"/>
    <tableColumn id="2" xr3:uid="{00000000-0010-0000-0000-000002000000}" name="JUMLAH" dataDxfId="8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7" displayName="Table7" ref="A3:C6" totalsRowShown="0" headerRowDxfId="56" dataDxfId="55">
  <autoFilter ref="A3:C6" xr:uid="{00000000-0009-0000-0100-000007000000}"/>
  <tableColumns count="3">
    <tableColumn id="1" xr3:uid="{00000000-0010-0000-0700-000001000000}" name="NO" dataDxfId="54"/>
    <tableColumn id="2" xr3:uid="{00000000-0010-0000-0700-000002000000}" name="JENIS KELAMIN" dataDxfId="53"/>
    <tableColumn id="3" xr3:uid="{00000000-0010-0000-0700-000003000000}" name="JUMLAH" dataDxfId="5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711" displayName="Table711" ref="A11:C14" totalsRowShown="0" headerRowDxfId="51" dataDxfId="50">
  <autoFilter ref="A11:C14" xr:uid="{00000000-0009-0000-0100-00000A000000}"/>
  <tableColumns count="3">
    <tableColumn id="1" xr3:uid="{00000000-0010-0000-0800-000001000000}" name="NO" dataDxfId="49"/>
    <tableColumn id="2" xr3:uid="{00000000-0010-0000-0800-000002000000}" name="JENIS KELAMIN" dataDxfId="48"/>
    <tableColumn id="3" xr3:uid="{00000000-0010-0000-0800-000003000000}" name="JUMLAH" dataDxfId="4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910" displayName="Table1910" ref="A3:G24" totalsRowShown="0" headerRowDxfId="46" dataDxfId="45">
  <autoFilter ref="A3:G24" xr:uid="{00000000-0009-0000-0100-000009000000}"/>
  <tableColumns count="7">
    <tableColumn id="1" xr3:uid="{00000000-0010-0000-0900-000001000000}" name="NO" dataDxfId="44"/>
    <tableColumn id="5" xr3:uid="{00000000-0010-0000-0900-000005000000}" name="PANGKAT" dataDxfId="43"/>
    <tableColumn id="4" xr3:uid="{00000000-0010-0000-0900-000004000000}" name="GOLONGAN" dataDxfId="42"/>
    <tableColumn id="7" xr3:uid="{00000000-0010-0000-0900-000007000000}" name="FEB" dataDxfId="41"/>
    <tableColumn id="8" xr3:uid="{00000000-0010-0000-0900-000008000000}" name="APR" dataDxfId="40"/>
    <tableColumn id="6" xr3:uid="{00000000-0010-0000-0900-000006000000}" name="OKT" dataDxfId="39"/>
    <tableColumn id="2" xr3:uid="{00000000-0010-0000-0900-000002000000}" name="JUMLAH" dataDxfId="3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91012" displayName="Table191012" ref="A28:G50" totalsRowShown="0" headerRowDxfId="37" dataDxfId="36">
  <autoFilter ref="A28:G50" xr:uid="{00000000-0009-0000-0100-00000B000000}"/>
  <tableColumns count="7">
    <tableColumn id="1" xr3:uid="{00000000-0010-0000-0A00-000001000000}" name="NO" dataDxfId="35"/>
    <tableColumn id="5" xr3:uid="{00000000-0010-0000-0A00-000005000000}" name="PANGKAT" dataDxfId="34"/>
    <tableColumn id="4" xr3:uid="{00000000-0010-0000-0A00-000004000000}" name="GOLONGAN" dataDxfId="33"/>
    <tableColumn id="7" xr3:uid="{00000000-0010-0000-0A00-000007000000}" name="FEB" dataDxfId="32"/>
    <tableColumn id="8" xr3:uid="{00000000-0010-0000-0A00-000008000000}" name="APR" dataDxfId="31"/>
    <tableColumn id="6" xr3:uid="{00000000-0010-0000-0A00-000006000000}" name="OKT" dataDxfId="30"/>
    <tableColumn id="2" xr3:uid="{00000000-0010-0000-0A00-000002000000}" name="JUMLAH" dataDxfId="2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19" displayName="Table19" ref="A3:D24" totalsRowShown="0" headerRowDxfId="28" dataDxfId="27">
  <autoFilter ref="A3:D24" xr:uid="{00000000-0009-0000-0100-000008000000}"/>
  <tableColumns count="4">
    <tableColumn id="1" xr3:uid="{00000000-0010-0000-0B00-000001000000}" name="NO" dataDxfId="26"/>
    <tableColumn id="5" xr3:uid="{00000000-0010-0000-0B00-000005000000}" name="PANGKAT" dataDxfId="25"/>
    <tableColumn id="4" xr3:uid="{00000000-0010-0000-0B00-000004000000}" name="GOLONGAN" dataDxfId="24"/>
    <tableColumn id="2" xr3:uid="{00000000-0010-0000-0B00-000002000000}" name="JUMLAH" dataDxfId="2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913" displayName="Table1913" ref="A28:D50" totalsRowShown="0" headerRowDxfId="22" dataDxfId="21">
  <autoFilter ref="A28:D50" xr:uid="{00000000-0009-0000-0100-00000C000000}"/>
  <tableColumns count="4">
    <tableColumn id="1" xr3:uid="{00000000-0010-0000-0C00-000001000000}" name="NO" dataDxfId="20"/>
    <tableColumn id="5" xr3:uid="{00000000-0010-0000-0C00-000005000000}" name="PANGKAT" dataDxfId="19"/>
    <tableColumn id="4" xr3:uid="{00000000-0010-0000-0C00-000004000000}" name="GOLONGAN" dataDxfId="18"/>
    <tableColumn id="2" xr3:uid="{00000000-0010-0000-0C00-000002000000}" name="JUMLAH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able114" displayName="Table114" ref="B25:E43" totalsRowShown="0" headerRowDxfId="81" dataDxfId="80">
  <autoFilter ref="B25:E43" xr:uid="{00000000-0009-0000-0100-00000D000000}"/>
  <tableColumns count="4">
    <tableColumn id="1" xr3:uid="{00000000-0010-0000-0100-000001000000}" name="NO" dataDxfId="79"/>
    <tableColumn id="5" xr3:uid="{00000000-0010-0000-0100-000005000000}" name="PANGKAT" dataDxfId="78"/>
    <tableColumn id="4" xr3:uid="{00000000-0010-0000-0100-000004000000}" name="GOLONGAN" dataDxfId="77"/>
    <tableColumn id="2" xr3:uid="{00000000-0010-0000-0100-000002000000}" name="JUMLAH" dataDxfId="7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DF810BB-F963-47A3-A3FC-2DA382C570D9}" name="Table11415" displayName="Table11415" ref="B47:E65" totalsRowShown="0" headerRowDxfId="16" dataDxfId="15">
  <autoFilter ref="B47:E65" xr:uid="{ADF810BB-F963-47A3-A3FC-2DA382C570D9}"/>
  <tableColumns count="4">
    <tableColumn id="1" xr3:uid="{78B5A9B8-07AB-4F0D-9D7F-BDC10B75FD70}" name="NO" dataDxfId="14"/>
    <tableColumn id="5" xr3:uid="{8975CFFD-3DAC-413E-99D6-C19251F57856}" name="PANGKAT" dataDxfId="13"/>
    <tableColumn id="4" xr3:uid="{AF5D6AD7-0A8E-453F-9472-DD0BBB6014DA}" name="GOLONGAN" dataDxfId="12"/>
    <tableColumn id="2" xr3:uid="{74AC6698-0CDA-4660-99FD-E68BF85DF00B}" name="JUMLAH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3:C6" totalsRowShown="0" headerRowDxfId="75" dataDxfId="74">
  <autoFilter ref="A3:C6" xr:uid="{00000000-0009-0000-0100-000002000000}"/>
  <tableColumns count="3">
    <tableColumn id="1" xr3:uid="{00000000-0010-0000-0200-000001000000}" name="NO" dataDxfId="73"/>
    <tableColumn id="3" xr3:uid="{00000000-0010-0000-0200-000003000000}" name="JENIS KEPEGAWAIAN" dataDxfId="72"/>
    <tableColumn id="2" xr3:uid="{00000000-0010-0000-0200-000002000000}" name="JUMLAH" dataDxfId="7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24" displayName="Table24" ref="A11:C14" totalsRowShown="0" headerRowDxfId="70" dataDxfId="69">
  <autoFilter ref="A11:C14" xr:uid="{00000000-0009-0000-0100-000003000000}"/>
  <tableColumns count="3">
    <tableColumn id="1" xr3:uid="{00000000-0010-0000-0300-000001000000}" name="NO" dataDxfId="68"/>
    <tableColumn id="3" xr3:uid="{00000000-0010-0000-0300-000003000000}" name="JENIS KEPEGAWAIAN" dataDxfId="67"/>
    <tableColumn id="2" xr3:uid="{00000000-0010-0000-0300-000002000000}" name="JUMLAH" dataDxfId="6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3:E14" totalsRowShown="0" headerRowDxfId="6" dataDxfId="5">
  <autoFilter ref="A3:E14" xr:uid="{00000000-0009-0000-0100-000005000000}"/>
  <tableColumns count="5">
    <tableColumn id="1" xr3:uid="{00000000-0010-0000-0400-000001000000}" name="NO" dataDxfId="4"/>
    <tableColumn id="2" xr3:uid="{00000000-0010-0000-0400-000002000000}" name="PENDIDIKAN" dataDxfId="3"/>
    <tableColumn id="3" xr3:uid="{00000000-0010-0000-0400-000003000000}" name="PNS" dataDxfId="2"/>
    <tableColumn id="4" xr3:uid="{5DA9B70D-D32F-4836-A6FD-8220BC574AA1}" name="NON PNS" dataDxfId="1"/>
    <tableColumn id="5" xr3:uid="{C45AA85D-190D-42AC-91A9-445B1F4A7D87}" name="JUMLAH" dataDxfId="0">
      <calculatedColumnFormula>Table5[[#This Row],[PNS]]+Table5[[#This Row],[NON PNS]]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55" displayName="Table55" ref="A19:C30" totalsRowShown="0" headerRowDxfId="65" dataDxfId="64">
  <autoFilter ref="A19:C30" xr:uid="{00000000-0009-0000-0100-000004000000}"/>
  <tableColumns count="3">
    <tableColumn id="1" xr3:uid="{00000000-0010-0000-0500-000001000000}" name="NO" dataDxfId="63"/>
    <tableColumn id="2" xr3:uid="{00000000-0010-0000-0500-000002000000}" name="PENDIDIKAN" dataDxfId="62"/>
    <tableColumn id="3" xr3:uid="{00000000-0010-0000-0500-000003000000}" name="JUMLAH" dataDxfId="6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3:C12" totalsRowShown="0" headerRowDxfId="60">
  <autoFilter ref="A3:C12" xr:uid="{00000000-0009-0000-0100-000006000000}"/>
  <tableColumns count="3">
    <tableColumn id="1" xr3:uid="{00000000-0010-0000-0600-000001000000}" name="NO" dataDxfId="59"/>
    <tableColumn id="2" xr3:uid="{00000000-0010-0000-0600-000002000000}" name="ESELON" dataDxfId="58"/>
    <tableColumn id="3" xr3:uid="{00000000-0010-0000-0600-000003000000}" name="JUMLAH" dataDxfId="5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9EC97FD-4668-4DB3-BF1F-912BBB8ED6BA}" name="Table616" displayName="Table616" ref="E3:G12" totalsRowShown="0" headerRowDxfId="10">
  <autoFilter ref="E3:G12" xr:uid="{39EC97FD-4668-4DB3-BF1F-912BBB8ED6BA}"/>
  <tableColumns count="3">
    <tableColumn id="1" xr3:uid="{19AB926F-B984-4639-A3E1-434D358FA7F9}" name="NO" dataDxfId="9"/>
    <tableColumn id="2" xr3:uid="{3F6F4E5A-9C99-4D4B-B905-C050AB7D01FD}" name="FUNGSIONAL" dataDxfId="8"/>
    <tableColumn id="3" xr3:uid="{120AE2E8-C88F-488A-A045-E7F3D2E31951}" name="JUMLAH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65"/>
  <sheetViews>
    <sheetView topLeftCell="A10" workbookViewId="0">
      <selection activeCell="F73" sqref="F73"/>
    </sheetView>
  </sheetViews>
  <sheetFormatPr defaultColWidth="9.1796875" defaultRowHeight="15.5" x14ac:dyDescent="0.35"/>
  <cols>
    <col min="1" max="1" width="9.1796875" style="1"/>
    <col min="2" max="2" width="7.453125" style="1" customWidth="1"/>
    <col min="3" max="3" width="36.1796875" style="1" customWidth="1"/>
    <col min="4" max="4" width="13" style="1" customWidth="1"/>
    <col min="5" max="5" width="14.453125" style="1" customWidth="1"/>
    <col min="6" max="16384" width="9.1796875" style="1"/>
  </cols>
  <sheetData>
    <row r="1" spans="2:5" x14ac:dyDescent="0.35">
      <c r="B1" s="1" t="s">
        <v>28</v>
      </c>
    </row>
    <row r="2" spans="2:5" x14ac:dyDescent="0.35">
      <c r="B2" s="1" t="s">
        <v>67</v>
      </c>
    </row>
    <row r="3" spans="2:5" x14ac:dyDescent="0.35">
      <c r="B3" s="1" t="s">
        <v>0</v>
      </c>
      <c r="C3" s="1" t="s">
        <v>63</v>
      </c>
      <c r="D3" s="1" t="s">
        <v>64</v>
      </c>
      <c r="E3" s="1" t="s">
        <v>25</v>
      </c>
    </row>
    <row r="4" spans="2:5" x14ac:dyDescent="0.35">
      <c r="B4" s="11">
        <v>1</v>
      </c>
      <c r="C4" s="1" t="s">
        <v>29</v>
      </c>
      <c r="D4" s="1" t="s">
        <v>37</v>
      </c>
      <c r="E4" s="1">
        <v>0</v>
      </c>
    </row>
    <row r="5" spans="2:5" x14ac:dyDescent="0.35">
      <c r="B5" s="11">
        <v>2</v>
      </c>
      <c r="C5" s="1" t="s">
        <v>38</v>
      </c>
      <c r="D5" s="1" t="s">
        <v>24</v>
      </c>
      <c r="E5" s="1">
        <v>0</v>
      </c>
    </row>
    <row r="6" spans="2:5" x14ac:dyDescent="0.35">
      <c r="B6" s="11">
        <v>3</v>
      </c>
      <c r="C6" s="1" t="s">
        <v>30</v>
      </c>
      <c r="D6" s="1" t="s">
        <v>14</v>
      </c>
      <c r="E6" s="1">
        <v>1</v>
      </c>
    </row>
    <row r="7" spans="2:5" x14ac:dyDescent="0.35">
      <c r="B7" s="11">
        <v>4</v>
      </c>
      <c r="C7" s="1" t="s">
        <v>32</v>
      </c>
      <c r="D7" s="1" t="s">
        <v>12</v>
      </c>
      <c r="E7" s="1">
        <v>1</v>
      </c>
    </row>
    <row r="8" spans="2:5" x14ac:dyDescent="0.35">
      <c r="B8" s="11">
        <v>5</v>
      </c>
      <c r="C8" s="1" t="s">
        <v>31</v>
      </c>
      <c r="D8" s="1" t="s">
        <v>8</v>
      </c>
      <c r="E8" s="1">
        <v>2</v>
      </c>
    </row>
    <row r="9" spans="2:5" x14ac:dyDescent="0.35">
      <c r="B9" s="11">
        <v>6</v>
      </c>
      <c r="C9" s="1" t="s">
        <v>36</v>
      </c>
      <c r="D9" s="1" t="s">
        <v>13</v>
      </c>
      <c r="E9" s="1">
        <v>4</v>
      </c>
    </row>
    <row r="10" spans="2:5" x14ac:dyDescent="0.35">
      <c r="B10" s="11">
        <v>7</v>
      </c>
      <c r="C10" s="1" t="s">
        <v>33</v>
      </c>
      <c r="D10" s="1" t="s">
        <v>15</v>
      </c>
      <c r="E10" s="1">
        <v>3</v>
      </c>
    </row>
    <row r="11" spans="2:5" x14ac:dyDescent="0.35">
      <c r="B11" s="11">
        <v>8</v>
      </c>
      <c r="C11" s="1" t="s">
        <v>35</v>
      </c>
      <c r="D11" s="1" t="s">
        <v>7</v>
      </c>
      <c r="E11" s="1">
        <v>2</v>
      </c>
    </row>
    <row r="12" spans="2:5" x14ac:dyDescent="0.35">
      <c r="B12" s="11">
        <v>9</v>
      </c>
      <c r="C12" s="1" t="s">
        <v>34</v>
      </c>
      <c r="D12" s="1" t="s">
        <v>6</v>
      </c>
      <c r="E12" s="1">
        <v>3</v>
      </c>
    </row>
    <row r="13" spans="2:5" x14ac:dyDescent="0.35">
      <c r="B13" s="11">
        <v>10</v>
      </c>
      <c r="C13" s="1" t="s">
        <v>39</v>
      </c>
      <c r="D13" s="1" t="s">
        <v>16</v>
      </c>
      <c r="E13" s="1">
        <v>2</v>
      </c>
    </row>
    <row r="14" spans="2:5" x14ac:dyDescent="0.35">
      <c r="B14" s="11">
        <v>11</v>
      </c>
      <c r="C14" s="1" t="s">
        <v>40</v>
      </c>
      <c r="D14" s="1" t="s">
        <v>17</v>
      </c>
      <c r="E14" s="1">
        <v>1</v>
      </c>
    </row>
    <row r="15" spans="2:5" x14ac:dyDescent="0.35">
      <c r="B15" s="11">
        <v>12</v>
      </c>
      <c r="C15" s="1" t="s">
        <v>41</v>
      </c>
      <c r="D15" s="1" t="s">
        <v>5</v>
      </c>
      <c r="E15" s="1">
        <v>1</v>
      </c>
    </row>
    <row r="16" spans="2:5" x14ac:dyDescent="0.35">
      <c r="B16" s="11">
        <v>13</v>
      </c>
      <c r="C16" s="1" t="s">
        <v>42</v>
      </c>
      <c r="D16" s="1" t="s">
        <v>20</v>
      </c>
      <c r="E16" s="1">
        <v>0</v>
      </c>
    </row>
    <row r="17" spans="2:5" x14ac:dyDescent="0.35">
      <c r="B17" s="11">
        <v>14</v>
      </c>
      <c r="C17" s="1" t="s">
        <v>43</v>
      </c>
      <c r="D17" s="1" t="s">
        <v>18</v>
      </c>
      <c r="E17" s="1">
        <v>1</v>
      </c>
    </row>
    <row r="18" spans="2:5" x14ac:dyDescent="0.35">
      <c r="B18" s="11">
        <v>15</v>
      </c>
      <c r="C18" s="1" t="s">
        <v>44</v>
      </c>
      <c r="D18" s="1" t="s">
        <v>21</v>
      </c>
      <c r="E18" s="1">
        <v>0</v>
      </c>
    </row>
    <row r="19" spans="2:5" x14ac:dyDescent="0.35">
      <c r="B19" s="11">
        <v>16</v>
      </c>
      <c r="C19" s="1" t="s">
        <v>45</v>
      </c>
      <c r="D19" s="1" t="s">
        <v>22</v>
      </c>
      <c r="E19" s="1">
        <v>0</v>
      </c>
    </row>
    <row r="20" spans="2:5" x14ac:dyDescent="0.35">
      <c r="B20" s="11">
        <v>17</v>
      </c>
      <c r="C20" s="1" t="s">
        <v>46</v>
      </c>
      <c r="D20" s="1" t="s">
        <v>23</v>
      </c>
      <c r="E20" s="1">
        <v>0</v>
      </c>
    </row>
    <row r="21" spans="2:5" x14ac:dyDescent="0.35">
      <c r="C21" s="9" t="s">
        <v>19</v>
      </c>
      <c r="E21" s="1">
        <f>SUM(E5:E20)</f>
        <v>21</v>
      </c>
    </row>
    <row r="23" spans="2:5" x14ac:dyDescent="0.35">
      <c r="B23" s="1" t="s">
        <v>28</v>
      </c>
    </row>
    <row r="24" spans="2:5" x14ac:dyDescent="0.35">
      <c r="B24" s="1" t="s">
        <v>264</v>
      </c>
    </row>
    <row r="25" spans="2:5" x14ac:dyDescent="0.35">
      <c r="B25" s="1" t="s">
        <v>0</v>
      </c>
      <c r="C25" s="1" t="s">
        <v>63</v>
      </c>
      <c r="D25" s="1" t="s">
        <v>64</v>
      </c>
      <c r="E25" s="1" t="s">
        <v>25</v>
      </c>
    </row>
    <row r="26" spans="2:5" x14ac:dyDescent="0.35">
      <c r="B26" s="11">
        <v>1</v>
      </c>
      <c r="C26" s="1" t="s">
        <v>29</v>
      </c>
      <c r="D26" s="1" t="s">
        <v>37</v>
      </c>
      <c r="E26" s="1">
        <v>0</v>
      </c>
    </row>
    <row r="27" spans="2:5" x14ac:dyDescent="0.35">
      <c r="B27" s="11">
        <v>2</v>
      </c>
      <c r="C27" s="1" t="s">
        <v>38</v>
      </c>
      <c r="D27" s="1" t="s">
        <v>24</v>
      </c>
      <c r="E27" s="1">
        <v>0</v>
      </c>
    </row>
    <row r="28" spans="2:5" x14ac:dyDescent="0.35">
      <c r="B28" s="11">
        <v>3</v>
      </c>
      <c r="C28" s="1" t="s">
        <v>30</v>
      </c>
      <c r="D28" s="1" t="s">
        <v>14</v>
      </c>
      <c r="E28" s="1">
        <v>1</v>
      </c>
    </row>
    <row r="29" spans="2:5" x14ac:dyDescent="0.35">
      <c r="B29" s="11">
        <v>4</v>
      </c>
      <c r="C29" s="1" t="s">
        <v>32</v>
      </c>
      <c r="D29" s="1" t="s">
        <v>12</v>
      </c>
      <c r="E29" s="1">
        <v>1</v>
      </c>
    </row>
    <row r="30" spans="2:5" x14ac:dyDescent="0.35">
      <c r="B30" s="11">
        <v>5</v>
      </c>
      <c r="C30" s="1" t="s">
        <v>31</v>
      </c>
      <c r="D30" s="1" t="s">
        <v>8</v>
      </c>
      <c r="E30" s="1">
        <v>3</v>
      </c>
    </row>
    <row r="31" spans="2:5" x14ac:dyDescent="0.35">
      <c r="B31" s="11">
        <v>6</v>
      </c>
      <c r="C31" s="1" t="s">
        <v>36</v>
      </c>
      <c r="D31" s="1" t="s">
        <v>13</v>
      </c>
      <c r="E31" s="1">
        <v>3</v>
      </c>
    </row>
    <row r="32" spans="2:5" x14ac:dyDescent="0.35">
      <c r="B32" s="11">
        <v>7</v>
      </c>
      <c r="C32" s="1" t="s">
        <v>33</v>
      </c>
      <c r="D32" s="1" t="s">
        <v>15</v>
      </c>
      <c r="E32" s="1">
        <v>3</v>
      </c>
    </row>
    <row r="33" spans="2:5" x14ac:dyDescent="0.35">
      <c r="B33" s="11">
        <v>8</v>
      </c>
      <c r="C33" s="1" t="s">
        <v>35</v>
      </c>
      <c r="D33" s="1" t="s">
        <v>7</v>
      </c>
      <c r="E33" s="1">
        <v>2</v>
      </c>
    </row>
    <row r="34" spans="2:5" x14ac:dyDescent="0.35">
      <c r="B34" s="11">
        <v>9</v>
      </c>
      <c r="C34" s="1" t="s">
        <v>34</v>
      </c>
      <c r="D34" s="1" t="s">
        <v>6</v>
      </c>
      <c r="E34" s="1">
        <v>6</v>
      </c>
    </row>
    <row r="35" spans="2:5" x14ac:dyDescent="0.35">
      <c r="B35" s="11">
        <v>10</v>
      </c>
      <c r="C35" s="1" t="s">
        <v>39</v>
      </c>
      <c r="D35" s="1" t="s">
        <v>16</v>
      </c>
      <c r="E35" s="1">
        <v>2</v>
      </c>
    </row>
    <row r="36" spans="2:5" x14ac:dyDescent="0.35">
      <c r="B36" s="11">
        <v>11</v>
      </c>
      <c r="C36" s="1" t="s">
        <v>40</v>
      </c>
      <c r="D36" s="1" t="s">
        <v>17</v>
      </c>
      <c r="E36" s="1">
        <v>1</v>
      </c>
    </row>
    <row r="37" spans="2:5" x14ac:dyDescent="0.35">
      <c r="B37" s="11">
        <v>12</v>
      </c>
      <c r="C37" s="1" t="s">
        <v>41</v>
      </c>
      <c r="D37" s="1" t="s">
        <v>5</v>
      </c>
      <c r="E37" s="1">
        <v>1</v>
      </c>
    </row>
    <row r="38" spans="2:5" x14ac:dyDescent="0.35">
      <c r="B38" s="11">
        <v>13</v>
      </c>
      <c r="C38" s="1" t="s">
        <v>42</v>
      </c>
      <c r="D38" s="1" t="s">
        <v>20</v>
      </c>
      <c r="E38" s="1">
        <v>0</v>
      </c>
    </row>
    <row r="39" spans="2:5" x14ac:dyDescent="0.35">
      <c r="B39" s="11">
        <v>14</v>
      </c>
      <c r="C39" s="1" t="s">
        <v>43</v>
      </c>
      <c r="D39" s="1" t="s">
        <v>18</v>
      </c>
      <c r="E39" s="1">
        <v>1</v>
      </c>
    </row>
    <row r="40" spans="2:5" x14ac:dyDescent="0.35">
      <c r="B40" s="11">
        <v>15</v>
      </c>
      <c r="C40" s="1" t="s">
        <v>44</v>
      </c>
      <c r="D40" s="1" t="s">
        <v>21</v>
      </c>
      <c r="E40" s="1">
        <v>0</v>
      </c>
    </row>
    <row r="41" spans="2:5" x14ac:dyDescent="0.35">
      <c r="B41" s="11">
        <v>16</v>
      </c>
      <c r="C41" s="1" t="s">
        <v>45</v>
      </c>
      <c r="D41" s="1" t="s">
        <v>22</v>
      </c>
      <c r="E41" s="1">
        <v>0</v>
      </c>
    </row>
    <row r="42" spans="2:5" x14ac:dyDescent="0.35">
      <c r="B42" s="11">
        <v>17</v>
      </c>
      <c r="C42" s="1" t="s">
        <v>46</v>
      </c>
      <c r="D42" s="1" t="s">
        <v>23</v>
      </c>
      <c r="E42" s="1">
        <v>0</v>
      </c>
    </row>
    <row r="43" spans="2:5" x14ac:dyDescent="0.35">
      <c r="C43" s="9" t="s">
        <v>19</v>
      </c>
      <c r="E43" s="1">
        <f>SUM(E27:E42)</f>
        <v>24</v>
      </c>
    </row>
    <row r="45" spans="2:5" x14ac:dyDescent="0.35">
      <c r="B45" s="1" t="s">
        <v>28</v>
      </c>
    </row>
    <row r="46" spans="2:5" x14ac:dyDescent="0.35">
      <c r="B46" s="1" t="s">
        <v>277</v>
      </c>
    </row>
    <row r="47" spans="2:5" x14ac:dyDescent="0.35">
      <c r="B47" s="1" t="s">
        <v>0</v>
      </c>
      <c r="C47" s="1" t="s">
        <v>63</v>
      </c>
      <c r="D47" s="1" t="s">
        <v>64</v>
      </c>
      <c r="E47" s="1" t="s">
        <v>25</v>
      </c>
    </row>
    <row r="48" spans="2:5" x14ac:dyDescent="0.35">
      <c r="B48" s="11">
        <v>1</v>
      </c>
      <c r="C48" s="1" t="s">
        <v>29</v>
      </c>
      <c r="D48" s="1" t="s">
        <v>37</v>
      </c>
      <c r="E48" s="1">
        <v>0</v>
      </c>
    </row>
    <row r="49" spans="2:5" x14ac:dyDescent="0.35">
      <c r="B49" s="11">
        <v>2</v>
      </c>
      <c r="C49" s="1" t="s">
        <v>38</v>
      </c>
      <c r="D49" s="1" t="s">
        <v>24</v>
      </c>
      <c r="E49" s="1">
        <v>0</v>
      </c>
    </row>
    <row r="50" spans="2:5" x14ac:dyDescent="0.35">
      <c r="B50" s="11">
        <v>3</v>
      </c>
      <c r="C50" s="1" t="s">
        <v>30</v>
      </c>
      <c r="D50" s="1" t="s">
        <v>14</v>
      </c>
      <c r="E50" s="1">
        <v>1</v>
      </c>
    </row>
    <row r="51" spans="2:5" x14ac:dyDescent="0.35">
      <c r="B51" s="11">
        <v>4</v>
      </c>
      <c r="C51" s="1" t="s">
        <v>32</v>
      </c>
      <c r="D51" s="1" t="s">
        <v>12</v>
      </c>
      <c r="E51" s="1">
        <v>1</v>
      </c>
    </row>
    <row r="52" spans="2:5" x14ac:dyDescent="0.35">
      <c r="B52" s="11">
        <v>5</v>
      </c>
      <c r="C52" s="1" t="s">
        <v>31</v>
      </c>
      <c r="D52" s="1" t="s">
        <v>8</v>
      </c>
      <c r="E52" s="1">
        <v>3</v>
      </c>
    </row>
    <row r="53" spans="2:5" x14ac:dyDescent="0.35">
      <c r="B53" s="11">
        <v>6</v>
      </c>
      <c r="C53" s="1" t="s">
        <v>36</v>
      </c>
      <c r="D53" s="1" t="s">
        <v>13</v>
      </c>
      <c r="E53" s="1">
        <v>3</v>
      </c>
    </row>
    <row r="54" spans="2:5" x14ac:dyDescent="0.35">
      <c r="B54" s="11">
        <v>7</v>
      </c>
      <c r="C54" s="1" t="s">
        <v>33</v>
      </c>
      <c r="D54" s="1" t="s">
        <v>15</v>
      </c>
      <c r="E54" s="1">
        <v>3</v>
      </c>
    </row>
    <row r="55" spans="2:5" x14ac:dyDescent="0.35">
      <c r="B55" s="11">
        <v>8</v>
      </c>
      <c r="C55" s="1" t="s">
        <v>35</v>
      </c>
      <c r="D55" s="1" t="s">
        <v>7</v>
      </c>
      <c r="E55" s="1">
        <v>1</v>
      </c>
    </row>
    <row r="56" spans="2:5" x14ac:dyDescent="0.35">
      <c r="B56" s="11">
        <v>9</v>
      </c>
      <c r="C56" s="1" t="s">
        <v>34</v>
      </c>
      <c r="D56" s="1" t="s">
        <v>6</v>
      </c>
      <c r="E56" s="1">
        <v>2</v>
      </c>
    </row>
    <row r="57" spans="2:5" x14ac:dyDescent="0.35">
      <c r="B57" s="11">
        <v>10</v>
      </c>
      <c r="C57" s="1" t="s">
        <v>39</v>
      </c>
      <c r="D57" s="1" t="s">
        <v>16</v>
      </c>
      <c r="E57" s="1">
        <v>3</v>
      </c>
    </row>
    <row r="58" spans="2:5" x14ac:dyDescent="0.35">
      <c r="B58" s="11">
        <v>11</v>
      </c>
      <c r="C58" s="1" t="s">
        <v>40</v>
      </c>
      <c r="D58" s="1" t="s">
        <v>17</v>
      </c>
      <c r="E58" s="1">
        <v>1</v>
      </c>
    </row>
    <row r="59" spans="2:5" x14ac:dyDescent="0.35">
      <c r="B59" s="11">
        <v>12</v>
      </c>
      <c r="C59" s="1" t="s">
        <v>41</v>
      </c>
      <c r="D59" s="1" t="s">
        <v>5</v>
      </c>
      <c r="E59" s="1">
        <v>1</v>
      </c>
    </row>
    <row r="60" spans="2:5" x14ac:dyDescent="0.35">
      <c r="B60" s="11">
        <v>13</v>
      </c>
      <c r="C60" s="1" t="s">
        <v>42</v>
      </c>
      <c r="D60" s="1" t="s">
        <v>20</v>
      </c>
      <c r="E60" s="1">
        <v>0</v>
      </c>
    </row>
    <row r="61" spans="2:5" x14ac:dyDescent="0.35">
      <c r="B61" s="11">
        <v>14</v>
      </c>
      <c r="C61" s="1" t="s">
        <v>43</v>
      </c>
      <c r="D61" s="1" t="s">
        <v>18</v>
      </c>
      <c r="E61" s="1">
        <v>1</v>
      </c>
    </row>
    <row r="62" spans="2:5" x14ac:dyDescent="0.35">
      <c r="B62" s="11">
        <v>15</v>
      </c>
      <c r="C62" s="1" t="s">
        <v>44</v>
      </c>
      <c r="D62" s="1" t="s">
        <v>21</v>
      </c>
      <c r="E62" s="1">
        <v>0</v>
      </c>
    </row>
    <row r="63" spans="2:5" x14ac:dyDescent="0.35">
      <c r="B63" s="11">
        <v>16</v>
      </c>
      <c r="C63" s="1" t="s">
        <v>45</v>
      </c>
      <c r="D63" s="1" t="s">
        <v>22</v>
      </c>
      <c r="E63" s="1">
        <v>0</v>
      </c>
    </row>
    <row r="64" spans="2:5" x14ac:dyDescent="0.35">
      <c r="B64" s="11">
        <v>17</v>
      </c>
      <c r="C64" s="1" t="s">
        <v>46</v>
      </c>
      <c r="D64" s="1" t="s">
        <v>23</v>
      </c>
      <c r="E64" s="1">
        <v>0</v>
      </c>
    </row>
    <row r="65" spans="3:5" x14ac:dyDescent="0.35">
      <c r="C65" s="9" t="s">
        <v>19</v>
      </c>
      <c r="E65" s="1">
        <f>SUM(E49:E64)</f>
        <v>20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"/>
  <sheetViews>
    <sheetView topLeftCell="D7" workbookViewId="0">
      <selection activeCell="H17" sqref="H17"/>
    </sheetView>
  </sheetViews>
  <sheetFormatPr defaultRowHeight="14.5" x14ac:dyDescent="0.35"/>
  <cols>
    <col min="2" max="2" width="44.1796875" customWidth="1"/>
    <col min="3" max="3" width="31.26953125" customWidth="1"/>
    <col min="6" max="6" width="9.81640625" customWidth="1"/>
    <col min="7" max="7" width="39.1796875" customWidth="1"/>
    <col min="8" max="8" width="55.453125" customWidth="1"/>
    <col min="9" max="9" width="39.26953125" customWidth="1"/>
  </cols>
  <sheetData>
    <row r="1" spans="1:9" ht="17.5" x14ac:dyDescent="0.35">
      <c r="A1" s="30" t="s">
        <v>112</v>
      </c>
      <c r="B1" s="31"/>
      <c r="C1" s="31"/>
      <c r="E1" s="53" t="s">
        <v>235</v>
      </c>
      <c r="F1" s="54"/>
      <c r="G1" s="55"/>
      <c r="H1" s="55"/>
      <c r="I1" s="55"/>
    </row>
    <row r="2" spans="1:9" ht="17.5" x14ac:dyDescent="0.35">
      <c r="A2" s="30" t="s">
        <v>96</v>
      </c>
      <c r="B2" s="31"/>
      <c r="C2" s="31"/>
      <c r="E2" s="53" t="s">
        <v>236</v>
      </c>
      <c r="F2" s="54"/>
      <c r="G2" s="55"/>
      <c r="H2" s="55"/>
      <c r="I2" s="55"/>
    </row>
    <row r="3" spans="1:9" ht="17.5" x14ac:dyDescent="0.35">
      <c r="A3" s="32"/>
      <c r="B3" s="31"/>
      <c r="C3" s="31"/>
      <c r="E3" s="53"/>
      <c r="F3" s="54"/>
      <c r="G3" s="55"/>
      <c r="H3" s="55"/>
      <c r="I3" s="55"/>
    </row>
    <row r="4" spans="1:9" ht="17.5" x14ac:dyDescent="0.35">
      <c r="A4" s="33" t="s">
        <v>0</v>
      </c>
      <c r="B4" s="34" t="s">
        <v>113</v>
      </c>
      <c r="C4" s="34" t="s">
        <v>114</v>
      </c>
      <c r="E4" s="56" t="s">
        <v>237</v>
      </c>
      <c r="F4" s="57"/>
      <c r="G4" s="56" t="s">
        <v>234</v>
      </c>
      <c r="H4" s="58" t="s">
        <v>114</v>
      </c>
      <c r="I4" s="56" t="s">
        <v>238</v>
      </c>
    </row>
    <row r="5" spans="1:9" ht="33" customHeight="1" x14ac:dyDescent="0.35">
      <c r="A5" s="35">
        <v>1</v>
      </c>
      <c r="B5" s="36" t="s">
        <v>115</v>
      </c>
      <c r="C5" s="36" t="s">
        <v>116</v>
      </c>
      <c r="E5" s="56">
        <v>2019</v>
      </c>
      <c r="F5" s="57">
        <v>1</v>
      </c>
      <c r="G5" s="73" t="s">
        <v>239</v>
      </c>
      <c r="H5" s="59" t="s">
        <v>240</v>
      </c>
      <c r="I5" s="60" t="s">
        <v>241</v>
      </c>
    </row>
    <row r="6" spans="1:9" ht="33" customHeight="1" x14ac:dyDescent="0.35">
      <c r="A6" s="35">
        <v>2</v>
      </c>
      <c r="B6" s="36" t="s">
        <v>117</v>
      </c>
      <c r="C6" s="36" t="s">
        <v>118</v>
      </c>
      <c r="E6" s="56"/>
      <c r="F6" s="57"/>
      <c r="G6" s="74"/>
      <c r="H6" s="59" t="s">
        <v>242</v>
      </c>
      <c r="I6" s="60" t="s">
        <v>241</v>
      </c>
    </row>
    <row r="7" spans="1:9" ht="33" customHeight="1" x14ac:dyDescent="0.35">
      <c r="A7" s="75">
        <v>3</v>
      </c>
      <c r="B7" s="77" t="s">
        <v>119</v>
      </c>
      <c r="C7" s="36" t="s">
        <v>120</v>
      </c>
      <c r="E7" s="56"/>
      <c r="F7" s="57">
        <v>2</v>
      </c>
      <c r="G7" s="61" t="s">
        <v>243</v>
      </c>
      <c r="H7" s="62" t="s">
        <v>244</v>
      </c>
      <c r="I7" s="61" t="s">
        <v>245</v>
      </c>
    </row>
    <row r="8" spans="1:9" ht="33" customHeight="1" x14ac:dyDescent="0.35">
      <c r="A8" s="76"/>
      <c r="B8" s="78"/>
      <c r="C8" s="36" t="s">
        <v>121</v>
      </c>
      <c r="E8" s="56"/>
      <c r="F8" s="57">
        <v>3</v>
      </c>
      <c r="G8" s="61" t="s">
        <v>243</v>
      </c>
      <c r="H8" s="63" t="s">
        <v>246</v>
      </c>
      <c r="I8" s="61" t="s">
        <v>245</v>
      </c>
    </row>
    <row r="9" spans="1:9" ht="33" customHeight="1" x14ac:dyDescent="0.35">
      <c r="A9" s="35">
        <v>4</v>
      </c>
      <c r="B9" s="36" t="s">
        <v>122</v>
      </c>
      <c r="C9" s="36" t="s">
        <v>123</v>
      </c>
      <c r="E9" s="56"/>
      <c r="F9" s="57">
        <v>4</v>
      </c>
      <c r="G9" s="64" t="s">
        <v>247</v>
      </c>
      <c r="H9" s="61" t="s">
        <v>248</v>
      </c>
      <c r="I9" s="60" t="s">
        <v>249</v>
      </c>
    </row>
    <row r="10" spans="1:9" ht="33" customHeight="1" x14ac:dyDescent="0.35">
      <c r="A10" s="75">
        <v>5</v>
      </c>
      <c r="B10" s="77" t="s">
        <v>124</v>
      </c>
      <c r="C10" s="36" t="s">
        <v>125</v>
      </c>
      <c r="E10" s="56">
        <v>2020</v>
      </c>
      <c r="F10" s="57">
        <v>6</v>
      </c>
      <c r="G10" s="61" t="s">
        <v>250</v>
      </c>
      <c r="H10" s="65" t="s">
        <v>251</v>
      </c>
      <c r="I10" s="60" t="s">
        <v>252</v>
      </c>
    </row>
    <row r="11" spans="1:9" ht="33" customHeight="1" x14ac:dyDescent="0.35">
      <c r="A11" s="76"/>
      <c r="B11" s="78"/>
      <c r="C11" s="36" t="s">
        <v>126</v>
      </c>
      <c r="E11" s="56"/>
      <c r="F11" s="57">
        <v>7</v>
      </c>
      <c r="G11" s="60" t="s">
        <v>253</v>
      </c>
      <c r="H11" s="66" t="s">
        <v>254</v>
      </c>
      <c r="I11" s="60" t="s">
        <v>255</v>
      </c>
    </row>
    <row r="12" spans="1:9" ht="33" customHeight="1" x14ac:dyDescent="0.35">
      <c r="A12" s="35">
        <v>6</v>
      </c>
      <c r="B12" s="36" t="s">
        <v>127</v>
      </c>
      <c r="C12" s="36" t="s">
        <v>128</v>
      </c>
      <c r="E12" s="56"/>
      <c r="F12" s="57">
        <v>8</v>
      </c>
      <c r="G12" s="60" t="s">
        <v>256</v>
      </c>
      <c r="H12" s="65" t="s">
        <v>257</v>
      </c>
      <c r="I12" s="60" t="s">
        <v>249</v>
      </c>
    </row>
    <row r="13" spans="1:9" ht="33" customHeight="1" x14ac:dyDescent="0.35">
      <c r="A13" s="35">
        <v>7</v>
      </c>
      <c r="B13" s="36" t="s">
        <v>129</v>
      </c>
      <c r="C13" s="36" t="s">
        <v>130</v>
      </c>
      <c r="E13" s="56"/>
      <c r="F13" s="57">
        <v>9</v>
      </c>
      <c r="G13" s="67" t="s">
        <v>258</v>
      </c>
      <c r="H13" s="67" t="s">
        <v>259</v>
      </c>
      <c r="I13" s="81" t="s">
        <v>249</v>
      </c>
    </row>
    <row r="14" spans="1:9" ht="33" customHeight="1" x14ac:dyDescent="0.35">
      <c r="A14" s="75">
        <v>8</v>
      </c>
      <c r="B14" s="77" t="s">
        <v>131</v>
      </c>
      <c r="C14" s="36" t="s">
        <v>132</v>
      </c>
      <c r="E14" s="56">
        <v>2021</v>
      </c>
      <c r="F14" s="57">
        <v>10</v>
      </c>
      <c r="G14" s="60" t="s">
        <v>260</v>
      </c>
      <c r="H14" s="60" t="s">
        <v>261</v>
      </c>
      <c r="I14" s="60" t="s">
        <v>262</v>
      </c>
    </row>
    <row r="15" spans="1:9" ht="33" customHeight="1" x14ac:dyDescent="0.35">
      <c r="A15" s="76"/>
      <c r="B15" s="78"/>
      <c r="C15" s="36" t="s">
        <v>133</v>
      </c>
      <c r="E15" s="56"/>
      <c r="F15" s="57">
        <v>11</v>
      </c>
      <c r="G15" s="60" t="s">
        <v>289</v>
      </c>
      <c r="H15" s="80" t="s">
        <v>290</v>
      </c>
      <c r="I15" s="60" t="s">
        <v>249</v>
      </c>
    </row>
    <row r="16" spans="1:9" ht="33" customHeight="1" x14ac:dyDescent="0.35">
      <c r="A16" s="35">
        <v>9</v>
      </c>
      <c r="B16" s="36" t="s">
        <v>134</v>
      </c>
      <c r="C16" s="36" t="s">
        <v>135</v>
      </c>
    </row>
    <row r="17" spans="1:3" ht="33" customHeight="1" x14ac:dyDescent="0.35">
      <c r="A17" s="35">
        <v>10</v>
      </c>
      <c r="B17" s="36" t="s">
        <v>136</v>
      </c>
      <c r="C17" s="36" t="s">
        <v>137</v>
      </c>
    </row>
    <row r="18" spans="1:3" ht="33" customHeight="1" x14ac:dyDescent="0.35">
      <c r="A18" s="35">
        <v>11</v>
      </c>
      <c r="B18" s="36" t="s">
        <v>138</v>
      </c>
      <c r="C18" s="36" t="s">
        <v>139</v>
      </c>
    </row>
    <row r="19" spans="1:3" ht="33" customHeight="1" x14ac:dyDescent="0.35">
      <c r="A19" s="35">
        <v>12</v>
      </c>
      <c r="B19" s="36" t="s">
        <v>140</v>
      </c>
      <c r="C19" s="36" t="s">
        <v>141</v>
      </c>
    </row>
    <row r="20" spans="1:3" ht="33" customHeight="1" x14ac:dyDescent="0.35">
      <c r="A20" s="35">
        <v>13</v>
      </c>
      <c r="B20" s="36" t="s">
        <v>142</v>
      </c>
      <c r="C20" s="36" t="s">
        <v>143</v>
      </c>
    </row>
  </sheetData>
  <mergeCells count="7">
    <mergeCell ref="A14:A15"/>
    <mergeCell ref="B14:B15"/>
    <mergeCell ref="G5:G6"/>
    <mergeCell ref="A7:A8"/>
    <mergeCell ref="B7:B8"/>
    <mergeCell ref="A10:A11"/>
    <mergeCell ref="B10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9"/>
  <sheetViews>
    <sheetView tabSelected="1" topLeftCell="A10" workbookViewId="0">
      <selection activeCell="E18" sqref="E18"/>
    </sheetView>
  </sheetViews>
  <sheetFormatPr defaultColWidth="9.1796875" defaultRowHeight="14" x14ac:dyDescent="0.3"/>
  <cols>
    <col min="1" max="1" width="9.1796875" style="2"/>
    <col min="2" max="2" width="33" style="2" customWidth="1"/>
    <col min="3" max="3" width="13.7265625" style="2" customWidth="1"/>
    <col min="4" max="16384" width="9.1796875" style="2"/>
  </cols>
  <sheetData>
    <row r="1" spans="1:3" ht="15.5" x14ac:dyDescent="0.35">
      <c r="A1" s="1" t="s">
        <v>107</v>
      </c>
    </row>
    <row r="3" spans="1:3" s="24" customFormat="1" ht="22.5" customHeight="1" x14ac:dyDescent="0.35">
      <c r="A3" s="25" t="s">
        <v>0</v>
      </c>
      <c r="B3" s="25" t="s">
        <v>108</v>
      </c>
      <c r="C3" s="25" t="s">
        <v>25</v>
      </c>
    </row>
    <row r="4" spans="1:3" ht="21" customHeight="1" x14ac:dyDescent="0.35">
      <c r="A4" s="26">
        <v>1</v>
      </c>
      <c r="B4" s="27" t="s">
        <v>109</v>
      </c>
      <c r="C4" s="28">
        <v>21</v>
      </c>
    </row>
    <row r="5" spans="1:3" ht="21" customHeight="1" x14ac:dyDescent="0.3">
      <c r="A5" s="26">
        <v>2</v>
      </c>
      <c r="B5" s="28" t="s">
        <v>110</v>
      </c>
      <c r="C5" s="28">
        <v>4</v>
      </c>
    </row>
    <row r="6" spans="1:3" ht="21" customHeight="1" x14ac:dyDescent="0.3">
      <c r="A6" s="26">
        <v>3</v>
      </c>
      <c r="B6" s="28" t="s">
        <v>111</v>
      </c>
      <c r="C6" s="28">
        <v>10</v>
      </c>
    </row>
    <row r="7" spans="1:3" ht="21" customHeight="1" x14ac:dyDescent="0.3">
      <c r="A7" s="26"/>
      <c r="B7" s="29" t="s">
        <v>96</v>
      </c>
      <c r="C7" s="28">
        <f>SUM(C4:C6)</f>
        <v>35</v>
      </c>
    </row>
    <row r="8" spans="1:3" ht="21" customHeight="1" x14ac:dyDescent="0.3">
      <c r="A8" s="26"/>
      <c r="B8" s="29" t="s">
        <v>97</v>
      </c>
      <c r="C8" s="28">
        <v>15</v>
      </c>
    </row>
    <row r="9" spans="1:3" x14ac:dyDescent="0.3">
      <c r="A9" s="23"/>
    </row>
    <row r="11" spans="1:3" ht="15.5" x14ac:dyDescent="0.35">
      <c r="A11" s="1" t="s">
        <v>263</v>
      </c>
    </row>
    <row r="13" spans="1:3" x14ac:dyDescent="0.3">
      <c r="A13" s="25" t="s">
        <v>0</v>
      </c>
      <c r="B13" s="25" t="s">
        <v>108</v>
      </c>
      <c r="C13" s="25" t="s">
        <v>25</v>
      </c>
    </row>
    <row r="14" spans="1:3" ht="15.5" x14ac:dyDescent="0.35">
      <c r="A14" s="26">
        <v>1</v>
      </c>
      <c r="B14" s="27" t="s">
        <v>109</v>
      </c>
      <c r="C14" s="28">
        <v>21</v>
      </c>
    </row>
    <row r="15" spans="1:3" x14ac:dyDescent="0.3">
      <c r="A15" s="26">
        <v>2</v>
      </c>
      <c r="B15" s="28" t="s">
        <v>110</v>
      </c>
      <c r="C15" s="28">
        <v>5</v>
      </c>
    </row>
    <row r="16" spans="1:3" x14ac:dyDescent="0.3">
      <c r="A16" s="26">
        <v>3</v>
      </c>
      <c r="B16" s="28" t="s">
        <v>111</v>
      </c>
      <c r="C16" s="28">
        <v>10</v>
      </c>
    </row>
    <row r="17" spans="1:3" x14ac:dyDescent="0.3">
      <c r="A17" s="26"/>
      <c r="B17" s="29" t="s">
        <v>232</v>
      </c>
      <c r="C17" s="28">
        <f>SUM(C14:C16)</f>
        <v>36</v>
      </c>
    </row>
    <row r="18" spans="1:3" x14ac:dyDescent="0.3">
      <c r="A18" s="26"/>
      <c r="B18" s="29" t="s">
        <v>96</v>
      </c>
      <c r="C18" s="28">
        <v>35</v>
      </c>
    </row>
    <row r="19" spans="1:3" x14ac:dyDescent="0.3">
      <c r="A19" s="26"/>
      <c r="B19" s="29" t="s">
        <v>97</v>
      </c>
      <c r="C19" s="28">
        <v>15</v>
      </c>
    </row>
    <row r="21" spans="1:3" ht="15.5" x14ac:dyDescent="0.35">
      <c r="A21" s="1" t="s">
        <v>291</v>
      </c>
    </row>
    <row r="23" spans="1:3" x14ac:dyDescent="0.3">
      <c r="A23" s="25" t="s">
        <v>0</v>
      </c>
      <c r="B23" s="25" t="s">
        <v>108</v>
      </c>
      <c r="C23" s="25" t="s">
        <v>25</v>
      </c>
    </row>
    <row r="24" spans="1:3" ht="15.5" x14ac:dyDescent="0.35">
      <c r="A24" s="26">
        <v>1</v>
      </c>
      <c r="B24" s="27" t="s">
        <v>109</v>
      </c>
      <c r="C24" s="28">
        <v>21</v>
      </c>
    </row>
    <row r="25" spans="1:3" x14ac:dyDescent="0.3">
      <c r="A25" s="26">
        <v>2</v>
      </c>
      <c r="B25" s="28" t="s">
        <v>110</v>
      </c>
      <c r="C25" s="28">
        <v>5</v>
      </c>
    </row>
    <row r="26" spans="1:3" x14ac:dyDescent="0.3">
      <c r="A26" s="26">
        <v>3</v>
      </c>
      <c r="B26" s="28" t="s">
        <v>111</v>
      </c>
      <c r="C26" s="28">
        <v>10</v>
      </c>
    </row>
    <row r="27" spans="1:3" x14ac:dyDescent="0.3">
      <c r="A27" s="26"/>
      <c r="B27" s="29" t="s">
        <v>232</v>
      </c>
      <c r="C27" s="28">
        <f>SUM(C24:C26)</f>
        <v>36</v>
      </c>
    </row>
    <row r="28" spans="1:3" x14ac:dyDescent="0.3">
      <c r="A28" s="26"/>
      <c r="B28" s="29" t="s">
        <v>96</v>
      </c>
      <c r="C28" s="28">
        <v>35</v>
      </c>
    </row>
    <row r="29" spans="1:3" x14ac:dyDescent="0.3">
      <c r="A29" s="26"/>
      <c r="B29" s="29" t="s">
        <v>97</v>
      </c>
      <c r="C29" s="28"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9"/>
  <sheetViews>
    <sheetView workbookViewId="0">
      <selection activeCell="G19" sqref="G19"/>
    </sheetView>
  </sheetViews>
  <sheetFormatPr defaultRowHeight="14.5" x14ac:dyDescent="0.35"/>
  <cols>
    <col min="2" max="2" width="14.26953125" customWidth="1"/>
  </cols>
  <sheetData>
    <row r="1" spans="1:3" x14ac:dyDescent="0.35">
      <c r="A1" t="s">
        <v>144</v>
      </c>
    </row>
    <row r="2" spans="1:3" x14ac:dyDescent="0.35">
      <c r="A2" t="s">
        <v>67</v>
      </c>
    </row>
    <row r="4" spans="1:3" x14ac:dyDescent="0.35">
      <c r="A4" s="37" t="s">
        <v>0</v>
      </c>
      <c r="B4" s="38" t="s">
        <v>145</v>
      </c>
      <c r="C4" s="38" t="s">
        <v>25</v>
      </c>
    </row>
    <row r="5" spans="1:3" x14ac:dyDescent="0.35">
      <c r="A5" s="39">
        <v>1</v>
      </c>
      <c r="B5" s="40" t="s">
        <v>146</v>
      </c>
      <c r="C5" s="52">
        <v>796</v>
      </c>
    </row>
    <row r="6" spans="1:3" x14ac:dyDescent="0.35">
      <c r="A6" s="39">
        <v>2</v>
      </c>
      <c r="B6" s="40" t="s">
        <v>147</v>
      </c>
      <c r="C6" s="52">
        <v>1106</v>
      </c>
    </row>
    <row r="7" spans="1:3" x14ac:dyDescent="0.35">
      <c r="B7" s="21" t="s">
        <v>67</v>
      </c>
      <c r="C7" s="52">
        <f>SUM(C5:C6)</f>
        <v>1902</v>
      </c>
    </row>
    <row r="8" spans="1:3" x14ac:dyDescent="0.35">
      <c r="B8" s="21" t="s">
        <v>218</v>
      </c>
      <c r="C8" s="21"/>
    </row>
    <row r="11" spans="1:3" x14ac:dyDescent="0.35">
      <c r="A11" t="s">
        <v>144</v>
      </c>
    </row>
    <row r="12" spans="1:3" x14ac:dyDescent="0.35">
      <c r="A12" t="s">
        <v>264</v>
      </c>
    </row>
    <row r="14" spans="1:3" x14ac:dyDescent="0.35">
      <c r="A14" s="37" t="s">
        <v>0</v>
      </c>
      <c r="B14" s="38" t="s">
        <v>145</v>
      </c>
      <c r="C14" s="38" t="s">
        <v>25</v>
      </c>
    </row>
    <row r="15" spans="1:3" x14ac:dyDescent="0.35">
      <c r="A15" s="39">
        <v>1</v>
      </c>
      <c r="B15" s="40" t="s">
        <v>146</v>
      </c>
      <c r="C15" s="52"/>
    </row>
    <row r="16" spans="1:3" x14ac:dyDescent="0.35">
      <c r="A16" s="39">
        <v>2</v>
      </c>
      <c r="B16" s="40" t="s">
        <v>147</v>
      </c>
      <c r="C16" s="52"/>
    </row>
    <row r="17" spans="1:3" x14ac:dyDescent="0.35">
      <c r="A17" s="68"/>
      <c r="B17" s="69" t="s">
        <v>232</v>
      </c>
      <c r="C17" s="52"/>
    </row>
    <row r="18" spans="1:3" x14ac:dyDescent="0.35">
      <c r="B18" s="70" t="s">
        <v>67</v>
      </c>
      <c r="C18" s="52">
        <v>1902</v>
      </c>
    </row>
    <row r="19" spans="1:3" x14ac:dyDescent="0.35">
      <c r="B19" s="70" t="s">
        <v>218</v>
      </c>
      <c r="C19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1"/>
  <sheetViews>
    <sheetView workbookViewId="0">
      <selection activeCell="D33" sqref="D33"/>
    </sheetView>
  </sheetViews>
  <sheetFormatPr defaultRowHeight="14.5" x14ac:dyDescent="0.35"/>
  <cols>
    <col min="2" max="2" width="40.453125" customWidth="1"/>
    <col min="3" max="3" width="22.26953125" customWidth="1"/>
  </cols>
  <sheetData>
    <row r="1" spans="1:3" ht="15.5" x14ac:dyDescent="0.35">
      <c r="A1" s="1" t="s">
        <v>148</v>
      </c>
      <c r="B1" s="1"/>
      <c r="C1" s="41"/>
    </row>
    <row r="2" spans="1:3" ht="15.5" x14ac:dyDescent="0.35">
      <c r="A2" s="1"/>
      <c r="B2" s="1"/>
      <c r="C2" s="41"/>
    </row>
    <row r="3" spans="1:3" ht="15.5" x14ac:dyDescent="0.35">
      <c r="A3" s="42" t="s">
        <v>0</v>
      </c>
      <c r="B3" s="42" t="s">
        <v>149</v>
      </c>
      <c r="C3" s="43" t="s">
        <v>150</v>
      </c>
    </row>
    <row r="4" spans="1:3" ht="15.5" x14ac:dyDescent="0.35">
      <c r="A4" s="44">
        <v>1</v>
      </c>
      <c r="B4" s="45" t="s">
        <v>151</v>
      </c>
      <c r="C4" s="46"/>
    </row>
    <row r="5" spans="1:3" ht="15.5" x14ac:dyDescent="0.35">
      <c r="A5" s="44"/>
      <c r="B5" s="45" t="s">
        <v>152</v>
      </c>
      <c r="C5" s="47">
        <v>827677500</v>
      </c>
    </row>
    <row r="6" spans="1:3" ht="15.5" x14ac:dyDescent="0.35">
      <c r="A6" s="44"/>
      <c r="B6" s="45" t="s">
        <v>153</v>
      </c>
      <c r="C6" s="46"/>
    </row>
    <row r="7" spans="1:3" ht="15.5" x14ac:dyDescent="0.35">
      <c r="A7" s="44"/>
      <c r="B7" s="45" t="s">
        <v>154</v>
      </c>
      <c r="C7" s="46">
        <v>2570172120</v>
      </c>
    </row>
    <row r="8" spans="1:3" ht="15.5" x14ac:dyDescent="0.35">
      <c r="A8" s="44"/>
      <c r="B8" s="45" t="s">
        <v>155</v>
      </c>
      <c r="C8" s="46"/>
    </row>
    <row r="9" spans="1:3" ht="15.5" x14ac:dyDescent="0.35">
      <c r="A9" s="44"/>
      <c r="B9" s="45" t="s">
        <v>154</v>
      </c>
      <c r="C9" s="46">
        <v>729099000</v>
      </c>
    </row>
    <row r="10" spans="1:3" ht="15.5" x14ac:dyDescent="0.35">
      <c r="A10" s="44"/>
      <c r="B10" s="45" t="s">
        <v>156</v>
      </c>
      <c r="C10" s="46">
        <v>3775862153</v>
      </c>
    </row>
    <row r="11" spans="1:3" ht="15.5" x14ac:dyDescent="0.35">
      <c r="A11" s="27"/>
      <c r="B11" s="45" t="s">
        <v>157</v>
      </c>
      <c r="C11" s="46">
        <v>2676903847</v>
      </c>
    </row>
    <row r="12" spans="1:3" ht="15.5" x14ac:dyDescent="0.35">
      <c r="A12" s="48">
        <v>2</v>
      </c>
      <c r="B12" s="49" t="s">
        <v>219</v>
      </c>
      <c r="C12" s="47">
        <f>SUM(C7:C11)</f>
        <v>9752037120</v>
      </c>
    </row>
    <row r="13" spans="1:3" ht="15.5" x14ac:dyDescent="0.35">
      <c r="A13" s="21"/>
      <c r="B13" s="50" t="s">
        <v>220</v>
      </c>
      <c r="C13" s="51">
        <f>C5</f>
        <v>827677500</v>
      </c>
    </row>
    <row r="16" spans="1:3" ht="15.5" x14ac:dyDescent="0.35">
      <c r="A16" s="1" t="s">
        <v>265</v>
      </c>
      <c r="B16" s="1"/>
      <c r="C16" s="41"/>
    </row>
    <row r="17" spans="1:3" ht="15.5" x14ac:dyDescent="0.35">
      <c r="A17" s="1"/>
      <c r="B17" s="1"/>
      <c r="C17" s="41"/>
    </row>
    <row r="18" spans="1:3" ht="15.5" x14ac:dyDescent="0.35">
      <c r="A18" s="42" t="s">
        <v>0</v>
      </c>
      <c r="B18" s="42" t="s">
        <v>149</v>
      </c>
      <c r="C18" s="43" t="s">
        <v>150</v>
      </c>
    </row>
    <row r="19" spans="1:3" ht="15.5" x14ac:dyDescent="0.35">
      <c r="A19" s="44">
        <v>1</v>
      </c>
      <c r="B19" s="71" t="s">
        <v>151</v>
      </c>
      <c r="C19" s="72">
        <f>C20</f>
        <v>967678000</v>
      </c>
    </row>
    <row r="20" spans="1:3" ht="15.5" x14ac:dyDescent="0.35">
      <c r="A20" s="44"/>
      <c r="B20" s="45" t="s">
        <v>268</v>
      </c>
      <c r="C20" s="46">
        <v>967678000</v>
      </c>
    </row>
    <row r="21" spans="1:3" ht="15.5" x14ac:dyDescent="0.35">
      <c r="A21" s="44">
        <v>2</v>
      </c>
      <c r="B21" s="71" t="s">
        <v>270</v>
      </c>
      <c r="C21" s="72">
        <f>C22+C25</f>
        <v>9254301218</v>
      </c>
    </row>
    <row r="22" spans="1:3" ht="15.5" x14ac:dyDescent="0.35">
      <c r="A22" s="44"/>
      <c r="B22" s="45" t="s">
        <v>271</v>
      </c>
      <c r="C22" s="46">
        <f>SUM(C23:C24)</f>
        <v>8569733718</v>
      </c>
    </row>
    <row r="23" spans="1:3" ht="15.5" x14ac:dyDescent="0.35">
      <c r="A23" s="44"/>
      <c r="B23" s="45" t="s">
        <v>154</v>
      </c>
      <c r="C23" s="46">
        <v>2868235100</v>
      </c>
    </row>
    <row r="24" spans="1:3" ht="15.5" x14ac:dyDescent="0.35">
      <c r="A24" s="44"/>
      <c r="B24" s="45" t="s">
        <v>156</v>
      </c>
      <c r="C24" s="46">
        <v>5701498618</v>
      </c>
    </row>
    <row r="25" spans="1:3" ht="15.5" x14ac:dyDescent="0.35">
      <c r="A25" s="44"/>
      <c r="B25" s="45" t="s">
        <v>272</v>
      </c>
      <c r="C25" s="46">
        <f>SUM(C26:C27)</f>
        <v>684567500</v>
      </c>
    </row>
    <row r="26" spans="1:3" ht="15.5" x14ac:dyDescent="0.35">
      <c r="A26" s="27"/>
      <c r="B26" s="45" t="s">
        <v>273</v>
      </c>
      <c r="C26" s="46">
        <v>504567500</v>
      </c>
    </row>
    <row r="27" spans="1:3" ht="15.5" x14ac:dyDescent="0.35">
      <c r="A27" s="27"/>
      <c r="B27" s="45" t="s">
        <v>274</v>
      </c>
      <c r="C27" s="46">
        <v>180000000</v>
      </c>
    </row>
    <row r="28" spans="1:3" ht="15.5" x14ac:dyDescent="0.35">
      <c r="A28" s="27"/>
      <c r="B28" s="49" t="s">
        <v>266</v>
      </c>
      <c r="C28" s="46">
        <f>C21</f>
        <v>9254301218</v>
      </c>
    </row>
    <row r="29" spans="1:3" ht="15.5" x14ac:dyDescent="0.35">
      <c r="A29" s="27"/>
      <c r="B29" s="49" t="s">
        <v>267</v>
      </c>
      <c r="C29" s="46">
        <f>C20</f>
        <v>967678000</v>
      </c>
    </row>
    <row r="30" spans="1:3" ht="15.5" x14ac:dyDescent="0.35">
      <c r="A30" s="48"/>
      <c r="B30" s="49" t="s">
        <v>219</v>
      </c>
      <c r="C30" s="46">
        <v>9752037120</v>
      </c>
    </row>
    <row r="31" spans="1:3" ht="15.5" x14ac:dyDescent="0.35">
      <c r="A31" s="21"/>
      <c r="B31" s="50" t="s">
        <v>220</v>
      </c>
      <c r="C31" s="51">
        <v>827677500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2"/>
  <sheetViews>
    <sheetView topLeftCell="A27" workbookViewId="0">
      <selection activeCell="C31" sqref="C31"/>
    </sheetView>
  </sheetViews>
  <sheetFormatPr defaultRowHeight="14.5" x14ac:dyDescent="0.35"/>
  <cols>
    <col min="2" max="2" width="54.1796875" customWidth="1"/>
    <col min="3" max="3" width="19.54296875" customWidth="1"/>
  </cols>
  <sheetData>
    <row r="1" spans="1:3" x14ac:dyDescent="0.35">
      <c r="A1" s="79" t="s">
        <v>158</v>
      </c>
      <c r="B1" s="79"/>
      <c r="C1" s="79"/>
    </row>
    <row r="3" spans="1:3" x14ac:dyDescent="0.35">
      <c r="A3" s="17" t="s">
        <v>0</v>
      </c>
      <c r="B3" s="17" t="s">
        <v>159</v>
      </c>
      <c r="C3" s="17" t="s">
        <v>160</v>
      </c>
    </row>
    <row r="4" spans="1:3" x14ac:dyDescent="0.35">
      <c r="A4" s="17">
        <v>1</v>
      </c>
      <c r="B4" s="21" t="s">
        <v>161</v>
      </c>
      <c r="C4" s="21" t="s">
        <v>162</v>
      </c>
    </row>
    <row r="5" spans="1:3" x14ac:dyDescent="0.35">
      <c r="A5" s="17">
        <v>2</v>
      </c>
      <c r="B5" s="21" t="s">
        <v>163</v>
      </c>
      <c r="C5" s="21" t="s">
        <v>164</v>
      </c>
    </row>
    <row r="6" spans="1:3" x14ac:dyDescent="0.35">
      <c r="A6" s="17">
        <v>3</v>
      </c>
      <c r="B6" s="21" t="s">
        <v>165</v>
      </c>
      <c r="C6" s="21"/>
    </row>
    <row r="7" spans="1:3" x14ac:dyDescent="0.35">
      <c r="A7" s="17">
        <v>4</v>
      </c>
      <c r="B7" s="21" t="s">
        <v>166</v>
      </c>
      <c r="C7" s="21" t="s">
        <v>167</v>
      </c>
    </row>
    <row r="8" spans="1:3" x14ac:dyDescent="0.35">
      <c r="A8" s="17">
        <v>5</v>
      </c>
      <c r="B8" s="21" t="s">
        <v>168</v>
      </c>
      <c r="C8" s="21" t="s">
        <v>169</v>
      </c>
    </row>
    <row r="9" spans="1:3" x14ac:dyDescent="0.35">
      <c r="A9" s="17">
        <v>6</v>
      </c>
      <c r="B9" s="21" t="s">
        <v>170</v>
      </c>
      <c r="C9" s="21"/>
    </row>
    <row r="10" spans="1:3" x14ac:dyDescent="0.35">
      <c r="A10" s="17">
        <v>7</v>
      </c>
      <c r="B10" s="21" t="s">
        <v>171</v>
      </c>
      <c r="C10" s="21"/>
    </row>
    <row r="11" spans="1:3" x14ac:dyDescent="0.35">
      <c r="A11" s="17">
        <v>8</v>
      </c>
      <c r="B11" s="21" t="s">
        <v>172</v>
      </c>
      <c r="C11" s="21" t="s">
        <v>173</v>
      </c>
    </row>
    <row r="12" spans="1:3" x14ac:dyDescent="0.35">
      <c r="A12" s="17">
        <v>9</v>
      </c>
      <c r="B12" s="21" t="s">
        <v>174</v>
      </c>
      <c r="C12" s="21"/>
    </row>
    <row r="13" spans="1:3" x14ac:dyDescent="0.35">
      <c r="A13" s="17">
        <v>10</v>
      </c>
      <c r="B13" s="21" t="s">
        <v>175</v>
      </c>
      <c r="C13" s="21"/>
    </row>
    <row r="14" spans="1:3" x14ac:dyDescent="0.35">
      <c r="A14" s="17">
        <v>11</v>
      </c>
      <c r="B14" s="21" t="s">
        <v>176</v>
      </c>
      <c r="C14" s="21"/>
    </row>
    <row r="15" spans="1:3" x14ac:dyDescent="0.35">
      <c r="A15" s="17">
        <v>12</v>
      </c>
      <c r="B15" s="21" t="s">
        <v>177</v>
      </c>
      <c r="C15" s="21" t="s">
        <v>178</v>
      </c>
    </row>
    <row r="16" spans="1:3" x14ac:dyDescent="0.35">
      <c r="A16" s="17">
        <v>13</v>
      </c>
      <c r="B16" s="21" t="s">
        <v>179</v>
      </c>
      <c r="C16" s="21" t="s">
        <v>180</v>
      </c>
    </row>
    <row r="17" spans="1:3" x14ac:dyDescent="0.35">
      <c r="A17" s="17">
        <v>14</v>
      </c>
      <c r="B17" s="21" t="s">
        <v>181</v>
      </c>
      <c r="C17" s="21"/>
    </row>
    <row r="18" spans="1:3" x14ac:dyDescent="0.35">
      <c r="A18" s="17">
        <v>15</v>
      </c>
      <c r="B18" s="21" t="s">
        <v>182</v>
      </c>
      <c r="C18" s="21"/>
    </row>
    <row r="19" spans="1:3" x14ac:dyDescent="0.35">
      <c r="A19" s="17">
        <v>16</v>
      </c>
      <c r="B19" s="21" t="s">
        <v>183</v>
      </c>
      <c r="C19" s="21"/>
    </row>
    <row r="20" spans="1:3" x14ac:dyDescent="0.35">
      <c r="A20" s="17">
        <v>17</v>
      </c>
      <c r="B20" s="21" t="s">
        <v>184</v>
      </c>
      <c r="C20" s="21"/>
    </row>
    <row r="21" spans="1:3" x14ac:dyDescent="0.35">
      <c r="A21" s="17">
        <v>18</v>
      </c>
      <c r="B21" s="21" t="s">
        <v>185</v>
      </c>
      <c r="C21" s="21" t="s">
        <v>186</v>
      </c>
    </row>
    <row r="22" spans="1:3" x14ac:dyDescent="0.35">
      <c r="A22" s="17">
        <v>19</v>
      </c>
      <c r="B22" s="21" t="s">
        <v>187</v>
      </c>
      <c r="C22" s="21"/>
    </row>
    <row r="23" spans="1:3" x14ac:dyDescent="0.35">
      <c r="A23" s="17">
        <v>20</v>
      </c>
      <c r="B23" s="21" t="s">
        <v>188</v>
      </c>
      <c r="C23" s="21"/>
    </row>
    <row r="24" spans="1:3" x14ac:dyDescent="0.35">
      <c r="A24" s="17">
        <v>21</v>
      </c>
      <c r="B24" s="21" t="s">
        <v>189</v>
      </c>
      <c r="C24" s="21"/>
    </row>
    <row r="25" spans="1:3" x14ac:dyDescent="0.35">
      <c r="A25" s="17">
        <v>22</v>
      </c>
      <c r="B25" s="21" t="s">
        <v>190</v>
      </c>
      <c r="C25" s="21" t="s">
        <v>191</v>
      </c>
    </row>
    <row r="26" spans="1:3" x14ac:dyDescent="0.35">
      <c r="A26" s="17">
        <v>23</v>
      </c>
      <c r="B26" s="21" t="s">
        <v>192</v>
      </c>
      <c r="C26" s="21" t="s">
        <v>193</v>
      </c>
    </row>
    <row r="27" spans="1:3" x14ac:dyDescent="0.35">
      <c r="A27" s="17">
        <v>24</v>
      </c>
      <c r="B27" s="21" t="s">
        <v>194</v>
      </c>
      <c r="C27" s="21"/>
    </row>
    <row r="28" spans="1:3" x14ac:dyDescent="0.35">
      <c r="A28" s="17">
        <v>25</v>
      </c>
      <c r="B28" s="21" t="s">
        <v>195</v>
      </c>
      <c r="C28" s="21"/>
    </row>
    <row r="29" spans="1:3" x14ac:dyDescent="0.35">
      <c r="A29" s="17">
        <v>26</v>
      </c>
      <c r="B29" s="21" t="s">
        <v>196</v>
      </c>
      <c r="C29" s="21" t="s">
        <v>197</v>
      </c>
    </row>
    <row r="30" spans="1:3" x14ac:dyDescent="0.35">
      <c r="A30" s="17">
        <v>27</v>
      </c>
      <c r="B30" s="21" t="s">
        <v>198</v>
      </c>
      <c r="C30" s="21" t="s">
        <v>199</v>
      </c>
    </row>
    <row r="31" spans="1:3" x14ac:dyDescent="0.35">
      <c r="A31" s="17">
        <v>28</v>
      </c>
      <c r="B31" s="21" t="s">
        <v>200</v>
      </c>
      <c r="C31" s="21" t="s">
        <v>201</v>
      </c>
    </row>
    <row r="32" spans="1:3" x14ac:dyDescent="0.35">
      <c r="A32" s="17">
        <v>29</v>
      </c>
      <c r="B32" s="21" t="s">
        <v>202</v>
      </c>
      <c r="C32" s="21"/>
    </row>
    <row r="33" spans="1:3" x14ac:dyDescent="0.35">
      <c r="A33" s="17">
        <v>30</v>
      </c>
      <c r="B33" s="21" t="s">
        <v>203</v>
      </c>
      <c r="C33" s="21"/>
    </row>
    <row r="34" spans="1:3" x14ac:dyDescent="0.35">
      <c r="A34" s="17">
        <v>31</v>
      </c>
      <c r="B34" s="21" t="s">
        <v>204</v>
      </c>
      <c r="C34" s="21" t="s">
        <v>205</v>
      </c>
    </row>
    <row r="35" spans="1:3" x14ac:dyDescent="0.35">
      <c r="A35" s="17">
        <v>32</v>
      </c>
      <c r="B35" s="21" t="s">
        <v>206</v>
      </c>
      <c r="C35" s="21" t="s">
        <v>207</v>
      </c>
    </row>
    <row r="36" spans="1:3" x14ac:dyDescent="0.35">
      <c r="A36" s="17">
        <v>33</v>
      </c>
      <c r="B36" s="21" t="s">
        <v>208</v>
      </c>
      <c r="C36" s="21"/>
    </row>
    <row r="37" spans="1:3" x14ac:dyDescent="0.35">
      <c r="A37" s="17">
        <v>34</v>
      </c>
      <c r="B37" s="21" t="s">
        <v>209</v>
      </c>
      <c r="C37" s="21" t="s">
        <v>210</v>
      </c>
    </row>
    <row r="38" spans="1:3" x14ac:dyDescent="0.35">
      <c r="A38" s="17">
        <v>35</v>
      </c>
      <c r="B38" s="21" t="s">
        <v>211</v>
      </c>
      <c r="C38" s="21"/>
    </row>
    <row r="39" spans="1:3" x14ac:dyDescent="0.35">
      <c r="A39" s="17">
        <v>36</v>
      </c>
      <c r="B39" s="21" t="s">
        <v>212</v>
      </c>
      <c r="C39" s="21"/>
    </row>
    <row r="40" spans="1:3" x14ac:dyDescent="0.35">
      <c r="A40" s="17">
        <v>37</v>
      </c>
      <c r="B40" s="21" t="s">
        <v>213</v>
      </c>
      <c r="C40" s="21" t="s">
        <v>214</v>
      </c>
    </row>
    <row r="41" spans="1:3" x14ac:dyDescent="0.35">
      <c r="A41" s="17">
        <v>38</v>
      </c>
      <c r="B41" s="21" t="s">
        <v>215</v>
      </c>
      <c r="C41" s="21" t="s">
        <v>216</v>
      </c>
    </row>
    <row r="42" spans="1:3" x14ac:dyDescent="0.35">
      <c r="A42" s="17">
        <v>39</v>
      </c>
      <c r="B42" s="21" t="s">
        <v>217</v>
      </c>
      <c r="C42" s="21"/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workbookViewId="0">
      <selection activeCell="B6" sqref="B6:B11"/>
    </sheetView>
  </sheetViews>
  <sheetFormatPr defaultRowHeight="14.5" x14ac:dyDescent="0.35"/>
  <cols>
    <col min="2" max="2" width="23.54296875" customWidth="1"/>
  </cols>
  <sheetData>
    <row r="1" spans="1:3" x14ac:dyDescent="0.35">
      <c r="A1" t="s">
        <v>222</v>
      </c>
    </row>
    <row r="2" spans="1:3" x14ac:dyDescent="0.35">
      <c r="A2" t="s">
        <v>223</v>
      </c>
    </row>
    <row r="3" spans="1:3" x14ac:dyDescent="0.35">
      <c r="A3" t="s">
        <v>67</v>
      </c>
    </row>
    <row r="5" spans="1:3" x14ac:dyDescent="0.35">
      <c r="A5" t="s">
        <v>0</v>
      </c>
      <c r="B5" t="s">
        <v>221</v>
      </c>
      <c r="C5" t="s">
        <v>25</v>
      </c>
    </row>
    <row r="6" spans="1:3" x14ac:dyDescent="0.35">
      <c r="B6" t="s">
        <v>224</v>
      </c>
    </row>
    <row r="7" spans="1:3" x14ac:dyDescent="0.35">
      <c r="B7" t="s">
        <v>225</v>
      </c>
    </row>
    <row r="8" spans="1:3" x14ac:dyDescent="0.35">
      <c r="B8" t="s">
        <v>226</v>
      </c>
    </row>
    <row r="9" spans="1:3" x14ac:dyDescent="0.35">
      <c r="B9" t="s">
        <v>227</v>
      </c>
    </row>
    <row r="10" spans="1:3" x14ac:dyDescent="0.35">
      <c r="B10" t="s">
        <v>228</v>
      </c>
    </row>
    <row r="11" spans="1:3" x14ac:dyDescent="0.35">
      <c r="B1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opLeftCell="A9" workbookViewId="0">
      <selection activeCell="D9" sqref="D9"/>
    </sheetView>
  </sheetViews>
  <sheetFormatPr defaultColWidth="9.1796875" defaultRowHeight="15.5" x14ac:dyDescent="0.35"/>
  <cols>
    <col min="1" max="1" width="8.54296875" style="1" customWidth="1"/>
    <col min="2" max="2" width="40.453125" style="1" customWidth="1"/>
    <col min="3" max="3" width="12" style="1" customWidth="1"/>
    <col min="4" max="16384" width="9.1796875" style="1"/>
  </cols>
  <sheetData>
    <row r="1" spans="1:3" x14ac:dyDescent="0.35">
      <c r="A1" s="1" t="s">
        <v>56</v>
      </c>
    </row>
    <row r="3" spans="1:3" x14ac:dyDescent="0.35">
      <c r="A3" s="1" t="s">
        <v>0</v>
      </c>
      <c r="B3" s="1" t="s">
        <v>55</v>
      </c>
      <c r="C3" s="1" t="s">
        <v>25</v>
      </c>
    </row>
    <row r="4" spans="1:3" x14ac:dyDescent="0.35">
      <c r="A4" s="11">
        <v>1</v>
      </c>
      <c r="B4" s="1" t="s">
        <v>26</v>
      </c>
      <c r="C4" s="1">
        <v>21</v>
      </c>
    </row>
    <row r="5" spans="1:3" x14ac:dyDescent="0.35">
      <c r="A5" s="11">
        <v>2</v>
      </c>
      <c r="B5" s="1" t="s">
        <v>27</v>
      </c>
      <c r="C5" s="1">
        <v>38</v>
      </c>
    </row>
    <row r="6" spans="1:3" x14ac:dyDescent="0.35">
      <c r="B6" s="1" t="s">
        <v>19</v>
      </c>
      <c r="C6" s="1">
        <f>SUM(C4:C5)</f>
        <v>59</v>
      </c>
    </row>
    <row r="9" spans="1:3" x14ac:dyDescent="0.35">
      <c r="A9" s="1" t="s">
        <v>56</v>
      </c>
    </row>
    <row r="10" spans="1:3" x14ac:dyDescent="0.35">
      <c r="A10" s="1" t="s">
        <v>277</v>
      </c>
    </row>
    <row r="11" spans="1:3" x14ac:dyDescent="0.35">
      <c r="A11" s="1" t="s">
        <v>0</v>
      </c>
      <c r="B11" s="1" t="s">
        <v>55</v>
      </c>
      <c r="C11" s="1" t="s">
        <v>25</v>
      </c>
    </row>
    <row r="12" spans="1:3" x14ac:dyDescent="0.35">
      <c r="A12" s="11">
        <v>1</v>
      </c>
      <c r="B12" s="1" t="s">
        <v>26</v>
      </c>
      <c r="C12" s="1">
        <f>JK!C6</f>
        <v>20</v>
      </c>
    </row>
    <row r="13" spans="1:3" x14ac:dyDescent="0.35">
      <c r="A13" s="11">
        <v>2</v>
      </c>
      <c r="B13" s="1" t="s">
        <v>27</v>
      </c>
      <c r="C13" s="1">
        <f>JK!C14</f>
        <v>38</v>
      </c>
    </row>
    <row r="14" spans="1:3" x14ac:dyDescent="0.35">
      <c r="B14" s="1" t="s">
        <v>19</v>
      </c>
      <c r="C14" s="1">
        <f>SUM(C12:C13)</f>
        <v>58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/>
  </sheetViews>
  <sheetFormatPr defaultColWidth="9.1796875" defaultRowHeight="15.5" x14ac:dyDescent="0.35"/>
  <cols>
    <col min="1" max="1" width="9.1796875" style="14"/>
    <col min="2" max="2" width="24.26953125" style="14" customWidth="1"/>
    <col min="3" max="3" width="7" style="14" customWidth="1"/>
    <col min="4" max="4" width="12.81640625" style="14" customWidth="1"/>
    <col min="5" max="5" width="12" style="14" customWidth="1"/>
    <col min="6" max="16384" width="9.1796875" style="14"/>
  </cols>
  <sheetData>
    <row r="1" spans="1:5" x14ac:dyDescent="0.35">
      <c r="A1" s="1" t="s">
        <v>288</v>
      </c>
    </row>
    <row r="2" spans="1:5" x14ac:dyDescent="0.35">
      <c r="A2" s="14" t="s">
        <v>277</v>
      </c>
    </row>
    <row r="3" spans="1:5" x14ac:dyDescent="0.35">
      <c r="A3" s="14" t="s">
        <v>0</v>
      </c>
      <c r="B3" s="14" t="s">
        <v>2</v>
      </c>
      <c r="C3" s="14" t="s">
        <v>10</v>
      </c>
      <c r="D3" s="14" t="s">
        <v>11</v>
      </c>
      <c r="E3" s="14" t="s">
        <v>25</v>
      </c>
    </row>
    <row r="4" spans="1:5" x14ac:dyDescent="0.35">
      <c r="A4" s="15">
        <v>1</v>
      </c>
      <c r="B4" s="14" t="s">
        <v>48</v>
      </c>
      <c r="C4" s="14">
        <v>0</v>
      </c>
      <c r="E4" s="14">
        <f>Table5[[#This Row],[PNS]]+Table5[[#This Row],[NON PNS]]</f>
        <v>0</v>
      </c>
    </row>
    <row r="5" spans="1:5" x14ac:dyDescent="0.35">
      <c r="A5" s="15">
        <v>2</v>
      </c>
      <c r="B5" s="14" t="s">
        <v>9</v>
      </c>
      <c r="D5" s="14">
        <v>6</v>
      </c>
      <c r="E5" s="14">
        <f>Table5[[#This Row],[PNS]]+Table5[[#This Row],[NON PNS]]</f>
        <v>6</v>
      </c>
    </row>
    <row r="6" spans="1:5" x14ac:dyDescent="0.35">
      <c r="A6" s="15">
        <v>3</v>
      </c>
      <c r="B6" s="14" t="s">
        <v>3</v>
      </c>
      <c r="C6" s="14">
        <v>32</v>
      </c>
      <c r="D6" s="14">
        <v>7</v>
      </c>
      <c r="E6" s="14">
        <f>Table5[[#This Row],[PNS]]+Table5[[#This Row],[NON PNS]]</f>
        <v>39</v>
      </c>
    </row>
    <row r="7" spans="1:5" x14ac:dyDescent="0.35">
      <c r="A7" s="15">
        <v>4</v>
      </c>
      <c r="B7" s="14" t="s">
        <v>49</v>
      </c>
      <c r="E7" s="14">
        <f>Table5[[#This Row],[PNS]]+Table5[[#This Row],[NON PNS]]</f>
        <v>0</v>
      </c>
    </row>
    <row r="8" spans="1:5" x14ac:dyDescent="0.35">
      <c r="A8" s="15">
        <v>5</v>
      </c>
      <c r="B8" s="14" t="s">
        <v>4</v>
      </c>
      <c r="C8" s="14">
        <v>1</v>
      </c>
      <c r="D8" s="14">
        <v>2</v>
      </c>
      <c r="E8" s="14">
        <f>Table5[[#This Row],[PNS]]+Table5[[#This Row],[NON PNS]]</f>
        <v>3</v>
      </c>
    </row>
    <row r="9" spans="1:5" x14ac:dyDescent="0.35">
      <c r="A9" s="15">
        <v>6</v>
      </c>
      <c r="B9" s="14" t="s">
        <v>50</v>
      </c>
      <c r="E9" s="14">
        <f>Table5[[#This Row],[PNS]]+Table5[[#This Row],[NON PNS]]</f>
        <v>0</v>
      </c>
    </row>
    <row r="10" spans="1:5" x14ac:dyDescent="0.35">
      <c r="A10" s="15">
        <v>7</v>
      </c>
      <c r="B10" s="14" t="s">
        <v>51</v>
      </c>
      <c r="E10" s="14">
        <f>Table5[[#This Row],[PNS]]+Table5[[#This Row],[NON PNS]]</f>
        <v>0</v>
      </c>
    </row>
    <row r="11" spans="1:5" x14ac:dyDescent="0.35">
      <c r="A11" s="15">
        <v>8</v>
      </c>
      <c r="B11" s="14" t="s">
        <v>52</v>
      </c>
      <c r="C11" s="14">
        <v>5</v>
      </c>
      <c r="D11" s="14">
        <v>4</v>
      </c>
      <c r="E11" s="14">
        <f>Table5[[#This Row],[PNS]]+Table5[[#This Row],[NON PNS]]</f>
        <v>9</v>
      </c>
    </row>
    <row r="12" spans="1:5" x14ac:dyDescent="0.35">
      <c r="A12" s="15">
        <v>9</v>
      </c>
      <c r="B12" s="14" t="s">
        <v>53</v>
      </c>
      <c r="D12" s="14">
        <v>1</v>
      </c>
      <c r="E12" s="14">
        <f>Table5[[#This Row],[PNS]]+Table5[[#This Row],[NON PNS]]</f>
        <v>1</v>
      </c>
    </row>
    <row r="13" spans="1:5" x14ac:dyDescent="0.35">
      <c r="A13" s="15">
        <v>10</v>
      </c>
      <c r="B13" s="14" t="s">
        <v>54</v>
      </c>
      <c r="E13" s="14">
        <f>Table5[[#This Row],[PNS]]+Table5[[#This Row],[NON PNS]]</f>
        <v>0</v>
      </c>
    </row>
    <row r="14" spans="1:5" x14ac:dyDescent="0.35">
      <c r="B14" s="14" t="s">
        <v>25</v>
      </c>
      <c r="C14" s="14">
        <f>SUM(C4:C13)</f>
        <v>38</v>
      </c>
      <c r="D14" s="14">
        <f>SUM(D4:D13)</f>
        <v>20</v>
      </c>
      <c r="E14" s="14">
        <f>Table5[[#This Row],[PNS]]+Table5[[#This Row],[NON PNS]]</f>
        <v>58</v>
      </c>
    </row>
    <row r="17" spans="1:3" x14ac:dyDescent="0.35">
      <c r="A17" s="1" t="s">
        <v>47</v>
      </c>
    </row>
    <row r="18" spans="1:3" x14ac:dyDescent="0.35">
      <c r="A18" s="14" t="s">
        <v>277</v>
      </c>
    </row>
    <row r="19" spans="1:3" x14ac:dyDescent="0.35">
      <c r="A19" s="14" t="s">
        <v>0</v>
      </c>
      <c r="B19" s="14" t="s">
        <v>2</v>
      </c>
      <c r="C19" s="14" t="s">
        <v>25</v>
      </c>
    </row>
    <row r="20" spans="1:3" x14ac:dyDescent="0.35">
      <c r="A20" s="15">
        <v>1</v>
      </c>
      <c r="B20" s="14" t="s">
        <v>48</v>
      </c>
      <c r="C20" s="14">
        <v>0</v>
      </c>
    </row>
    <row r="21" spans="1:3" x14ac:dyDescent="0.35">
      <c r="A21" s="15">
        <v>2</v>
      </c>
      <c r="B21" s="14" t="s">
        <v>9</v>
      </c>
      <c r="C21" s="14">
        <v>6</v>
      </c>
    </row>
    <row r="22" spans="1:3" x14ac:dyDescent="0.35">
      <c r="A22" s="15">
        <v>3</v>
      </c>
      <c r="B22" s="14" t="s">
        <v>3</v>
      </c>
      <c r="C22" s="14">
        <v>39</v>
      </c>
    </row>
    <row r="23" spans="1:3" x14ac:dyDescent="0.35">
      <c r="A23" s="15">
        <v>4</v>
      </c>
      <c r="B23" s="14" t="s">
        <v>49</v>
      </c>
      <c r="C23" s="14">
        <v>0</v>
      </c>
    </row>
    <row r="24" spans="1:3" x14ac:dyDescent="0.35">
      <c r="A24" s="15">
        <v>5</v>
      </c>
      <c r="B24" s="14" t="s">
        <v>4</v>
      </c>
      <c r="C24" s="14">
        <v>3</v>
      </c>
    </row>
    <row r="25" spans="1:3" x14ac:dyDescent="0.35">
      <c r="A25" s="15">
        <v>6</v>
      </c>
      <c r="B25" s="14" t="s">
        <v>50</v>
      </c>
      <c r="C25" s="14">
        <v>0</v>
      </c>
    </row>
    <row r="26" spans="1:3" x14ac:dyDescent="0.35">
      <c r="A26" s="15">
        <v>7</v>
      </c>
      <c r="B26" s="14" t="s">
        <v>51</v>
      </c>
      <c r="C26" s="14">
        <v>0</v>
      </c>
    </row>
    <row r="27" spans="1:3" x14ac:dyDescent="0.35">
      <c r="A27" s="15">
        <v>8</v>
      </c>
      <c r="B27" s="14" t="s">
        <v>52</v>
      </c>
      <c r="C27" s="14">
        <v>9</v>
      </c>
    </row>
    <row r="28" spans="1:3" x14ac:dyDescent="0.35">
      <c r="A28" s="15">
        <v>9</v>
      </c>
      <c r="B28" s="14" t="s">
        <v>53</v>
      </c>
      <c r="C28" s="14">
        <v>1</v>
      </c>
    </row>
    <row r="29" spans="1:3" x14ac:dyDescent="0.35">
      <c r="A29" s="15">
        <v>10</v>
      </c>
      <c r="B29" s="14" t="s">
        <v>54</v>
      </c>
      <c r="C29" s="14">
        <v>0</v>
      </c>
    </row>
    <row r="30" spans="1:3" x14ac:dyDescent="0.35">
      <c r="B30" s="14" t="s">
        <v>25</v>
      </c>
      <c r="C30" s="14">
        <f>SUM(C20:C29)</f>
        <v>58</v>
      </c>
    </row>
  </sheetData>
  <phoneticPr fontId="13" type="noConversion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workbookViewId="0">
      <selection activeCell="F16" sqref="F16"/>
    </sheetView>
  </sheetViews>
  <sheetFormatPr defaultColWidth="9.1796875" defaultRowHeight="15.5" x14ac:dyDescent="0.35"/>
  <cols>
    <col min="1" max="1" width="9.1796875" style="14"/>
    <col min="2" max="2" width="9.81640625" style="14" customWidth="1"/>
    <col min="3" max="3" width="16.7265625" style="14" customWidth="1"/>
    <col min="4" max="5" width="9.1796875" style="14"/>
    <col min="6" max="6" width="33.1796875" style="14" customWidth="1"/>
    <col min="7" max="16384" width="9.1796875" style="14"/>
  </cols>
  <sheetData>
    <row r="1" spans="1:7" x14ac:dyDescent="0.35">
      <c r="A1" s="1" t="s">
        <v>57</v>
      </c>
      <c r="E1" s="1" t="s">
        <v>278</v>
      </c>
    </row>
    <row r="2" spans="1:7" x14ac:dyDescent="0.35">
      <c r="A2" s="14" t="s">
        <v>277</v>
      </c>
      <c r="E2" s="14" t="s">
        <v>277</v>
      </c>
    </row>
    <row r="3" spans="1:7" x14ac:dyDescent="0.35">
      <c r="A3" s="15" t="s">
        <v>0</v>
      </c>
      <c r="B3" s="15" t="s">
        <v>1</v>
      </c>
      <c r="C3" s="15" t="s">
        <v>25</v>
      </c>
      <c r="E3" s="15" t="s">
        <v>0</v>
      </c>
      <c r="F3" s="15" t="s">
        <v>279</v>
      </c>
      <c r="G3" s="15" t="s">
        <v>25</v>
      </c>
    </row>
    <row r="4" spans="1:7" x14ac:dyDescent="0.35">
      <c r="A4" s="15">
        <v>1</v>
      </c>
      <c r="B4" s="14" t="s">
        <v>20</v>
      </c>
      <c r="C4" s="14">
        <v>0</v>
      </c>
      <c r="E4" s="15">
        <v>1</v>
      </c>
      <c r="F4" s="14" t="s">
        <v>280</v>
      </c>
      <c r="G4" s="14">
        <v>1</v>
      </c>
    </row>
    <row r="5" spans="1:7" x14ac:dyDescent="0.35">
      <c r="A5" s="15">
        <v>2</v>
      </c>
      <c r="B5" s="14" t="s">
        <v>5</v>
      </c>
      <c r="C5" s="14">
        <v>1</v>
      </c>
      <c r="E5" s="15">
        <v>2</v>
      </c>
      <c r="F5" s="14" t="s">
        <v>283</v>
      </c>
      <c r="G5" s="14">
        <v>0</v>
      </c>
    </row>
    <row r="6" spans="1:7" x14ac:dyDescent="0.35">
      <c r="A6" s="15">
        <v>3</v>
      </c>
      <c r="B6" s="14" t="s">
        <v>6</v>
      </c>
      <c r="C6" s="14">
        <v>1</v>
      </c>
      <c r="E6" s="15">
        <v>3</v>
      </c>
      <c r="F6" s="14" t="s">
        <v>281</v>
      </c>
      <c r="G6" s="14">
        <v>1</v>
      </c>
    </row>
    <row r="7" spans="1:7" x14ac:dyDescent="0.35">
      <c r="A7" s="15">
        <v>4</v>
      </c>
      <c r="B7" s="14" t="s">
        <v>7</v>
      </c>
      <c r="C7" s="14">
        <v>0</v>
      </c>
      <c r="E7" s="15">
        <v>4</v>
      </c>
      <c r="F7" s="14" t="s">
        <v>282</v>
      </c>
      <c r="G7" s="14">
        <v>0</v>
      </c>
    </row>
    <row r="8" spans="1:7" x14ac:dyDescent="0.35">
      <c r="A8" s="15">
        <v>5</v>
      </c>
      <c r="B8" s="14" t="s">
        <v>8</v>
      </c>
      <c r="C8" s="14">
        <v>1</v>
      </c>
      <c r="E8" s="15">
        <v>5</v>
      </c>
      <c r="F8" s="14" t="s">
        <v>284</v>
      </c>
      <c r="G8" s="14">
        <v>1</v>
      </c>
    </row>
    <row r="9" spans="1:7" x14ac:dyDescent="0.35">
      <c r="A9" s="15">
        <v>6</v>
      </c>
      <c r="B9" s="14" t="s">
        <v>12</v>
      </c>
      <c r="C9" s="14">
        <v>0</v>
      </c>
      <c r="E9" s="15">
        <v>6</v>
      </c>
      <c r="F9" s="14" t="s">
        <v>285</v>
      </c>
      <c r="G9" s="14">
        <v>0</v>
      </c>
    </row>
    <row r="10" spans="1:7" x14ac:dyDescent="0.35">
      <c r="A10" s="15">
        <v>7</v>
      </c>
      <c r="B10" s="14" t="s">
        <v>58</v>
      </c>
      <c r="C10" s="14">
        <v>0</v>
      </c>
      <c r="E10" s="15">
        <v>7</v>
      </c>
      <c r="F10" s="14" t="s">
        <v>286</v>
      </c>
      <c r="G10" s="14">
        <v>1</v>
      </c>
    </row>
    <row r="11" spans="1:7" x14ac:dyDescent="0.35">
      <c r="A11" s="15">
        <v>8</v>
      </c>
      <c r="B11" s="14" t="s">
        <v>59</v>
      </c>
      <c r="C11" s="14">
        <v>0</v>
      </c>
      <c r="E11" s="15">
        <v>8</v>
      </c>
      <c r="F11" s="14" t="s">
        <v>287</v>
      </c>
      <c r="G11" s="14">
        <v>0</v>
      </c>
    </row>
    <row r="12" spans="1:7" x14ac:dyDescent="0.35">
      <c r="B12" s="14" t="s">
        <v>25</v>
      </c>
      <c r="C12" s="14">
        <f>SUM(C4:C11)</f>
        <v>3</v>
      </c>
      <c r="F12" s="14" t="s">
        <v>25</v>
      </c>
      <c r="G12" s="14">
        <f>SUM(G4:G11)</f>
        <v>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D15" sqref="D15"/>
    </sheetView>
  </sheetViews>
  <sheetFormatPr defaultColWidth="9.1796875" defaultRowHeight="15.5" x14ac:dyDescent="0.35"/>
  <cols>
    <col min="1" max="1" width="9.1796875" style="14"/>
    <col min="2" max="2" width="24.26953125" style="14" customWidth="1"/>
    <col min="3" max="3" width="22.1796875" style="14" customWidth="1"/>
    <col min="4" max="16384" width="9.1796875" style="14"/>
  </cols>
  <sheetData>
    <row r="1" spans="1:6" x14ac:dyDescent="0.35">
      <c r="A1" s="1" t="s">
        <v>65</v>
      </c>
    </row>
    <row r="2" spans="1:6" x14ac:dyDescent="0.35">
      <c r="A2" s="14" t="s">
        <v>276</v>
      </c>
    </row>
    <row r="3" spans="1:6" x14ac:dyDescent="0.35">
      <c r="A3" s="15" t="s">
        <v>0</v>
      </c>
      <c r="B3" s="15" t="s">
        <v>60</v>
      </c>
      <c r="C3" s="15" t="s">
        <v>25</v>
      </c>
    </row>
    <row r="4" spans="1:6" x14ac:dyDescent="0.35">
      <c r="A4" s="15">
        <v>1</v>
      </c>
      <c r="B4" s="14" t="s">
        <v>61</v>
      </c>
      <c r="C4" s="14">
        <v>15</v>
      </c>
    </row>
    <row r="5" spans="1:6" x14ac:dyDescent="0.35">
      <c r="A5" s="15">
        <v>2</v>
      </c>
      <c r="B5" s="14" t="s">
        <v>62</v>
      </c>
      <c r="C5" s="14">
        <v>5</v>
      </c>
    </row>
    <row r="6" spans="1:6" x14ac:dyDescent="0.35">
      <c r="B6" s="14" t="s">
        <v>25</v>
      </c>
      <c r="C6" s="14">
        <f>SUM(C4:C5)</f>
        <v>20</v>
      </c>
    </row>
    <row r="9" spans="1:6" x14ac:dyDescent="0.35">
      <c r="A9" s="1" t="s">
        <v>275</v>
      </c>
      <c r="D9" s="14" t="s">
        <v>230</v>
      </c>
    </row>
    <row r="10" spans="1:6" x14ac:dyDescent="0.35">
      <c r="A10" s="14" t="s">
        <v>276</v>
      </c>
    </row>
    <row r="11" spans="1:6" x14ac:dyDescent="0.35">
      <c r="A11" s="15" t="s">
        <v>0</v>
      </c>
      <c r="B11" s="15" t="s">
        <v>60</v>
      </c>
      <c r="C11" s="15" t="s">
        <v>25</v>
      </c>
    </row>
    <row r="12" spans="1:6" x14ac:dyDescent="0.35">
      <c r="A12" s="15">
        <v>1</v>
      </c>
      <c r="B12" s="14" t="s">
        <v>61</v>
      </c>
      <c r="C12" s="14">
        <v>20</v>
      </c>
      <c r="F12" s="14">
        <v>39</v>
      </c>
    </row>
    <row r="13" spans="1:6" x14ac:dyDescent="0.35">
      <c r="A13" s="15">
        <v>2</v>
      </c>
      <c r="B13" s="14" t="s">
        <v>62</v>
      </c>
      <c r="C13" s="14">
        <v>18</v>
      </c>
      <c r="F13" s="14">
        <f>SUM(F11:F12)</f>
        <v>39</v>
      </c>
    </row>
    <row r="14" spans="1:6" x14ac:dyDescent="0.35">
      <c r="B14" s="14" t="s">
        <v>25</v>
      </c>
      <c r="C14" s="14">
        <f>SUM(C12:C13)</f>
        <v>38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25"/>
  <sheetViews>
    <sheetView topLeftCell="A19" workbookViewId="0">
      <selection activeCell="C21" sqref="C21"/>
    </sheetView>
  </sheetViews>
  <sheetFormatPr defaultRowHeight="14.5" x14ac:dyDescent="0.35"/>
  <cols>
    <col min="2" max="2" width="11.81640625" customWidth="1"/>
    <col min="3" max="14" width="6.453125" customWidth="1"/>
  </cols>
  <sheetData>
    <row r="1" spans="1:21" ht="15.5" x14ac:dyDescent="0.35">
      <c r="A1" s="22" t="s">
        <v>66</v>
      </c>
    </row>
    <row r="2" spans="1:21" ht="15.5" x14ac:dyDescent="0.35">
      <c r="A2" s="22" t="s">
        <v>67</v>
      </c>
    </row>
    <row r="5" spans="1:21" x14ac:dyDescent="0.35">
      <c r="A5" s="21" t="s">
        <v>0</v>
      </c>
      <c r="B5" s="17" t="s">
        <v>80</v>
      </c>
      <c r="C5" s="17" t="s">
        <v>101</v>
      </c>
      <c r="D5" s="17" t="s">
        <v>102</v>
      </c>
      <c r="E5" s="17" t="s">
        <v>103</v>
      </c>
      <c r="F5" s="17" t="s">
        <v>104</v>
      </c>
      <c r="G5" s="17" t="s">
        <v>100</v>
      </c>
      <c r="H5" s="17" t="s">
        <v>105</v>
      </c>
      <c r="I5" s="17" t="s">
        <v>68</v>
      </c>
      <c r="J5" s="17" t="s">
        <v>69</v>
      </c>
      <c r="K5" s="18" t="s">
        <v>70</v>
      </c>
      <c r="L5" s="18" t="s">
        <v>71</v>
      </c>
      <c r="M5" s="18" t="s">
        <v>72</v>
      </c>
      <c r="N5" s="18" t="s">
        <v>73</v>
      </c>
      <c r="O5" s="18" t="s">
        <v>25</v>
      </c>
      <c r="P5" s="19"/>
      <c r="Q5" s="19"/>
      <c r="U5" s="10"/>
    </row>
    <row r="6" spans="1:21" x14ac:dyDescent="0.35">
      <c r="A6" s="17">
        <v>1</v>
      </c>
      <c r="B6" s="17" t="s">
        <v>81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>
        <f t="shared" ref="O6:O20" si="0">SUM(C6:N6)</f>
        <v>0</v>
      </c>
      <c r="U6" s="10"/>
    </row>
    <row r="7" spans="1:21" x14ac:dyDescent="0.35">
      <c r="A7" s="17">
        <v>2</v>
      </c>
      <c r="B7" s="17" t="s">
        <v>82</v>
      </c>
      <c r="C7" s="17"/>
      <c r="D7" s="17"/>
      <c r="E7" s="17">
        <v>1</v>
      </c>
      <c r="F7" s="17"/>
      <c r="G7" s="17"/>
      <c r="H7" s="17"/>
      <c r="I7" s="17"/>
      <c r="J7" s="17"/>
      <c r="K7" s="17"/>
      <c r="L7" s="17"/>
      <c r="M7" s="17"/>
      <c r="N7" s="17"/>
      <c r="O7" s="17">
        <f t="shared" si="0"/>
        <v>1</v>
      </c>
    </row>
    <row r="8" spans="1:21" x14ac:dyDescent="0.35">
      <c r="A8" s="17">
        <v>3</v>
      </c>
      <c r="B8" s="17" t="s">
        <v>83</v>
      </c>
      <c r="C8" s="17">
        <v>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0"/>
        <v>1</v>
      </c>
    </row>
    <row r="9" spans="1:21" x14ac:dyDescent="0.35">
      <c r="A9" s="17">
        <v>4</v>
      </c>
      <c r="B9" s="17" t="s">
        <v>84</v>
      </c>
      <c r="C9" s="17"/>
      <c r="D9" s="17"/>
      <c r="E9" s="17">
        <v>1</v>
      </c>
      <c r="F9" s="17"/>
      <c r="G9" s="17"/>
      <c r="H9" s="17"/>
      <c r="I9" s="17"/>
      <c r="J9" s="17"/>
      <c r="K9" s="17"/>
      <c r="L9" s="17"/>
      <c r="M9" s="17"/>
      <c r="N9" s="17"/>
      <c r="O9" s="17">
        <f t="shared" si="0"/>
        <v>1</v>
      </c>
    </row>
    <row r="10" spans="1:21" x14ac:dyDescent="0.35">
      <c r="A10" s="17">
        <v>5</v>
      </c>
      <c r="B10" s="17" t="s">
        <v>85</v>
      </c>
      <c r="C10" s="17"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0"/>
        <v>2</v>
      </c>
    </row>
    <row r="11" spans="1:21" x14ac:dyDescent="0.35">
      <c r="A11" s="17">
        <v>6</v>
      </c>
      <c r="B11" s="17" t="s">
        <v>86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0"/>
        <v>0</v>
      </c>
    </row>
    <row r="12" spans="1:21" x14ac:dyDescent="0.35">
      <c r="A12" s="17">
        <v>7</v>
      </c>
      <c r="B12" s="17" t="s">
        <v>87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0"/>
        <v>0</v>
      </c>
    </row>
    <row r="13" spans="1:21" x14ac:dyDescent="0.35">
      <c r="A13" s="17">
        <v>8</v>
      </c>
      <c r="B13" s="17" t="s">
        <v>88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</row>
    <row r="14" spans="1:21" x14ac:dyDescent="0.35">
      <c r="A14" s="17">
        <v>9</v>
      </c>
      <c r="B14" s="17" t="s">
        <v>89</v>
      </c>
      <c r="C14" s="17">
        <v>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0"/>
        <v>1</v>
      </c>
    </row>
    <row r="15" spans="1:21" x14ac:dyDescent="0.35">
      <c r="A15" s="17">
        <v>10</v>
      </c>
      <c r="B15" s="17" t="s">
        <v>90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0"/>
        <v>0</v>
      </c>
    </row>
    <row r="16" spans="1:21" x14ac:dyDescent="0.35">
      <c r="A16" s="17">
        <v>11</v>
      </c>
      <c r="B16" s="17" t="s">
        <v>91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si="0"/>
        <v>0</v>
      </c>
    </row>
    <row r="17" spans="1:15" x14ac:dyDescent="0.35">
      <c r="A17" s="17">
        <v>12</v>
      </c>
      <c r="B17" s="17" t="s">
        <v>92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0"/>
        <v>0</v>
      </c>
    </row>
    <row r="18" spans="1:15" x14ac:dyDescent="0.35">
      <c r="A18" s="17">
        <v>13</v>
      </c>
      <c r="B18" s="17" t="s">
        <v>93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0"/>
        <v>0</v>
      </c>
    </row>
    <row r="19" spans="1:15" x14ac:dyDescent="0.35">
      <c r="A19" s="17">
        <v>14</v>
      </c>
      <c r="B19" s="17" t="s">
        <v>94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</row>
    <row r="20" spans="1:15" x14ac:dyDescent="0.35">
      <c r="A20" s="17">
        <v>15</v>
      </c>
      <c r="B20" s="17" t="s">
        <v>95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</row>
    <row r="21" spans="1:15" x14ac:dyDescent="0.35">
      <c r="A21" s="17"/>
      <c r="B21" s="20" t="s">
        <v>232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35">
      <c r="A22" s="20"/>
      <c r="B22" s="20" t="s">
        <v>96</v>
      </c>
      <c r="C22" s="20">
        <f>SUM(C6:C20)</f>
        <v>4</v>
      </c>
      <c r="D22" s="20">
        <f>SUM(D6:D20)</f>
        <v>0</v>
      </c>
      <c r="E22" s="20">
        <f>SUM(E6:E20)</f>
        <v>2</v>
      </c>
      <c r="F22" s="20">
        <f>SUM(F6:F20)</f>
        <v>0</v>
      </c>
      <c r="G22" s="20">
        <f>SUM(G6:G20)</f>
        <v>0</v>
      </c>
      <c r="H22" s="20">
        <f>SUM(H6:H20)</f>
        <v>0</v>
      </c>
      <c r="I22" s="20">
        <f>SUM(I6:I20)</f>
        <v>0</v>
      </c>
      <c r="J22" s="20">
        <f>SUM(J6:J20)</f>
        <v>0</v>
      </c>
      <c r="K22" s="20">
        <f>SUM(K6:K20)</f>
        <v>0</v>
      </c>
      <c r="L22" s="20">
        <f>SUM(L6:L20)</f>
        <v>0</v>
      </c>
      <c r="M22" s="20">
        <f>SUM(M6:M20)</f>
        <v>0</v>
      </c>
      <c r="N22" s="20">
        <f>SUM(N6:N20)</f>
        <v>0</v>
      </c>
      <c r="O22" s="20">
        <f>SUM(O6:O20)</f>
        <v>6</v>
      </c>
    </row>
    <row r="23" spans="1:15" x14ac:dyDescent="0.35">
      <c r="A23" s="20"/>
      <c r="B23" s="20" t="s">
        <v>97</v>
      </c>
      <c r="C23" s="20">
        <v>3</v>
      </c>
      <c r="D23" s="20">
        <v>2</v>
      </c>
      <c r="E23" s="20">
        <f>SUM(E7:E22)</f>
        <v>4</v>
      </c>
      <c r="F23" s="20">
        <v>0</v>
      </c>
      <c r="G23" s="20">
        <v>0</v>
      </c>
      <c r="H23" s="20">
        <v>0</v>
      </c>
      <c r="I23" s="20">
        <v>1</v>
      </c>
      <c r="J23" s="20">
        <v>0</v>
      </c>
      <c r="K23" s="20">
        <v>1</v>
      </c>
      <c r="L23" s="20">
        <v>0</v>
      </c>
      <c r="M23" s="20">
        <v>0</v>
      </c>
      <c r="N23" s="20">
        <v>1</v>
      </c>
      <c r="O23" s="20">
        <f>SUM(C23:N23)</f>
        <v>12</v>
      </c>
    </row>
    <row r="24" spans="1:15" x14ac:dyDescent="0.35">
      <c r="A24" s="20"/>
      <c r="B24" s="20" t="s">
        <v>98</v>
      </c>
      <c r="C24" s="20">
        <v>5</v>
      </c>
      <c r="D24" s="20">
        <v>0</v>
      </c>
      <c r="E24" s="20">
        <v>6</v>
      </c>
      <c r="F24" s="20">
        <v>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f t="shared" ref="O24:O25" si="1">SUM(C24:N24)</f>
        <v>12</v>
      </c>
    </row>
    <row r="25" spans="1:15" x14ac:dyDescent="0.35">
      <c r="A25" s="20"/>
      <c r="B25" s="20" t="s">
        <v>99</v>
      </c>
      <c r="C25" s="20">
        <v>4</v>
      </c>
      <c r="D25" s="20">
        <v>1</v>
      </c>
      <c r="E25" s="20">
        <v>3</v>
      </c>
      <c r="F25" s="20">
        <v>0</v>
      </c>
      <c r="G25" s="20">
        <v>0</v>
      </c>
      <c r="H25" s="20">
        <v>0</v>
      </c>
      <c r="I25" s="20">
        <v>1</v>
      </c>
      <c r="J25" s="20">
        <v>0</v>
      </c>
      <c r="K25" s="20">
        <v>1</v>
      </c>
      <c r="L25" s="20">
        <v>1</v>
      </c>
      <c r="M25" s="20">
        <v>0</v>
      </c>
      <c r="N25" s="20">
        <v>2</v>
      </c>
      <c r="O25" s="20">
        <f t="shared" si="1"/>
        <v>13</v>
      </c>
    </row>
  </sheetData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G50"/>
  <sheetViews>
    <sheetView topLeftCell="A31" workbookViewId="0">
      <selection activeCell="E34" sqref="E34"/>
    </sheetView>
  </sheetViews>
  <sheetFormatPr defaultRowHeight="14.5" x14ac:dyDescent="0.35"/>
  <cols>
    <col min="2" max="2" width="25.7265625" customWidth="1"/>
    <col min="7" max="7" width="8.81640625" customWidth="1"/>
  </cols>
  <sheetData>
    <row r="1" spans="1:7" ht="15.5" x14ac:dyDescent="0.35">
      <c r="A1" s="22" t="s">
        <v>75</v>
      </c>
    </row>
    <row r="3" spans="1:7" ht="15.5" x14ac:dyDescent="0.35">
      <c r="A3" s="1" t="s">
        <v>0</v>
      </c>
      <c r="B3" s="1" t="s">
        <v>63</v>
      </c>
      <c r="C3" s="1" t="s">
        <v>64</v>
      </c>
      <c r="D3" s="1" t="s">
        <v>102</v>
      </c>
      <c r="E3" s="1" t="s">
        <v>104</v>
      </c>
      <c r="F3" s="1" t="s">
        <v>71</v>
      </c>
      <c r="G3" s="1" t="s">
        <v>25</v>
      </c>
    </row>
    <row r="4" spans="1:7" ht="15.5" x14ac:dyDescent="0.35">
      <c r="A4" s="11">
        <v>1</v>
      </c>
      <c r="B4" s="1" t="s">
        <v>29</v>
      </c>
      <c r="C4" s="1" t="s">
        <v>37</v>
      </c>
      <c r="D4" s="1"/>
      <c r="E4" s="1"/>
      <c r="F4" s="1"/>
      <c r="G4" s="1">
        <v>0</v>
      </c>
    </row>
    <row r="5" spans="1:7" ht="15.5" x14ac:dyDescent="0.35">
      <c r="A5" s="11">
        <v>2</v>
      </c>
      <c r="B5" s="1" t="s">
        <v>38</v>
      </c>
      <c r="C5" s="1" t="s">
        <v>24</v>
      </c>
      <c r="D5" s="1"/>
      <c r="E5" s="1"/>
      <c r="F5" s="1"/>
      <c r="G5" s="1">
        <v>0</v>
      </c>
    </row>
    <row r="6" spans="1:7" ht="15.5" x14ac:dyDescent="0.35">
      <c r="A6" s="11">
        <v>3</v>
      </c>
      <c r="B6" s="1" t="s">
        <v>30</v>
      </c>
      <c r="C6" s="1" t="s">
        <v>14</v>
      </c>
      <c r="D6" s="1"/>
      <c r="E6" s="1"/>
      <c r="F6" s="1"/>
      <c r="G6" s="1">
        <f>SUM(Table1910[[#This Row],[FEB]:[OKT]])</f>
        <v>0</v>
      </c>
    </row>
    <row r="7" spans="1:7" ht="15.5" x14ac:dyDescent="0.35">
      <c r="A7" s="11">
        <v>4</v>
      </c>
      <c r="B7" s="1" t="s">
        <v>32</v>
      </c>
      <c r="C7" s="1" t="s">
        <v>12</v>
      </c>
      <c r="D7" s="1"/>
      <c r="E7" s="1"/>
      <c r="F7" s="1"/>
      <c r="G7" s="1">
        <f>SUM(Table1910[[#This Row],[FEB]:[OKT]])</f>
        <v>0</v>
      </c>
    </row>
    <row r="8" spans="1:7" ht="15.5" x14ac:dyDescent="0.35">
      <c r="A8" s="11">
        <v>5</v>
      </c>
      <c r="B8" s="1" t="s">
        <v>31</v>
      </c>
      <c r="C8" s="1" t="s">
        <v>8</v>
      </c>
      <c r="D8" s="1"/>
      <c r="E8" s="1">
        <v>2</v>
      </c>
      <c r="F8" s="1"/>
      <c r="G8" s="1">
        <f>SUM(Table1910[[#This Row],[FEB]:[OKT]])</f>
        <v>2</v>
      </c>
    </row>
    <row r="9" spans="1:7" ht="15.5" x14ac:dyDescent="0.35">
      <c r="A9" s="11">
        <v>6</v>
      </c>
      <c r="B9" s="1" t="s">
        <v>36</v>
      </c>
      <c r="C9" s="1" t="s">
        <v>13</v>
      </c>
      <c r="D9" s="1"/>
      <c r="E9" s="1"/>
      <c r="F9" s="1"/>
      <c r="G9" s="1">
        <f>SUM(Table1910[[#This Row],[FEB]:[OKT]])</f>
        <v>0</v>
      </c>
    </row>
    <row r="10" spans="1:7" ht="15.5" x14ac:dyDescent="0.35">
      <c r="A10" s="11">
        <v>7</v>
      </c>
      <c r="B10" s="1" t="s">
        <v>33</v>
      </c>
      <c r="C10" s="1" t="s">
        <v>15</v>
      </c>
      <c r="D10" s="1"/>
      <c r="E10" s="1"/>
      <c r="F10" s="1"/>
      <c r="G10" s="1">
        <f>SUM(Table1910[[#This Row],[FEB]:[OKT]])</f>
        <v>0</v>
      </c>
    </row>
    <row r="11" spans="1:7" ht="15.5" x14ac:dyDescent="0.35">
      <c r="A11" s="11">
        <v>8</v>
      </c>
      <c r="B11" s="1" t="s">
        <v>35</v>
      </c>
      <c r="C11" s="1" t="s">
        <v>7</v>
      </c>
      <c r="D11" s="1"/>
      <c r="E11" s="1"/>
      <c r="F11" s="1"/>
      <c r="G11" s="1">
        <f>SUM(Table1910[[#This Row],[FEB]:[OKT]])</f>
        <v>0</v>
      </c>
    </row>
    <row r="12" spans="1:7" ht="15.5" x14ac:dyDescent="0.35">
      <c r="A12" s="11">
        <v>9</v>
      </c>
      <c r="B12" s="1" t="s">
        <v>34</v>
      </c>
      <c r="C12" s="1" t="s">
        <v>6</v>
      </c>
      <c r="D12" s="1"/>
      <c r="E12" s="1"/>
      <c r="F12" s="1"/>
      <c r="G12" s="1">
        <f>SUM(Table1910[[#This Row],[FEB]:[OKT]])</f>
        <v>0</v>
      </c>
    </row>
    <row r="13" spans="1:7" ht="15.5" x14ac:dyDescent="0.35">
      <c r="A13" s="11">
        <v>10</v>
      </c>
      <c r="B13" s="1" t="s">
        <v>39</v>
      </c>
      <c r="C13" s="1" t="s">
        <v>16</v>
      </c>
      <c r="D13" s="1"/>
      <c r="E13" s="1">
        <v>1</v>
      </c>
      <c r="F13" s="1"/>
      <c r="G13" s="1">
        <f>SUM(Table1910[[#This Row],[FEB]:[OKT]])</f>
        <v>1</v>
      </c>
    </row>
    <row r="14" spans="1:7" ht="15.5" x14ac:dyDescent="0.35">
      <c r="A14" s="11">
        <v>11</v>
      </c>
      <c r="B14" s="1" t="s">
        <v>40</v>
      </c>
      <c r="C14" s="1" t="s">
        <v>17</v>
      </c>
      <c r="D14" s="1"/>
      <c r="E14" s="1"/>
      <c r="F14" s="1"/>
      <c r="G14" s="1">
        <f>SUM(Table1910[[#This Row],[FEB]:[OKT]])</f>
        <v>0</v>
      </c>
    </row>
    <row r="15" spans="1:7" ht="15.5" x14ac:dyDescent="0.35">
      <c r="A15" s="11">
        <v>12</v>
      </c>
      <c r="B15" s="1" t="s">
        <v>41</v>
      </c>
      <c r="C15" s="1" t="s">
        <v>5</v>
      </c>
      <c r="D15" s="1"/>
      <c r="E15" s="1"/>
      <c r="F15" s="1"/>
      <c r="G15" s="1">
        <f>SUM(Table1910[[#This Row],[FEB]:[OKT]])</f>
        <v>0</v>
      </c>
    </row>
    <row r="16" spans="1:7" ht="15.5" x14ac:dyDescent="0.35">
      <c r="A16" s="11">
        <v>13</v>
      </c>
      <c r="B16" s="1" t="s">
        <v>42</v>
      </c>
      <c r="C16" s="1" t="s">
        <v>20</v>
      </c>
      <c r="D16" s="1"/>
      <c r="E16" s="1"/>
      <c r="F16" s="1"/>
      <c r="G16" s="1">
        <f>SUM(Table1910[[#This Row],[FEB]:[OKT]])</f>
        <v>0</v>
      </c>
    </row>
    <row r="17" spans="1:7" ht="15.5" x14ac:dyDescent="0.35">
      <c r="A17" s="11">
        <v>14</v>
      </c>
      <c r="B17" s="1" t="s">
        <v>43</v>
      </c>
      <c r="C17" s="1" t="s">
        <v>18</v>
      </c>
      <c r="D17" s="1"/>
      <c r="E17" s="1"/>
      <c r="F17" s="1"/>
      <c r="G17" s="1">
        <f>SUM(Table1910[[#This Row],[FEB]:[OKT]])</f>
        <v>0</v>
      </c>
    </row>
    <row r="18" spans="1:7" ht="15.5" x14ac:dyDescent="0.35">
      <c r="A18" s="11">
        <v>15</v>
      </c>
      <c r="B18" s="1" t="s">
        <v>44</v>
      </c>
      <c r="C18" s="1" t="s">
        <v>21</v>
      </c>
      <c r="D18" s="1"/>
      <c r="E18" s="1"/>
      <c r="F18" s="1"/>
      <c r="G18" s="1">
        <f>SUM(Table1910[[#This Row],[FEB]:[OKT]])</f>
        <v>0</v>
      </c>
    </row>
    <row r="19" spans="1:7" ht="15.5" x14ac:dyDescent="0.35">
      <c r="A19" s="11">
        <v>16</v>
      </c>
      <c r="B19" s="1" t="s">
        <v>45</v>
      </c>
      <c r="C19" s="1" t="s">
        <v>22</v>
      </c>
      <c r="D19" s="1"/>
      <c r="E19" s="1"/>
      <c r="F19" s="1"/>
      <c r="G19" s="1">
        <f>SUM(Table1910[[#This Row],[FEB]:[OKT]])</f>
        <v>0</v>
      </c>
    </row>
    <row r="20" spans="1:7" ht="15.5" x14ac:dyDescent="0.35">
      <c r="A20" s="11">
        <v>17</v>
      </c>
      <c r="B20" s="1" t="s">
        <v>46</v>
      </c>
      <c r="C20" s="1" t="s">
        <v>23</v>
      </c>
      <c r="D20" s="1"/>
      <c r="E20" s="1"/>
      <c r="F20" s="1"/>
      <c r="G20" s="1">
        <f>SUM(Table1910[[#This Row],[FEB]:[OKT]])</f>
        <v>0</v>
      </c>
    </row>
    <row r="21" spans="1:7" ht="15.5" x14ac:dyDescent="0.35">
      <c r="A21" s="11"/>
      <c r="B21" s="9" t="s">
        <v>96</v>
      </c>
      <c r="C21" s="1"/>
      <c r="D21" s="1">
        <f>SUM(D8:D20)</f>
        <v>0</v>
      </c>
      <c r="E21" s="1">
        <f t="shared" ref="E21:F21" si="0">SUM(E8:E20)</f>
        <v>3</v>
      </c>
      <c r="F21" s="1">
        <f t="shared" si="0"/>
        <v>0</v>
      </c>
      <c r="G21" s="1">
        <f>SUM(Table1910[[#This Row],[FEB]:[OKT]])</f>
        <v>3</v>
      </c>
    </row>
    <row r="22" spans="1:7" ht="15.5" x14ac:dyDescent="0.35">
      <c r="A22" s="11"/>
      <c r="B22" s="9" t="s">
        <v>97</v>
      </c>
      <c r="C22" s="1"/>
      <c r="D22" s="1"/>
      <c r="E22" s="1">
        <v>2</v>
      </c>
      <c r="F22" s="1"/>
      <c r="G22" s="1">
        <f>SUM(Table1910[[#This Row],[FEB]:[OKT]])</f>
        <v>2</v>
      </c>
    </row>
    <row r="23" spans="1:7" ht="15.5" x14ac:dyDescent="0.35">
      <c r="A23" s="11"/>
      <c r="B23" s="9" t="s">
        <v>99</v>
      </c>
      <c r="C23" s="1"/>
      <c r="D23" s="1"/>
      <c r="E23" s="1">
        <v>3</v>
      </c>
      <c r="F23" s="1"/>
      <c r="G23" s="1">
        <f>SUM(Table1910[[#This Row],[FEB]:[OKT]])</f>
        <v>3</v>
      </c>
    </row>
    <row r="24" spans="1:7" ht="15.5" x14ac:dyDescent="0.35">
      <c r="A24" s="11"/>
      <c r="B24" s="9" t="s">
        <v>98</v>
      </c>
      <c r="C24" s="1"/>
      <c r="D24" s="1">
        <v>1</v>
      </c>
      <c r="E24" s="1">
        <v>2</v>
      </c>
      <c r="F24" s="1">
        <v>2</v>
      </c>
      <c r="G24" s="1">
        <f>SUM(Table1910[[#This Row],[FEB]:[OKT]])</f>
        <v>5</v>
      </c>
    </row>
    <row r="25" spans="1:7" ht="15.5" x14ac:dyDescent="0.35">
      <c r="A25" s="1"/>
      <c r="B25" s="9"/>
      <c r="C25" s="1"/>
      <c r="D25" s="1"/>
      <c r="E25" s="1"/>
      <c r="F25" s="1"/>
      <c r="G25" s="1"/>
    </row>
    <row r="26" spans="1:7" ht="15.5" x14ac:dyDescent="0.35">
      <c r="A26" s="22" t="s">
        <v>231</v>
      </c>
    </row>
    <row r="28" spans="1:7" ht="15.5" x14ac:dyDescent="0.35">
      <c r="A28" s="1" t="s">
        <v>0</v>
      </c>
      <c r="B28" s="1" t="s">
        <v>63</v>
      </c>
      <c r="C28" s="1" t="s">
        <v>64</v>
      </c>
      <c r="D28" s="1" t="s">
        <v>102</v>
      </c>
      <c r="E28" s="1" t="s">
        <v>104</v>
      </c>
      <c r="F28" s="1" t="s">
        <v>71</v>
      </c>
      <c r="G28" s="1" t="s">
        <v>25</v>
      </c>
    </row>
    <row r="29" spans="1:7" ht="15.5" x14ac:dyDescent="0.35">
      <c r="A29" s="11">
        <v>1</v>
      </c>
      <c r="B29" s="1" t="s">
        <v>29</v>
      </c>
      <c r="C29" s="1" t="s">
        <v>37</v>
      </c>
      <c r="D29" s="1"/>
      <c r="E29" s="1"/>
      <c r="F29" s="1"/>
      <c r="G29" s="1">
        <v>0</v>
      </c>
    </row>
    <row r="30" spans="1:7" ht="15.5" x14ac:dyDescent="0.35">
      <c r="A30" s="11">
        <v>2</v>
      </c>
      <c r="B30" s="1" t="s">
        <v>38</v>
      </c>
      <c r="C30" s="1" t="s">
        <v>24</v>
      </c>
      <c r="D30" s="1"/>
      <c r="E30" s="1"/>
      <c r="F30" s="1"/>
      <c r="G30" s="1">
        <v>0</v>
      </c>
    </row>
    <row r="31" spans="1:7" ht="15.5" x14ac:dyDescent="0.35">
      <c r="A31" s="11">
        <v>3</v>
      </c>
      <c r="B31" s="1" t="s">
        <v>30</v>
      </c>
      <c r="C31" s="1" t="s">
        <v>14</v>
      </c>
      <c r="D31" s="1"/>
      <c r="E31" s="1"/>
      <c r="F31" s="1"/>
      <c r="G31" s="1">
        <f>SUM(Table191012[[#This Row],[FEB]:[OKT]])</f>
        <v>0</v>
      </c>
    </row>
    <row r="32" spans="1:7" ht="15.5" x14ac:dyDescent="0.35">
      <c r="A32" s="11">
        <v>4</v>
      </c>
      <c r="B32" s="1" t="s">
        <v>32</v>
      </c>
      <c r="C32" s="1" t="s">
        <v>12</v>
      </c>
      <c r="D32" s="1"/>
      <c r="E32" s="1"/>
      <c r="F32" s="1"/>
      <c r="G32" s="1">
        <f>SUM(Table191012[[#This Row],[FEB]:[OKT]])</f>
        <v>0</v>
      </c>
    </row>
    <row r="33" spans="1:7" ht="15.5" x14ac:dyDescent="0.35">
      <c r="A33" s="11">
        <v>5</v>
      </c>
      <c r="B33" s="1" t="s">
        <v>31</v>
      </c>
      <c r="C33" s="1" t="s">
        <v>8</v>
      </c>
      <c r="D33" s="1"/>
      <c r="E33" s="1">
        <v>1</v>
      </c>
      <c r="F33" s="1"/>
      <c r="G33" s="1">
        <f>SUM(Table191012[[#This Row],[FEB]:[OKT]])</f>
        <v>1</v>
      </c>
    </row>
    <row r="34" spans="1:7" ht="15.5" x14ac:dyDescent="0.35">
      <c r="A34" s="11">
        <v>6</v>
      </c>
      <c r="B34" s="1" t="s">
        <v>36</v>
      </c>
      <c r="C34" s="1" t="s">
        <v>13</v>
      </c>
      <c r="D34" s="1"/>
      <c r="E34" s="1"/>
      <c r="F34" s="1"/>
      <c r="G34" s="1">
        <f>SUM(Table191012[[#This Row],[FEB]:[OKT]])</f>
        <v>0</v>
      </c>
    </row>
    <row r="35" spans="1:7" ht="15.5" x14ac:dyDescent="0.35">
      <c r="A35" s="11">
        <v>7</v>
      </c>
      <c r="B35" s="1" t="s">
        <v>33</v>
      </c>
      <c r="C35" s="1" t="s">
        <v>15</v>
      </c>
      <c r="D35" s="1"/>
      <c r="E35" s="1"/>
      <c r="F35" s="1"/>
      <c r="G35" s="1">
        <f>SUM(Table191012[[#This Row],[FEB]:[OKT]])</f>
        <v>0</v>
      </c>
    </row>
    <row r="36" spans="1:7" ht="15.5" x14ac:dyDescent="0.35">
      <c r="A36" s="11">
        <v>8</v>
      </c>
      <c r="B36" s="1" t="s">
        <v>35</v>
      </c>
      <c r="C36" s="1" t="s">
        <v>7</v>
      </c>
      <c r="D36" s="1"/>
      <c r="E36" s="1"/>
      <c r="F36" s="1"/>
      <c r="G36" s="1">
        <f>SUM(Table191012[[#This Row],[FEB]:[OKT]])</f>
        <v>0</v>
      </c>
    </row>
    <row r="37" spans="1:7" ht="15.5" x14ac:dyDescent="0.35">
      <c r="A37" s="11">
        <v>9</v>
      </c>
      <c r="B37" s="1" t="s">
        <v>34</v>
      </c>
      <c r="C37" s="1" t="s">
        <v>6</v>
      </c>
      <c r="D37" s="1"/>
      <c r="E37" s="1"/>
      <c r="F37" s="1"/>
      <c r="G37" s="1">
        <f>SUM(Table191012[[#This Row],[FEB]:[OKT]])</f>
        <v>0</v>
      </c>
    </row>
    <row r="38" spans="1:7" ht="15.5" x14ac:dyDescent="0.35">
      <c r="A38" s="11">
        <v>10</v>
      </c>
      <c r="B38" s="1" t="s">
        <v>39</v>
      </c>
      <c r="C38" s="1" t="s">
        <v>16</v>
      </c>
      <c r="D38" s="1"/>
      <c r="E38" s="1"/>
      <c r="F38" s="1"/>
      <c r="G38" s="1">
        <f>SUM(Table191012[[#This Row],[FEB]:[OKT]])</f>
        <v>0</v>
      </c>
    </row>
    <row r="39" spans="1:7" ht="15.5" x14ac:dyDescent="0.35">
      <c r="A39" s="11">
        <v>11</v>
      </c>
      <c r="B39" s="1" t="s">
        <v>40</v>
      </c>
      <c r="C39" s="1" t="s">
        <v>17</v>
      </c>
      <c r="D39" s="1"/>
      <c r="E39" s="1"/>
      <c r="F39" s="1"/>
      <c r="G39" s="1">
        <f>SUM(Table191012[[#This Row],[FEB]:[OKT]])</f>
        <v>0</v>
      </c>
    </row>
    <row r="40" spans="1:7" ht="15.5" x14ac:dyDescent="0.35">
      <c r="A40" s="11">
        <v>12</v>
      </c>
      <c r="B40" s="1" t="s">
        <v>41</v>
      </c>
      <c r="C40" s="1" t="s">
        <v>5</v>
      </c>
      <c r="D40" s="1"/>
      <c r="E40" s="1"/>
      <c r="F40" s="1"/>
      <c r="G40" s="1">
        <f>SUM(Table191012[[#This Row],[FEB]:[OKT]])</f>
        <v>0</v>
      </c>
    </row>
    <row r="41" spans="1:7" ht="15.5" x14ac:dyDescent="0.35">
      <c r="A41" s="11">
        <v>13</v>
      </c>
      <c r="B41" s="1" t="s">
        <v>42</v>
      </c>
      <c r="C41" s="1" t="s">
        <v>20</v>
      </c>
      <c r="D41" s="1"/>
      <c r="E41" s="1"/>
      <c r="F41" s="1"/>
      <c r="G41" s="1">
        <f>SUM(Table191012[[#This Row],[FEB]:[OKT]])</f>
        <v>0</v>
      </c>
    </row>
    <row r="42" spans="1:7" ht="15.5" x14ac:dyDescent="0.35">
      <c r="A42" s="11">
        <v>14</v>
      </c>
      <c r="B42" s="1" t="s">
        <v>43</v>
      </c>
      <c r="C42" s="1" t="s">
        <v>18</v>
      </c>
      <c r="D42" s="1"/>
      <c r="E42" s="1"/>
      <c r="F42" s="1"/>
      <c r="G42" s="1">
        <f>SUM(Table191012[[#This Row],[FEB]:[OKT]])</f>
        <v>0</v>
      </c>
    </row>
    <row r="43" spans="1:7" ht="15.5" x14ac:dyDescent="0.35">
      <c r="A43" s="11">
        <v>15</v>
      </c>
      <c r="B43" s="1" t="s">
        <v>44</v>
      </c>
      <c r="C43" s="1" t="s">
        <v>21</v>
      </c>
      <c r="D43" s="1"/>
      <c r="E43" s="1"/>
      <c r="F43" s="1"/>
      <c r="G43" s="1">
        <f>SUM(Table191012[[#This Row],[FEB]:[OKT]])</f>
        <v>0</v>
      </c>
    </row>
    <row r="44" spans="1:7" ht="15.5" x14ac:dyDescent="0.35">
      <c r="A44" s="11">
        <v>16</v>
      </c>
      <c r="B44" s="1" t="s">
        <v>45</v>
      </c>
      <c r="C44" s="1" t="s">
        <v>22</v>
      </c>
      <c r="D44" s="1"/>
      <c r="E44" s="1"/>
      <c r="F44" s="1"/>
      <c r="G44" s="1">
        <f>SUM(Table191012[[#This Row],[FEB]:[OKT]])</f>
        <v>0</v>
      </c>
    </row>
    <row r="45" spans="1:7" ht="15.5" x14ac:dyDescent="0.35">
      <c r="A45" s="11">
        <v>17</v>
      </c>
      <c r="B45" s="1" t="s">
        <v>46</v>
      </c>
      <c r="C45" s="1" t="s">
        <v>23</v>
      </c>
      <c r="D45" s="1"/>
      <c r="E45" s="1"/>
      <c r="F45" s="1"/>
      <c r="G45" s="1">
        <f>SUM(Table191012[[#This Row],[FEB]:[OKT]])</f>
        <v>0</v>
      </c>
    </row>
    <row r="46" spans="1:7" ht="15.5" x14ac:dyDescent="0.35">
      <c r="A46" s="11"/>
      <c r="B46" s="9" t="s">
        <v>232</v>
      </c>
      <c r="C46" s="1"/>
      <c r="D46" s="1">
        <f>SUM(D29:D45)</f>
        <v>0</v>
      </c>
      <c r="E46" s="1">
        <f t="shared" ref="E46:G46" si="1">SUM(E29:E45)</f>
        <v>1</v>
      </c>
      <c r="F46" s="1">
        <f t="shared" si="1"/>
        <v>0</v>
      </c>
      <c r="G46" s="1">
        <f t="shared" si="1"/>
        <v>1</v>
      </c>
    </row>
    <row r="47" spans="1:7" ht="15.5" x14ac:dyDescent="0.35">
      <c r="A47" s="11"/>
      <c r="B47" s="9" t="s">
        <v>96</v>
      </c>
      <c r="C47" s="1"/>
      <c r="D47" s="1">
        <f>SUM(D33:D45)</f>
        <v>0</v>
      </c>
      <c r="E47" s="1">
        <v>3</v>
      </c>
      <c r="F47" s="1">
        <f>SUM(F33:F45)</f>
        <v>0</v>
      </c>
      <c r="G47" s="1">
        <f>SUM(Table191012[[#This Row],[FEB]:[OKT]])</f>
        <v>3</v>
      </c>
    </row>
    <row r="48" spans="1:7" ht="15.5" x14ac:dyDescent="0.35">
      <c r="A48" s="11"/>
      <c r="B48" s="9" t="s">
        <v>97</v>
      </c>
      <c r="C48" s="1"/>
      <c r="D48" s="1"/>
      <c r="E48" s="1">
        <v>2</v>
      </c>
      <c r="F48" s="1"/>
      <c r="G48" s="1">
        <f>SUM(Table191012[[#This Row],[FEB]:[OKT]])</f>
        <v>2</v>
      </c>
    </row>
    <row r="49" spans="1:7" ht="15.5" x14ac:dyDescent="0.35">
      <c r="A49" s="11"/>
      <c r="B49" s="9" t="s">
        <v>99</v>
      </c>
      <c r="C49" s="1"/>
      <c r="D49" s="1"/>
      <c r="E49" s="1">
        <v>3</v>
      </c>
      <c r="F49" s="1"/>
      <c r="G49" s="1">
        <f>SUM(Table191012[[#This Row],[FEB]:[OKT]])</f>
        <v>3</v>
      </c>
    </row>
    <row r="50" spans="1:7" ht="15.5" x14ac:dyDescent="0.35">
      <c r="A50" s="11"/>
      <c r="B50" s="9" t="s">
        <v>98</v>
      </c>
      <c r="C50" s="1"/>
      <c r="D50" s="1">
        <v>1</v>
      </c>
      <c r="E50" s="1">
        <v>2</v>
      </c>
      <c r="F50" s="1">
        <v>2</v>
      </c>
      <c r="G50" s="1">
        <f>SUM(Table191012[[#This Row],[FEB]:[OKT]])</f>
        <v>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50"/>
  <sheetViews>
    <sheetView topLeftCell="A36" workbookViewId="0">
      <selection activeCell="E44" sqref="E44"/>
    </sheetView>
  </sheetViews>
  <sheetFormatPr defaultRowHeight="14.5" x14ac:dyDescent="0.35"/>
  <cols>
    <col min="2" max="2" width="29.54296875" customWidth="1"/>
    <col min="4" max="4" width="9.453125" customWidth="1"/>
  </cols>
  <sheetData>
    <row r="1" spans="1:4" ht="15.5" x14ac:dyDescent="0.35">
      <c r="A1" s="1" t="s">
        <v>74</v>
      </c>
    </row>
    <row r="3" spans="1:4" ht="15.5" x14ac:dyDescent="0.35">
      <c r="A3" s="1" t="s">
        <v>0</v>
      </c>
      <c r="B3" s="1" t="s">
        <v>63</v>
      </c>
      <c r="C3" s="1" t="s">
        <v>64</v>
      </c>
      <c r="D3" s="1" t="s">
        <v>25</v>
      </c>
    </row>
    <row r="4" spans="1:4" ht="15.5" x14ac:dyDescent="0.35">
      <c r="A4" s="11">
        <v>1</v>
      </c>
      <c r="B4" s="1" t="s">
        <v>29</v>
      </c>
      <c r="C4" s="1" t="s">
        <v>37</v>
      </c>
      <c r="D4" s="1">
        <v>0</v>
      </c>
    </row>
    <row r="5" spans="1:4" ht="15.5" x14ac:dyDescent="0.35">
      <c r="A5" s="11">
        <v>2</v>
      </c>
      <c r="B5" s="1" t="s">
        <v>38</v>
      </c>
      <c r="C5" s="1" t="s">
        <v>24</v>
      </c>
      <c r="D5" s="1">
        <v>0</v>
      </c>
    </row>
    <row r="6" spans="1:4" ht="15.5" x14ac:dyDescent="0.35">
      <c r="A6" s="11">
        <v>3</v>
      </c>
      <c r="B6" s="1" t="s">
        <v>30</v>
      </c>
      <c r="C6" s="1" t="s">
        <v>14</v>
      </c>
      <c r="D6" s="1">
        <v>0</v>
      </c>
    </row>
    <row r="7" spans="1:4" ht="15.5" x14ac:dyDescent="0.35">
      <c r="A7" s="11">
        <v>4</v>
      </c>
      <c r="B7" s="1" t="s">
        <v>32</v>
      </c>
      <c r="C7" s="1" t="s">
        <v>12</v>
      </c>
      <c r="D7" s="1">
        <v>0</v>
      </c>
    </row>
    <row r="8" spans="1:4" ht="15.5" x14ac:dyDescent="0.35">
      <c r="A8" s="11">
        <v>5</v>
      </c>
      <c r="B8" s="1" t="s">
        <v>31</v>
      </c>
      <c r="C8" s="1" t="s">
        <v>8</v>
      </c>
      <c r="D8" s="1">
        <v>1</v>
      </c>
    </row>
    <row r="9" spans="1:4" ht="15.5" x14ac:dyDescent="0.35">
      <c r="A9" s="11">
        <v>6</v>
      </c>
      <c r="B9" s="1" t="s">
        <v>36</v>
      </c>
      <c r="C9" s="1" t="s">
        <v>13</v>
      </c>
      <c r="D9" s="1">
        <v>0</v>
      </c>
    </row>
    <row r="10" spans="1:4" ht="15.5" x14ac:dyDescent="0.35">
      <c r="A10" s="11">
        <v>7</v>
      </c>
      <c r="B10" s="1" t="s">
        <v>33</v>
      </c>
      <c r="C10" s="1" t="s">
        <v>15</v>
      </c>
      <c r="D10" s="1">
        <v>0</v>
      </c>
    </row>
    <row r="11" spans="1:4" ht="15.5" x14ac:dyDescent="0.35">
      <c r="A11" s="11">
        <v>8</v>
      </c>
      <c r="B11" s="1" t="s">
        <v>35</v>
      </c>
      <c r="C11" s="1" t="s">
        <v>7</v>
      </c>
      <c r="D11" s="1">
        <v>0</v>
      </c>
    </row>
    <row r="12" spans="1:4" ht="15.5" x14ac:dyDescent="0.35">
      <c r="A12" s="11">
        <v>9</v>
      </c>
      <c r="B12" s="1" t="s">
        <v>34</v>
      </c>
      <c r="C12" s="1" t="s">
        <v>6</v>
      </c>
      <c r="D12" s="1">
        <v>0</v>
      </c>
    </row>
    <row r="13" spans="1:4" ht="15.5" x14ac:dyDescent="0.35">
      <c r="A13" s="11">
        <v>10</v>
      </c>
      <c r="B13" s="1" t="s">
        <v>39</v>
      </c>
      <c r="C13" s="1" t="s">
        <v>16</v>
      </c>
      <c r="D13" s="1">
        <v>0</v>
      </c>
    </row>
    <row r="14" spans="1:4" ht="15.5" x14ac:dyDescent="0.35">
      <c r="A14" s="11">
        <v>11</v>
      </c>
      <c r="B14" s="1" t="s">
        <v>40</v>
      </c>
      <c r="C14" s="1" t="s">
        <v>17</v>
      </c>
      <c r="D14" s="1">
        <v>0</v>
      </c>
    </row>
    <row r="15" spans="1:4" ht="15.5" x14ac:dyDescent="0.35">
      <c r="A15" s="11">
        <v>12</v>
      </c>
      <c r="B15" s="1" t="s">
        <v>41</v>
      </c>
      <c r="C15" s="1" t="s">
        <v>5</v>
      </c>
      <c r="D15" s="1">
        <v>0</v>
      </c>
    </row>
    <row r="16" spans="1:4" ht="15.5" x14ac:dyDescent="0.35">
      <c r="A16" s="11">
        <v>13</v>
      </c>
      <c r="B16" s="1" t="s">
        <v>42</v>
      </c>
      <c r="C16" s="1" t="s">
        <v>20</v>
      </c>
      <c r="D16" s="1">
        <v>0</v>
      </c>
    </row>
    <row r="17" spans="1:4" ht="15.5" x14ac:dyDescent="0.35">
      <c r="A17" s="11">
        <v>14</v>
      </c>
      <c r="B17" s="1" t="s">
        <v>43</v>
      </c>
      <c r="C17" s="1" t="s">
        <v>18</v>
      </c>
      <c r="D17" s="1">
        <v>0</v>
      </c>
    </row>
    <row r="18" spans="1:4" ht="15.5" x14ac:dyDescent="0.35">
      <c r="A18" s="11">
        <v>15</v>
      </c>
      <c r="B18" s="1" t="s">
        <v>44</v>
      </c>
      <c r="C18" s="1" t="s">
        <v>21</v>
      </c>
      <c r="D18" s="1">
        <v>0</v>
      </c>
    </row>
    <row r="19" spans="1:4" ht="15.5" x14ac:dyDescent="0.35">
      <c r="A19" s="11">
        <v>16</v>
      </c>
      <c r="B19" s="1" t="s">
        <v>45</v>
      </c>
      <c r="C19" s="1" t="s">
        <v>22</v>
      </c>
      <c r="D19" s="1">
        <v>0</v>
      </c>
    </row>
    <row r="20" spans="1:4" ht="15.5" x14ac:dyDescent="0.35">
      <c r="A20" s="11">
        <v>17</v>
      </c>
      <c r="B20" s="1" t="s">
        <v>46</v>
      </c>
      <c r="C20" s="1" t="s">
        <v>23</v>
      </c>
      <c r="D20" s="1">
        <v>0</v>
      </c>
    </row>
    <row r="21" spans="1:4" ht="15.5" x14ac:dyDescent="0.35">
      <c r="A21" s="11"/>
      <c r="B21" s="9" t="s">
        <v>96</v>
      </c>
      <c r="C21" s="1"/>
      <c r="D21" s="1">
        <f>SUM(D4:D20)</f>
        <v>1</v>
      </c>
    </row>
    <row r="22" spans="1:4" ht="15.5" x14ac:dyDescent="0.35">
      <c r="A22" s="11"/>
      <c r="B22" s="9" t="s">
        <v>106</v>
      </c>
      <c r="C22" s="1"/>
      <c r="D22" s="1">
        <v>0</v>
      </c>
    </row>
    <row r="23" spans="1:4" ht="15.5" x14ac:dyDescent="0.35">
      <c r="A23" s="11"/>
      <c r="B23" s="9" t="s">
        <v>98</v>
      </c>
      <c r="C23" s="1"/>
      <c r="D23" s="1">
        <v>0</v>
      </c>
    </row>
    <row r="24" spans="1:4" ht="15.5" x14ac:dyDescent="0.35">
      <c r="A24" s="1"/>
      <c r="B24" s="9" t="s">
        <v>99</v>
      </c>
      <c r="C24" s="1"/>
      <c r="D24" s="1">
        <v>0</v>
      </c>
    </row>
    <row r="26" spans="1:4" ht="15.5" x14ac:dyDescent="0.35">
      <c r="A26" s="1" t="s">
        <v>233</v>
      </c>
    </row>
    <row r="28" spans="1:4" ht="15.5" x14ac:dyDescent="0.35">
      <c r="A28" s="1" t="s">
        <v>0</v>
      </c>
      <c r="B28" s="1" t="s">
        <v>63</v>
      </c>
      <c r="C28" s="1" t="s">
        <v>64</v>
      </c>
      <c r="D28" s="1" t="s">
        <v>25</v>
      </c>
    </row>
    <row r="29" spans="1:4" ht="15.5" x14ac:dyDescent="0.35">
      <c r="A29" s="11">
        <v>1</v>
      </c>
      <c r="B29" s="1" t="s">
        <v>29</v>
      </c>
      <c r="C29" s="1" t="s">
        <v>37</v>
      </c>
      <c r="D29" s="1">
        <v>0</v>
      </c>
    </row>
    <row r="30" spans="1:4" ht="15.5" x14ac:dyDescent="0.35">
      <c r="A30" s="11">
        <v>2</v>
      </c>
      <c r="B30" s="1" t="s">
        <v>38</v>
      </c>
      <c r="C30" s="1" t="s">
        <v>24</v>
      </c>
      <c r="D30" s="1">
        <v>0</v>
      </c>
    </row>
    <row r="31" spans="1:4" ht="15.5" x14ac:dyDescent="0.35">
      <c r="A31" s="11">
        <v>3</v>
      </c>
      <c r="B31" s="1" t="s">
        <v>30</v>
      </c>
      <c r="C31" s="1" t="s">
        <v>14</v>
      </c>
      <c r="D31" s="1">
        <v>0</v>
      </c>
    </row>
    <row r="32" spans="1:4" ht="15.5" x14ac:dyDescent="0.35">
      <c r="A32" s="11">
        <v>4</v>
      </c>
      <c r="B32" s="1" t="s">
        <v>32</v>
      </c>
      <c r="C32" s="1" t="s">
        <v>12</v>
      </c>
      <c r="D32" s="1">
        <v>0</v>
      </c>
    </row>
    <row r="33" spans="1:4" ht="15.5" x14ac:dyDescent="0.35">
      <c r="A33" s="11">
        <v>5</v>
      </c>
      <c r="B33" s="1" t="s">
        <v>31</v>
      </c>
      <c r="C33" s="1" t="s">
        <v>8</v>
      </c>
      <c r="D33" s="1">
        <v>0</v>
      </c>
    </row>
    <row r="34" spans="1:4" ht="15.5" x14ac:dyDescent="0.35">
      <c r="A34" s="11">
        <v>6</v>
      </c>
      <c r="B34" s="1" t="s">
        <v>36</v>
      </c>
      <c r="C34" s="1" t="s">
        <v>13</v>
      </c>
      <c r="D34" s="1">
        <v>0</v>
      </c>
    </row>
    <row r="35" spans="1:4" ht="15.5" x14ac:dyDescent="0.35">
      <c r="A35" s="11">
        <v>7</v>
      </c>
      <c r="B35" s="1" t="s">
        <v>33</v>
      </c>
      <c r="C35" s="1" t="s">
        <v>15</v>
      </c>
      <c r="D35" s="1">
        <v>0</v>
      </c>
    </row>
    <row r="36" spans="1:4" ht="15.5" x14ac:dyDescent="0.35">
      <c r="A36" s="11">
        <v>8</v>
      </c>
      <c r="B36" s="1" t="s">
        <v>35</v>
      </c>
      <c r="C36" s="1" t="s">
        <v>7</v>
      </c>
      <c r="D36" s="1">
        <v>0</v>
      </c>
    </row>
    <row r="37" spans="1:4" ht="15.5" x14ac:dyDescent="0.35">
      <c r="A37" s="11">
        <v>9</v>
      </c>
      <c r="B37" s="1" t="s">
        <v>34</v>
      </c>
      <c r="C37" s="1" t="s">
        <v>6</v>
      </c>
      <c r="D37" s="1">
        <v>0</v>
      </c>
    </row>
    <row r="38" spans="1:4" ht="15.5" x14ac:dyDescent="0.35">
      <c r="A38" s="11">
        <v>10</v>
      </c>
      <c r="B38" s="1" t="s">
        <v>39</v>
      </c>
      <c r="C38" s="1" t="s">
        <v>16</v>
      </c>
      <c r="D38" s="1">
        <v>0</v>
      </c>
    </row>
    <row r="39" spans="1:4" ht="15.5" x14ac:dyDescent="0.35">
      <c r="A39" s="11">
        <v>11</v>
      </c>
      <c r="B39" s="1" t="s">
        <v>40</v>
      </c>
      <c r="C39" s="1" t="s">
        <v>17</v>
      </c>
      <c r="D39" s="1">
        <v>0</v>
      </c>
    </row>
    <row r="40" spans="1:4" ht="15.5" x14ac:dyDescent="0.35">
      <c r="A40" s="11">
        <v>12</v>
      </c>
      <c r="B40" s="1" t="s">
        <v>41</v>
      </c>
      <c r="C40" s="1" t="s">
        <v>5</v>
      </c>
      <c r="D40" s="1">
        <v>0</v>
      </c>
    </row>
    <row r="41" spans="1:4" ht="15.5" x14ac:dyDescent="0.35">
      <c r="A41" s="11">
        <v>13</v>
      </c>
      <c r="B41" s="1" t="s">
        <v>42</v>
      </c>
      <c r="C41" s="1" t="s">
        <v>20</v>
      </c>
      <c r="D41" s="1">
        <v>0</v>
      </c>
    </row>
    <row r="42" spans="1:4" ht="15.5" x14ac:dyDescent="0.35">
      <c r="A42" s="11">
        <v>14</v>
      </c>
      <c r="B42" s="1" t="s">
        <v>43</v>
      </c>
      <c r="C42" s="1" t="s">
        <v>18</v>
      </c>
      <c r="D42" s="1">
        <v>0</v>
      </c>
    </row>
    <row r="43" spans="1:4" ht="15.5" x14ac:dyDescent="0.35">
      <c r="A43" s="11">
        <v>15</v>
      </c>
      <c r="B43" s="1" t="s">
        <v>44</v>
      </c>
      <c r="C43" s="1" t="s">
        <v>21</v>
      </c>
      <c r="D43" s="1">
        <v>0</v>
      </c>
    </row>
    <row r="44" spans="1:4" ht="15.5" x14ac:dyDescent="0.35">
      <c r="A44" s="11">
        <v>16</v>
      </c>
      <c r="B44" s="1" t="s">
        <v>45</v>
      </c>
      <c r="C44" s="1" t="s">
        <v>22</v>
      </c>
      <c r="D44" s="1">
        <v>0</v>
      </c>
    </row>
    <row r="45" spans="1:4" ht="15.5" x14ac:dyDescent="0.35">
      <c r="A45" s="11">
        <v>17</v>
      </c>
      <c r="B45" s="1" t="s">
        <v>46</v>
      </c>
      <c r="C45" s="1" t="s">
        <v>23</v>
      </c>
      <c r="D45" s="1">
        <v>0</v>
      </c>
    </row>
    <row r="46" spans="1:4" ht="15.5" x14ac:dyDescent="0.35">
      <c r="A46" s="11"/>
      <c r="B46" s="9" t="s">
        <v>232</v>
      </c>
      <c r="C46" s="1"/>
      <c r="D46" s="1">
        <f>SUM(D29:D45)</f>
        <v>0</v>
      </c>
    </row>
    <row r="47" spans="1:4" ht="15.5" x14ac:dyDescent="0.35">
      <c r="A47" s="11"/>
      <c r="B47" s="9" t="s">
        <v>96</v>
      </c>
      <c r="C47" s="1"/>
      <c r="D47" s="1">
        <v>1</v>
      </c>
    </row>
    <row r="48" spans="1:4" ht="15.5" x14ac:dyDescent="0.35">
      <c r="A48" s="11"/>
      <c r="B48" s="9" t="s">
        <v>106</v>
      </c>
      <c r="C48" s="1"/>
      <c r="D48" s="1">
        <v>1</v>
      </c>
    </row>
    <row r="49" spans="1:4" ht="15.5" x14ac:dyDescent="0.35">
      <c r="A49" s="11"/>
      <c r="B49" s="9" t="s">
        <v>98</v>
      </c>
      <c r="C49" s="1"/>
      <c r="D49" s="1">
        <v>0</v>
      </c>
    </row>
    <row r="50" spans="1:4" ht="15.5" x14ac:dyDescent="0.35">
      <c r="A50" s="1"/>
      <c r="B50" s="9" t="s">
        <v>99</v>
      </c>
      <c r="C50" s="1"/>
      <c r="D50" s="1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C7"/>
  <sheetViews>
    <sheetView workbookViewId="0">
      <selection sqref="A1:C7"/>
    </sheetView>
  </sheetViews>
  <sheetFormatPr defaultRowHeight="14.5" x14ac:dyDescent="0.35"/>
  <cols>
    <col min="2" max="2" width="53.54296875" customWidth="1"/>
    <col min="3" max="3" width="20.453125" customWidth="1"/>
  </cols>
  <sheetData>
    <row r="1" spans="1:3" ht="15.5" x14ac:dyDescent="0.35">
      <c r="A1" s="1" t="s">
        <v>76</v>
      </c>
    </row>
    <row r="2" spans="1:3" x14ac:dyDescent="0.35">
      <c r="A2" t="s">
        <v>269</v>
      </c>
    </row>
    <row r="3" spans="1:3" ht="15.5" x14ac:dyDescent="0.35">
      <c r="A3" s="3" t="s">
        <v>0</v>
      </c>
      <c r="B3" s="7" t="s">
        <v>234</v>
      </c>
      <c r="C3" s="4" t="s">
        <v>25</v>
      </c>
    </row>
    <row r="4" spans="1:3" ht="15.5" x14ac:dyDescent="0.35">
      <c r="A4" s="12">
        <v>1</v>
      </c>
      <c r="B4" s="8" t="s">
        <v>77</v>
      </c>
      <c r="C4" s="5">
        <v>3</v>
      </c>
    </row>
    <row r="5" spans="1:3" ht="15.5" x14ac:dyDescent="0.35">
      <c r="A5" s="13">
        <v>2</v>
      </c>
      <c r="B5" s="16" t="s">
        <v>78</v>
      </c>
      <c r="C5" s="6">
        <v>2</v>
      </c>
    </row>
    <row r="6" spans="1:3" ht="15.5" x14ac:dyDescent="0.35">
      <c r="A6" s="12">
        <v>3</v>
      </c>
      <c r="B6" s="8" t="s">
        <v>79</v>
      </c>
      <c r="C6" s="5">
        <v>0</v>
      </c>
    </row>
    <row r="7" spans="1:3" ht="15.5" x14ac:dyDescent="0.35">
      <c r="B7" s="9" t="s">
        <v>19</v>
      </c>
      <c r="C7" s="1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GOL</vt:lpstr>
      <vt:lpstr>JENIS PEG</vt:lpstr>
      <vt:lpstr>PDDK</vt:lpstr>
      <vt:lpstr>JABATAN</vt:lpstr>
      <vt:lpstr>JK</vt:lpstr>
      <vt:lpstr>KGB</vt:lpstr>
      <vt:lpstr>KP</vt:lpstr>
      <vt:lpstr>PENSIUN</vt:lpstr>
      <vt:lpstr>Penghargaan</vt:lpstr>
      <vt:lpstr>Prestasi</vt:lpstr>
      <vt:lpstr>SOP</vt:lpstr>
      <vt:lpstr>SURAT</vt:lpstr>
      <vt:lpstr>APBD</vt:lpstr>
      <vt:lpstr>APLIKASI</vt:lpstr>
      <vt:lpstr>USIA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2021-01-04T04:19:15Z</dcterms:created>
  <dcterms:modified xsi:type="dcterms:W3CDTF">2022-01-11T04:27:35Z</dcterms:modified>
</cp:coreProperties>
</file>