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movable Disk\OPEN DATA BPBD DEMAK\16 DESEMBER 2021\JUMLAH PENANGANAN TANGGAP DARURAT\SEPTEMBER\"/>
    </mc:Choice>
  </mc:AlternateContent>
  <xr:revisionPtr revIDLastSave="0" documentId="13_ncr:1_{D4AE1E10-85E1-4B65-98F4-1BC04615F487}" xr6:coauthVersionLast="47" xr6:coauthVersionMax="47" xr10:uidLastSave="{00000000-0000-0000-0000-000000000000}"/>
  <bookViews>
    <workbookView xWindow="-120" yWindow="-120" windowWidth="29040" windowHeight="15990" tabRatio="888" xr2:uid="{00000000-000D-0000-FFFF-FFFF00000000}"/>
  </bookViews>
  <sheets>
    <sheet name="SEPT" sheetId="107" r:id="rId1"/>
  </sheets>
  <definedNames>
    <definedName name="_xlnm._FilterDatabase" localSheetId="0" hidden="1">SEPT!$D$8:$D$15</definedName>
    <definedName name="_xlnm.Print_Area" localSheetId="0">SEPT!$B$1:$AD$15</definedName>
    <definedName name="_xlnm.Print_Titles" localSheetId="0">SEPT!$2:$12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5" i="107" l="1"/>
  <c r="AA15" i="107"/>
  <c r="AB14" i="107"/>
  <c r="AC15" i="107" l="1"/>
  <c r="AA14" i="107" l="1"/>
  <c r="AC14" i="107" l="1"/>
</calcChain>
</file>

<file path=xl/sharedStrings.xml><?xml version="1.0" encoding="utf-8"?>
<sst xmlns="http://schemas.openxmlformats.org/spreadsheetml/2006/main" count="52" uniqueCount="46">
  <si>
    <t>NO</t>
  </si>
  <si>
    <t>KERUSAKAN</t>
  </si>
  <si>
    <t>RUMAH</t>
  </si>
  <si>
    <t>FASILITAS UMUM</t>
  </si>
  <si>
    <t>MD</t>
  </si>
  <si>
    <t>LB</t>
  </si>
  <si>
    <t>LR</t>
  </si>
  <si>
    <t>RB</t>
  </si>
  <si>
    <t>RR</t>
  </si>
  <si>
    <t>TERDAMPAK</t>
  </si>
  <si>
    <t>KK</t>
  </si>
  <si>
    <t>JIWA</t>
  </si>
  <si>
    <t>KERUGIAN</t>
  </si>
  <si>
    <t>KET</t>
  </si>
  <si>
    <t>DATA KEJADIAN BENCANA / MUSIBAH DI KABUPATEN DEMAK</t>
  </si>
  <si>
    <t>HARI                                                                                 TANGGAL                                                                                                 WAKTU</t>
  </si>
  <si>
    <t>KORBAN JIWA</t>
  </si>
  <si>
    <t>Pengungsi</t>
  </si>
  <si>
    <t xml:space="preserve">Jalan Raya Bhayangkara Baru No.15 Demak  Telp./Fax. (0291) 682200  Kode Pos. 59511 </t>
  </si>
  <si>
    <t>Email : demakbpbd@gmail.com</t>
  </si>
  <si>
    <t>VOLUME</t>
  </si>
  <si>
    <t>Rp.</t>
  </si>
  <si>
    <t>PERKIRAAN</t>
  </si>
  <si>
    <t>KERUSAKAN &amp; KERUGIAN</t>
  </si>
  <si>
    <r>
      <t>LAIN</t>
    </r>
    <r>
      <rPr>
        <sz val="18"/>
        <rFont val="Calibri"/>
        <family val="2"/>
      </rPr>
      <t>²</t>
    </r>
  </si>
  <si>
    <t xml:space="preserve">KECAMATAN </t>
  </si>
  <si>
    <t xml:space="preserve">URAIAN / PENJELASAN KEJADIAN </t>
  </si>
  <si>
    <t>DESA (Dukuh, RT, RW)</t>
  </si>
  <si>
    <t>JENIS KEJADIAN</t>
  </si>
  <si>
    <t>GUNTUR</t>
  </si>
  <si>
    <t>Bumil</t>
  </si>
  <si>
    <t>WONOSALAM</t>
  </si>
  <si>
    <r>
      <t>Remaja</t>
    </r>
    <r>
      <rPr>
        <sz val="11"/>
        <rFont val="Britannic Bold"/>
        <family val="2"/>
      </rPr>
      <t xml:space="preserve"> </t>
    </r>
    <r>
      <rPr>
        <sz val="11"/>
        <rFont val="Calibri"/>
        <family val="2"/>
        <scheme val="minor"/>
      </rPr>
      <t>(11-19th)</t>
    </r>
  </si>
  <si>
    <r>
      <t>Lansia</t>
    </r>
    <r>
      <rPr>
        <sz val="12"/>
        <rFont val="Britannic Bold"/>
        <family val="2"/>
      </rPr>
      <t xml:space="preserve"> </t>
    </r>
    <r>
      <rPr>
        <sz val="11"/>
        <rFont val="Calibri"/>
        <family val="2"/>
        <scheme val="minor"/>
      </rPr>
      <t>(60th keatas)</t>
    </r>
  </si>
  <si>
    <r>
      <t>Dewasa</t>
    </r>
    <r>
      <rPr>
        <sz val="12"/>
        <rFont val="Britannic Bold"/>
        <family val="2"/>
      </rPr>
      <t xml:space="preserve"> </t>
    </r>
    <r>
      <rPr>
        <sz val="11"/>
        <rFont val="Calibri"/>
        <family val="2"/>
        <scheme val="minor"/>
      </rPr>
      <t>(20-60th)</t>
    </r>
  </si>
  <si>
    <r>
      <t xml:space="preserve">Balita </t>
    </r>
    <r>
      <rPr>
        <sz val="11"/>
        <rFont val="Calibri"/>
        <family val="2"/>
        <scheme val="minor"/>
      </rPr>
      <t>(dibawah 5th)</t>
    </r>
  </si>
  <si>
    <r>
      <t>Anak</t>
    </r>
    <r>
      <rPr>
        <sz val="18"/>
        <rFont val="Calibri"/>
        <family val="2"/>
      </rPr>
      <t xml:space="preserve">² </t>
    </r>
    <r>
      <rPr>
        <sz val="11"/>
        <rFont val="Calibri"/>
        <family val="2"/>
      </rPr>
      <t>(5-10th)</t>
    </r>
  </si>
  <si>
    <t>KEBAKARAN RUMAH</t>
  </si>
  <si>
    <t>BULAN SEPTEMBER 2021</t>
  </si>
  <si>
    <t>Minggu, 26 Sept 21</t>
  </si>
  <si>
    <t>Desa Sidokumpul Dk. Karanggawang RT 05 RW 01</t>
  </si>
  <si>
    <t>Senin, 13 Sept 2021, pukul 15.30 wib</t>
  </si>
  <si>
    <t>Desa Botorejo Dukuh Krajan RT 02 RW 02</t>
  </si>
  <si>
    <t>Badan Penanggulangan Bencana Daerah (BPBD) Kabupaten Demak Tahun 2021</t>
  </si>
  <si>
    <r>
      <rPr>
        <b/>
        <sz val="18"/>
        <rFont val="Arial Narrow"/>
        <family val="2"/>
      </rPr>
      <t>1 rumah terbakar</t>
    </r>
    <r>
      <rPr>
        <sz val="18"/>
        <rFont val="Arial Narrow"/>
        <family val="2"/>
      </rPr>
      <t xml:space="preserve"> saat pemilik rumah berada di sawah dan cucu sedang bermain diluar rumah. Pemilik atas nama Ibu Suminah (65th)/ cucu 12 th. Luas bangunan 6x15 m2, jenis bangunan dinding batu bata, atap genteng, lantai plester. Rincian kerusakan atap genteng terbakar 95%, Peralatan dapur, Televisi Tabung 21 inch, speaker aktif, springbed kerusakan senilai 53 Juta, kasur kapuk, 1 set meja dan kursi, ranjang no. 2, kipas angin, 2 lemari kayu dan 4 lemari plastik kerusakan senilai 15 Juta, beserta uang tunai 1,2 Juta</t>
    </r>
  </si>
  <si>
    <t>Kebakaran 2 rumah milik : 1. Bp. Zaid Arif, 1 KK 4 Jiwa, luas bangunan 7x12 m, dinding kayu, lantai plester, atap genteng. kerusakan : rumah terbakar 95%, uang tunai 1,3 juta, kulkas, televisi 21 inch, buffet kayu jati, meja kursi set, lemari jati, 3 lemari plastik, magiccom, kipas angin, mesin cuci, perabotan dapur. 2. Zuhri Mustofa, 1 KK 5 Jiwa, luas bangunan yg terbakar 3x3 m, dinding tembok lantai keramik atap genteng, kerusakan : kamar terbakar 5%, jendela dan kusen, lemari pakaian, peralatan sekolah dan sepatu.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</si>
</sst>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Rp&quot;* #,##0_);_(&quot;Rp&quot;* \(#,##0\);_(&quot;Rp&quot;* &quot;-&quot;_);_(@_)"/>
    <numFmt numFmtId="165" formatCode="_(* #,##0_);_(* \(#,##0\);_(* &quot;-&quot;_);_(@_)"/>
    <numFmt numFmtId="166" formatCode="_(* #,##0.00_);_(* \(#,##0.00\);_(* &quot;-&quot;??_);_(@_)"/>
    <numFmt numFmtId="168" formatCode="_(* #,##0_);_(* \(#,##0\);_(* &quot;-&quot;??_);_(@_)"/>
  </numFmts>
  <fonts count="30" x14ac:knownFonts="1">
    <font>
      <sz val="11"/>
      <color theme="1"/>
      <name val="Calibri"/>
      <family val="2"/>
      <charset val="1"/>
      <scheme val="minor"/>
    </font>
    <font>
      <sz val="11"/>
      <name val="Cambria"/>
      <family val="1"/>
      <scheme val="major"/>
    </font>
    <font>
      <sz val="11"/>
      <name val="Calibri"/>
      <family val="2"/>
      <charset val="1"/>
      <scheme val="minor"/>
    </font>
    <font>
      <b/>
      <sz val="11"/>
      <name val="Cambria"/>
      <family val="1"/>
      <scheme val="major"/>
    </font>
    <font>
      <b/>
      <sz val="11"/>
      <name val="Calibri"/>
      <family val="2"/>
      <charset val="1"/>
      <scheme val="minor"/>
    </font>
    <font>
      <b/>
      <sz val="12"/>
      <name val="Arial Narrow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i/>
      <sz val="10"/>
      <name val="Arial Narrow"/>
      <family val="2"/>
    </font>
    <font>
      <sz val="13"/>
      <name val="Britannic Bold"/>
      <family val="2"/>
    </font>
    <font>
      <sz val="18"/>
      <name val="Britannic Bold"/>
      <family val="2"/>
    </font>
    <font>
      <b/>
      <sz val="18"/>
      <name val="Arial Narrow"/>
      <family val="2"/>
    </font>
    <font>
      <sz val="11"/>
      <color indexed="8"/>
      <name val="Calibri"/>
      <family val="2"/>
      <charset val="1"/>
    </font>
    <font>
      <sz val="15"/>
      <name val="Britannic Bold"/>
      <family val="2"/>
    </font>
    <font>
      <b/>
      <sz val="20"/>
      <name val="Arial Narrow"/>
      <family val="2"/>
    </font>
    <font>
      <sz val="15"/>
      <name val="Arial Narrow"/>
      <family val="2"/>
    </font>
    <font>
      <sz val="20"/>
      <name val="Britannic Bold"/>
      <family val="2"/>
    </font>
    <font>
      <sz val="18"/>
      <name val="Calibri"/>
      <family val="2"/>
    </font>
    <font>
      <sz val="17"/>
      <name val="Britannic Bold"/>
      <family val="2"/>
    </font>
    <font>
      <b/>
      <i/>
      <sz val="12"/>
      <name val="Arial Narrow"/>
      <family val="2"/>
    </font>
    <font>
      <sz val="11"/>
      <name val="Britannic Bold"/>
      <family val="2"/>
    </font>
    <font>
      <sz val="12"/>
      <name val="Britannic Bold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20"/>
      <name val="Arial Narrow"/>
      <family val="2"/>
    </font>
    <font>
      <sz val="18"/>
      <name val="Arial Narrow"/>
      <family val="2"/>
    </font>
    <font>
      <i/>
      <sz val="20"/>
      <name val="Arial Narrow"/>
      <family val="2"/>
    </font>
    <font>
      <sz val="25"/>
      <name val="Britannic Bold"/>
      <family val="2"/>
    </font>
    <font>
      <b/>
      <sz val="25"/>
      <name val="Arial Narrow"/>
      <family val="2"/>
    </font>
    <font>
      <b/>
      <i/>
      <sz val="25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</cellStyleXfs>
  <cellXfs count="58">
    <xf numFmtId="0" fontId="0" fillId="0" borderId="0" xfId="0"/>
    <xf numFmtId="0" fontId="5" fillId="0" borderId="0" xfId="0" applyFont="1" applyFill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quotePrefix="1" applyFont="1" applyAlignment="1">
      <alignment vertical="center"/>
    </xf>
    <xf numFmtId="0" fontId="15" fillId="0" borderId="0" xfId="0" applyFont="1" applyBorder="1" applyAlignment="1">
      <alignment vertical="center"/>
    </xf>
    <xf numFmtId="0" fontId="13" fillId="0" borderId="0" xfId="0" quotePrefix="1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65" fontId="14" fillId="0" borderId="1" xfId="17" applyFont="1" applyFill="1" applyBorder="1" applyAlignment="1">
      <alignment vertical="top"/>
    </xf>
    <xf numFmtId="3" fontId="14" fillId="0" borderId="1" xfId="17" applyNumberFormat="1" applyFont="1" applyFill="1" applyBorder="1" applyAlignment="1">
      <alignment vertical="top"/>
    </xf>
    <xf numFmtId="3" fontId="14" fillId="0" borderId="1" xfId="17" applyNumberFormat="1" applyFont="1" applyFill="1" applyBorder="1" applyAlignment="1">
      <alignment horizontal="center" vertical="top" wrapText="1"/>
    </xf>
    <xf numFmtId="168" fontId="14" fillId="0" borderId="1" xfId="33" applyNumberFormat="1" applyFont="1" applyFill="1" applyBorder="1" applyAlignment="1">
      <alignment vertical="top"/>
    </xf>
    <xf numFmtId="0" fontId="24" fillId="0" borderId="1" xfId="0" applyFont="1" applyBorder="1" applyAlignment="1">
      <alignment vertical="top" wrapText="1"/>
    </xf>
    <xf numFmtId="0" fontId="25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25" fillId="0" borderId="1" xfId="1" applyFont="1" applyFill="1" applyBorder="1" applyAlignment="1">
      <alignment horizontal="left" vertical="top" wrapText="1"/>
    </xf>
    <xf numFmtId="0" fontId="19" fillId="2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165" fontId="14" fillId="0" borderId="10" xfId="17" applyFont="1" applyFill="1" applyBorder="1" applyAlignment="1">
      <alignment vertical="top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6" fillId="0" borderId="5" xfId="0" quotePrefix="1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6" fillId="0" borderId="5" xfId="0" quotePrefix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quotePrefix="1" applyFont="1" applyAlignment="1">
      <alignment vertical="center"/>
    </xf>
    <xf numFmtId="0" fontId="10" fillId="0" borderId="10" xfId="0" applyFont="1" applyFill="1" applyBorder="1" applyAlignment="1">
      <alignment horizontal="center" vertical="center" wrapText="1"/>
    </xf>
    <xf numFmtId="0" fontId="26" fillId="0" borderId="0" xfId="0" quotePrefix="1" applyFont="1" applyAlignment="1">
      <alignment horizontal="right" vertical="center"/>
    </xf>
  </cellXfs>
  <cellStyles count="34">
    <cellStyle name="Comma" xfId="33" builtinId="3"/>
    <cellStyle name="Comma [0]" xfId="17" builtinId="6"/>
    <cellStyle name="Comma [0] 2" xfId="3" xr:uid="{00000000-0005-0000-0000-000002000000}"/>
    <cellStyle name="Comma [0] 3" xfId="18" xr:uid="{00000000-0005-0000-0000-000003000000}"/>
    <cellStyle name="Comma 2" xfId="19" xr:uid="{00000000-0005-0000-0000-000004000000}"/>
    <cellStyle name="Currency [0] 2" xfId="4" xr:uid="{00000000-0005-0000-0000-000005000000}"/>
    <cellStyle name="Normal" xfId="0" builtinId="0"/>
    <cellStyle name="Normal 2" xfId="1" xr:uid="{00000000-0005-0000-0000-000007000000}"/>
    <cellStyle name="Normal 3" xfId="5" xr:uid="{00000000-0005-0000-0000-000008000000}"/>
    <cellStyle name="Normal 4" xfId="6" xr:uid="{00000000-0005-0000-0000-000009000000}"/>
    <cellStyle name="Normal 4 2" xfId="7" xr:uid="{00000000-0005-0000-0000-00000A000000}"/>
    <cellStyle name="Normal 4 2 2" xfId="8" xr:uid="{00000000-0005-0000-0000-00000B000000}"/>
    <cellStyle name="Normal 4 2 2 2" xfId="9" xr:uid="{00000000-0005-0000-0000-00000C000000}"/>
    <cellStyle name="Normal 4 2 2 2 2" xfId="10" xr:uid="{00000000-0005-0000-0000-00000D000000}"/>
    <cellStyle name="Normal 4 2 2 2 2 2" xfId="20" xr:uid="{00000000-0005-0000-0000-00000E000000}"/>
    <cellStyle name="Normal 4 2 2 2 2 2 2" xfId="21" xr:uid="{00000000-0005-0000-0000-00000F000000}"/>
    <cellStyle name="Normal 4 2 2 2 2 2 3" xfId="22" xr:uid="{00000000-0005-0000-0000-000010000000}"/>
    <cellStyle name="Normal 4 2 2 2 2 2 4" xfId="23" xr:uid="{00000000-0005-0000-0000-000011000000}"/>
    <cellStyle name="Normal 4 2 2 2 2 2 4 2" xfId="24" xr:uid="{00000000-0005-0000-0000-000012000000}"/>
    <cellStyle name="Normal 4 2 2 2 3" xfId="16" xr:uid="{00000000-0005-0000-0000-000013000000}"/>
    <cellStyle name="Normal 4 2 2 2 3 2" xfId="25" xr:uid="{00000000-0005-0000-0000-000014000000}"/>
    <cellStyle name="Normal 4 2 2 3" xfId="11" xr:uid="{00000000-0005-0000-0000-000015000000}"/>
    <cellStyle name="Normal 4 2 2 4" xfId="12" xr:uid="{00000000-0005-0000-0000-000016000000}"/>
    <cellStyle name="Normal 4 2 2 4 2" xfId="13" xr:uid="{00000000-0005-0000-0000-000017000000}"/>
    <cellStyle name="Normal 4 2 2 4 2 2" xfId="26" xr:uid="{00000000-0005-0000-0000-000018000000}"/>
    <cellStyle name="Normal 4 2 2 5" xfId="14" xr:uid="{00000000-0005-0000-0000-000019000000}"/>
    <cellStyle name="Normal 4 2 2 5 2" xfId="27" xr:uid="{00000000-0005-0000-0000-00001A000000}"/>
    <cellStyle name="Normal 4 2 2 5 3" xfId="28" xr:uid="{00000000-0005-0000-0000-00001B000000}"/>
    <cellStyle name="Normal 4 2 2 6" xfId="2" xr:uid="{00000000-0005-0000-0000-00001C000000}"/>
    <cellStyle name="Normal 4 3" xfId="29" xr:uid="{00000000-0005-0000-0000-00001D000000}"/>
    <cellStyle name="Normal 4 4" xfId="30" xr:uid="{00000000-0005-0000-0000-00001E000000}"/>
    <cellStyle name="Normal 5" xfId="15" xr:uid="{00000000-0005-0000-0000-00001F000000}"/>
    <cellStyle name="Normal 6" xfId="31" xr:uid="{00000000-0005-0000-0000-000020000000}"/>
    <cellStyle name="Normal 6 2" xfId="32" xr:uid="{00000000-0005-0000-0000-000021000000}"/>
  </cellStyles>
  <dxfs count="0"/>
  <tableStyles count="0" defaultTableStyle="TableStyleMedium9" defaultPivotStyle="PivotStyleLight16"/>
  <colors>
    <mruColors>
      <color rgb="FFFFFF66"/>
      <color rgb="FFFF99FF"/>
      <color rgb="FF33CCCC"/>
      <color rgb="FFFFFF99"/>
      <color rgb="FFCC99FF"/>
      <color rgb="FFFFCCFF"/>
      <color rgb="FFFFFFCC"/>
      <color rgb="FF33CC33"/>
      <color rgb="FFFF7C8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300103</xdr:colOff>
      <xdr:row>1</xdr:row>
      <xdr:rowOff>78287</xdr:rowOff>
    </xdr:from>
    <xdr:to>
      <xdr:col>6</xdr:col>
      <xdr:colOff>1732313</xdr:colOff>
      <xdr:row>5</xdr:row>
      <xdr:rowOff>5468</xdr:rowOff>
    </xdr:to>
    <xdr:pic>
      <xdr:nvPicPr>
        <xdr:cNvPr id="6" name="Picture 5" descr="BPBD Kab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8459" y="78287"/>
          <a:ext cx="1432210" cy="151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83620</xdr:colOff>
      <xdr:row>1</xdr:row>
      <xdr:rowOff>78287</xdr:rowOff>
    </xdr:from>
    <xdr:to>
      <xdr:col>26</xdr:col>
      <xdr:colOff>276799</xdr:colOff>
      <xdr:row>4</xdr:row>
      <xdr:rowOff>402118</xdr:rowOff>
    </xdr:to>
    <xdr:pic>
      <xdr:nvPicPr>
        <xdr:cNvPr id="7" name="Picture 6" descr="D:\Foto,,\Foto Kantor BPBD,\Foto Kantor BPBD_2017,,\Foto Kegiatan Umum BPBD,\Logo Gambar dan MMT_2016,\Logo Kabupaten Demak_2017,,.png">
          <a:extLst>
            <a:ext uri="{FF2B5EF4-FFF2-40B4-BE49-F238E27FC236}">
              <a16:creationId xmlns:a16="http://schemas.microsoft.com/office/drawing/2014/main" id="{00000000-0008-0000-22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lum contrast="30000"/>
        </a:blip>
        <a:srcRect/>
        <a:stretch>
          <a:fillRect/>
        </a:stretch>
      </xdr:blipFill>
      <xdr:spPr bwMode="auto">
        <a:xfrm>
          <a:off x="21129956" y="78287"/>
          <a:ext cx="1106535" cy="15111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C00000"/>
    <pageSetUpPr fitToPage="1"/>
  </sheetPr>
  <dimension ref="A1:AE15"/>
  <sheetViews>
    <sheetView showGridLines="0" tabSelected="1" view="pageBreakPreview" topLeftCell="A2" zoomScale="40" zoomScaleNormal="40" zoomScaleSheetLayoutView="40" zoomScalePageLayoutView="96" workbookViewId="0">
      <pane xSplit="7" ySplit="10" topLeftCell="H12" activePane="bottomRight" state="frozen"/>
      <selection activeCell="A2" sqref="A2"/>
      <selection pane="topRight" activeCell="H2" sqref="H2"/>
      <selection pane="bottomLeft" activeCell="A12" sqref="A12"/>
      <selection pane="bottomRight" activeCell="B16" sqref="B16"/>
    </sheetView>
  </sheetViews>
  <sheetFormatPr defaultColWidth="9.140625" defaultRowHeight="15" x14ac:dyDescent="0.25"/>
  <cols>
    <col min="1" max="1" width="0.140625" style="4" customWidth="1"/>
    <col min="2" max="2" width="5.7109375" style="2" customWidth="1"/>
    <col min="3" max="3" width="21.140625" style="9" customWidth="1"/>
    <col min="4" max="4" width="25.140625" style="9" customWidth="1"/>
    <col min="5" max="5" width="21.85546875" style="9" customWidth="1"/>
    <col min="6" max="6" width="25" style="9" customWidth="1"/>
    <col min="7" max="7" width="43.5703125" style="5" customWidth="1"/>
    <col min="8" max="8" width="6.42578125" style="5" customWidth="1"/>
    <col min="9" max="9" width="7.5703125" style="5" customWidth="1"/>
    <col min="10" max="10" width="6.5703125" style="5" customWidth="1"/>
    <col min="11" max="11" width="7.85546875" style="5" customWidth="1"/>
    <col min="12" max="13" width="6.7109375" style="5" customWidth="1"/>
    <col min="14" max="16" width="6.7109375" style="10" customWidth="1"/>
    <col min="17" max="17" width="11.85546875" style="5" customWidth="1"/>
    <col min="18" max="18" width="13.7109375" style="5" customWidth="1"/>
    <col min="19" max="22" width="10.7109375" style="5" customWidth="1"/>
    <col min="23" max="23" width="12.5703125" style="5" customWidth="1"/>
    <col min="24" max="24" width="13.42578125" style="5" customWidth="1"/>
    <col min="25" max="25" width="17.7109375" style="5" customWidth="1"/>
    <col min="26" max="26" width="13.7109375" style="5" customWidth="1"/>
    <col min="27" max="27" width="22.5703125" style="5" customWidth="1"/>
    <col min="28" max="28" width="19.28515625" style="5" customWidth="1"/>
    <col min="29" max="29" width="23.85546875" style="5" customWidth="1"/>
    <col min="30" max="30" width="47.85546875" style="5" customWidth="1"/>
    <col min="31" max="31" width="18.7109375" style="4" customWidth="1"/>
    <col min="32" max="16384" width="9.140625" style="7"/>
  </cols>
  <sheetData>
    <row r="1" spans="1:31" s="4" customFormat="1" ht="0.2" customHeight="1" x14ac:dyDescent="0.25">
      <c r="A1" s="2"/>
      <c r="B1" s="2"/>
      <c r="C1" s="8"/>
      <c r="D1" s="8"/>
      <c r="E1" s="8"/>
      <c r="F1" s="8"/>
      <c r="G1" s="3"/>
      <c r="H1" s="3"/>
      <c r="I1" s="3"/>
      <c r="J1" s="3"/>
      <c r="K1" s="3"/>
      <c r="L1" s="3"/>
      <c r="M1" s="3"/>
      <c r="N1" s="6"/>
      <c r="O1" s="6"/>
      <c r="P1" s="6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2"/>
    </row>
    <row r="2" spans="1:31" s="21" customFormat="1" ht="30.75" x14ac:dyDescent="0.25">
      <c r="B2" s="46" t="s">
        <v>14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</row>
    <row r="3" spans="1:31" s="16" customFormat="1" ht="30.75" x14ac:dyDescent="0.25">
      <c r="B3" s="46" t="s">
        <v>43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</row>
    <row r="4" spans="1:31" s="16" customFormat="1" ht="31.5" x14ac:dyDescent="0.25">
      <c r="B4" s="47" t="s">
        <v>18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1:31" s="16" customFormat="1" ht="31.5" x14ac:dyDescent="0.25">
      <c r="B5" s="48" t="s">
        <v>19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1:31" s="16" customFormat="1" ht="18.75" x14ac:dyDescent="0.25">
      <c r="B6" s="54" t="s">
        <v>38</v>
      </c>
      <c r="C6" s="55"/>
      <c r="D6" s="55"/>
      <c r="E6" s="55"/>
      <c r="F6" s="55"/>
      <c r="G6" s="55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9"/>
      <c r="AA6" s="17"/>
      <c r="AB6" s="17"/>
      <c r="AC6" s="57"/>
      <c r="AD6" s="57"/>
    </row>
    <row r="7" spans="1:31" s="16" customFormat="1" ht="18.75" x14ac:dyDescent="0.25">
      <c r="B7" s="49"/>
      <c r="C7" s="49"/>
      <c r="D7" s="49"/>
      <c r="E7" s="49"/>
      <c r="F7" s="49"/>
      <c r="G7" s="49"/>
      <c r="H7" s="14"/>
      <c r="I7" s="14"/>
      <c r="J7" s="14"/>
      <c r="K7" s="14"/>
      <c r="L7" s="14"/>
      <c r="M7" s="14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53"/>
      <c r="AD7" s="53"/>
    </row>
    <row r="8" spans="1:31" s="12" customFormat="1" ht="20.100000000000001" customHeight="1" x14ac:dyDescent="0.25">
      <c r="B8" s="36" t="s">
        <v>0</v>
      </c>
      <c r="C8" s="36" t="s">
        <v>15</v>
      </c>
      <c r="D8" s="37" t="s">
        <v>25</v>
      </c>
      <c r="E8" s="37" t="s">
        <v>27</v>
      </c>
      <c r="F8" s="37" t="s">
        <v>28</v>
      </c>
      <c r="G8" s="37" t="s">
        <v>26</v>
      </c>
      <c r="H8" s="36" t="s">
        <v>1</v>
      </c>
      <c r="I8" s="36"/>
      <c r="J8" s="36"/>
      <c r="K8" s="36"/>
      <c r="L8" s="36"/>
      <c r="M8" s="36"/>
      <c r="N8" s="36" t="s">
        <v>16</v>
      </c>
      <c r="O8" s="36"/>
      <c r="P8" s="36"/>
      <c r="Q8" s="36" t="s">
        <v>9</v>
      </c>
      <c r="R8" s="36"/>
      <c r="S8" s="36"/>
      <c r="T8" s="36"/>
      <c r="U8" s="36"/>
      <c r="V8" s="36"/>
      <c r="W8" s="36"/>
      <c r="X8" s="36"/>
      <c r="Y8" s="36"/>
      <c r="Z8" s="40" t="s">
        <v>1</v>
      </c>
      <c r="AA8" s="41"/>
      <c r="AB8" s="40" t="s">
        <v>22</v>
      </c>
      <c r="AC8" s="41"/>
      <c r="AD8" s="36" t="s">
        <v>13</v>
      </c>
    </row>
    <row r="9" spans="1:31" s="12" customFormat="1" ht="20.100000000000001" customHeight="1" x14ac:dyDescent="0.25">
      <c r="B9" s="36"/>
      <c r="C9" s="36"/>
      <c r="D9" s="38"/>
      <c r="E9" s="38"/>
      <c r="F9" s="38"/>
      <c r="G9" s="38"/>
      <c r="H9" s="36" t="s">
        <v>2</v>
      </c>
      <c r="I9" s="36"/>
      <c r="J9" s="50" t="s">
        <v>3</v>
      </c>
      <c r="K9" s="50"/>
      <c r="L9" s="36" t="s">
        <v>24</v>
      </c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42"/>
      <c r="AA9" s="43"/>
      <c r="AB9" s="42"/>
      <c r="AC9" s="43"/>
      <c r="AD9" s="36"/>
    </row>
    <row r="10" spans="1:31" s="12" customFormat="1" ht="30" customHeight="1" x14ac:dyDescent="0.25">
      <c r="B10" s="36"/>
      <c r="C10" s="36"/>
      <c r="D10" s="38"/>
      <c r="E10" s="38"/>
      <c r="F10" s="38"/>
      <c r="G10" s="38"/>
      <c r="H10" s="36"/>
      <c r="I10" s="36"/>
      <c r="J10" s="50"/>
      <c r="K10" s="50"/>
      <c r="L10" s="36"/>
      <c r="M10" s="36"/>
      <c r="N10" s="36" t="s">
        <v>4</v>
      </c>
      <c r="O10" s="36" t="s">
        <v>5</v>
      </c>
      <c r="P10" s="36" t="s">
        <v>6</v>
      </c>
      <c r="Q10" s="36" t="s">
        <v>10</v>
      </c>
      <c r="R10" s="36" t="s">
        <v>11</v>
      </c>
      <c r="S10" s="37" t="s">
        <v>30</v>
      </c>
      <c r="T10" s="36" t="s">
        <v>35</v>
      </c>
      <c r="U10" s="56" t="s">
        <v>36</v>
      </c>
      <c r="V10" s="37" t="s">
        <v>32</v>
      </c>
      <c r="W10" s="36" t="s">
        <v>33</v>
      </c>
      <c r="X10" s="36" t="s">
        <v>34</v>
      </c>
      <c r="Y10" s="36" t="s">
        <v>17</v>
      </c>
      <c r="Z10" s="44" t="s">
        <v>20</v>
      </c>
      <c r="AA10" s="44" t="s">
        <v>21</v>
      </c>
      <c r="AB10" s="44" t="s">
        <v>12</v>
      </c>
      <c r="AC10" s="51" t="s">
        <v>23</v>
      </c>
      <c r="AD10" s="36"/>
    </row>
    <row r="11" spans="1:31" s="12" customFormat="1" ht="31.5" customHeight="1" x14ac:dyDescent="0.25">
      <c r="B11" s="36"/>
      <c r="C11" s="36"/>
      <c r="D11" s="39"/>
      <c r="E11" s="39"/>
      <c r="F11" s="39"/>
      <c r="G11" s="39"/>
      <c r="H11" s="20" t="s">
        <v>7</v>
      </c>
      <c r="I11" s="20" t="s">
        <v>8</v>
      </c>
      <c r="J11" s="20" t="s">
        <v>7</v>
      </c>
      <c r="K11" s="20" t="s">
        <v>8</v>
      </c>
      <c r="L11" s="20" t="s">
        <v>7</v>
      </c>
      <c r="M11" s="20" t="s">
        <v>8</v>
      </c>
      <c r="N11" s="36"/>
      <c r="O11" s="36"/>
      <c r="P11" s="36"/>
      <c r="Q11" s="36"/>
      <c r="R11" s="36"/>
      <c r="S11" s="39"/>
      <c r="T11" s="36"/>
      <c r="U11" s="56"/>
      <c r="V11" s="39"/>
      <c r="W11" s="36"/>
      <c r="X11" s="36"/>
      <c r="Y11" s="36"/>
      <c r="Z11" s="45"/>
      <c r="AA11" s="45"/>
      <c r="AB11" s="45"/>
      <c r="AC11" s="52"/>
      <c r="AD11" s="36"/>
    </row>
    <row r="12" spans="1:31" s="11" customFormat="1" ht="15.75" x14ac:dyDescent="0.25">
      <c r="B12" s="15">
        <v>1</v>
      </c>
      <c r="C12" s="15">
        <v>2</v>
      </c>
      <c r="D12" s="15">
        <v>3</v>
      </c>
      <c r="E12" s="15">
        <v>4</v>
      </c>
      <c r="F12" s="15">
        <v>5</v>
      </c>
      <c r="G12" s="15">
        <v>6</v>
      </c>
      <c r="H12" s="15">
        <v>7</v>
      </c>
      <c r="I12" s="15">
        <v>8</v>
      </c>
      <c r="J12" s="15">
        <v>9</v>
      </c>
      <c r="K12" s="15">
        <v>10</v>
      </c>
      <c r="L12" s="15">
        <v>11</v>
      </c>
      <c r="M12" s="15">
        <v>12</v>
      </c>
      <c r="N12" s="15">
        <v>13</v>
      </c>
      <c r="O12" s="15">
        <v>14</v>
      </c>
      <c r="P12" s="15">
        <v>15</v>
      </c>
      <c r="Q12" s="15">
        <v>16</v>
      </c>
      <c r="R12" s="15">
        <v>17</v>
      </c>
      <c r="S12" s="15">
        <v>18</v>
      </c>
      <c r="T12" s="15">
        <v>19</v>
      </c>
      <c r="U12" s="33">
        <v>20</v>
      </c>
      <c r="V12" s="15"/>
      <c r="W12" s="15">
        <v>21</v>
      </c>
      <c r="X12" s="15">
        <v>22</v>
      </c>
      <c r="Y12" s="15">
        <v>23</v>
      </c>
      <c r="Z12" s="15">
        <v>24</v>
      </c>
      <c r="AA12" s="15">
        <v>25</v>
      </c>
      <c r="AB12" s="15">
        <v>26</v>
      </c>
      <c r="AC12" s="15">
        <v>27</v>
      </c>
      <c r="AD12" s="15">
        <v>28</v>
      </c>
    </row>
    <row r="13" spans="1:31" s="1" customFormat="1" ht="15.75" x14ac:dyDescent="0.25">
      <c r="B13" s="22"/>
      <c r="C13" s="22"/>
      <c r="D13" s="22"/>
      <c r="E13" s="22"/>
      <c r="F13" s="22"/>
      <c r="G13" s="23"/>
      <c r="H13" s="24"/>
      <c r="I13" s="24"/>
      <c r="J13" s="24"/>
      <c r="K13" s="24"/>
      <c r="L13" s="24"/>
      <c r="M13" s="24"/>
      <c r="N13" s="22"/>
      <c r="O13" s="22"/>
      <c r="P13" s="22"/>
      <c r="Q13" s="22"/>
      <c r="R13" s="22"/>
      <c r="S13" s="22"/>
      <c r="T13" s="22"/>
      <c r="U13" s="34"/>
      <c r="V13" s="22"/>
      <c r="W13" s="22"/>
      <c r="X13" s="22"/>
      <c r="Y13" s="22"/>
      <c r="Z13" s="23"/>
      <c r="AA13" s="23"/>
      <c r="AB13" s="23"/>
      <c r="AC13" s="23"/>
      <c r="AD13" s="23"/>
    </row>
    <row r="14" spans="1:31" s="18" customFormat="1" ht="397.5" customHeight="1" x14ac:dyDescent="0.25">
      <c r="B14" s="30">
        <v>1</v>
      </c>
      <c r="C14" s="31" t="s">
        <v>41</v>
      </c>
      <c r="D14" s="31" t="s">
        <v>31</v>
      </c>
      <c r="E14" s="31" t="s">
        <v>42</v>
      </c>
      <c r="F14" s="31" t="s">
        <v>37</v>
      </c>
      <c r="G14" s="32" t="s">
        <v>44</v>
      </c>
      <c r="H14" s="25">
        <v>1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1</v>
      </c>
      <c r="R14" s="25">
        <v>2</v>
      </c>
      <c r="S14" s="25">
        <v>0</v>
      </c>
      <c r="T14" s="25">
        <v>0</v>
      </c>
      <c r="U14" s="35">
        <v>0</v>
      </c>
      <c r="V14" s="25">
        <v>1</v>
      </c>
      <c r="W14" s="25">
        <v>1</v>
      </c>
      <c r="X14" s="25">
        <v>0</v>
      </c>
      <c r="Y14" s="25">
        <v>2</v>
      </c>
      <c r="Z14" s="27">
        <v>1</v>
      </c>
      <c r="AA14" s="26">
        <f>53000000+15000000+1200000</f>
        <v>69200000</v>
      </c>
      <c r="AB14" s="26">
        <f>5%*68000000</f>
        <v>3400000</v>
      </c>
      <c r="AC14" s="28">
        <f>AA14+AB14</f>
        <v>72600000</v>
      </c>
      <c r="AD14" s="29"/>
    </row>
    <row r="15" spans="1:31" s="18" customFormat="1" ht="400.5" customHeight="1" x14ac:dyDescent="0.25">
      <c r="B15" s="30">
        <v>2</v>
      </c>
      <c r="C15" s="31" t="s">
        <v>39</v>
      </c>
      <c r="D15" s="31" t="s">
        <v>29</v>
      </c>
      <c r="E15" s="31" t="s">
        <v>40</v>
      </c>
      <c r="F15" s="31" t="s">
        <v>37</v>
      </c>
      <c r="G15" s="32" t="s">
        <v>45</v>
      </c>
      <c r="H15" s="25">
        <v>1</v>
      </c>
      <c r="I15" s="25">
        <v>1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2</v>
      </c>
      <c r="R15" s="25">
        <v>9</v>
      </c>
      <c r="S15" s="25">
        <v>0</v>
      </c>
      <c r="T15" s="25">
        <v>1</v>
      </c>
      <c r="U15" s="35">
        <v>2</v>
      </c>
      <c r="V15" s="25">
        <v>2</v>
      </c>
      <c r="W15" s="25">
        <v>0</v>
      </c>
      <c r="X15" s="25">
        <v>4</v>
      </c>
      <c r="Y15" s="25">
        <v>4</v>
      </c>
      <c r="Z15" s="27">
        <v>2</v>
      </c>
      <c r="AA15" s="26">
        <f>100000000+5000000</f>
        <v>105000000</v>
      </c>
      <c r="AB15" s="26">
        <f>5%*103700000</f>
        <v>5185000</v>
      </c>
      <c r="AC15" s="28">
        <f>AA15+AB15</f>
        <v>110185000</v>
      </c>
      <c r="AD15" s="29"/>
    </row>
  </sheetData>
  <autoFilter ref="D8:D15" xr:uid="{00000000-0009-0000-0000-000022000000}"/>
  <mergeCells count="37">
    <mergeCell ref="AC6:AD7"/>
    <mergeCell ref="AB10:AB11"/>
    <mergeCell ref="AC10:AC11"/>
    <mergeCell ref="U10:U11"/>
    <mergeCell ref="V10:V11"/>
    <mergeCell ref="W10:W11"/>
    <mergeCell ref="X10:X11"/>
    <mergeCell ref="Y10:Y11"/>
    <mergeCell ref="Z10:Z11"/>
    <mergeCell ref="Z8:AA9"/>
    <mergeCell ref="O10:O11"/>
    <mergeCell ref="P10:P11"/>
    <mergeCell ref="Q10:Q11"/>
    <mergeCell ref="R10:R11"/>
    <mergeCell ref="S10:S11"/>
    <mergeCell ref="AA10:AA11"/>
    <mergeCell ref="N10:N11"/>
    <mergeCell ref="T10:T11"/>
    <mergeCell ref="H8:M8"/>
    <mergeCell ref="N8:P9"/>
    <mergeCell ref="Q8:Y9"/>
    <mergeCell ref="G8:G11"/>
    <mergeCell ref="B2:AD2"/>
    <mergeCell ref="B3:AD3"/>
    <mergeCell ref="B4:AD4"/>
    <mergeCell ref="B5:AD5"/>
    <mergeCell ref="B6:G7"/>
    <mergeCell ref="B8:B11"/>
    <mergeCell ref="C8:C11"/>
    <mergeCell ref="D8:D11"/>
    <mergeCell ref="E8:E11"/>
    <mergeCell ref="F8:F11"/>
    <mergeCell ref="AB8:AC9"/>
    <mergeCell ref="AD8:AD11"/>
    <mergeCell ref="H9:I10"/>
    <mergeCell ref="J9:K10"/>
    <mergeCell ref="L9:M10"/>
  </mergeCells>
  <printOptions horizontalCentered="1"/>
  <pageMargins left="0.39370078740157483" right="0.39370078740157483" top="0.39370078740157483" bottom="0.39370078740157483" header="0" footer="0"/>
  <pageSetup paperSize="10000" scale="31" fitToHeight="0" orientation="landscape" horizontalDpi="4294967293" verticalDpi="1200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SEPT</vt:lpstr>
      <vt:lpstr>SEPT!Print_Area</vt:lpstr>
      <vt:lpstr>SEPT!Print_Titles</vt:lpstr>
    </vt:vector>
  </TitlesOfParts>
  <Company>Arok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Awan_Setiawan</dc:creator>
  <cp:lastModifiedBy>assalamualikum</cp:lastModifiedBy>
  <cp:lastPrinted>2021-12-10T08:04:26Z</cp:lastPrinted>
  <dcterms:created xsi:type="dcterms:W3CDTF">2011-12-06T13:56:08Z</dcterms:created>
  <dcterms:modified xsi:type="dcterms:W3CDTF">2021-12-27T04:09:43Z</dcterms:modified>
</cp:coreProperties>
</file>