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Removable Disk\OPEN DATA BPBD DEMAK\16 DESEMBER 2021\JUMLAH PENANGANAN TANGGAP DARURAT\SEPTEMBER\"/>
    </mc:Choice>
  </mc:AlternateContent>
  <xr:revisionPtr revIDLastSave="0" documentId="13_ncr:1_{EF6D944D-93BF-4B23-8332-BEF325BE9AAC}" xr6:coauthVersionLast="47" xr6:coauthVersionMax="47" xr10:uidLastSave="{00000000-0000-0000-0000-000000000000}"/>
  <bookViews>
    <workbookView xWindow="-120" yWindow="-120" windowWidth="29040" windowHeight="15990" xr2:uid="{3E239645-5375-4967-9C6B-A85844CF67B9}"/>
  </bookViews>
  <sheets>
    <sheet name="SEPT" sheetId="1" r:id="rId1"/>
  </sheets>
  <definedNames>
    <definedName name="_xlnm._FilterDatabase" localSheetId="0" hidden="1">SEPT!$D$8:$D$39</definedName>
    <definedName name="_xlnm.Print_Area" localSheetId="0">SEPT!$B$1:$AD$39</definedName>
    <definedName name="_xlnm.Print_Titles" localSheetId="0">SEPT!$2:$12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B36" i="1" l="1"/>
  <c r="AA36" i="1"/>
  <c r="AC36" i="1" s="1"/>
  <c r="AB30" i="1"/>
  <c r="AA30" i="1"/>
  <c r="AC30" i="1" s="1"/>
</calcChain>
</file>

<file path=xl/sharedStrings.xml><?xml version="1.0" encoding="utf-8"?>
<sst xmlns="http://schemas.openxmlformats.org/spreadsheetml/2006/main" count="169" uniqueCount="118">
  <si>
    <t>DATA KEJADIAN BENCANA / MUSIBAH DI KABUPATEN DEMAK</t>
  </si>
  <si>
    <t>Badan Penanggulangan Bencana Daerah (BPBD) Kabupaten Demak Tahun 2021</t>
  </si>
  <si>
    <t xml:space="preserve">Jalan Raya Bhayangkara Baru No.15 Demak  Telp./Fax. (0291) 682200  Kode Pos. 59511 </t>
  </si>
  <si>
    <t>Email : demakbpbd@gmail.com</t>
  </si>
  <si>
    <t>BULAN SEPTEMBER 2021</t>
  </si>
  <si>
    <t>NO</t>
  </si>
  <si>
    <t>HARI                                                                                 TANGGAL                                                                                                 WAKTU</t>
  </si>
  <si>
    <t xml:space="preserve">KECAMATAN </t>
  </si>
  <si>
    <t>DESA (Dukuh, RT, RW)</t>
  </si>
  <si>
    <t>JENIS KEJADIAN</t>
  </si>
  <si>
    <t xml:space="preserve">URAIAN / PENJELASAN KEJADIAN </t>
  </si>
  <si>
    <t>KERUSAKAN</t>
  </si>
  <si>
    <t>KORBAN JIWA</t>
  </si>
  <si>
    <t>TERDAMPAK</t>
  </si>
  <si>
    <t>PERKIRAAN</t>
  </si>
  <si>
    <t>KET</t>
  </si>
  <si>
    <t>RUMAH</t>
  </si>
  <si>
    <t>FASILITAS UMUM</t>
  </si>
  <si>
    <r>
      <t>LAIN</t>
    </r>
    <r>
      <rPr>
        <sz val="18"/>
        <rFont val="Calibri"/>
        <family val="2"/>
      </rPr>
      <t>²</t>
    </r>
  </si>
  <si>
    <t>MD</t>
  </si>
  <si>
    <t>LB</t>
  </si>
  <si>
    <t>LR</t>
  </si>
  <si>
    <t>KK</t>
  </si>
  <si>
    <t>JIWA</t>
  </si>
  <si>
    <t>Bumil</t>
  </si>
  <si>
    <r>
      <t xml:space="preserve">Balita </t>
    </r>
    <r>
      <rPr>
        <sz val="11"/>
        <rFont val="Calibri"/>
        <family val="2"/>
        <scheme val="minor"/>
      </rPr>
      <t>(dibawah 5th)</t>
    </r>
  </si>
  <si>
    <r>
      <t>Anak</t>
    </r>
    <r>
      <rPr>
        <sz val="18"/>
        <rFont val="Calibri"/>
        <family val="2"/>
      </rPr>
      <t xml:space="preserve">² </t>
    </r>
    <r>
      <rPr>
        <sz val="11"/>
        <rFont val="Calibri"/>
        <family val="2"/>
      </rPr>
      <t>(5-10th)</t>
    </r>
  </si>
  <si>
    <r>
      <t>Remaja</t>
    </r>
    <r>
      <rPr>
        <sz val="11"/>
        <rFont val="Britannic Bold"/>
        <family val="2"/>
      </rPr>
      <t xml:space="preserve"> </t>
    </r>
    <r>
      <rPr>
        <sz val="11"/>
        <rFont val="Calibri"/>
        <family val="2"/>
        <scheme val="minor"/>
      </rPr>
      <t>(11-19th)</t>
    </r>
  </si>
  <si>
    <r>
      <t>Lansia</t>
    </r>
    <r>
      <rPr>
        <sz val="12"/>
        <rFont val="Britannic Bold"/>
        <family val="2"/>
      </rPr>
      <t xml:space="preserve"> </t>
    </r>
    <r>
      <rPr>
        <sz val="11"/>
        <rFont val="Calibri"/>
        <family val="2"/>
        <scheme val="minor"/>
      </rPr>
      <t>(60th keatas)</t>
    </r>
  </si>
  <si>
    <r>
      <t>Dewasa</t>
    </r>
    <r>
      <rPr>
        <sz val="12"/>
        <rFont val="Britannic Bold"/>
        <family val="2"/>
      </rPr>
      <t xml:space="preserve"> </t>
    </r>
    <r>
      <rPr>
        <sz val="11"/>
        <rFont val="Calibri"/>
        <family val="2"/>
        <scheme val="minor"/>
      </rPr>
      <t>(20-60th)</t>
    </r>
  </si>
  <si>
    <t>Pengungsi</t>
  </si>
  <si>
    <t>VOLUME</t>
  </si>
  <si>
    <t>Rp.</t>
  </si>
  <si>
    <t>KERUGIAN</t>
  </si>
  <si>
    <t>KERUSAKAN &amp; KERUGIAN</t>
  </si>
  <si>
    <t>RB</t>
  </si>
  <si>
    <t>RR</t>
  </si>
  <si>
    <t>Rabu, 1 Sept 2021</t>
  </si>
  <si>
    <t>DEMAK</t>
  </si>
  <si>
    <t>Desa Mangunjiwan</t>
  </si>
  <si>
    <t>KEKERINGAN</t>
  </si>
  <si>
    <t>Droping air bersih sebanyak 2 tangki ke Perum Nusa Indah Mangunjiwan Demak</t>
  </si>
  <si>
    <t>KARANGTENGAH</t>
  </si>
  <si>
    <t>Desa Karangsari</t>
  </si>
  <si>
    <t>Droping air bersih sebanyak 3 tangki ke Kantor BKPP Demak</t>
  </si>
  <si>
    <t>Rabu, 1 Sept 2021, pukul 16.00 wib</t>
  </si>
  <si>
    <t>Desa Kalikondang</t>
  </si>
  <si>
    <t>POHON TUMBANG</t>
  </si>
  <si>
    <r>
      <rPr>
        <b/>
        <sz val="18"/>
        <rFont val="Arial Narrow"/>
        <family val="2"/>
      </rPr>
      <t>1 Pohon Tumbang</t>
    </r>
    <r>
      <rPr>
        <sz val="18"/>
        <rFont val="Arial Narrow"/>
        <family val="2"/>
      </rPr>
      <t xml:space="preserve"> Jenis pohon kudo tumbang melintang di jalan raya arah Demak hingga menyebabkan kemacetan panjang. Penyebab dikarenakan pohon sudah tua dan lapuk. Korban 1 orang mengalami luka lecet dibagian dagu.</t>
    </r>
  </si>
  <si>
    <t>Kamis, 2 Sept 2021</t>
  </si>
  <si>
    <t>Desa Pulosari</t>
  </si>
  <si>
    <t>Droping air bersih sebanyak 5 tangki ke Desa Pulosari</t>
  </si>
  <si>
    <t>Jum'at, 3 Sept 2021</t>
  </si>
  <si>
    <t>DEMPET</t>
  </si>
  <si>
    <t>Desa Karangrejo</t>
  </si>
  <si>
    <t>Droping air bersih sebanyak 14 tangki ke Desa Karangrejo</t>
  </si>
  <si>
    <t>Minggu, 5 Sept 2021</t>
  </si>
  <si>
    <t>KEBONAGUNG</t>
  </si>
  <si>
    <t>Desa Babad</t>
  </si>
  <si>
    <t>Droping air bersih sebanyak 6 tangki ke Desa Babad</t>
  </si>
  <si>
    <t>Minggu, 5 Sept 2021, pukul 19.30 wib</t>
  </si>
  <si>
    <t>Desa Katonsari RT 07 RW 01</t>
  </si>
  <si>
    <t>EVAKUASI SARANG TAWON</t>
  </si>
  <si>
    <r>
      <rPr>
        <b/>
        <sz val="18"/>
        <rFont val="Arial Narrow"/>
        <family val="2"/>
      </rPr>
      <t>Evakuasi 1 Sarang Tawon Vespa/ Ndas</t>
    </r>
    <r>
      <rPr>
        <sz val="18"/>
        <rFont val="Arial Narrow"/>
        <family val="2"/>
      </rPr>
      <t xml:space="preserve"> di rumah Eko Budiyanto.</t>
    </r>
  </si>
  <si>
    <t>Senin, 6 Sept 2021</t>
  </si>
  <si>
    <t>Droping air bersih sebanyak 3 tangki ke Desa Karangsari</t>
  </si>
  <si>
    <t>Selasa, 7 Sept 2021</t>
  </si>
  <si>
    <t>Selasa, 7 Sept  2021, pukul 19.30 wib</t>
  </si>
  <si>
    <t>Desa Bintoro</t>
  </si>
  <si>
    <r>
      <rPr>
        <b/>
        <sz val="18"/>
        <rFont val="Arial Narrow"/>
        <family val="2"/>
      </rPr>
      <t>Evakuasi 1 Sarang Tawon Vespa/ Ndas</t>
    </r>
    <r>
      <rPr>
        <sz val="18"/>
        <rFont val="Arial Narrow"/>
        <family val="2"/>
      </rPr>
      <t xml:space="preserve"> di rumah Dinas Bupati Demak</t>
    </r>
  </si>
  <si>
    <t>Rabu, 8 Sept 2021</t>
  </si>
  <si>
    <t>Desa Megonten</t>
  </si>
  <si>
    <t>Droping air bersih sebanyak 10 tangki ke Desa Megonten</t>
  </si>
  <si>
    <t>Kamis, 9 Sept 2021, pukul 08.15 - 09.30 wib</t>
  </si>
  <si>
    <t>Desa Katonsari</t>
  </si>
  <si>
    <t>Evakuasi 1 pohon tumbang.</t>
  </si>
  <si>
    <t>Jum'at, 10 Sept 2021</t>
  </si>
  <si>
    <t>KARANGANYAR</t>
  </si>
  <si>
    <t>Desa Ngaluran</t>
  </si>
  <si>
    <t>Droping air bersih sebanyak 15 tangki ke Desa Ngaluran</t>
  </si>
  <si>
    <t>Minggu, 12 Sept 2021, pukul 19.30 wib</t>
  </si>
  <si>
    <t>GUNTUR</t>
  </si>
  <si>
    <t>Desa Tangkis RT 04 RW 03</t>
  </si>
  <si>
    <r>
      <rPr>
        <b/>
        <sz val="18"/>
        <rFont val="Arial Narrow"/>
        <family val="2"/>
      </rPr>
      <t>Evakuasi 1 Sarang Tawon Vespa/ Ndas</t>
    </r>
    <r>
      <rPr>
        <sz val="18"/>
        <rFont val="Arial Narrow"/>
        <family val="2"/>
      </rPr>
      <t xml:space="preserve"> di rumah Ibu Sami.</t>
    </r>
  </si>
  <si>
    <t>Senin, 13 Sept 2021</t>
  </si>
  <si>
    <t>WONOSALAM</t>
  </si>
  <si>
    <t>Desa Botorejo</t>
  </si>
  <si>
    <t>Droping air bersih sebanyak 4 tangki ke Desa Botorejo</t>
  </si>
  <si>
    <t>Senin, 13 Sept 2021, pukul 15.30 wib</t>
  </si>
  <si>
    <t>Desa Botorejo Dukuh Krajan RT 02 RW 02</t>
  </si>
  <si>
    <t>KEBAKARAN RUMAH</t>
  </si>
  <si>
    <r>
      <rPr>
        <b/>
        <sz val="18"/>
        <rFont val="Arial Narrow"/>
        <family val="2"/>
      </rPr>
      <t>1 rumah terbakar</t>
    </r>
    <r>
      <rPr>
        <sz val="18"/>
        <rFont val="Arial Narrow"/>
        <family val="2"/>
      </rPr>
      <t xml:space="preserve"> saat pemilik rumah berada di sawah dan cucu sedang bermain diluar rumah. Pemilik atas nama Ibu Suminah (65th)/ cucu 12 th. Luas bangunan 6x15 m2, jenis bangunan dinding batu bata, atap genteng, lantai plester. Rincian kerusakan atap genteng terbakar 95%, Peralatan dapur, Televisi Tabung 21 inch, speaker aktif, springbed kerusakan senilai 53 Juta, kasur kapuk, 1 set meja dan kursi, ranjang no. 2, kipas angin, 2 lemari kayu dan 4 lemari plastik kerusakan senilai 15 Juta, beserta uang tunai 1,2 Juta</t>
    </r>
  </si>
  <si>
    <t>Selasa, 14 Sept 2021</t>
  </si>
  <si>
    <t>Droping air bersih sebanyak 3 tangki ke Kel. Mangunjiwan</t>
  </si>
  <si>
    <t>Kamis, 16 Sept 2021, pukul 19.20 wib</t>
  </si>
  <si>
    <t>Desa Botorejo Dukuh Klawean RT 01 RW 05</t>
  </si>
  <si>
    <r>
      <t xml:space="preserve">Evakuasi 1 pohon tumbang. </t>
    </r>
    <r>
      <rPr>
        <sz val="18"/>
        <rFont val="Arial Narrow"/>
        <family val="2"/>
      </rPr>
      <t>Jenis Kudo. Penyebab hujan deras yang disertai angin dan petir, sehingga pohon tumbang dijalan tepat depan rumah warga (bp. Wahyu/patko)</t>
    </r>
  </si>
  <si>
    <t>Selasa, 21 Sept 2021</t>
  </si>
  <si>
    <t>SAYUNG</t>
  </si>
  <si>
    <t>Desa Banjarsari</t>
  </si>
  <si>
    <t>Droping air bersih sebanyak 8 tangki ke Desa Banjarsari</t>
  </si>
  <si>
    <t>Rabu, 22 Sept 2021, pukul 13.00 wib</t>
  </si>
  <si>
    <t>Desa Tempuran</t>
  </si>
  <si>
    <t>PENEMUAN MAYAT</t>
  </si>
  <si>
    <t>telah ditemukan 1 mayat terapung di sungai tempuran 1 dengan identitas nama : Zaenal Abidin bin Sarnyo (18 th) alamat Desa Tempuran RT 01 RW 03</t>
  </si>
  <si>
    <t>1 MD</t>
  </si>
  <si>
    <t>Jum'at, 24 Sept 2021</t>
  </si>
  <si>
    <t>Minggu, 26 Sept 21</t>
  </si>
  <si>
    <t>Desa Sidokumpul Dk. Karanggawang RT 05 RW 01</t>
  </si>
  <si>
    <t>Kebakaran 2 rumah milik : 1. Bp. Zaid Arif, 1 KK 4 Jiwa, luas bangunan 7x12 m, dinding kayu, lantai plester, atap genteng. kerusakan : rumah terbakar 95%, uang tunai 1,3 juta, kulkas, televisi 21 inch, buffet kayu jati, meja kursi set, lemari jati, 3 lemari plastik, magiccom, kipas angin, mesin cuci, perabotan dapur. 2. Zuhri Mustofa, 1 KK 5 Jiwa, luas bangunan yg terbakar 3x3 m, dinding tembok lantai keramik atap genteng, kerusakan : kamar terbakar 5%, jendela dan kusen, lemari pakaian, peralatan sekolah dan sepatu.</t>
  </si>
  <si>
    <t>Selasa, 28 Sept 2021</t>
  </si>
  <si>
    <t>Droping air bersih sebanyak 5 tangki ke Ponpes Sampangan Bintoro</t>
  </si>
  <si>
    <t>Rabu, 29 Sept 2021, pukul 19.30 wib</t>
  </si>
  <si>
    <t>Desa Banjarsari Dukuh Kuripan</t>
  </si>
  <si>
    <r>
      <rPr>
        <b/>
        <sz val="18"/>
        <rFont val="Arial Narrow"/>
        <family val="2"/>
      </rPr>
      <t>Evakuasi 1 Sarang Tawon Vespa/ Ndas</t>
    </r>
    <r>
      <rPr>
        <sz val="18"/>
        <rFont val="Arial Narrow"/>
        <family val="2"/>
      </rPr>
      <t xml:space="preserve"> di Mushola Al Huda.</t>
    </r>
  </si>
  <si>
    <t>Kamis, 30 Sept 2021, pukul 19.30 wib</t>
  </si>
  <si>
    <t>Desa Kedondong RT 04 RW 03</t>
  </si>
  <si>
    <r>
      <rPr>
        <b/>
        <sz val="18"/>
        <rFont val="Arial Narrow"/>
        <family val="2"/>
      </rPr>
      <t>Evakuasi 1 Sarang Tawon Vespa/ Ndas</t>
    </r>
    <r>
      <rPr>
        <sz val="18"/>
        <rFont val="Arial Narrow"/>
        <family val="2"/>
      </rPr>
      <t xml:space="preserve"> di rumah Bp. Matrokhan.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</si>
</sst>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_);_(* \(#,##0\);_(* &quot;-&quot;_);_(@_)"/>
    <numFmt numFmtId="165" formatCode="_(* #,##0.00_);_(* \(#,##0.00\);_(* &quot;-&quot;??_);_(@_)"/>
    <numFmt numFmtId="166" formatCode="_(* #,##0_);_(* \(#,##0\);_(* &quot;-&quot;??_);_(@_)"/>
  </numFmts>
  <fonts count="30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name val="Calibri Light"/>
      <family val="1"/>
      <scheme val="major"/>
    </font>
    <font>
      <b/>
      <sz val="11"/>
      <name val="Calibri Light"/>
      <family val="1"/>
      <scheme val="major"/>
    </font>
    <font>
      <sz val="11"/>
      <name val="Calibri"/>
      <family val="2"/>
      <charset val="1"/>
      <scheme val="minor"/>
    </font>
    <font>
      <sz val="18"/>
      <name val="Britannic Bold"/>
      <family val="2"/>
    </font>
    <font>
      <sz val="25"/>
      <name val="Britannic Bold"/>
      <family val="2"/>
    </font>
    <font>
      <sz val="15"/>
      <name val="Britannic Bold"/>
      <family val="2"/>
    </font>
    <font>
      <b/>
      <sz val="25"/>
      <name val="Arial Narrow"/>
      <family val="2"/>
    </font>
    <font>
      <b/>
      <i/>
      <sz val="25"/>
      <name val="Arial Narrow"/>
      <family val="2"/>
    </font>
    <font>
      <sz val="20"/>
      <name val="Britannic Bold"/>
      <family val="2"/>
    </font>
    <font>
      <i/>
      <sz val="20"/>
      <name val="Arial Narrow"/>
      <family val="2"/>
    </font>
    <font>
      <sz val="13"/>
      <name val="Britannic Bold"/>
      <family val="2"/>
    </font>
    <font>
      <sz val="18"/>
      <name val="Calibri"/>
      <family val="2"/>
    </font>
    <font>
      <sz val="11"/>
      <name val="Calibri"/>
      <family val="2"/>
      <scheme val="minor"/>
    </font>
    <font>
      <sz val="11"/>
      <name val="Calibri"/>
      <family val="2"/>
    </font>
    <font>
      <sz val="11"/>
      <name val="Britannic Bold"/>
      <family val="2"/>
    </font>
    <font>
      <sz val="12"/>
      <name val="Britannic Bold"/>
      <family val="2"/>
    </font>
    <font>
      <sz val="17"/>
      <name val="Britannic Bold"/>
      <family val="2"/>
    </font>
    <font>
      <b/>
      <i/>
      <sz val="10"/>
      <name val="Arial Narrow"/>
      <family val="2"/>
    </font>
    <font>
      <b/>
      <i/>
      <sz val="12"/>
      <name val="Arial Narrow"/>
      <family val="2"/>
    </font>
    <font>
      <b/>
      <sz val="12"/>
      <name val="Arial Narrow"/>
      <family val="2"/>
    </font>
    <font>
      <sz val="15"/>
      <name val="Arial Narrow"/>
      <family val="2"/>
    </font>
    <font>
      <sz val="18"/>
      <name val="Arial Narrow"/>
      <family val="2"/>
    </font>
    <font>
      <b/>
      <sz val="18"/>
      <name val="Arial Narrow"/>
      <family val="2"/>
    </font>
    <font>
      <b/>
      <sz val="20"/>
      <name val="Arial Narrow"/>
      <family val="2"/>
    </font>
    <font>
      <sz val="20"/>
      <name val="Arial Narrow"/>
      <family val="2"/>
    </font>
    <font>
      <sz val="11"/>
      <color theme="1"/>
      <name val="Calibri"/>
      <family val="2"/>
      <scheme val="minor"/>
    </font>
    <font>
      <b/>
      <sz val="15"/>
      <name val="Arial Narrow"/>
      <family val="2"/>
    </font>
    <font>
      <b/>
      <sz val="11"/>
      <name val="Calibri"/>
      <family val="2"/>
      <charset val="1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 style="thin">
        <color indexed="64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7" fillId="0" borderId="0"/>
  </cellStyleXfs>
  <cellXfs count="80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/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quotePrefix="1" applyFont="1" applyAlignment="1">
      <alignment vertical="center"/>
    </xf>
    <xf numFmtId="0" fontId="7" fillId="0" borderId="0" xfId="0" quotePrefix="1" applyFont="1" applyAlignment="1">
      <alignment vertical="center"/>
    </xf>
    <xf numFmtId="0" fontId="7" fillId="0" borderId="0" xfId="0" quotePrefix="1" applyFont="1" applyAlignment="1">
      <alignment horizontal="center" vertical="center"/>
    </xf>
    <xf numFmtId="0" fontId="11" fillId="0" borderId="0" xfId="0" quotePrefix="1" applyFont="1" applyAlignment="1">
      <alignment horizontal="right" vertical="center"/>
    </xf>
    <xf numFmtId="0" fontId="10" fillId="0" borderId="1" xfId="0" quotePrefix="1" applyFont="1" applyBorder="1" applyAlignment="1">
      <alignment vertical="center"/>
    </xf>
    <xf numFmtId="0" fontId="11" fillId="0" borderId="1" xfId="0" quotePrefix="1" applyFont="1" applyBorder="1" applyAlignment="1">
      <alignment horizontal="right" vertical="center"/>
    </xf>
    <xf numFmtId="0" fontId="12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20" fillId="2" borderId="2" xfId="0" applyFont="1" applyFill="1" applyBorder="1" applyAlignment="1">
      <alignment horizontal="center" vertical="center"/>
    </xf>
    <xf numFmtId="0" fontId="20" fillId="2" borderId="9" xfId="0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3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 wrapText="1"/>
    </xf>
    <xf numFmtId="0" fontId="22" fillId="0" borderId="0" xfId="0" applyFont="1" applyAlignment="1">
      <alignment vertical="center"/>
    </xf>
    <xf numFmtId="0" fontId="23" fillId="0" borderId="6" xfId="0" applyFont="1" applyBorder="1" applyAlignment="1">
      <alignment horizontal="center" vertical="top" wrapText="1"/>
    </xf>
    <xf numFmtId="0" fontId="24" fillId="0" borderId="6" xfId="0" applyFont="1" applyBorder="1" applyAlignment="1">
      <alignment horizontal="center" vertical="top" wrapText="1"/>
    </xf>
    <xf numFmtId="0" fontId="24" fillId="0" borderId="10" xfId="0" applyFont="1" applyBorder="1" applyAlignment="1">
      <alignment horizontal="center" vertical="top" wrapText="1"/>
    </xf>
    <xf numFmtId="0" fontId="23" fillId="0" borderId="10" xfId="0" applyFont="1" applyBorder="1" applyAlignment="1">
      <alignment horizontal="left" vertical="top" wrapText="1"/>
    </xf>
    <xf numFmtId="164" fontId="25" fillId="0" borderId="10" xfId="2" applyFont="1" applyFill="1" applyBorder="1" applyAlignment="1">
      <alignment vertical="top"/>
    </xf>
    <xf numFmtId="164" fontId="25" fillId="0" borderId="7" xfId="2" applyFont="1" applyFill="1" applyBorder="1" applyAlignment="1">
      <alignment vertical="top"/>
    </xf>
    <xf numFmtId="3" fontId="25" fillId="0" borderId="10" xfId="2" applyNumberFormat="1" applyFont="1" applyFill="1" applyBorder="1" applyAlignment="1">
      <alignment horizontal="center" vertical="top" wrapText="1"/>
    </xf>
    <xf numFmtId="3" fontId="25" fillId="0" borderId="10" xfId="2" applyNumberFormat="1" applyFont="1" applyFill="1" applyBorder="1" applyAlignment="1">
      <alignment horizontal="center" vertical="top"/>
    </xf>
    <xf numFmtId="0" fontId="26" fillId="0" borderId="10" xfId="0" applyFont="1" applyBorder="1" applyAlignment="1">
      <alignment vertical="top" wrapText="1"/>
    </xf>
    <xf numFmtId="0" fontId="23" fillId="0" borderId="10" xfId="0" applyFont="1" applyBorder="1" applyAlignment="1">
      <alignment horizontal="center" vertical="top" wrapText="1"/>
    </xf>
    <xf numFmtId="0" fontId="24" fillId="0" borderId="10" xfId="0" applyFont="1" applyBorder="1" applyAlignment="1">
      <alignment horizontal="center" vertical="top" wrapText="1"/>
    </xf>
    <xf numFmtId="0" fontId="23" fillId="0" borderId="10" xfId="0" applyFont="1" applyBorder="1" applyAlignment="1">
      <alignment horizontal="center" vertical="top" wrapText="1"/>
    </xf>
    <xf numFmtId="0" fontId="23" fillId="0" borderId="10" xfId="3" applyFont="1" applyBorder="1" applyAlignment="1">
      <alignment horizontal="left" vertical="top" wrapText="1"/>
    </xf>
    <xf numFmtId="0" fontId="23" fillId="0" borderId="2" xfId="0" applyFont="1" applyBorder="1" applyAlignment="1">
      <alignment horizontal="center" vertical="top" wrapText="1"/>
    </xf>
    <xf numFmtId="0" fontId="24" fillId="0" borderId="2" xfId="0" applyFont="1" applyBorder="1" applyAlignment="1">
      <alignment horizontal="center" vertical="top" wrapText="1"/>
    </xf>
    <xf numFmtId="0" fontId="23" fillId="0" borderId="2" xfId="3" applyFont="1" applyBorder="1" applyAlignment="1">
      <alignment horizontal="left" vertical="top" wrapText="1"/>
    </xf>
    <xf numFmtId="164" fontId="25" fillId="0" borderId="2" xfId="2" applyFont="1" applyFill="1" applyBorder="1" applyAlignment="1">
      <alignment vertical="top"/>
    </xf>
    <xf numFmtId="164" fontId="25" fillId="0" borderId="9" xfId="2" applyFont="1" applyFill="1" applyBorder="1" applyAlignment="1">
      <alignment vertical="top"/>
    </xf>
    <xf numFmtId="3" fontId="25" fillId="0" borderId="2" xfId="2" applyNumberFormat="1" applyFont="1" applyFill="1" applyBorder="1" applyAlignment="1">
      <alignment horizontal="center" vertical="top" wrapText="1"/>
    </xf>
    <xf numFmtId="0" fontId="26" fillId="0" borderId="2" xfId="0" applyFont="1" applyBorder="1" applyAlignment="1">
      <alignment vertical="top" wrapText="1"/>
    </xf>
    <xf numFmtId="0" fontId="23" fillId="0" borderId="3" xfId="0" applyFont="1" applyBorder="1" applyAlignment="1">
      <alignment horizontal="center" vertical="top" wrapText="1"/>
    </xf>
    <xf numFmtId="0" fontId="24" fillId="0" borderId="3" xfId="0" applyFont="1" applyBorder="1" applyAlignment="1">
      <alignment horizontal="center" vertical="top" wrapText="1"/>
    </xf>
    <xf numFmtId="0" fontId="26" fillId="0" borderId="6" xfId="0" applyFont="1" applyBorder="1" applyAlignment="1">
      <alignment vertical="top" wrapText="1"/>
    </xf>
    <xf numFmtId="0" fontId="24" fillId="0" borderId="2" xfId="3" applyFont="1" applyBorder="1" applyAlignment="1">
      <alignment horizontal="left" vertical="top" wrapText="1"/>
    </xf>
    <xf numFmtId="0" fontId="23" fillId="0" borderId="2" xfId="0" applyFont="1" applyBorder="1" applyAlignment="1">
      <alignment horizontal="left" vertical="top" wrapText="1"/>
    </xf>
    <xf numFmtId="3" fontId="25" fillId="0" borderId="2" xfId="2" applyNumberFormat="1" applyFont="1" applyFill="1" applyBorder="1" applyAlignment="1">
      <alignment horizontal="center" vertical="top"/>
    </xf>
    <xf numFmtId="3" fontId="25" fillId="0" borderId="2" xfId="2" applyNumberFormat="1" applyFont="1" applyFill="1" applyBorder="1" applyAlignment="1">
      <alignment vertical="top"/>
    </xf>
    <xf numFmtId="166" fontId="25" fillId="0" borderId="2" xfId="1" applyNumberFormat="1" applyFont="1" applyFill="1" applyBorder="1" applyAlignment="1">
      <alignment vertical="top"/>
    </xf>
    <xf numFmtId="0" fontId="23" fillId="0" borderId="6" xfId="0" applyFont="1" applyBorder="1" applyAlignment="1">
      <alignment horizontal="center" vertical="top" wrapText="1"/>
    </xf>
    <xf numFmtId="0" fontId="24" fillId="0" borderId="6" xfId="0" applyFont="1" applyBorder="1" applyAlignment="1">
      <alignment horizontal="center" vertical="top" wrapText="1"/>
    </xf>
    <xf numFmtId="164" fontId="25" fillId="0" borderId="6" xfId="2" applyFont="1" applyFill="1" applyBorder="1" applyAlignment="1">
      <alignment vertical="top"/>
    </xf>
    <xf numFmtId="164" fontId="25" fillId="0" borderId="11" xfId="2" applyFont="1" applyFill="1" applyBorder="1" applyAlignment="1">
      <alignment vertical="top"/>
    </xf>
    <xf numFmtId="3" fontId="25" fillId="0" borderId="6" xfId="2" applyNumberFormat="1" applyFont="1" applyFill="1" applyBorder="1" applyAlignment="1">
      <alignment horizontal="center" vertical="top" wrapText="1"/>
    </xf>
    <xf numFmtId="0" fontId="23" fillId="0" borderId="12" xfId="0" applyFont="1" applyBorder="1" applyAlignment="1">
      <alignment horizontal="center" vertical="top" wrapText="1"/>
    </xf>
    <xf numFmtId="164" fontId="28" fillId="0" borderId="13" xfId="2" applyFont="1" applyFill="1" applyBorder="1" applyAlignment="1">
      <alignment vertical="top"/>
    </xf>
    <xf numFmtId="0" fontId="29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 wrapText="1"/>
    </xf>
  </cellXfs>
  <cellStyles count="4">
    <cellStyle name="Comma" xfId="1" builtinId="3"/>
    <cellStyle name="Comma [0]" xfId="2" builtinId="6"/>
    <cellStyle name="Normal" xfId="0" builtinId="0"/>
    <cellStyle name="Normal 2" xfId="3" xr:uid="{DADD3592-934D-4B6B-B880-1FD9C50D43D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300103</xdr:colOff>
      <xdr:row>1</xdr:row>
      <xdr:rowOff>78287</xdr:rowOff>
    </xdr:from>
    <xdr:to>
      <xdr:col>6</xdr:col>
      <xdr:colOff>1732313</xdr:colOff>
      <xdr:row>5</xdr:row>
      <xdr:rowOff>5468</xdr:rowOff>
    </xdr:to>
    <xdr:pic>
      <xdr:nvPicPr>
        <xdr:cNvPr id="2" name="Picture 1" descr="BPBD Kab">
          <a:extLst>
            <a:ext uri="{FF2B5EF4-FFF2-40B4-BE49-F238E27FC236}">
              <a16:creationId xmlns:a16="http://schemas.microsoft.com/office/drawing/2014/main" id="{50FC10DF-F5BD-4A36-8FF0-F5C40F4E03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contrast="3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00928" y="78287"/>
          <a:ext cx="1432210" cy="1508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25</xdr:col>
      <xdr:colOff>83620</xdr:colOff>
      <xdr:row>1</xdr:row>
      <xdr:rowOff>78287</xdr:rowOff>
    </xdr:from>
    <xdr:to>
      <xdr:col>26</xdr:col>
      <xdr:colOff>276799</xdr:colOff>
      <xdr:row>5</xdr:row>
      <xdr:rowOff>2068</xdr:rowOff>
    </xdr:to>
    <xdr:pic>
      <xdr:nvPicPr>
        <xdr:cNvPr id="3" name="Picture 2" descr="D:\Foto,,\Foto Kantor BPBD,\Foto Kantor BPBD_2017,,\Foto Kegiatan Umum BPBD,\Logo Gambar dan MMT_2016,\Logo Kabupaten Demak_2017,,.png">
          <a:extLst>
            <a:ext uri="{FF2B5EF4-FFF2-40B4-BE49-F238E27FC236}">
              <a16:creationId xmlns:a16="http://schemas.microsoft.com/office/drawing/2014/main" id="{1A5D0925-D753-4C6F-953D-0CE051447119}"/>
            </a:ext>
          </a:extLst>
        </xdr:cNvPr>
        <xdr:cNvPicPr/>
      </xdr:nvPicPr>
      <xdr:blipFill>
        <a:blip xmlns:r="http://schemas.openxmlformats.org/officeDocument/2006/relationships" r:embed="rId2" cstate="print">
          <a:lum contrast="30000"/>
        </a:blip>
        <a:srcRect/>
        <a:stretch>
          <a:fillRect/>
        </a:stretch>
      </xdr:blipFill>
      <xdr:spPr bwMode="auto">
        <a:xfrm>
          <a:off x="21200545" y="78287"/>
          <a:ext cx="1107579" cy="150493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8182A4-3520-4AC8-A125-E28581DB2007}">
  <sheetPr>
    <tabColor rgb="FFC00000"/>
    <pageSetUpPr fitToPage="1"/>
  </sheetPr>
  <dimension ref="A1:AE39"/>
  <sheetViews>
    <sheetView showGridLines="0" tabSelected="1" view="pageBreakPreview" topLeftCell="A2" zoomScale="40" zoomScaleNormal="40" zoomScaleSheetLayoutView="40" zoomScalePageLayoutView="96" workbookViewId="0">
      <pane xSplit="7" ySplit="10" topLeftCell="H12" activePane="bottomRight" state="frozen"/>
      <selection activeCell="A2" sqref="A2"/>
      <selection pane="topRight" activeCell="H2" sqref="H2"/>
      <selection pane="bottomLeft" activeCell="A12" sqref="A12"/>
      <selection pane="bottomRight" activeCell="A40" sqref="A40:XFD78"/>
    </sheetView>
  </sheetViews>
  <sheetFormatPr defaultColWidth="9.140625" defaultRowHeight="15" x14ac:dyDescent="0.25"/>
  <cols>
    <col min="1" max="1" width="0.140625" style="5" customWidth="1"/>
    <col min="2" max="2" width="5.7109375" style="1" customWidth="1"/>
    <col min="3" max="3" width="21.140625" style="79" customWidth="1"/>
    <col min="4" max="4" width="25.140625" style="79" customWidth="1"/>
    <col min="5" max="5" width="21.85546875" style="79" customWidth="1"/>
    <col min="6" max="6" width="25" style="79" customWidth="1"/>
    <col min="7" max="7" width="43.5703125" style="78" customWidth="1"/>
    <col min="8" max="8" width="6.42578125" style="78" customWidth="1"/>
    <col min="9" max="9" width="7.5703125" style="78" customWidth="1"/>
    <col min="10" max="10" width="6.5703125" style="78" customWidth="1"/>
    <col min="11" max="11" width="7.85546875" style="78" customWidth="1"/>
    <col min="12" max="13" width="6.7109375" style="78" customWidth="1"/>
    <col min="14" max="16" width="6.7109375" style="77" customWidth="1"/>
    <col min="17" max="17" width="11.85546875" style="78" customWidth="1"/>
    <col min="18" max="18" width="13.7109375" style="78" customWidth="1"/>
    <col min="19" max="22" width="10.7109375" style="78" customWidth="1"/>
    <col min="23" max="23" width="12.5703125" style="78" customWidth="1"/>
    <col min="24" max="24" width="13.42578125" style="78" customWidth="1"/>
    <col min="25" max="25" width="17.7109375" style="78" customWidth="1"/>
    <col min="26" max="26" width="13.7109375" style="78" customWidth="1"/>
    <col min="27" max="27" width="22.5703125" style="78" customWidth="1"/>
    <col min="28" max="28" width="19.28515625" style="78" customWidth="1"/>
    <col min="29" max="29" width="23.85546875" style="78" customWidth="1"/>
    <col min="30" max="30" width="47.85546875" style="78" customWidth="1"/>
    <col min="31" max="31" width="18.7109375" style="5" customWidth="1"/>
  </cols>
  <sheetData>
    <row r="1" spans="1:31" s="5" customFormat="1" ht="0.2" customHeight="1" x14ac:dyDescent="0.25">
      <c r="A1" s="1"/>
      <c r="B1" s="1"/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4"/>
      <c r="O1" s="4"/>
      <c r="P1" s="4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1"/>
    </row>
    <row r="2" spans="1:31" s="6" customFormat="1" ht="30.75" x14ac:dyDescent="0.25">
      <c r="B2" s="7" t="s">
        <v>0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</row>
    <row r="3" spans="1:31" s="8" customFormat="1" ht="30.75" x14ac:dyDescent="0.25">
      <c r="B3" s="7" t="s">
        <v>1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</row>
    <row r="4" spans="1:31" s="8" customFormat="1" ht="31.5" x14ac:dyDescent="0.25">
      <c r="B4" s="9" t="s">
        <v>2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</row>
    <row r="5" spans="1:31" s="8" customFormat="1" ht="31.5" x14ac:dyDescent="0.25">
      <c r="B5" s="10" t="s">
        <v>3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</row>
    <row r="6" spans="1:31" s="8" customFormat="1" ht="18.75" x14ac:dyDescent="0.25">
      <c r="B6" s="11" t="s">
        <v>4</v>
      </c>
      <c r="C6" s="12"/>
      <c r="D6" s="12"/>
      <c r="E6" s="12"/>
      <c r="F6" s="12"/>
      <c r="G6" s="12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4"/>
      <c r="AA6" s="13"/>
      <c r="AB6" s="13"/>
      <c r="AC6" s="15"/>
      <c r="AD6" s="15"/>
    </row>
    <row r="7" spans="1:31" s="8" customFormat="1" ht="18.75" x14ac:dyDescent="0.25">
      <c r="B7" s="16"/>
      <c r="C7" s="16"/>
      <c r="D7" s="16"/>
      <c r="E7" s="16"/>
      <c r="F7" s="16"/>
      <c r="G7" s="16"/>
      <c r="AC7" s="17"/>
      <c r="AD7" s="17"/>
    </row>
    <row r="8" spans="1:31" s="18" customFormat="1" ht="20.100000000000001" customHeight="1" x14ac:dyDescent="0.25">
      <c r="B8" s="19" t="s">
        <v>5</v>
      </c>
      <c r="C8" s="19" t="s">
        <v>6</v>
      </c>
      <c r="D8" s="20" t="s">
        <v>7</v>
      </c>
      <c r="E8" s="20" t="s">
        <v>8</v>
      </c>
      <c r="F8" s="20" t="s">
        <v>9</v>
      </c>
      <c r="G8" s="20" t="s">
        <v>10</v>
      </c>
      <c r="H8" s="19" t="s">
        <v>11</v>
      </c>
      <c r="I8" s="19"/>
      <c r="J8" s="19"/>
      <c r="K8" s="19"/>
      <c r="L8" s="19"/>
      <c r="M8" s="19"/>
      <c r="N8" s="19" t="s">
        <v>12</v>
      </c>
      <c r="O8" s="19"/>
      <c r="P8" s="19"/>
      <c r="Q8" s="19" t="s">
        <v>13</v>
      </c>
      <c r="R8" s="19"/>
      <c r="S8" s="19"/>
      <c r="T8" s="19"/>
      <c r="U8" s="19"/>
      <c r="V8" s="19"/>
      <c r="W8" s="19"/>
      <c r="X8" s="19"/>
      <c r="Y8" s="19"/>
      <c r="Z8" s="21" t="s">
        <v>11</v>
      </c>
      <c r="AA8" s="22"/>
      <c r="AB8" s="21" t="s">
        <v>14</v>
      </c>
      <c r="AC8" s="22"/>
      <c r="AD8" s="19" t="s">
        <v>15</v>
      </c>
    </row>
    <row r="9" spans="1:31" s="18" customFormat="1" ht="20.100000000000001" customHeight="1" x14ac:dyDescent="0.25">
      <c r="B9" s="19"/>
      <c r="C9" s="19"/>
      <c r="D9" s="23"/>
      <c r="E9" s="23"/>
      <c r="F9" s="23"/>
      <c r="G9" s="23"/>
      <c r="H9" s="19" t="s">
        <v>16</v>
      </c>
      <c r="I9" s="19"/>
      <c r="J9" s="24" t="s">
        <v>17</v>
      </c>
      <c r="K9" s="24"/>
      <c r="L9" s="19" t="s">
        <v>18</v>
      </c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25"/>
      <c r="AA9" s="26"/>
      <c r="AB9" s="25"/>
      <c r="AC9" s="26"/>
      <c r="AD9" s="19"/>
    </row>
    <row r="10" spans="1:31" s="18" customFormat="1" ht="30" customHeight="1" x14ac:dyDescent="0.25">
      <c r="B10" s="19"/>
      <c r="C10" s="19"/>
      <c r="D10" s="23"/>
      <c r="E10" s="23"/>
      <c r="F10" s="23"/>
      <c r="G10" s="23"/>
      <c r="H10" s="19"/>
      <c r="I10" s="19"/>
      <c r="J10" s="24"/>
      <c r="K10" s="24"/>
      <c r="L10" s="19"/>
      <c r="M10" s="19"/>
      <c r="N10" s="19" t="s">
        <v>19</v>
      </c>
      <c r="O10" s="19" t="s">
        <v>20</v>
      </c>
      <c r="P10" s="19" t="s">
        <v>21</v>
      </c>
      <c r="Q10" s="19" t="s">
        <v>22</v>
      </c>
      <c r="R10" s="19" t="s">
        <v>23</v>
      </c>
      <c r="S10" s="20" t="s">
        <v>24</v>
      </c>
      <c r="T10" s="19" t="s">
        <v>25</v>
      </c>
      <c r="U10" s="27" t="s">
        <v>26</v>
      </c>
      <c r="V10" s="20" t="s">
        <v>27</v>
      </c>
      <c r="W10" s="19" t="s">
        <v>28</v>
      </c>
      <c r="X10" s="19" t="s">
        <v>29</v>
      </c>
      <c r="Y10" s="19" t="s">
        <v>30</v>
      </c>
      <c r="Z10" s="28" t="s">
        <v>31</v>
      </c>
      <c r="AA10" s="28" t="s">
        <v>32</v>
      </c>
      <c r="AB10" s="28" t="s">
        <v>33</v>
      </c>
      <c r="AC10" s="29" t="s">
        <v>34</v>
      </c>
      <c r="AD10" s="19"/>
    </row>
    <row r="11" spans="1:31" s="18" customFormat="1" ht="31.5" customHeight="1" x14ac:dyDescent="0.25">
      <c r="B11" s="19"/>
      <c r="C11" s="19"/>
      <c r="D11" s="30"/>
      <c r="E11" s="30"/>
      <c r="F11" s="30"/>
      <c r="G11" s="30"/>
      <c r="H11" s="31" t="s">
        <v>35</v>
      </c>
      <c r="I11" s="31" t="s">
        <v>36</v>
      </c>
      <c r="J11" s="31" t="s">
        <v>35</v>
      </c>
      <c r="K11" s="31" t="s">
        <v>36</v>
      </c>
      <c r="L11" s="31" t="s">
        <v>35</v>
      </c>
      <c r="M11" s="31" t="s">
        <v>36</v>
      </c>
      <c r="N11" s="19"/>
      <c r="O11" s="19"/>
      <c r="P11" s="19"/>
      <c r="Q11" s="19"/>
      <c r="R11" s="19"/>
      <c r="S11" s="30"/>
      <c r="T11" s="19"/>
      <c r="U11" s="27"/>
      <c r="V11" s="30"/>
      <c r="W11" s="19"/>
      <c r="X11" s="19"/>
      <c r="Y11" s="19"/>
      <c r="Z11" s="32"/>
      <c r="AA11" s="32"/>
      <c r="AB11" s="32"/>
      <c r="AC11" s="33"/>
      <c r="AD11" s="19"/>
    </row>
    <row r="12" spans="1:31" s="34" customFormat="1" ht="15.75" x14ac:dyDescent="0.25">
      <c r="B12" s="35">
        <v>1</v>
      </c>
      <c r="C12" s="35">
        <v>2</v>
      </c>
      <c r="D12" s="35">
        <v>3</v>
      </c>
      <c r="E12" s="35">
        <v>4</v>
      </c>
      <c r="F12" s="35">
        <v>5</v>
      </c>
      <c r="G12" s="35">
        <v>6</v>
      </c>
      <c r="H12" s="35">
        <v>7</v>
      </c>
      <c r="I12" s="35">
        <v>8</v>
      </c>
      <c r="J12" s="35">
        <v>9</v>
      </c>
      <c r="K12" s="35">
        <v>10</v>
      </c>
      <c r="L12" s="35">
        <v>11</v>
      </c>
      <c r="M12" s="35">
        <v>12</v>
      </c>
      <c r="N12" s="35">
        <v>13</v>
      </c>
      <c r="O12" s="35">
        <v>14</v>
      </c>
      <c r="P12" s="35">
        <v>15</v>
      </c>
      <c r="Q12" s="35">
        <v>16</v>
      </c>
      <c r="R12" s="35">
        <v>17</v>
      </c>
      <c r="S12" s="35">
        <v>18</v>
      </c>
      <c r="T12" s="35">
        <v>19</v>
      </c>
      <c r="U12" s="36">
        <v>20</v>
      </c>
      <c r="V12" s="35"/>
      <c r="W12" s="35">
        <v>21</v>
      </c>
      <c r="X12" s="35">
        <v>22</v>
      </c>
      <c r="Y12" s="35">
        <v>23</v>
      </c>
      <c r="Z12" s="35">
        <v>24</v>
      </c>
      <c r="AA12" s="35">
        <v>25</v>
      </c>
      <c r="AB12" s="35">
        <v>26</v>
      </c>
      <c r="AC12" s="35">
        <v>27</v>
      </c>
      <c r="AD12" s="35">
        <v>28</v>
      </c>
    </row>
    <row r="13" spans="1:31" s="37" customFormat="1" ht="15.75" x14ac:dyDescent="0.25">
      <c r="B13" s="38"/>
      <c r="C13" s="38"/>
      <c r="D13" s="38"/>
      <c r="E13" s="38"/>
      <c r="F13" s="38"/>
      <c r="G13" s="39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40"/>
      <c r="V13" s="38"/>
      <c r="W13" s="38"/>
      <c r="X13" s="38"/>
      <c r="Y13" s="38"/>
      <c r="Z13" s="39"/>
      <c r="AA13" s="39"/>
      <c r="AB13" s="39"/>
      <c r="AC13" s="39"/>
      <c r="AD13" s="39"/>
    </row>
    <row r="14" spans="1:31" s="41" customFormat="1" ht="69.75" x14ac:dyDescent="0.25">
      <c r="B14" s="42">
        <v>1</v>
      </c>
      <c r="C14" s="43" t="s">
        <v>37</v>
      </c>
      <c r="D14" s="44" t="s">
        <v>38</v>
      </c>
      <c r="E14" s="44" t="s">
        <v>39</v>
      </c>
      <c r="F14" s="43" t="s">
        <v>40</v>
      </c>
      <c r="G14" s="45" t="s">
        <v>41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v>0</v>
      </c>
      <c r="P14" s="46">
        <v>0</v>
      </c>
      <c r="Q14" s="46">
        <v>57</v>
      </c>
      <c r="R14" s="46">
        <v>286</v>
      </c>
      <c r="S14" s="46"/>
      <c r="T14" s="46"/>
      <c r="U14" s="47"/>
      <c r="V14" s="46"/>
      <c r="W14" s="46"/>
      <c r="X14" s="46"/>
      <c r="Y14" s="46">
        <v>0</v>
      </c>
      <c r="Z14" s="48">
        <v>3</v>
      </c>
      <c r="AA14" s="49">
        <v>0</v>
      </c>
      <c r="AB14" s="49">
        <v>0</v>
      </c>
      <c r="AC14" s="49">
        <v>0</v>
      </c>
      <c r="AD14" s="50"/>
    </row>
    <row r="15" spans="1:31" s="41" customFormat="1" ht="46.5" x14ac:dyDescent="0.25">
      <c r="B15" s="51"/>
      <c r="C15" s="52"/>
      <c r="D15" s="44" t="s">
        <v>42</v>
      </c>
      <c r="E15" s="44" t="s">
        <v>43</v>
      </c>
      <c r="F15" s="52"/>
      <c r="G15" s="45" t="s">
        <v>44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v>0</v>
      </c>
      <c r="P15" s="46">
        <v>0</v>
      </c>
      <c r="Q15" s="46">
        <v>86</v>
      </c>
      <c r="R15" s="46">
        <v>429</v>
      </c>
      <c r="S15" s="46"/>
      <c r="T15" s="46"/>
      <c r="U15" s="47"/>
      <c r="V15" s="46"/>
      <c r="W15" s="46"/>
      <c r="X15" s="46"/>
      <c r="Y15" s="46">
        <v>0</v>
      </c>
      <c r="Z15" s="48">
        <v>3</v>
      </c>
      <c r="AA15" s="49">
        <v>0</v>
      </c>
      <c r="AB15" s="49">
        <v>0</v>
      </c>
      <c r="AC15" s="49">
        <v>0</v>
      </c>
      <c r="AD15" s="50"/>
    </row>
    <row r="16" spans="1:31" s="41" customFormat="1" ht="186" x14ac:dyDescent="0.25">
      <c r="B16" s="53">
        <v>2</v>
      </c>
      <c r="C16" s="44" t="s">
        <v>45</v>
      </c>
      <c r="D16" s="44" t="s">
        <v>42</v>
      </c>
      <c r="E16" s="44" t="s">
        <v>46</v>
      </c>
      <c r="F16" s="44" t="s">
        <v>47</v>
      </c>
      <c r="G16" s="54" t="s">
        <v>48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1</v>
      </c>
      <c r="N16" s="46">
        <v>0</v>
      </c>
      <c r="O16" s="46">
        <v>0</v>
      </c>
      <c r="P16" s="46">
        <v>1</v>
      </c>
      <c r="Q16" s="46">
        <v>0</v>
      </c>
      <c r="R16" s="46">
        <v>0</v>
      </c>
      <c r="S16" s="46">
        <v>0</v>
      </c>
      <c r="T16" s="46">
        <v>0</v>
      </c>
      <c r="U16" s="47">
        <v>0</v>
      </c>
      <c r="V16" s="46">
        <v>0</v>
      </c>
      <c r="W16" s="46">
        <v>0</v>
      </c>
      <c r="X16" s="46">
        <v>0</v>
      </c>
      <c r="Y16" s="46">
        <v>0</v>
      </c>
      <c r="Z16" s="48">
        <v>1</v>
      </c>
      <c r="AA16" s="49">
        <v>0</v>
      </c>
      <c r="AB16" s="49">
        <v>0</v>
      </c>
      <c r="AC16" s="49">
        <v>0</v>
      </c>
      <c r="AD16" s="50"/>
    </row>
    <row r="17" spans="2:30" s="41" customFormat="1" ht="46.5" x14ac:dyDescent="0.25">
      <c r="B17" s="53">
        <v>3</v>
      </c>
      <c r="C17" s="44" t="s">
        <v>49</v>
      </c>
      <c r="D17" s="44" t="s">
        <v>42</v>
      </c>
      <c r="E17" s="44" t="s">
        <v>50</v>
      </c>
      <c r="F17" s="44" t="s">
        <v>40</v>
      </c>
      <c r="G17" s="45" t="s">
        <v>51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v>0</v>
      </c>
      <c r="P17" s="46">
        <v>0</v>
      </c>
      <c r="Q17" s="46">
        <v>143</v>
      </c>
      <c r="R17" s="46">
        <v>714</v>
      </c>
      <c r="S17" s="46"/>
      <c r="T17" s="46"/>
      <c r="U17" s="47"/>
      <c r="V17" s="46"/>
      <c r="W17" s="46"/>
      <c r="X17" s="46"/>
      <c r="Y17" s="46">
        <v>0</v>
      </c>
      <c r="Z17" s="48">
        <v>5</v>
      </c>
      <c r="AA17" s="49">
        <v>0</v>
      </c>
      <c r="AB17" s="49">
        <v>0</v>
      </c>
      <c r="AC17" s="49">
        <v>0</v>
      </c>
      <c r="AD17" s="50"/>
    </row>
    <row r="18" spans="2:30" s="41" customFormat="1" ht="46.5" x14ac:dyDescent="0.25">
      <c r="B18" s="53">
        <v>4</v>
      </c>
      <c r="C18" s="44" t="s">
        <v>52</v>
      </c>
      <c r="D18" s="44" t="s">
        <v>53</v>
      </c>
      <c r="E18" s="44" t="s">
        <v>54</v>
      </c>
      <c r="F18" s="44" t="s">
        <v>40</v>
      </c>
      <c r="G18" s="45" t="s">
        <v>55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v>0</v>
      </c>
      <c r="P18" s="46">
        <v>0</v>
      </c>
      <c r="Q18" s="46">
        <v>400</v>
      </c>
      <c r="R18" s="46">
        <v>2000</v>
      </c>
      <c r="S18" s="46"/>
      <c r="T18" s="46"/>
      <c r="U18" s="47"/>
      <c r="V18" s="46"/>
      <c r="W18" s="46"/>
      <c r="X18" s="46"/>
      <c r="Y18" s="46">
        <v>0</v>
      </c>
      <c r="Z18" s="48">
        <v>14</v>
      </c>
      <c r="AA18" s="49">
        <v>0</v>
      </c>
      <c r="AB18" s="49">
        <v>0</v>
      </c>
      <c r="AC18" s="49">
        <v>0</v>
      </c>
      <c r="AD18" s="50"/>
    </row>
    <row r="19" spans="2:30" s="41" customFormat="1" ht="46.5" x14ac:dyDescent="0.25">
      <c r="B19" s="53">
        <v>5</v>
      </c>
      <c r="C19" s="44" t="s">
        <v>56</v>
      </c>
      <c r="D19" s="44" t="s">
        <v>57</v>
      </c>
      <c r="E19" s="44" t="s">
        <v>58</v>
      </c>
      <c r="F19" s="44" t="s">
        <v>40</v>
      </c>
      <c r="G19" s="45" t="s">
        <v>59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v>0</v>
      </c>
      <c r="P19" s="46">
        <v>0</v>
      </c>
      <c r="Q19" s="46">
        <v>171</v>
      </c>
      <c r="R19" s="46">
        <v>857</v>
      </c>
      <c r="S19" s="46"/>
      <c r="T19" s="46"/>
      <c r="U19" s="47"/>
      <c r="V19" s="46"/>
      <c r="W19" s="46"/>
      <c r="X19" s="46"/>
      <c r="Y19" s="46">
        <v>0</v>
      </c>
      <c r="Z19" s="48">
        <v>6</v>
      </c>
      <c r="AA19" s="49">
        <v>0</v>
      </c>
      <c r="AB19" s="49">
        <v>0</v>
      </c>
      <c r="AC19" s="49">
        <v>0</v>
      </c>
      <c r="AD19" s="50"/>
    </row>
    <row r="20" spans="2:30" s="41" customFormat="1" ht="93" x14ac:dyDescent="0.25">
      <c r="B20" s="55">
        <v>6</v>
      </c>
      <c r="C20" s="56" t="s">
        <v>60</v>
      </c>
      <c r="D20" s="56" t="s">
        <v>38</v>
      </c>
      <c r="E20" s="56" t="s">
        <v>61</v>
      </c>
      <c r="F20" s="56" t="s">
        <v>62</v>
      </c>
      <c r="G20" s="57" t="s">
        <v>63</v>
      </c>
      <c r="H20" s="58">
        <v>0</v>
      </c>
      <c r="I20" s="58">
        <v>0</v>
      </c>
      <c r="J20" s="58">
        <v>0</v>
      </c>
      <c r="K20" s="58">
        <v>0</v>
      </c>
      <c r="L20" s="58">
        <v>0</v>
      </c>
      <c r="M20" s="58">
        <v>0</v>
      </c>
      <c r="N20" s="58">
        <v>0</v>
      </c>
      <c r="O20" s="58">
        <v>0</v>
      </c>
      <c r="P20" s="58">
        <v>0</v>
      </c>
      <c r="Q20" s="58">
        <v>0</v>
      </c>
      <c r="R20" s="58">
        <v>0</v>
      </c>
      <c r="S20" s="58">
        <v>0</v>
      </c>
      <c r="T20" s="58">
        <v>0</v>
      </c>
      <c r="U20" s="59">
        <v>0</v>
      </c>
      <c r="V20" s="58">
        <v>0</v>
      </c>
      <c r="W20" s="58">
        <v>0</v>
      </c>
      <c r="X20" s="58">
        <v>0</v>
      </c>
      <c r="Y20" s="58">
        <v>0</v>
      </c>
      <c r="Z20" s="60">
        <v>1</v>
      </c>
      <c r="AA20" s="49">
        <v>0</v>
      </c>
      <c r="AB20" s="49">
        <v>0</v>
      </c>
      <c r="AC20" s="49">
        <v>0</v>
      </c>
      <c r="AD20" s="61"/>
    </row>
    <row r="21" spans="2:30" s="41" customFormat="1" ht="46.5" x14ac:dyDescent="0.25">
      <c r="B21" s="62">
        <v>7</v>
      </c>
      <c r="C21" s="63" t="s">
        <v>64</v>
      </c>
      <c r="D21" s="56" t="s">
        <v>42</v>
      </c>
      <c r="E21" s="44" t="s">
        <v>43</v>
      </c>
      <c r="F21" s="63" t="s">
        <v>40</v>
      </c>
      <c r="G21" s="45" t="s">
        <v>65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v>0</v>
      </c>
      <c r="P21" s="46">
        <v>0</v>
      </c>
      <c r="Q21" s="46">
        <v>86</v>
      </c>
      <c r="R21" s="46">
        <v>429</v>
      </c>
      <c r="S21" s="46"/>
      <c r="T21" s="46"/>
      <c r="U21" s="47"/>
      <c r="V21" s="46"/>
      <c r="W21" s="46"/>
      <c r="X21" s="46"/>
      <c r="Y21" s="46">
        <v>0</v>
      </c>
      <c r="Z21" s="48">
        <v>3</v>
      </c>
      <c r="AA21" s="49">
        <v>0</v>
      </c>
      <c r="AB21" s="49">
        <v>0</v>
      </c>
      <c r="AC21" s="49">
        <v>0</v>
      </c>
      <c r="AD21" s="64"/>
    </row>
    <row r="22" spans="2:30" s="41" customFormat="1" ht="46.5" x14ac:dyDescent="0.25">
      <c r="B22" s="51"/>
      <c r="C22" s="52"/>
      <c r="D22" s="44" t="s">
        <v>57</v>
      </c>
      <c r="E22" s="44" t="s">
        <v>58</v>
      </c>
      <c r="F22" s="52"/>
      <c r="G22" s="45" t="s">
        <v>59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v>0</v>
      </c>
      <c r="P22" s="46">
        <v>0</v>
      </c>
      <c r="Q22" s="46">
        <v>171</v>
      </c>
      <c r="R22" s="46">
        <v>857</v>
      </c>
      <c r="S22" s="46"/>
      <c r="T22" s="46"/>
      <c r="U22" s="47"/>
      <c r="V22" s="46"/>
      <c r="W22" s="46"/>
      <c r="X22" s="46"/>
      <c r="Y22" s="46">
        <v>0</v>
      </c>
      <c r="Z22" s="48">
        <v>6</v>
      </c>
      <c r="AA22" s="49">
        <v>0</v>
      </c>
      <c r="AB22" s="49">
        <v>0</v>
      </c>
      <c r="AC22" s="49">
        <v>0</v>
      </c>
      <c r="AD22" s="64"/>
    </row>
    <row r="23" spans="2:30" s="41" customFormat="1" ht="46.5" x14ac:dyDescent="0.25">
      <c r="B23" s="53">
        <v>8</v>
      </c>
      <c r="C23" s="44" t="s">
        <v>66</v>
      </c>
      <c r="D23" s="44" t="s">
        <v>57</v>
      </c>
      <c r="E23" s="44" t="s">
        <v>58</v>
      </c>
      <c r="F23" s="44" t="s">
        <v>40</v>
      </c>
      <c r="G23" s="45" t="s">
        <v>59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v>0</v>
      </c>
      <c r="P23" s="46">
        <v>0</v>
      </c>
      <c r="Q23" s="46">
        <v>171</v>
      </c>
      <c r="R23" s="46">
        <v>857</v>
      </c>
      <c r="S23" s="46"/>
      <c r="T23" s="46"/>
      <c r="U23" s="47"/>
      <c r="V23" s="46"/>
      <c r="W23" s="46"/>
      <c r="X23" s="46"/>
      <c r="Y23" s="46">
        <v>0</v>
      </c>
      <c r="Z23" s="48">
        <v>6</v>
      </c>
      <c r="AA23" s="49">
        <v>0</v>
      </c>
      <c r="AB23" s="49">
        <v>0</v>
      </c>
      <c r="AC23" s="49">
        <v>0</v>
      </c>
      <c r="AD23" s="64"/>
    </row>
    <row r="24" spans="2:30" s="41" customFormat="1" ht="69.75" x14ac:dyDescent="0.25">
      <c r="B24" s="53">
        <v>9</v>
      </c>
      <c r="C24" s="44" t="s">
        <v>67</v>
      </c>
      <c r="D24" s="44" t="s">
        <v>38</v>
      </c>
      <c r="E24" s="44" t="s">
        <v>68</v>
      </c>
      <c r="F24" s="44" t="s">
        <v>62</v>
      </c>
      <c r="G24" s="54" t="s">
        <v>69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v>0</v>
      </c>
      <c r="P24" s="46">
        <v>0</v>
      </c>
      <c r="Q24" s="46">
        <v>0</v>
      </c>
      <c r="R24" s="46">
        <v>0</v>
      </c>
      <c r="S24" s="46">
        <v>0</v>
      </c>
      <c r="T24" s="46">
        <v>0</v>
      </c>
      <c r="U24" s="47">
        <v>0</v>
      </c>
      <c r="V24" s="46">
        <v>0</v>
      </c>
      <c r="W24" s="46">
        <v>0</v>
      </c>
      <c r="X24" s="46">
        <v>0</v>
      </c>
      <c r="Y24" s="46">
        <v>0</v>
      </c>
      <c r="Z24" s="48">
        <v>1</v>
      </c>
      <c r="AA24" s="49">
        <v>0</v>
      </c>
      <c r="AB24" s="49">
        <v>0</v>
      </c>
      <c r="AC24" s="49">
        <v>0</v>
      </c>
      <c r="AD24" s="64"/>
    </row>
    <row r="25" spans="2:30" s="41" customFormat="1" ht="46.5" x14ac:dyDescent="0.25">
      <c r="B25" s="53">
        <v>10</v>
      </c>
      <c r="C25" s="44" t="s">
        <v>70</v>
      </c>
      <c r="D25" s="44" t="s">
        <v>57</v>
      </c>
      <c r="E25" s="44" t="s">
        <v>71</v>
      </c>
      <c r="F25" s="44" t="s">
        <v>40</v>
      </c>
      <c r="G25" s="45" t="s">
        <v>72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v>0</v>
      </c>
      <c r="P25" s="46">
        <v>0</v>
      </c>
      <c r="Q25" s="46">
        <v>286</v>
      </c>
      <c r="R25" s="46">
        <v>1429</v>
      </c>
      <c r="S25" s="46"/>
      <c r="T25" s="46"/>
      <c r="U25" s="47"/>
      <c r="V25" s="46"/>
      <c r="W25" s="46"/>
      <c r="X25" s="46"/>
      <c r="Y25" s="46">
        <v>0</v>
      </c>
      <c r="Z25" s="48">
        <v>10</v>
      </c>
      <c r="AA25" s="49">
        <v>0</v>
      </c>
      <c r="AB25" s="49">
        <v>0</v>
      </c>
      <c r="AC25" s="49">
        <v>0</v>
      </c>
      <c r="AD25" s="64"/>
    </row>
    <row r="26" spans="2:30" s="41" customFormat="1" ht="93" x14ac:dyDescent="0.25">
      <c r="B26" s="55">
        <v>11</v>
      </c>
      <c r="C26" s="56" t="s">
        <v>73</v>
      </c>
      <c r="D26" s="56" t="s">
        <v>38</v>
      </c>
      <c r="E26" s="56" t="s">
        <v>74</v>
      </c>
      <c r="F26" s="56" t="s">
        <v>47</v>
      </c>
      <c r="G26" s="65" t="s">
        <v>75</v>
      </c>
      <c r="H26" s="58">
        <v>0</v>
      </c>
      <c r="I26" s="58">
        <v>0</v>
      </c>
      <c r="J26" s="58">
        <v>0</v>
      </c>
      <c r="K26" s="58">
        <v>0</v>
      </c>
      <c r="L26" s="58">
        <v>0</v>
      </c>
      <c r="M26" s="58">
        <v>0</v>
      </c>
      <c r="N26" s="58">
        <v>0</v>
      </c>
      <c r="O26" s="58">
        <v>0</v>
      </c>
      <c r="P26" s="58">
        <v>0</v>
      </c>
      <c r="Q26" s="58">
        <v>0</v>
      </c>
      <c r="R26" s="58">
        <v>0</v>
      </c>
      <c r="S26" s="58">
        <v>0</v>
      </c>
      <c r="T26" s="58">
        <v>0</v>
      </c>
      <c r="U26" s="59">
        <v>0</v>
      </c>
      <c r="V26" s="58">
        <v>0</v>
      </c>
      <c r="W26" s="58">
        <v>0</v>
      </c>
      <c r="X26" s="58">
        <v>0</v>
      </c>
      <c r="Y26" s="58">
        <v>0</v>
      </c>
      <c r="Z26" s="60">
        <v>1</v>
      </c>
      <c r="AA26" s="49">
        <v>0</v>
      </c>
      <c r="AB26" s="49">
        <v>0</v>
      </c>
      <c r="AC26" s="49">
        <v>0</v>
      </c>
      <c r="AD26" s="61"/>
    </row>
    <row r="27" spans="2:30" s="41" customFormat="1" ht="46.5" x14ac:dyDescent="0.25">
      <c r="B27" s="55">
        <v>12</v>
      </c>
      <c r="C27" s="56" t="s">
        <v>76</v>
      </c>
      <c r="D27" s="56" t="s">
        <v>77</v>
      </c>
      <c r="E27" s="56" t="s">
        <v>78</v>
      </c>
      <c r="F27" s="56" t="s">
        <v>40</v>
      </c>
      <c r="G27" s="45" t="s">
        <v>79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v>0</v>
      </c>
      <c r="P27" s="46">
        <v>0</v>
      </c>
      <c r="Q27" s="58">
        <v>429</v>
      </c>
      <c r="R27" s="58">
        <v>2143</v>
      </c>
      <c r="S27" s="58"/>
      <c r="T27" s="58"/>
      <c r="U27" s="59"/>
      <c r="V27" s="58"/>
      <c r="W27" s="58"/>
      <c r="X27" s="58"/>
      <c r="Y27" s="58">
        <v>0</v>
      </c>
      <c r="Z27" s="60">
        <v>15</v>
      </c>
      <c r="AA27" s="49">
        <v>0</v>
      </c>
      <c r="AB27" s="49">
        <v>0</v>
      </c>
      <c r="AC27" s="49">
        <v>0</v>
      </c>
      <c r="AD27" s="61"/>
    </row>
    <row r="28" spans="2:30" s="41" customFormat="1" ht="91.5" customHeight="1" x14ac:dyDescent="0.25">
      <c r="B28" s="55">
        <v>13</v>
      </c>
      <c r="C28" s="56" t="s">
        <v>80</v>
      </c>
      <c r="D28" s="56" t="s">
        <v>81</v>
      </c>
      <c r="E28" s="56" t="s">
        <v>82</v>
      </c>
      <c r="F28" s="56" t="s">
        <v>62</v>
      </c>
      <c r="G28" s="57" t="s">
        <v>83</v>
      </c>
      <c r="H28" s="58">
        <v>0</v>
      </c>
      <c r="I28" s="58">
        <v>0</v>
      </c>
      <c r="J28" s="58">
        <v>0</v>
      </c>
      <c r="K28" s="58">
        <v>0</v>
      </c>
      <c r="L28" s="58">
        <v>0</v>
      </c>
      <c r="M28" s="58">
        <v>0</v>
      </c>
      <c r="N28" s="58">
        <v>0</v>
      </c>
      <c r="O28" s="58">
        <v>0</v>
      </c>
      <c r="P28" s="58">
        <v>0</v>
      </c>
      <c r="Q28" s="58">
        <v>0</v>
      </c>
      <c r="R28" s="58">
        <v>0</v>
      </c>
      <c r="S28" s="58">
        <v>0</v>
      </c>
      <c r="T28" s="58">
        <v>0</v>
      </c>
      <c r="U28" s="59">
        <v>0</v>
      </c>
      <c r="V28" s="58">
        <v>0</v>
      </c>
      <c r="W28" s="58">
        <v>0</v>
      </c>
      <c r="X28" s="58">
        <v>0</v>
      </c>
      <c r="Y28" s="58">
        <v>0</v>
      </c>
      <c r="Z28" s="60">
        <v>1</v>
      </c>
      <c r="AA28" s="49">
        <v>0</v>
      </c>
      <c r="AB28" s="49">
        <v>0</v>
      </c>
      <c r="AC28" s="49">
        <v>0</v>
      </c>
      <c r="AD28" s="61"/>
    </row>
    <row r="29" spans="2:30" s="41" customFormat="1" ht="80.25" customHeight="1" x14ac:dyDescent="0.25">
      <c r="B29" s="55">
        <v>14</v>
      </c>
      <c r="C29" s="56" t="s">
        <v>84</v>
      </c>
      <c r="D29" s="56" t="s">
        <v>85</v>
      </c>
      <c r="E29" s="56" t="s">
        <v>86</v>
      </c>
      <c r="F29" s="56" t="s">
        <v>40</v>
      </c>
      <c r="G29" s="66" t="s">
        <v>87</v>
      </c>
      <c r="H29" s="58">
        <v>0</v>
      </c>
      <c r="I29" s="58">
        <v>0</v>
      </c>
      <c r="J29" s="58">
        <v>0</v>
      </c>
      <c r="K29" s="58">
        <v>0</v>
      </c>
      <c r="L29" s="58">
        <v>0</v>
      </c>
      <c r="M29" s="58">
        <v>0</v>
      </c>
      <c r="N29" s="58">
        <v>0</v>
      </c>
      <c r="O29" s="58">
        <v>0</v>
      </c>
      <c r="P29" s="58">
        <v>0</v>
      </c>
      <c r="Q29" s="58">
        <v>114</v>
      </c>
      <c r="R29" s="58">
        <v>571</v>
      </c>
      <c r="S29" s="58"/>
      <c r="T29" s="58"/>
      <c r="U29" s="59"/>
      <c r="V29" s="58"/>
      <c r="W29" s="58"/>
      <c r="X29" s="58"/>
      <c r="Y29" s="58">
        <v>0</v>
      </c>
      <c r="Z29" s="60">
        <v>4</v>
      </c>
      <c r="AA29" s="67">
        <v>0</v>
      </c>
      <c r="AB29" s="67">
        <v>0</v>
      </c>
      <c r="AC29" s="67">
        <v>0</v>
      </c>
      <c r="AD29" s="61"/>
    </row>
    <row r="30" spans="2:30" s="41" customFormat="1" ht="397.5" customHeight="1" x14ac:dyDescent="0.25">
      <c r="B30" s="55">
        <v>15</v>
      </c>
      <c r="C30" s="56" t="s">
        <v>88</v>
      </c>
      <c r="D30" s="56" t="s">
        <v>85</v>
      </c>
      <c r="E30" s="56" t="s">
        <v>89</v>
      </c>
      <c r="F30" s="56" t="s">
        <v>90</v>
      </c>
      <c r="G30" s="57" t="s">
        <v>91</v>
      </c>
      <c r="H30" s="58">
        <v>1</v>
      </c>
      <c r="I30" s="58">
        <v>0</v>
      </c>
      <c r="J30" s="58">
        <v>0</v>
      </c>
      <c r="K30" s="58">
        <v>0</v>
      </c>
      <c r="L30" s="58">
        <v>0</v>
      </c>
      <c r="M30" s="58">
        <v>0</v>
      </c>
      <c r="N30" s="58">
        <v>0</v>
      </c>
      <c r="O30" s="58">
        <v>0</v>
      </c>
      <c r="P30" s="58">
        <v>0</v>
      </c>
      <c r="Q30" s="58">
        <v>1</v>
      </c>
      <c r="R30" s="58">
        <v>2</v>
      </c>
      <c r="S30" s="58">
        <v>0</v>
      </c>
      <c r="T30" s="58">
        <v>0</v>
      </c>
      <c r="U30" s="59">
        <v>0</v>
      </c>
      <c r="V30" s="58">
        <v>1</v>
      </c>
      <c r="W30" s="58">
        <v>1</v>
      </c>
      <c r="X30" s="58">
        <v>0</v>
      </c>
      <c r="Y30" s="58">
        <v>2</v>
      </c>
      <c r="Z30" s="60">
        <v>1</v>
      </c>
      <c r="AA30" s="68">
        <f>53000000+15000000+1200000</f>
        <v>69200000</v>
      </c>
      <c r="AB30" s="68">
        <f>5%*68000000</f>
        <v>3400000</v>
      </c>
      <c r="AC30" s="69">
        <f>AA30+AB30</f>
        <v>72600000</v>
      </c>
      <c r="AD30" s="61"/>
    </row>
    <row r="31" spans="2:30" s="41" customFormat="1" ht="46.5" x14ac:dyDescent="0.25">
      <c r="B31" s="55">
        <v>16</v>
      </c>
      <c r="C31" s="56" t="s">
        <v>92</v>
      </c>
      <c r="D31" s="56" t="s">
        <v>38</v>
      </c>
      <c r="E31" s="56" t="s">
        <v>39</v>
      </c>
      <c r="F31" s="56" t="s">
        <v>40</v>
      </c>
      <c r="G31" s="66" t="s">
        <v>93</v>
      </c>
      <c r="H31" s="58">
        <v>0</v>
      </c>
      <c r="I31" s="58">
        <v>0</v>
      </c>
      <c r="J31" s="58">
        <v>0</v>
      </c>
      <c r="K31" s="58">
        <v>0</v>
      </c>
      <c r="L31" s="58">
        <v>0</v>
      </c>
      <c r="M31" s="58">
        <v>0</v>
      </c>
      <c r="N31" s="58">
        <v>0</v>
      </c>
      <c r="O31" s="58">
        <v>0</v>
      </c>
      <c r="P31" s="58">
        <v>0</v>
      </c>
      <c r="Q31" s="58">
        <v>86</v>
      </c>
      <c r="R31" s="58">
        <v>429</v>
      </c>
      <c r="S31" s="58"/>
      <c r="T31" s="58"/>
      <c r="U31" s="59"/>
      <c r="V31" s="58"/>
      <c r="W31" s="58"/>
      <c r="X31" s="58"/>
      <c r="Y31" s="58">
        <v>0</v>
      </c>
      <c r="Z31" s="60">
        <v>3</v>
      </c>
      <c r="AA31" s="67">
        <v>0</v>
      </c>
      <c r="AB31" s="67">
        <v>0</v>
      </c>
      <c r="AC31" s="67">
        <v>0</v>
      </c>
      <c r="AD31" s="61"/>
    </row>
    <row r="32" spans="2:30" s="41" customFormat="1" ht="139.5" x14ac:dyDescent="0.25">
      <c r="B32" s="55">
        <v>17</v>
      </c>
      <c r="C32" s="56" t="s">
        <v>94</v>
      </c>
      <c r="D32" s="56" t="s">
        <v>85</v>
      </c>
      <c r="E32" s="56" t="s">
        <v>95</v>
      </c>
      <c r="F32" s="56" t="s">
        <v>47</v>
      </c>
      <c r="G32" s="65" t="s">
        <v>96</v>
      </c>
      <c r="H32" s="58">
        <v>0</v>
      </c>
      <c r="I32" s="58">
        <v>0</v>
      </c>
      <c r="J32" s="58">
        <v>0</v>
      </c>
      <c r="K32" s="58">
        <v>0</v>
      </c>
      <c r="L32" s="58">
        <v>0</v>
      </c>
      <c r="M32" s="58">
        <v>0</v>
      </c>
      <c r="N32" s="58">
        <v>0</v>
      </c>
      <c r="O32" s="58">
        <v>0</v>
      </c>
      <c r="P32" s="58">
        <v>0</v>
      </c>
      <c r="Q32" s="58">
        <v>0</v>
      </c>
      <c r="R32" s="58">
        <v>0</v>
      </c>
      <c r="S32" s="58">
        <v>0</v>
      </c>
      <c r="T32" s="58">
        <v>0</v>
      </c>
      <c r="U32" s="59">
        <v>0</v>
      </c>
      <c r="V32" s="58">
        <v>0</v>
      </c>
      <c r="W32" s="58">
        <v>0</v>
      </c>
      <c r="X32" s="58">
        <v>0</v>
      </c>
      <c r="Y32" s="58">
        <v>0</v>
      </c>
      <c r="Z32" s="60">
        <v>1</v>
      </c>
      <c r="AA32" s="67">
        <v>0</v>
      </c>
      <c r="AB32" s="67">
        <v>0</v>
      </c>
      <c r="AC32" s="67">
        <v>0</v>
      </c>
      <c r="AD32" s="61"/>
    </row>
    <row r="33" spans="2:31" s="41" customFormat="1" ht="46.5" x14ac:dyDescent="0.25">
      <c r="B33" s="70">
        <v>18</v>
      </c>
      <c r="C33" s="71" t="s">
        <v>97</v>
      </c>
      <c r="D33" s="71" t="s">
        <v>98</v>
      </c>
      <c r="E33" s="71" t="s">
        <v>99</v>
      </c>
      <c r="F33" s="71" t="s">
        <v>40</v>
      </c>
      <c r="G33" s="66" t="s">
        <v>100</v>
      </c>
      <c r="H33" s="58">
        <v>0</v>
      </c>
      <c r="I33" s="58">
        <v>0</v>
      </c>
      <c r="J33" s="58">
        <v>0</v>
      </c>
      <c r="K33" s="58">
        <v>0</v>
      </c>
      <c r="L33" s="58">
        <v>0</v>
      </c>
      <c r="M33" s="58">
        <v>0</v>
      </c>
      <c r="N33" s="58">
        <v>0</v>
      </c>
      <c r="O33" s="58">
        <v>0</v>
      </c>
      <c r="P33" s="58">
        <v>0</v>
      </c>
      <c r="Q33" s="72">
        <v>229</v>
      </c>
      <c r="R33" s="72">
        <v>1143</v>
      </c>
      <c r="S33" s="72"/>
      <c r="T33" s="72"/>
      <c r="U33" s="73"/>
      <c r="V33" s="72"/>
      <c r="W33" s="72"/>
      <c r="X33" s="72"/>
      <c r="Y33" s="72">
        <v>0</v>
      </c>
      <c r="Z33" s="74">
        <v>8</v>
      </c>
      <c r="AA33" s="67">
        <v>0</v>
      </c>
      <c r="AB33" s="67">
        <v>0</v>
      </c>
      <c r="AC33" s="67">
        <v>0</v>
      </c>
      <c r="AD33" s="64"/>
    </row>
    <row r="34" spans="2:31" s="41" customFormat="1" ht="116.25" x14ac:dyDescent="0.25">
      <c r="B34" s="55">
        <v>19</v>
      </c>
      <c r="C34" s="56" t="s">
        <v>101</v>
      </c>
      <c r="D34" s="56" t="s">
        <v>38</v>
      </c>
      <c r="E34" s="56" t="s">
        <v>102</v>
      </c>
      <c r="F34" s="56" t="s">
        <v>103</v>
      </c>
      <c r="G34" s="57" t="s">
        <v>104</v>
      </c>
      <c r="H34" s="58">
        <v>0</v>
      </c>
      <c r="I34" s="58">
        <v>0</v>
      </c>
      <c r="J34" s="58">
        <v>0</v>
      </c>
      <c r="K34" s="58">
        <v>0</v>
      </c>
      <c r="L34" s="58">
        <v>0</v>
      </c>
      <c r="M34" s="58">
        <v>0</v>
      </c>
      <c r="N34" s="58">
        <v>1</v>
      </c>
      <c r="O34" s="58">
        <v>0</v>
      </c>
      <c r="P34" s="58">
        <v>0</v>
      </c>
      <c r="Q34" s="58">
        <v>0</v>
      </c>
      <c r="R34" s="58">
        <v>1</v>
      </c>
      <c r="S34" s="58">
        <v>0</v>
      </c>
      <c r="T34" s="58">
        <v>0</v>
      </c>
      <c r="U34" s="59">
        <v>0</v>
      </c>
      <c r="V34" s="58">
        <v>1</v>
      </c>
      <c r="W34" s="58">
        <v>0</v>
      </c>
      <c r="X34" s="58">
        <v>0</v>
      </c>
      <c r="Y34" s="58">
        <v>0</v>
      </c>
      <c r="Z34" s="60" t="s">
        <v>105</v>
      </c>
      <c r="AA34" s="49">
        <v>0</v>
      </c>
      <c r="AB34" s="49">
        <v>0</v>
      </c>
      <c r="AC34" s="49">
        <v>0</v>
      </c>
      <c r="AD34" s="61"/>
    </row>
    <row r="35" spans="2:31" s="41" customFormat="1" ht="46.5" x14ac:dyDescent="0.25">
      <c r="B35" s="55">
        <v>20</v>
      </c>
      <c r="C35" s="56" t="s">
        <v>106</v>
      </c>
      <c r="D35" s="56" t="s">
        <v>98</v>
      </c>
      <c r="E35" s="56" t="s">
        <v>99</v>
      </c>
      <c r="F35" s="56" t="s">
        <v>40</v>
      </c>
      <c r="G35" s="66" t="s">
        <v>100</v>
      </c>
      <c r="H35" s="58">
        <v>0</v>
      </c>
      <c r="I35" s="58">
        <v>0</v>
      </c>
      <c r="J35" s="58">
        <v>0</v>
      </c>
      <c r="K35" s="58">
        <v>0</v>
      </c>
      <c r="L35" s="58">
        <v>0</v>
      </c>
      <c r="M35" s="58">
        <v>0</v>
      </c>
      <c r="N35" s="58">
        <v>0</v>
      </c>
      <c r="O35" s="58">
        <v>0</v>
      </c>
      <c r="P35" s="58">
        <v>0</v>
      </c>
      <c r="Q35" s="58">
        <v>229</v>
      </c>
      <c r="R35" s="58">
        <v>1143</v>
      </c>
      <c r="S35" s="58"/>
      <c r="T35" s="58"/>
      <c r="U35" s="59"/>
      <c r="V35" s="58"/>
      <c r="W35" s="58"/>
      <c r="X35" s="58"/>
      <c r="Y35" s="58">
        <v>0</v>
      </c>
      <c r="Z35" s="60">
        <v>8</v>
      </c>
      <c r="AA35" s="49">
        <v>0</v>
      </c>
      <c r="AB35" s="49">
        <v>0</v>
      </c>
      <c r="AC35" s="49">
        <v>0</v>
      </c>
      <c r="AD35" s="61"/>
    </row>
    <row r="36" spans="2:31" s="41" customFormat="1" ht="400.5" customHeight="1" x14ac:dyDescent="0.25">
      <c r="B36" s="55">
        <v>21</v>
      </c>
      <c r="C36" s="56" t="s">
        <v>107</v>
      </c>
      <c r="D36" s="56" t="s">
        <v>81</v>
      </c>
      <c r="E36" s="56" t="s">
        <v>108</v>
      </c>
      <c r="F36" s="56" t="s">
        <v>90</v>
      </c>
      <c r="G36" s="57" t="s">
        <v>109</v>
      </c>
      <c r="H36" s="58">
        <v>1</v>
      </c>
      <c r="I36" s="58">
        <v>1</v>
      </c>
      <c r="J36" s="58">
        <v>0</v>
      </c>
      <c r="K36" s="58">
        <v>0</v>
      </c>
      <c r="L36" s="58">
        <v>0</v>
      </c>
      <c r="M36" s="58">
        <v>0</v>
      </c>
      <c r="N36" s="58">
        <v>0</v>
      </c>
      <c r="O36" s="58">
        <v>0</v>
      </c>
      <c r="P36" s="58">
        <v>0</v>
      </c>
      <c r="Q36" s="58">
        <v>2</v>
      </c>
      <c r="R36" s="58">
        <v>9</v>
      </c>
      <c r="S36" s="58">
        <v>0</v>
      </c>
      <c r="T36" s="58">
        <v>1</v>
      </c>
      <c r="U36" s="59">
        <v>2</v>
      </c>
      <c r="V36" s="58">
        <v>2</v>
      </c>
      <c r="W36" s="58">
        <v>0</v>
      </c>
      <c r="X36" s="58">
        <v>4</v>
      </c>
      <c r="Y36" s="58">
        <v>4</v>
      </c>
      <c r="Z36" s="60">
        <v>2</v>
      </c>
      <c r="AA36" s="68">
        <f>100000000+5000000</f>
        <v>105000000</v>
      </c>
      <c r="AB36" s="68">
        <f>5%*103700000</f>
        <v>5185000</v>
      </c>
      <c r="AC36" s="69">
        <f>AA36+AB36</f>
        <v>110185000</v>
      </c>
      <c r="AD36" s="61"/>
    </row>
    <row r="37" spans="2:31" s="41" customFormat="1" ht="69.75" x14ac:dyDescent="0.25">
      <c r="B37" s="55">
        <v>22</v>
      </c>
      <c r="C37" s="56" t="s">
        <v>110</v>
      </c>
      <c r="D37" s="56" t="s">
        <v>38</v>
      </c>
      <c r="E37" s="56" t="s">
        <v>68</v>
      </c>
      <c r="F37" s="56" t="s">
        <v>40</v>
      </c>
      <c r="G37" s="66" t="s">
        <v>111</v>
      </c>
      <c r="H37" s="58">
        <v>0</v>
      </c>
      <c r="I37" s="58">
        <v>0</v>
      </c>
      <c r="J37" s="58">
        <v>0</v>
      </c>
      <c r="K37" s="58">
        <v>0</v>
      </c>
      <c r="L37" s="58">
        <v>0</v>
      </c>
      <c r="M37" s="58">
        <v>0</v>
      </c>
      <c r="N37" s="58">
        <v>0</v>
      </c>
      <c r="O37" s="58">
        <v>0</v>
      </c>
      <c r="P37" s="58">
        <v>0</v>
      </c>
      <c r="Q37" s="58">
        <v>143</v>
      </c>
      <c r="R37" s="58">
        <v>714</v>
      </c>
      <c r="S37" s="58"/>
      <c r="T37" s="58"/>
      <c r="U37" s="59"/>
      <c r="V37" s="58"/>
      <c r="W37" s="58"/>
      <c r="X37" s="58"/>
      <c r="Y37" s="58">
        <v>0</v>
      </c>
      <c r="Z37" s="60">
        <v>5</v>
      </c>
      <c r="AA37" s="49">
        <v>0</v>
      </c>
      <c r="AB37" s="49">
        <v>0</v>
      </c>
      <c r="AC37" s="49">
        <v>0</v>
      </c>
      <c r="AD37" s="61"/>
    </row>
    <row r="38" spans="2:31" s="41" customFormat="1" ht="70.5" customHeight="1" x14ac:dyDescent="0.25">
      <c r="B38" s="55">
        <v>23</v>
      </c>
      <c r="C38" s="56" t="s">
        <v>112</v>
      </c>
      <c r="D38" s="56" t="s">
        <v>98</v>
      </c>
      <c r="E38" s="56" t="s">
        <v>113</v>
      </c>
      <c r="F38" s="56" t="s">
        <v>62</v>
      </c>
      <c r="G38" s="57" t="s">
        <v>114</v>
      </c>
      <c r="H38" s="58">
        <v>0</v>
      </c>
      <c r="I38" s="58">
        <v>0</v>
      </c>
      <c r="J38" s="58">
        <v>0</v>
      </c>
      <c r="K38" s="58">
        <v>0</v>
      </c>
      <c r="L38" s="58">
        <v>0</v>
      </c>
      <c r="M38" s="58">
        <v>0</v>
      </c>
      <c r="N38" s="58">
        <v>0</v>
      </c>
      <c r="O38" s="58">
        <v>0</v>
      </c>
      <c r="P38" s="58">
        <v>0</v>
      </c>
      <c r="Q38" s="58">
        <v>0</v>
      </c>
      <c r="R38" s="58">
        <v>0</v>
      </c>
      <c r="S38" s="58">
        <v>0</v>
      </c>
      <c r="T38" s="58">
        <v>0</v>
      </c>
      <c r="U38" s="59">
        <v>0</v>
      </c>
      <c r="V38" s="58">
        <v>0</v>
      </c>
      <c r="W38" s="58">
        <v>0</v>
      </c>
      <c r="X38" s="58">
        <v>0</v>
      </c>
      <c r="Y38" s="58">
        <v>0</v>
      </c>
      <c r="Z38" s="60">
        <v>1</v>
      </c>
      <c r="AA38" s="49">
        <v>0</v>
      </c>
      <c r="AB38" s="49">
        <v>0</v>
      </c>
      <c r="AC38" s="49">
        <v>0</v>
      </c>
      <c r="AD38" s="61"/>
    </row>
    <row r="39" spans="2:31" s="41" customFormat="1" ht="69.75" customHeight="1" thickBot="1" x14ac:dyDescent="0.3">
      <c r="B39" s="75">
        <v>24</v>
      </c>
      <c r="C39" s="56" t="s">
        <v>115</v>
      </c>
      <c r="D39" s="56" t="s">
        <v>38</v>
      </c>
      <c r="E39" s="56" t="s">
        <v>116</v>
      </c>
      <c r="F39" s="56" t="s">
        <v>62</v>
      </c>
      <c r="G39" s="57" t="s">
        <v>117</v>
      </c>
      <c r="H39" s="58">
        <v>0</v>
      </c>
      <c r="I39" s="58">
        <v>0</v>
      </c>
      <c r="J39" s="58">
        <v>0</v>
      </c>
      <c r="K39" s="58">
        <v>0</v>
      </c>
      <c r="L39" s="58">
        <v>0</v>
      </c>
      <c r="M39" s="58">
        <v>0</v>
      </c>
      <c r="N39" s="58">
        <v>0</v>
      </c>
      <c r="O39" s="58">
        <v>0</v>
      </c>
      <c r="P39" s="58">
        <v>0</v>
      </c>
      <c r="Q39" s="58">
        <v>0</v>
      </c>
      <c r="R39" s="58">
        <v>0</v>
      </c>
      <c r="S39" s="58">
        <v>0</v>
      </c>
      <c r="T39" s="58">
        <v>0</v>
      </c>
      <c r="U39" s="59">
        <v>0</v>
      </c>
      <c r="V39" s="58">
        <v>0</v>
      </c>
      <c r="W39" s="58">
        <v>0</v>
      </c>
      <c r="X39" s="58">
        <v>0</v>
      </c>
      <c r="Y39" s="58">
        <v>0</v>
      </c>
      <c r="Z39" s="60">
        <v>1</v>
      </c>
      <c r="AA39" s="49">
        <v>0</v>
      </c>
      <c r="AB39" s="49">
        <v>0</v>
      </c>
      <c r="AC39" s="49">
        <v>0</v>
      </c>
      <c r="AD39" s="58"/>
      <c r="AE39" s="76">
        <v>0</v>
      </c>
    </row>
  </sheetData>
  <autoFilter ref="D8:D39" xr:uid="{00000000-0009-0000-0000-000022000000}"/>
  <mergeCells count="43">
    <mergeCell ref="B21:B22"/>
    <mergeCell ref="C21:C22"/>
    <mergeCell ref="F21:F22"/>
    <mergeCell ref="AA10:AA11"/>
    <mergeCell ref="AB10:AB11"/>
    <mergeCell ref="AC10:AC11"/>
    <mergeCell ref="B14:B15"/>
    <mergeCell ref="C14:C15"/>
    <mergeCell ref="F14:F15"/>
    <mergeCell ref="U10:U11"/>
    <mergeCell ref="V10:V11"/>
    <mergeCell ref="W10:W11"/>
    <mergeCell ref="X10:X11"/>
    <mergeCell ref="Y10:Y11"/>
    <mergeCell ref="Z10:Z11"/>
    <mergeCell ref="O10:O11"/>
    <mergeCell ref="P10:P11"/>
    <mergeCell ref="Q10:Q11"/>
    <mergeCell ref="R10:R11"/>
    <mergeCell ref="S10:S11"/>
    <mergeCell ref="T10:T11"/>
    <mergeCell ref="H8:M8"/>
    <mergeCell ref="N8:P9"/>
    <mergeCell ref="Q8:Y9"/>
    <mergeCell ref="Z8:AA9"/>
    <mergeCell ref="AB8:AC9"/>
    <mergeCell ref="AD8:AD11"/>
    <mergeCell ref="H9:I10"/>
    <mergeCell ref="J9:K10"/>
    <mergeCell ref="L9:M10"/>
    <mergeCell ref="N10:N11"/>
    <mergeCell ref="B8:B11"/>
    <mergeCell ref="C8:C11"/>
    <mergeCell ref="D8:D11"/>
    <mergeCell ref="E8:E11"/>
    <mergeCell ref="F8:F11"/>
    <mergeCell ref="G8:G11"/>
    <mergeCell ref="B2:AD2"/>
    <mergeCell ref="B3:AD3"/>
    <mergeCell ref="B4:AD4"/>
    <mergeCell ref="B5:AD5"/>
    <mergeCell ref="B6:G7"/>
    <mergeCell ref="AC6:AD7"/>
  </mergeCells>
  <printOptions horizontalCentered="1"/>
  <pageMargins left="0.39370078740157483" right="0.39370078740157483" top="0.39370078740157483" bottom="0.39370078740157483" header="0" footer="0"/>
  <pageSetup paperSize="10000" scale="31" fitToHeight="0" orientation="landscape" horizontalDpi="4294967293" verticalDpi="1200" r:id="rId1"/>
  <headerFooter scaleWithDoc="0"/>
  <rowBreaks count="1" manualBreakCount="1">
    <brk id="37" min="1" max="2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SEPT</vt:lpstr>
      <vt:lpstr>SEPT!Print_Area</vt:lpstr>
      <vt:lpstr>SEPT!Print_Titles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assalamualikum</dc:creator>
  <cp:lastModifiedBy>assalamualikum</cp:lastModifiedBy>
  <dcterms:created xsi:type="dcterms:W3CDTF">2021-12-27T04:10:30Z</dcterms:created>
  <dcterms:modified xsi:type="dcterms:W3CDTF">2021-12-27T04:11:05Z</dcterms:modified>
</cp:coreProperties>
</file>