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Vicky\2021\TU\Open Data 2020\PILKADA 2020\"/>
    </mc:Choice>
  </mc:AlternateContent>
  <bookViews>
    <workbookView xWindow="0" yWindow="0" windowWidth="20490" windowHeight="79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3" i="1" l="1"/>
  <c r="U51" i="1"/>
  <c r="U50" i="1"/>
  <c r="U52" i="1" s="1"/>
  <c r="U54" i="1" s="1"/>
  <c r="U44" i="1"/>
  <c r="U43" i="1"/>
  <c r="U42" i="1"/>
  <c r="U45" i="1" s="1"/>
  <c r="U38" i="1"/>
  <c r="U37" i="1"/>
  <c r="U35" i="1"/>
  <c r="U34" i="1"/>
  <c r="U36" i="1" s="1"/>
  <c r="U30" i="1"/>
  <c r="U29" i="1"/>
  <c r="U27" i="1"/>
  <c r="U26" i="1"/>
  <c r="U28" i="1" s="1"/>
  <c r="U24" i="1"/>
  <c r="U23" i="1"/>
  <c r="U21" i="1"/>
  <c r="U20" i="1"/>
  <c r="U22" i="1" s="1"/>
  <c r="U17" i="1"/>
  <c r="U16" i="1"/>
  <c r="U14" i="1"/>
  <c r="U13" i="1"/>
  <c r="U15" i="1" s="1"/>
  <c r="U11" i="1"/>
  <c r="U10" i="1"/>
  <c r="U8" i="1"/>
  <c r="U7" i="1"/>
  <c r="U9" i="1" s="1"/>
  <c r="T52" i="1"/>
  <c r="T54" i="1" s="1"/>
  <c r="T45" i="1"/>
  <c r="T39" i="1"/>
  <c r="T36" i="1"/>
  <c r="T31" i="1"/>
  <c r="T28" i="1"/>
  <c r="T25" i="1"/>
  <c r="T22" i="1"/>
  <c r="T18" i="1"/>
  <c r="T15" i="1"/>
  <c r="T12" i="1"/>
  <c r="T9" i="1"/>
  <c r="S39" i="1"/>
  <c r="S52" i="1"/>
  <c r="S54" i="1" s="1"/>
  <c r="S45" i="1"/>
  <c r="R39" i="1"/>
  <c r="S36" i="1"/>
  <c r="R31" i="1"/>
  <c r="S31" i="1"/>
  <c r="S28" i="1"/>
  <c r="S25" i="1"/>
  <c r="S22" i="1"/>
  <c r="S18" i="1"/>
  <c r="S15" i="1"/>
  <c r="S12" i="1"/>
  <c r="S9" i="1"/>
  <c r="R52" i="1"/>
  <c r="R54" i="1" s="1"/>
  <c r="R45" i="1"/>
  <c r="Q39" i="1"/>
  <c r="Q40" i="1" s="1"/>
  <c r="R36" i="1"/>
  <c r="R28" i="1"/>
  <c r="R25" i="1"/>
  <c r="R22" i="1"/>
  <c r="R18" i="1"/>
  <c r="R15" i="1"/>
  <c r="R12" i="1"/>
  <c r="R9" i="1"/>
  <c r="Q52" i="1"/>
  <c r="Q54" i="1" s="1"/>
  <c r="Q45" i="1"/>
  <c r="Q36" i="1"/>
  <c r="Q31" i="1"/>
  <c r="Q28" i="1"/>
  <c r="Q25" i="1"/>
  <c r="Q22" i="1"/>
  <c r="Q18" i="1"/>
  <c r="Q15" i="1"/>
  <c r="Q12" i="1"/>
  <c r="Q9" i="1"/>
  <c r="P52" i="1"/>
  <c r="P54" i="1" s="1"/>
  <c r="P45" i="1"/>
  <c r="P39" i="1"/>
  <c r="P40" i="1" s="1"/>
  <c r="P36" i="1"/>
  <c r="P31" i="1"/>
  <c r="P28" i="1"/>
  <c r="P25" i="1"/>
  <c r="P22" i="1"/>
  <c r="P18" i="1"/>
  <c r="P15" i="1"/>
  <c r="P12" i="1"/>
  <c r="P9" i="1"/>
  <c r="O54" i="1"/>
  <c r="O52" i="1"/>
  <c r="O45" i="1"/>
  <c r="O39" i="1"/>
  <c r="O36" i="1"/>
  <c r="O31" i="1"/>
  <c r="O28" i="1"/>
  <c r="O25" i="1"/>
  <c r="O22" i="1"/>
  <c r="O18" i="1"/>
  <c r="O12" i="1"/>
  <c r="O15" i="1"/>
  <c r="O9" i="1"/>
  <c r="N52" i="1"/>
  <c r="N54" i="1" s="1"/>
  <c r="N45" i="1"/>
  <c r="M39" i="1"/>
  <c r="N39" i="1"/>
  <c r="N36" i="1"/>
  <c r="M31" i="1"/>
  <c r="N31" i="1"/>
  <c r="N28" i="1"/>
  <c r="N25" i="1"/>
  <c r="N22" i="1"/>
  <c r="N18" i="1"/>
  <c r="N15" i="1"/>
  <c r="N12" i="1"/>
  <c r="N9" i="1"/>
  <c r="M52" i="1"/>
  <c r="M54" i="1" s="1"/>
  <c r="M45" i="1"/>
  <c r="M36" i="1"/>
  <c r="M28" i="1"/>
  <c r="M25" i="1"/>
  <c r="M22" i="1"/>
  <c r="M18" i="1"/>
  <c r="M15" i="1"/>
  <c r="M12" i="1"/>
  <c r="M9" i="1"/>
  <c r="L52" i="1"/>
  <c r="L54" i="1" s="1"/>
  <c r="L45" i="1"/>
  <c r="L39" i="1"/>
  <c r="L36" i="1"/>
  <c r="L31" i="1"/>
  <c r="L28" i="1"/>
  <c r="L25" i="1"/>
  <c r="L22" i="1"/>
  <c r="L18" i="1"/>
  <c r="L15" i="1"/>
  <c r="L12" i="1"/>
  <c r="L9" i="1"/>
  <c r="K52" i="1"/>
  <c r="K54" i="1" s="1"/>
  <c r="K45" i="1"/>
  <c r="K39" i="1"/>
  <c r="K36" i="1"/>
  <c r="K31" i="1"/>
  <c r="K28" i="1"/>
  <c r="K25" i="1"/>
  <c r="K22" i="1"/>
  <c r="K18" i="1"/>
  <c r="K15" i="1"/>
  <c r="K12" i="1"/>
  <c r="K9" i="1"/>
  <c r="J52" i="1"/>
  <c r="J54" i="1" s="1"/>
  <c r="J45" i="1"/>
  <c r="I36" i="1"/>
  <c r="J36" i="1"/>
  <c r="J39" i="1"/>
  <c r="J31" i="1"/>
  <c r="J28" i="1"/>
  <c r="J25" i="1"/>
  <c r="J22" i="1"/>
  <c r="J18" i="1"/>
  <c r="J12" i="1"/>
  <c r="J15" i="1"/>
  <c r="J9" i="1"/>
  <c r="I52" i="1"/>
  <c r="I54" i="1" s="1"/>
  <c r="I45" i="1"/>
  <c r="H39" i="1"/>
  <c r="I39" i="1"/>
  <c r="I31" i="1"/>
  <c r="I28" i="1"/>
  <c r="I25" i="1"/>
  <c r="I22" i="1"/>
  <c r="I18" i="1"/>
  <c r="I15" i="1"/>
  <c r="I12" i="1"/>
  <c r="I9" i="1"/>
  <c r="H52" i="1"/>
  <c r="H54" i="1" s="1"/>
  <c r="H45" i="1"/>
  <c r="H36" i="1"/>
  <c r="H25" i="1"/>
  <c r="H28" i="1"/>
  <c r="H31" i="1"/>
  <c r="H22" i="1"/>
  <c r="H18" i="1"/>
  <c r="H15" i="1"/>
  <c r="H12" i="1"/>
  <c r="H9" i="1"/>
  <c r="G52" i="1"/>
  <c r="G54" i="1" s="1"/>
  <c r="G45" i="1"/>
  <c r="G39" i="1"/>
  <c r="G40" i="1" s="1"/>
  <c r="G36" i="1"/>
  <c r="G31" i="1"/>
  <c r="G28" i="1"/>
  <c r="G25" i="1"/>
  <c r="G22" i="1"/>
  <c r="G18" i="1"/>
  <c r="G15" i="1"/>
  <c r="G12" i="1"/>
  <c r="G9" i="1"/>
  <c r="I40" i="1" l="1"/>
  <c r="T40" i="1"/>
  <c r="H40" i="1"/>
  <c r="U12" i="1"/>
  <c r="U18" i="1"/>
  <c r="U25" i="1"/>
  <c r="U31" i="1"/>
  <c r="U32" i="1" s="1"/>
  <c r="U39" i="1"/>
  <c r="U40" i="1" s="1"/>
  <c r="G32" i="1"/>
  <c r="J32" i="1"/>
  <c r="N32" i="1"/>
  <c r="P32" i="1"/>
  <c r="J40" i="1"/>
  <c r="K32" i="1"/>
  <c r="K40" i="1"/>
  <c r="L32" i="1"/>
  <c r="L40" i="1"/>
  <c r="M32" i="1"/>
  <c r="N40" i="1"/>
  <c r="O32" i="1"/>
  <c r="O40" i="1"/>
  <c r="R32" i="1"/>
  <c r="R40" i="1"/>
  <c r="H32" i="1"/>
  <c r="I32" i="1"/>
  <c r="M40" i="1"/>
  <c r="Q32" i="1"/>
  <c r="S32" i="1"/>
  <c r="S40" i="1"/>
  <c r="T32" i="1"/>
  <c r="F52" i="1"/>
  <c r="F54" i="1" s="1"/>
  <c r="F45" i="1"/>
  <c r="F39" i="1"/>
  <c r="F36" i="1"/>
  <c r="F31" i="1"/>
  <c r="F28" i="1"/>
  <c r="F25" i="1"/>
  <c r="F22" i="1"/>
  <c r="F18" i="1"/>
  <c r="F15" i="1"/>
  <c r="F12" i="1"/>
  <c r="F9" i="1"/>
  <c r="E45" i="1"/>
  <c r="E52" i="1"/>
  <c r="E54" i="1" s="1"/>
  <c r="E39" i="1"/>
  <c r="E36" i="1"/>
  <c r="E31" i="1"/>
  <c r="E28" i="1"/>
  <c r="E25" i="1"/>
  <c r="E22" i="1"/>
  <c r="E18" i="1"/>
  <c r="E15" i="1"/>
  <c r="E12" i="1"/>
  <c r="E9" i="1"/>
  <c r="E32" i="1" l="1"/>
  <c r="E40" i="1"/>
  <c r="F32" i="1"/>
  <c r="F40" i="1"/>
</calcChain>
</file>

<file path=xl/sharedStrings.xml><?xml version="1.0" encoding="utf-8"?>
<sst xmlns="http://schemas.openxmlformats.org/spreadsheetml/2006/main" count="87" uniqueCount="53">
  <si>
    <t>A.</t>
  </si>
  <si>
    <t>DATA PEMILIH</t>
  </si>
  <si>
    <t>Jumlah Pemilih dalam DPT</t>
  </si>
  <si>
    <t>Jumlah Pemilih yang Pindah</t>
  </si>
  <si>
    <t>Jumlah Pemilih tidak terdaftar dalam DPT yang menggunakan hak pilih dengan KTP elektronik atau surat keterangan (DPTb)</t>
  </si>
  <si>
    <t>LK</t>
  </si>
  <si>
    <t>PR</t>
  </si>
  <si>
    <t>JML</t>
  </si>
  <si>
    <t>KELURAHAN</t>
  </si>
  <si>
    <t>B.</t>
  </si>
  <si>
    <t>PENGGUNA HAK PILIH</t>
  </si>
  <si>
    <t>Jumlah Pengguna hak pilih dalam DPT</t>
  </si>
  <si>
    <t>Jumlah Pemilih yang Pindah Memilih (DPPh) yang menggunakan hak pilihnya</t>
  </si>
  <si>
    <t>Jumlah Pengguna Hak Pilih</t>
  </si>
  <si>
    <t>C.</t>
  </si>
  <si>
    <t>DATA PEMILIH DISABILITAS</t>
  </si>
  <si>
    <t>Jumlah seluruh Pemilih disabilitas</t>
  </si>
  <si>
    <t>Jumlah seluruh Pemilih disabilitas yang menggunakan hak pilih</t>
  </si>
  <si>
    <t>DATA PEMILIH DAN PENGGUNA HAK PILIH</t>
  </si>
  <si>
    <t>D.</t>
  </si>
  <si>
    <t>DATA PENGGUNA SURAT SUARA</t>
  </si>
  <si>
    <t>Jumlah surat suara yang diterima, termasuk surat suara cadangan</t>
  </si>
  <si>
    <t>Jumlah surat suara dikembalikan oleh pemilih karena rusak/keliru dicoblos</t>
  </si>
  <si>
    <t>Jumlah surat suara yang tidak digunakan/tidak terpakai termasuk sisa surat suara cadangan</t>
  </si>
  <si>
    <t>Jumlah surat suara yang digunakan</t>
  </si>
  <si>
    <t>DATA PEROLEHAN SUARA PASANGAN CALON</t>
  </si>
  <si>
    <t>dr.Hj.EISTI'ANAH, S.E
KH. ALI MAKHSUN, M.S.I</t>
  </si>
  <si>
    <t>H. MUGIYONO, M.H
MUHAMMAD BADRUDDIN</t>
  </si>
  <si>
    <t>RINCIAN PEROLEHAN SUARA APSANGAN CALON</t>
  </si>
  <si>
    <t>JUMLAH SUARA SAH</t>
  </si>
  <si>
    <t>JUMLAH SUARA TIDAK SAH</t>
  </si>
  <si>
    <t>JUMLAH SUARA SAH DAN TIDAK SAH</t>
  </si>
  <si>
    <t>MERAK</t>
  </si>
  <si>
    <t>KARANGREJO</t>
  </si>
  <si>
    <t>SIDOMULYO</t>
  </si>
  <si>
    <t>BOTOSENGON</t>
  </si>
  <si>
    <t>JERUKGULUNG</t>
  </si>
  <si>
    <t>KUNIR</t>
  </si>
  <si>
    <t>BRAKAS</t>
  </si>
  <si>
    <t>BALEREJO</t>
  </si>
  <si>
    <t>BALEROMO</t>
  </si>
  <si>
    <t>KEDUNGORI</t>
  </si>
  <si>
    <t>KUWU</t>
  </si>
  <si>
    <t>KEBONSARI</t>
  </si>
  <si>
    <t>GEMPOLDENOK</t>
  </si>
  <si>
    <t>HARJOWINANGUN</t>
  </si>
  <si>
    <t>KRAMAT</t>
  </si>
  <si>
    <t xml:space="preserve">DEMPET </t>
  </si>
  <si>
    <t>JUMLAH AKHIR</t>
  </si>
  <si>
    <t>PROSENTASE</t>
  </si>
  <si>
    <t>REKAPITULASI HASIL PERHITUNGAN SUARA PER DESA PEMILIHAN BUPATI DAN WAKIL BUPATI DEMAK TAHUN 2020</t>
  </si>
  <si>
    <t>KECAMATAN : DEMPET</t>
  </si>
  <si>
    <t>Sumber data : KPU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</si>
</sst>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left" vertical="top"/>
    </xf>
    <xf numFmtId="0" fontId="2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/>
    <xf numFmtId="0" fontId="0" fillId="0" borderId="1" xfId="0" applyFill="1" applyBorder="1"/>
    <xf numFmtId="0" fontId="2" fillId="0" borderId="1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Border="1"/>
    <xf numFmtId="0" fontId="2" fillId="0" borderId="4" xfId="0" applyFont="1" applyFill="1" applyBorder="1" applyAlignment="1">
      <alignment wrapText="1"/>
    </xf>
    <xf numFmtId="0" fontId="2" fillId="0" borderId="1" xfId="0" applyFont="1" applyBorder="1" applyAlignment="1"/>
    <xf numFmtId="0" fontId="2" fillId="2" borderId="0" xfId="0" applyFont="1" applyFill="1"/>
    <xf numFmtId="2" fontId="2" fillId="2" borderId="1" xfId="0" applyNumberFormat="1" applyFont="1" applyFill="1" applyBorder="1"/>
    <xf numFmtId="0" fontId="4" fillId="0" borderId="0" xfId="0" applyFont="1" applyAlignment="1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6"/>
  <sheetViews>
    <sheetView tabSelected="1" topLeftCell="A37" zoomScale="80" zoomScaleNormal="80" workbookViewId="0">
      <selection activeCell="A56" sqref="A56"/>
    </sheetView>
  </sheetViews>
  <sheetFormatPr defaultRowHeight="15" x14ac:dyDescent="0.25"/>
  <cols>
    <col min="1" max="1" width="5.28515625" customWidth="1"/>
    <col min="2" max="2" width="5.28515625" style="2" customWidth="1"/>
    <col min="3" max="3" width="41.140625" style="1" customWidth="1"/>
    <col min="6" max="6" width="13.5703125" bestFit="1" customWidth="1"/>
    <col min="7" max="7" width="12.28515625" bestFit="1" customWidth="1"/>
    <col min="8" max="8" width="14.42578125" bestFit="1" customWidth="1"/>
    <col min="9" max="9" width="15.140625" bestFit="1" customWidth="1"/>
    <col min="12" max="12" width="10.140625" bestFit="1" customWidth="1"/>
    <col min="13" max="13" width="11.5703125" bestFit="1" customWidth="1"/>
    <col min="14" max="14" width="12.42578125" bestFit="1" customWidth="1"/>
    <col min="16" max="16" width="11.7109375" bestFit="1" customWidth="1"/>
    <col min="17" max="17" width="15.5703125" bestFit="1" customWidth="1"/>
    <col min="18" max="18" width="18.42578125" bestFit="1" customWidth="1"/>
    <col min="20" max="20" width="10.28515625" bestFit="1" customWidth="1"/>
    <col min="21" max="21" width="15.140625" bestFit="1" customWidth="1"/>
  </cols>
  <sheetData>
    <row r="2" spans="1:25" ht="21" x14ac:dyDescent="0.35">
      <c r="A2" s="52" t="s">
        <v>50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32"/>
      <c r="W2" s="32"/>
      <c r="X2" s="32"/>
      <c r="Y2" s="32"/>
    </row>
    <row r="3" spans="1:25" ht="21" x14ac:dyDescent="0.35">
      <c r="A3" s="33" t="s">
        <v>51</v>
      </c>
    </row>
    <row r="5" spans="1:25" ht="33" customHeight="1" x14ac:dyDescent="0.25">
      <c r="A5" s="34" t="s">
        <v>18</v>
      </c>
      <c r="B5" s="34"/>
      <c r="C5" s="34"/>
      <c r="D5" s="34"/>
      <c r="E5" s="34" t="s">
        <v>8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5" ht="15" customHeight="1" x14ac:dyDescent="0.25">
      <c r="A6" s="41" t="s">
        <v>0</v>
      </c>
      <c r="B6" s="39" t="s">
        <v>1</v>
      </c>
      <c r="C6" s="39"/>
      <c r="D6" s="39"/>
      <c r="E6" s="26" t="s">
        <v>32</v>
      </c>
      <c r="F6" s="26" t="s">
        <v>33</v>
      </c>
      <c r="G6" s="26" t="s">
        <v>34</v>
      </c>
      <c r="H6" s="26" t="s">
        <v>35</v>
      </c>
      <c r="I6" s="26" t="s">
        <v>36</v>
      </c>
      <c r="J6" s="26" t="s">
        <v>37</v>
      </c>
      <c r="K6" s="26" t="s">
        <v>38</v>
      </c>
      <c r="L6" s="26" t="s">
        <v>39</v>
      </c>
      <c r="M6" s="26" t="s">
        <v>40</v>
      </c>
      <c r="N6" s="26" t="s">
        <v>41</v>
      </c>
      <c r="O6" s="26" t="s">
        <v>42</v>
      </c>
      <c r="P6" s="26" t="s">
        <v>43</v>
      </c>
      <c r="Q6" s="27" t="s">
        <v>44</v>
      </c>
      <c r="R6" s="28" t="s">
        <v>45</v>
      </c>
      <c r="S6" s="28" t="s">
        <v>46</v>
      </c>
      <c r="T6" s="28" t="s">
        <v>47</v>
      </c>
      <c r="U6" s="25" t="s">
        <v>48</v>
      </c>
    </row>
    <row r="7" spans="1:25" x14ac:dyDescent="0.25">
      <c r="A7" s="41"/>
      <c r="B7" s="40">
        <v>1</v>
      </c>
      <c r="C7" s="38" t="s">
        <v>2</v>
      </c>
      <c r="D7" s="4" t="s">
        <v>5</v>
      </c>
      <c r="E7" s="4">
        <v>1528</v>
      </c>
      <c r="F7" s="4">
        <v>891</v>
      </c>
      <c r="G7" s="4">
        <v>1774</v>
      </c>
      <c r="H7" s="4">
        <v>982</v>
      </c>
      <c r="I7" s="4">
        <v>855</v>
      </c>
      <c r="J7" s="4">
        <v>1590</v>
      </c>
      <c r="K7" s="4">
        <v>1162</v>
      </c>
      <c r="L7" s="4">
        <v>1667</v>
      </c>
      <c r="M7" s="4">
        <v>1163</v>
      </c>
      <c r="N7" s="4">
        <v>1173</v>
      </c>
      <c r="O7" s="4">
        <v>1210</v>
      </c>
      <c r="P7" s="4">
        <v>783</v>
      </c>
      <c r="Q7" s="4">
        <v>650</v>
      </c>
      <c r="R7" s="24">
        <v>2079</v>
      </c>
      <c r="S7" s="24">
        <v>1670</v>
      </c>
      <c r="T7" s="24">
        <v>21821</v>
      </c>
      <c r="U7" s="4">
        <f>SUM(E7:T7)</f>
        <v>40998</v>
      </c>
    </row>
    <row r="8" spans="1:25" x14ac:dyDescent="0.25">
      <c r="A8" s="41"/>
      <c r="B8" s="40"/>
      <c r="C8" s="38"/>
      <c r="D8" s="4" t="s">
        <v>6</v>
      </c>
      <c r="E8" s="4">
        <v>1565</v>
      </c>
      <c r="F8" s="4">
        <v>969</v>
      </c>
      <c r="G8" s="4">
        <v>1808</v>
      </c>
      <c r="H8" s="4">
        <v>1029</v>
      </c>
      <c r="I8" s="4">
        <v>877</v>
      </c>
      <c r="J8" s="4">
        <v>1560</v>
      </c>
      <c r="K8" s="4">
        <v>1102</v>
      </c>
      <c r="L8" s="4">
        <v>1670</v>
      </c>
      <c r="M8" s="4">
        <v>1178</v>
      </c>
      <c r="N8" s="4">
        <v>1241</v>
      </c>
      <c r="O8" s="4">
        <v>1220</v>
      </c>
      <c r="P8" s="4">
        <v>775</v>
      </c>
      <c r="Q8" s="4">
        <v>638</v>
      </c>
      <c r="R8" s="24">
        <v>2061</v>
      </c>
      <c r="S8" s="24">
        <v>1725</v>
      </c>
      <c r="T8" s="24">
        <v>22108</v>
      </c>
      <c r="U8" s="4">
        <f>SUM(E8:T8)</f>
        <v>41526</v>
      </c>
    </row>
    <row r="9" spans="1:25" s="3" customFormat="1" x14ac:dyDescent="0.25">
      <c r="A9" s="41"/>
      <c r="B9" s="40"/>
      <c r="C9" s="38"/>
      <c r="D9" s="15" t="s">
        <v>7</v>
      </c>
      <c r="E9" s="15">
        <f t="shared" ref="E9:T9" si="0">SUM(E7:E8)</f>
        <v>3093</v>
      </c>
      <c r="F9" s="15">
        <f t="shared" si="0"/>
        <v>1860</v>
      </c>
      <c r="G9" s="15">
        <f t="shared" si="0"/>
        <v>3582</v>
      </c>
      <c r="H9" s="15">
        <f t="shared" si="0"/>
        <v>2011</v>
      </c>
      <c r="I9" s="15">
        <f t="shared" si="0"/>
        <v>1732</v>
      </c>
      <c r="J9" s="15">
        <f t="shared" si="0"/>
        <v>3150</v>
      </c>
      <c r="K9" s="15">
        <f t="shared" si="0"/>
        <v>2264</v>
      </c>
      <c r="L9" s="15">
        <f t="shared" si="0"/>
        <v>3337</v>
      </c>
      <c r="M9" s="15">
        <f t="shared" si="0"/>
        <v>2341</v>
      </c>
      <c r="N9" s="15">
        <f t="shared" si="0"/>
        <v>2414</v>
      </c>
      <c r="O9" s="15">
        <f t="shared" si="0"/>
        <v>2430</v>
      </c>
      <c r="P9" s="15">
        <f t="shared" si="0"/>
        <v>1558</v>
      </c>
      <c r="Q9" s="15">
        <f t="shared" si="0"/>
        <v>1288</v>
      </c>
      <c r="R9" s="15">
        <f t="shared" si="0"/>
        <v>4140</v>
      </c>
      <c r="S9" s="15">
        <f t="shared" si="0"/>
        <v>3395</v>
      </c>
      <c r="T9" s="15">
        <f t="shared" si="0"/>
        <v>43929</v>
      </c>
      <c r="U9" s="15">
        <f>SUM(U7:U8)</f>
        <v>82524</v>
      </c>
    </row>
    <row r="10" spans="1:25" x14ac:dyDescent="0.25">
      <c r="A10" s="41"/>
      <c r="B10" s="40">
        <v>2</v>
      </c>
      <c r="C10" s="38" t="s">
        <v>3</v>
      </c>
      <c r="D10" s="4" t="s"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24">
        <v>0</v>
      </c>
      <c r="S10" s="24">
        <v>0</v>
      </c>
      <c r="T10" s="24">
        <v>2</v>
      </c>
      <c r="U10" s="4">
        <f>SUM(E10:T10)</f>
        <v>2</v>
      </c>
    </row>
    <row r="11" spans="1:25" x14ac:dyDescent="0.25">
      <c r="A11" s="41"/>
      <c r="B11" s="40"/>
      <c r="C11" s="38"/>
      <c r="D11" s="4" t="s"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24">
        <v>0</v>
      </c>
      <c r="S11" s="24">
        <v>0</v>
      </c>
      <c r="T11" s="24">
        <v>2</v>
      </c>
      <c r="U11" s="4">
        <f>SUM(E11:T11)</f>
        <v>2</v>
      </c>
    </row>
    <row r="12" spans="1:25" s="3" customFormat="1" x14ac:dyDescent="0.25">
      <c r="A12" s="41"/>
      <c r="B12" s="40"/>
      <c r="C12" s="38"/>
      <c r="D12" s="15" t="s">
        <v>7</v>
      </c>
      <c r="E12" s="15">
        <f t="shared" ref="E12:O12" si="1">SUM(E10:E11)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  <c r="K12" s="15">
        <f t="shared" si="1"/>
        <v>0</v>
      </c>
      <c r="L12" s="15">
        <f t="shared" si="1"/>
        <v>0</v>
      </c>
      <c r="M12" s="15">
        <f t="shared" si="1"/>
        <v>0</v>
      </c>
      <c r="N12" s="15">
        <f t="shared" si="1"/>
        <v>0</v>
      </c>
      <c r="O12" s="15">
        <f t="shared" si="1"/>
        <v>0</v>
      </c>
      <c r="P12" s="15">
        <f t="shared" ref="P12:T12" si="2">SUM(P10:P11)</f>
        <v>0</v>
      </c>
      <c r="Q12" s="15">
        <f t="shared" si="2"/>
        <v>0</v>
      </c>
      <c r="R12" s="15">
        <f t="shared" si="2"/>
        <v>0</v>
      </c>
      <c r="S12" s="15">
        <f t="shared" si="2"/>
        <v>0</v>
      </c>
      <c r="T12" s="15">
        <f t="shared" si="2"/>
        <v>4</v>
      </c>
      <c r="U12" s="15">
        <f>SUM(U10:U11)</f>
        <v>4</v>
      </c>
    </row>
    <row r="13" spans="1:25" ht="15" customHeight="1" x14ac:dyDescent="0.25">
      <c r="A13" s="41"/>
      <c r="B13" s="40">
        <v>3</v>
      </c>
      <c r="C13" s="38" t="s">
        <v>4</v>
      </c>
      <c r="D13" s="5" t="s">
        <v>5</v>
      </c>
      <c r="E13" s="4">
        <v>2</v>
      </c>
      <c r="F13" s="4">
        <v>0</v>
      </c>
      <c r="G13" s="4">
        <v>3</v>
      </c>
      <c r="H13" s="4">
        <v>0</v>
      </c>
      <c r="I13" s="4">
        <v>0</v>
      </c>
      <c r="J13" s="4">
        <v>1</v>
      </c>
      <c r="K13" s="4">
        <v>0</v>
      </c>
      <c r="L13" s="4">
        <v>1</v>
      </c>
      <c r="M13" s="4">
        <v>3</v>
      </c>
      <c r="N13" s="4">
        <v>2</v>
      </c>
      <c r="O13" s="4">
        <v>0</v>
      </c>
      <c r="P13" s="4">
        <v>0</v>
      </c>
      <c r="Q13" s="4">
        <v>2</v>
      </c>
      <c r="R13" s="24">
        <v>0</v>
      </c>
      <c r="S13" s="24">
        <v>2</v>
      </c>
      <c r="T13" s="24">
        <v>17</v>
      </c>
      <c r="U13" s="4">
        <f>SUM(E13:T13)</f>
        <v>33</v>
      </c>
    </row>
    <row r="14" spans="1:25" ht="15" customHeight="1" x14ac:dyDescent="0.25">
      <c r="A14" s="41"/>
      <c r="B14" s="40"/>
      <c r="C14" s="38"/>
      <c r="D14" s="5" t="s">
        <v>6</v>
      </c>
      <c r="E14" s="4">
        <v>4</v>
      </c>
      <c r="F14" s="4">
        <v>0</v>
      </c>
      <c r="G14" s="4">
        <v>1</v>
      </c>
      <c r="H14" s="4">
        <v>1</v>
      </c>
      <c r="I14" s="4">
        <v>0</v>
      </c>
      <c r="J14" s="4">
        <v>4</v>
      </c>
      <c r="K14" s="4">
        <v>0</v>
      </c>
      <c r="L14" s="4">
        <v>0</v>
      </c>
      <c r="M14" s="4">
        <v>9</v>
      </c>
      <c r="N14" s="4">
        <v>0</v>
      </c>
      <c r="O14" s="4">
        <v>0</v>
      </c>
      <c r="P14" s="4">
        <v>2</v>
      </c>
      <c r="Q14" s="4">
        <v>0</v>
      </c>
      <c r="R14" s="24">
        <v>2</v>
      </c>
      <c r="S14" s="24">
        <v>0</v>
      </c>
      <c r="T14" s="24">
        <v>27</v>
      </c>
      <c r="U14" s="4">
        <f>SUM(E14:T14)</f>
        <v>50</v>
      </c>
    </row>
    <row r="15" spans="1:25" s="3" customFormat="1" ht="15" customHeight="1" x14ac:dyDescent="0.25">
      <c r="A15" s="41"/>
      <c r="B15" s="40"/>
      <c r="C15" s="38"/>
      <c r="D15" s="6" t="s">
        <v>7</v>
      </c>
      <c r="E15" s="15">
        <f t="shared" ref="E15:T15" si="3">SUM(E13:E14)</f>
        <v>6</v>
      </c>
      <c r="F15" s="15">
        <f t="shared" si="3"/>
        <v>0</v>
      </c>
      <c r="G15" s="15">
        <f t="shared" si="3"/>
        <v>4</v>
      </c>
      <c r="H15" s="15">
        <f t="shared" si="3"/>
        <v>1</v>
      </c>
      <c r="I15" s="15">
        <f t="shared" si="3"/>
        <v>0</v>
      </c>
      <c r="J15" s="15">
        <f t="shared" si="3"/>
        <v>5</v>
      </c>
      <c r="K15" s="15">
        <f t="shared" si="3"/>
        <v>0</v>
      </c>
      <c r="L15" s="15">
        <f t="shared" si="3"/>
        <v>1</v>
      </c>
      <c r="M15" s="15">
        <f t="shared" si="3"/>
        <v>12</v>
      </c>
      <c r="N15" s="15">
        <f t="shared" si="3"/>
        <v>2</v>
      </c>
      <c r="O15" s="15">
        <f t="shared" si="3"/>
        <v>0</v>
      </c>
      <c r="P15" s="15">
        <f t="shared" si="3"/>
        <v>2</v>
      </c>
      <c r="Q15" s="15">
        <f t="shared" si="3"/>
        <v>2</v>
      </c>
      <c r="R15" s="15">
        <f t="shared" si="3"/>
        <v>2</v>
      </c>
      <c r="S15" s="15">
        <f t="shared" si="3"/>
        <v>2</v>
      </c>
      <c r="T15" s="15">
        <f t="shared" si="3"/>
        <v>44</v>
      </c>
      <c r="U15" s="15">
        <f>SUM(U13:U14)</f>
        <v>83</v>
      </c>
    </row>
    <row r="16" spans="1:25" ht="15" customHeight="1" x14ac:dyDescent="0.25">
      <c r="A16" s="41"/>
      <c r="B16" s="41">
        <v>4</v>
      </c>
      <c r="C16" s="42" t="s">
        <v>13</v>
      </c>
      <c r="D16" s="16" t="s">
        <v>5</v>
      </c>
      <c r="E16" s="4">
        <v>1530</v>
      </c>
      <c r="F16" s="4">
        <v>891</v>
      </c>
      <c r="G16" s="4">
        <v>1777</v>
      </c>
      <c r="H16" s="4">
        <v>982</v>
      </c>
      <c r="I16" s="4">
        <v>855</v>
      </c>
      <c r="J16" s="4">
        <v>1591</v>
      </c>
      <c r="K16" s="4">
        <v>1162</v>
      </c>
      <c r="L16" s="4">
        <v>1668</v>
      </c>
      <c r="M16" s="4">
        <v>1166</v>
      </c>
      <c r="N16" s="4">
        <v>1175</v>
      </c>
      <c r="O16" s="4">
        <v>1210</v>
      </c>
      <c r="P16" s="4">
        <v>783</v>
      </c>
      <c r="Q16" s="4">
        <v>652</v>
      </c>
      <c r="R16" s="15">
        <v>2079</v>
      </c>
      <c r="S16" s="24">
        <v>1672</v>
      </c>
      <c r="T16" s="24">
        <v>21840</v>
      </c>
      <c r="U16" s="4">
        <f>SUM(E16:T16)</f>
        <v>41033</v>
      </c>
    </row>
    <row r="17" spans="1:21" x14ac:dyDescent="0.25">
      <c r="A17" s="41"/>
      <c r="B17" s="41"/>
      <c r="C17" s="42"/>
      <c r="D17" s="16" t="s">
        <v>6</v>
      </c>
      <c r="E17" s="4">
        <v>1569</v>
      </c>
      <c r="F17" s="4">
        <v>969</v>
      </c>
      <c r="G17" s="4">
        <v>1809</v>
      </c>
      <c r="H17" s="4">
        <v>1030</v>
      </c>
      <c r="I17" s="4">
        <v>877</v>
      </c>
      <c r="J17" s="4">
        <v>1564</v>
      </c>
      <c r="K17" s="4">
        <v>1102</v>
      </c>
      <c r="L17" s="4">
        <v>1670</v>
      </c>
      <c r="M17" s="4">
        <v>1187</v>
      </c>
      <c r="N17" s="4">
        <v>1241</v>
      </c>
      <c r="O17" s="4">
        <v>1220</v>
      </c>
      <c r="P17" s="4">
        <v>777</v>
      </c>
      <c r="Q17" s="4">
        <v>638</v>
      </c>
      <c r="R17" s="24">
        <v>2063</v>
      </c>
      <c r="S17" s="24">
        <v>1725</v>
      </c>
      <c r="T17" s="24">
        <v>22137</v>
      </c>
      <c r="U17" s="4">
        <f>SUM(E17:T17)</f>
        <v>41578</v>
      </c>
    </row>
    <row r="18" spans="1:21" s="23" customFormat="1" x14ac:dyDescent="0.25">
      <c r="A18" s="41"/>
      <c r="B18" s="41"/>
      <c r="C18" s="42"/>
      <c r="D18" s="22" t="s">
        <v>7</v>
      </c>
      <c r="E18" s="22">
        <f t="shared" ref="E18:T18" si="4">SUM(E16:E17)</f>
        <v>3099</v>
      </c>
      <c r="F18" s="22">
        <f t="shared" si="4"/>
        <v>1860</v>
      </c>
      <c r="G18" s="22">
        <f t="shared" si="4"/>
        <v>3586</v>
      </c>
      <c r="H18" s="22">
        <f t="shared" si="4"/>
        <v>2012</v>
      </c>
      <c r="I18" s="22">
        <f t="shared" si="4"/>
        <v>1732</v>
      </c>
      <c r="J18" s="22">
        <f t="shared" si="4"/>
        <v>3155</v>
      </c>
      <c r="K18" s="22">
        <f t="shared" si="4"/>
        <v>2264</v>
      </c>
      <c r="L18" s="22">
        <f t="shared" si="4"/>
        <v>3338</v>
      </c>
      <c r="M18" s="22">
        <f t="shared" si="4"/>
        <v>2353</v>
      </c>
      <c r="N18" s="22">
        <f t="shared" si="4"/>
        <v>2416</v>
      </c>
      <c r="O18" s="22">
        <f t="shared" si="4"/>
        <v>2430</v>
      </c>
      <c r="P18" s="22">
        <f t="shared" si="4"/>
        <v>1560</v>
      </c>
      <c r="Q18" s="22">
        <f t="shared" si="4"/>
        <v>1290</v>
      </c>
      <c r="R18" s="22">
        <f t="shared" si="4"/>
        <v>4142</v>
      </c>
      <c r="S18" s="22">
        <f t="shared" si="4"/>
        <v>3397</v>
      </c>
      <c r="T18" s="22">
        <f t="shared" si="4"/>
        <v>43977</v>
      </c>
      <c r="U18" s="29">
        <f>SUM(U16:U17)</f>
        <v>82611</v>
      </c>
    </row>
    <row r="19" spans="1:21" ht="15" customHeight="1" x14ac:dyDescent="0.25">
      <c r="A19" s="41" t="s">
        <v>9</v>
      </c>
      <c r="B19" s="39" t="s">
        <v>10</v>
      </c>
      <c r="C19" s="39"/>
      <c r="D19" s="39"/>
      <c r="E19" s="8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x14ac:dyDescent="0.25">
      <c r="A20" s="41"/>
      <c r="B20" s="40">
        <v>1</v>
      </c>
      <c r="C20" s="38" t="s">
        <v>11</v>
      </c>
      <c r="D20" s="4" t="s">
        <v>5</v>
      </c>
      <c r="E20" s="4">
        <v>1024</v>
      </c>
      <c r="F20" s="4">
        <v>531</v>
      </c>
      <c r="G20" s="4">
        <v>1268</v>
      </c>
      <c r="H20" s="4">
        <v>705</v>
      </c>
      <c r="I20" s="4">
        <v>562</v>
      </c>
      <c r="J20" s="4">
        <v>1167</v>
      </c>
      <c r="K20" s="4">
        <v>606</v>
      </c>
      <c r="L20" s="4">
        <v>996</v>
      </c>
      <c r="M20" s="4">
        <v>776</v>
      </c>
      <c r="N20" s="4">
        <v>798</v>
      </c>
      <c r="O20" s="4">
        <v>1032</v>
      </c>
      <c r="P20" s="4">
        <v>548</v>
      </c>
      <c r="Q20" s="4">
        <v>463</v>
      </c>
      <c r="R20" s="24">
        <v>1217</v>
      </c>
      <c r="S20" s="24">
        <v>989</v>
      </c>
      <c r="T20" s="24">
        <v>14507</v>
      </c>
      <c r="U20" s="4">
        <f>SUM(E20:T20)</f>
        <v>27189</v>
      </c>
    </row>
    <row r="21" spans="1:21" x14ac:dyDescent="0.25">
      <c r="A21" s="41"/>
      <c r="B21" s="40"/>
      <c r="C21" s="38"/>
      <c r="D21" s="4" t="s">
        <v>6</v>
      </c>
      <c r="E21" s="4">
        <v>1236</v>
      </c>
      <c r="F21" s="4">
        <v>685</v>
      </c>
      <c r="G21" s="4">
        <v>1441</v>
      </c>
      <c r="H21" s="4">
        <v>757</v>
      </c>
      <c r="I21" s="4">
        <v>666</v>
      </c>
      <c r="J21" s="4">
        <v>1252</v>
      </c>
      <c r="K21" s="4">
        <v>731</v>
      </c>
      <c r="L21" s="4">
        <v>1194</v>
      </c>
      <c r="M21" s="4">
        <v>925</v>
      </c>
      <c r="N21" s="4">
        <v>993</v>
      </c>
      <c r="O21" s="4">
        <v>1106</v>
      </c>
      <c r="P21" s="4">
        <v>613</v>
      </c>
      <c r="Q21" s="4">
        <v>492</v>
      </c>
      <c r="R21" s="24">
        <v>1599</v>
      </c>
      <c r="S21" s="24">
        <v>1284</v>
      </c>
      <c r="T21" s="24">
        <v>17095</v>
      </c>
      <c r="U21" s="4">
        <f>SUM(E21:T21)</f>
        <v>32069</v>
      </c>
    </row>
    <row r="22" spans="1:21" s="3" customFormat="1" x14ac:dyDescent="0.25">
      <c r="A22" s="41"/>
      <c r="B22" s="40"/>
      <c r="C22" s="38"/>
      <c r="D22" s="15" t="s">
        <v>7</v>
      </c>
      <c r="E22" s="15">
        <f t="shared" ref="E22:T22" si="5">SUM(E20:E21)</f>
        <v>2260</v>
      </c>
      <c r="F22" s="15">
        <f t="shared" si="5"/>
        <v>1216</v>
      </c>
      <c r="G22" s="15">
        <f t="shared" si="5"/>
        <v>2709</v>
      </c>
      <c r="H22" s="15">
        <f t="shared" si="5"/>
        <v>1462</v>
      </c>
      <c r="I22" s="15">
        <f t="shared" si="5"/>
        <v>1228</v>
      </c>
      <c r="J22" s="15">
        <f t="shared" si="5"/>
        <v>2419</v>
      </c>
      <c r="K22" s="15">
        <f t="shared" si="5"/>
        <v>1337</v>
      </c>
      <c r="L22" s="15">
        <f t="shared" si="5"/>
        <v>2190</v>
      </c>
      <c r="M22" s="15">
        <f t="shared" si="5"/>
        <v>1701</v>
      </c>
      <c r="N22" s="15">
        <f t="shared" si="5"/>
        <v>1791</v>
      </c>
      <c r="O22" s="15">
        <f t="shared" si="5"/>
        <v>2138</v>
      </c>
      <c r="P22" s="15">
        <f t="shared" si="5"/>
        <v>1161</v>
      </c>
      <c r="Q22" s="15">
        <f t="shared" si="5"/>
        <v>955</v>
      </c>
      <c r="R22" s="15">
        <f t="shared" si="5"/>
        <v>2816</v>
      </c>
      <c r="S22" s="15">
        <f t="shared" si="5"/>
        <v>2273</v>
      </c>
      <c r="T22" s="15">
        <f t="shared" si="5"/>
        <v>31602</v>
      </c>
      <c r="U22" s="15">
        <f>SUM(U20:U21)</f>
        <v>59258</v>
      </c>
    </row>
    <row r="23" spans="1:21" x14ac:dyDescent="0.25">
      <c r="A23" s="41"/>
      <c r="B23" s="40">
        <v>2</v>
      </c>
      <c r="C23" s="38" t="s">
        <v>12</v>
      </c>
      <c r="D23" s="4" t="s"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24">
        <v>0</v>
      </c>
      <c r="S23" s="24">
        <v>0</v>
      </c>
      <c r="T23" s="24">
        <v>2</v>
      </c>
      <c r="U23" s="4">
        <f>SUM(E23:T23)</f>
        <v>2</v>
      </c>
    </row>
    <row r="24" spans="1:21" x14ac:dyDescent="0.25">
      <c r="A24" s="41"/>
      <c r="B24" s="40"/>
      <c r="C24" s="38"/>
      <c r="D24" s="4" t="s">
        <v>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24">
        <v>0</v>
      </c>
      <c r="S24" s="24">
        <v>0</v>
      </c>
      <c r="T24" s="24">
        <v>2</v>
      </c>
      <c r="U24" s="4">
        <f>SUM(E24:T24)</f>
        <v>2</v>
      </c>
    </row>
    <row r="25" spans="1:21" s="3" customFormat="1" x14ac:dyDescent="0.25">
      <c r="A25" s="41"/>
      <c r="B25" s="40"/>
      <c r="C25" s="38"/>
      <c r="D25" s="15" t="s">
        <v>7</v>
      </c>
      <c r="E25" s="15">
        <f>SUM(E23:E24)</f>
        <v>0</v>
      </c>
      <c r="F25" s="15">
        <f t="shared" ref="F25:T25" si="6">SUM(F23:F24)</f>
        <v>0</v>
      </c>
      <c r="G25" s="15">
        <f t="shared" si="6"/>
        <v>0</v>
      </c>
      <c r="H25" s="15">
        <f t="shared" si="6"/>
        <v>0</v>
      </c>
      <c r="I25" s="15">
        <f t="shared" si="6"/>
        <v>0</v>
      </c>
      <c r="J25" s="15">
        <f t="shared" si="6"/>
        <v>0</v>
      </c>
      <c r="K25" s="15">
        <f t="shared" si="6"/>
        <v>0</v>
      </c>
      <c r="L25" s="15">
        <f t="shared" si="6"/>
        <v>0</v>
      </c>
      <c r="M25" s="15">
        <f t="shared" si="6"/>
        <v>0</v>
      </c>
      <c r="N25" s="15">
        <f t="shared" si="6"/>
        <v>0</v>
      </c>
      <c r="O25" s="15">
        <f t="shared" si="6"/>
        <v>0</v>
      </c>
      <c r="P25" s="15">
        <f t="shared" si="6"/>
        <v>0</v>
      </c>
      <c r="Q25" s="15">
        <f t="shared" si="6"/>
        <v>0</v>
      </c>
      <c r="R25" s="15">
        <f t="shared" si="6"/>
        <v>0</v>
      </c>
      <c r="S25" s="15">
        <f t="shared" si="6"/>
        <v>0</v>
      </c>
      <c r="T25" s="15">
        <f t="shared" si="6"/>
        <v>4</v>
      </c>
      <c r="U25" s="15">
        <f>SUM(U23:U24)</f>
        <v>4</v>
      </c>
    </row>
    <row r="26" spans="1:21" x14ac:dyDescent="0.25">
      <c r="A26" s="41"/>
      <c r="B26" s="40">
        <v>3</v>
      </c>
      <c r="C26" s="38" t="s">
        <v>4</v>
      </c>
      <c r="D26" s="5" t="s">
        <v>5</v>
      </c>
      <c r="E26" s="4">
        <v>2</v>
      </c>
      <c r="F26" s="4">
        <v>0</v>
      </c>
      <c r="G26" s="4">
        <v>3</v>
      </c>
      <c r="H26" s="4">
        <v>0</v>
      </c>
      <c r="I26" s="4">
        <v>0</v>
      </c>
      <c r="J26" s="4">
        <v>1</v>
      </c>
      <c r="K26" s="4">
        <v>0</v>
      </c>
      <c r="L26" s="4">
        <v>1</v>
      </c>
      <c r="M26" s="4">
        <v>3</v>
      </c>
      <c r="N26" s="4">
        <v>2</v>
      </c>
      <c r="O26" s="4">
        <v>0</v>
      </c>
      <c r="P26" s="4">
        <v>0</v>
      </c>
      <c r="Q26" s="4">
        <v>2</v>
      </c>
      <c r="R26" s="24">
        <v>0</v>
      </c>
      <c r="S26" s="24">
        <v>2</v>
      </c>
      <c r="T26" s="24">
        <v>17</v>
      </c>
      <c r="U26" s="4">
        <f>SUM(E26:T26)</f>
        <v>33</v>
      </c>
    </row>
    <row r="27" spans="1:21" x14ac:dyDescent="0.25">
      <c r="A27" s="41"/>
      <c r="B27" s="40"/>
      <c r="C27" s="38"/>
      <c r="D27" s="5" t="s">
        <v>6</v>
      </c>
      <c r="E27" s="4">
        <v>4</v>
      </c>
      <c r="F27" s="4">
        <v>0</v>
      </c>
      <c r="G27" s="4">
        <v>1</v>
      </c>
      <c r="H27" s="4">
        <v>1</v>
      </c>
      <c r="I27" s="4">
        <v>0</v>
      </c>
      <c r="J27" s="4">
        <v>4</v>
      </c>
      <c r="K27" s="4">
        <v>0</v>
      </c>
      <c r="L27" s="4">
        <v>0</v>
      </c>
      <c r="M27" s="4">
        <v>9</v>
      </c>
      <c r="N27" s="4">
        <v>0</v>
      </c>
      <c r="O27" s="4">
        <v>0</v>
      </c>
      <c r="P27" s="4">
        <v>2</v>
      </c>
      <c r="Q27" s="4">
        <v>0</v>
      </c>
      <c r="R27" s="24">
        <v>2</v>
      </c>
      <c r="S27" s="24">
        <v>0</v>
      </c>
      <c r="T27" s="24">
        <v>27</v>
      </c>
      <c r="U27" s="4">
        <f>SUM(E27:T27)</f>
        <v>50</v>
      </c>
    </row>
    <row r="28" spans="1:21" s="3" customFormat="1" x14ac:dyDescent="0.25">
      <c r="A28" s="41"/>
      <c r="B28" s="9"/>
      <c r="C28" s="38"/>
      <c r="D28" s="6" t="s">
        <v>7</v>
      </c>
      <c r="E28" s="15">
        <f t="shared" ref="E28:T28" si="7">SUM(E26:E27)</f>
        <v>6</v>
      </c>
      <c r="F28" s="15">
        <f t="shared" si="7"/>
        <v>0</v>
      </c>
      <c r="G28" s="15">
        <f t="shared" si="7"/>
        <v>4</v>
      </c>
      <c r="H28" s="15">
        <f t="shared" si="7"/>
        <v>1</v>
      </c>
      <c r="I28" s="15">
        <f t="shared" si="7"/>
        <v>0</v>
      </c>
      <c r="J28" s="15">
        <f t="shared" si="7"/>
        <v>5</v>
      </c>
      <c r="K28" s="15">
        <f t="shared" si="7"/>
        <v>0</v>
      </c>
      <c r="L28" s="15">
        <f t="shared" si="7"/>
        <v>1</v>
      </c>
      <c r="M28" s="15">
        <f t="shared" si="7"/>
        <v>12</v>
      </c>
      <c r="N28" s="15">
        <f t="shared" si="7"/>
        <v>2</v>
      </c>
      <c r="O28" s="15">
        <f t="shared" si="7"/>
        <v>0</v>
      </c>
      <c r="P28" s="15">
        <f t="shared" si="7"/>
        <v>2</v>
      </c>
      <c r="Q28" s="15">
        <f t="shared" si="7"/>
        <v>2</v>
      </c>
      <c r="R28" s="15">
        <f t="shared" si="7"/>
        <v>2</v>
      </c>
      <c r="S28" s="15">
        <f t="shared" si="7"/>
        <v>2</v>
      </c>
      <c r="T28" s="15">
        <f t="shared" si="7"/>
        <v>44</v>
      </c>
      <c r="U28" s="15">
        <f>SUM(U26:U27)</f>
        <v>83</v>
      </c>
    </row>
    <row r="29" spans="1:21" x14ac:dyDescent="0.25">
      <c r="A29" s="41"/>
      <c r="B29" s="41">
        <v>4</v>
      </c>
      <c r="C29" s="42" t="s">
        <v>13</v>
      </c>
      <c r="D29" s="16" t="s">
        <v>5</v>
      </c>
      <c r="E29" s="4">
        <v>1026</v>
      </c>
      <c r="F29" s="4">
        <v>531</v>
      </c>
      <c r="G29" s="4">
        <v>1271</v>
      </c>
      <c r="H29" s="4">
        <v>705</v>
      </c>
      <c r="I29" s="4">
        <v>562</v>
      </c>
      <c r="J29" s="4">
        <v>1168</v>
      </c>
      <c r="K29" s="4">
        <v>606</v>
      </c>
      <c r="L29" s="4">
        <v>997</v>
      </c>
      <c r="M29" s="4">
        <v>779</v>
      </c>
      <c r="N29" s="4">
        <v>800</v>
      </c>
      <c r="O29" s="4">
        <v>1032</v>
      </c>
      <c r="P29" s="4">
        <v>548</v>
      </c>
      <c r="Q29" s="4">
        <v>465</v>
      </c>
      <c r="R29" s="24">
        <v>1217</v>
      </c>
      <c r="S29" s="24">
        <v>991</v>
      </c>
      <c r="T29" s="24">
        <v>14526</v>
      </c>
      <c r="U29" s="4">
        <f>SUM(E29:T29)</f>
        <v>27224</v>
      </c>
    </row>
    <row r="30" spans="1:21" x14ac:dyDescent="0.25">
      <c r="A30" s="41"/>
      <c r="B30" s="41"/>
      <c r="C30" s="42"/>
      <c r="D30" s="16" t="s">
        <v>6</v>
      </c>
      <c r="E30" s="4">
        <v>1240</v>
      </c>
      <c r="F30" s="4">
        <v>685</v>
      </c>
      <c r="G30" s="4">
        <v>1442</v>
      </c>
      <c r="H30" s="4">
        <v>758</v>
      </c>
      <c r="I30" s="4">
        <v>666</v>
      </c>
      <c r="J30" s="4">
        <v>1256</v>
      </c>
      <c r="K30" s="4">
        <v>731</v>
      </c>
      <c r="L30" s="4">
        <v>1194</v>
      </c>
      <c r="M30" s="4">
        <v>934</v>
      </c>
      <c r="N30" s="4">
        <v>993</v>
      </c>
      <c r="O30" s="4">
        <v>1106</v>
      </c>
      <c r="P30" s="4">
        <v>615</v>
      </c>
      <c r="Q30" s="4">
        <v>492</v>
      </c>
      <c r="R30" s="24">
        <v>1601</v>
      </c>
      <c r="S30" s="24">
        <v>1284</v>
      </c>
      <c r="T30" s="24">
        <v>17124</v>
      </c>
      <c r="U30" s="4">
        <f>SUM(E30:T30)</f>
        <v>32121</v>
      </c>
    </row>
    <row r="31" spans="1:21" s="3" customFormat="1" x14ac:dyDescent="0.25">
      <c r="A31" s="41"/>
      <c r="B31" s="41"/>
      <c r="C31" s="42"/>
      <c r="D31" s="6" t="s">
        <v>7</v>
      </c>
      <c r="E31" s="15">
        <f t="shared" ref="E31:T31" si="8">SUM(E29:E30)</f>
        <v>2266</v>
      </c>
      <c r="F31" s="15">
        <f t="shared" si="8"/>
        <v>1216</v>
      </c>
      <c r="G31" s="15">
        <f t="shared" si="8"/>
        <v>2713</v>
      </c>
      <c r="H31" s="15">
        <f t="shared" si="8"/>
        <v>1463</v>
      </c>
      <c r="I31" s="15">
        <f t="shared" si="8"/>
        <v>1228</v>
      </c>
      <c r="J31" s="15">
        <f t="shared" si="8"/>
        <v>2424</v>
      </c>
      <c r="K31" s="15">
        <f t="shared" si="8"/>
        <v>1337</v>
      </c>
      <c r="L31" s="15">
        <f t="shared" si="8"/>
        <v>2191</v>
      </c>
      <c r="M31" s="15">
        <f t="shared" si="8"/>
        <v>1713</v>
      </c>
      <c r="N31" s="15">
        <f t="shared" si="8"/>
        <v>1793</v>
      </c>
      <c r="O31" s="15">
        <f t="shared" si="8"/>
        <v>2138</v>
      </c>
      <c r="P31" s="15">
        <f t="shared" si="8"/>
        <v>1163</v>
      </c>
      <c r="Q31" s="15">
        <f t="shared" si="8"/>
        <v>957</v>
      </c>
      <c r="R31" s="15">
        <f>SUM(R29:R30)</f>
        <v>2818</v>
      </c>
      <c r="S31" s="15">
        <f t="shared" si="8"/>
        <v>2275</v>
      </c>
      <c r="T31" s="15">
        <f t="shared" si="8"/>
        <v>31650</v>
      </c>
      <c r="U31" s="15">
        <f>SUM(U29:U30)</f>
        <v>59345</v>
      </c>
    </row>
    <row r="32" spans="1:21" s="30" customFormat="1" x14ac:dyDescent="0.25">
      <c r="A32" s="35" t="s">
        <v>49</v>
      </c>
      <c r="B32" s="36"/>
      <c r="C32" s="36"/>
      <c r="D32" s="37"/>
      <c r="E32" s="31">
        <f>E31/E18*100</f>
        <v>73.120361406905459</v>
      </c>
      <c r="F32" s="31">
        <f t="shared" ref="F32:U32" si="9">F31/F18*100</f>
        <v>65.376344086021504</v>
      </c>
      <c r="G32" s="31">
        <f t="shared" si="9"/>
        <v>75.655326268823202</v>
      </c>
      <c r="H32" s="31">
        <f t="shared" si="9"/>
        <v>72.713717693836983</v>
      </c>
      <c r="I32" s="31">
        <f t="shared" si="9"/>
        <v>70.900692840646656</v>
      </c>
      <c r="J32" s="31">
        <f t="shared" si="9"/>
        <v>76.830427892234539</v>
      </c>
      <c r="K32" s="31">
        <f t="shared" si="9"/>
        <v>59.054770318021198</v>
      </c>
      <c r="L32" s="31">
        <f t="shared" si="9"/>
        <v>65.638106650689025</v>
      </c>
      <c r="M32" s="31">
        <f t="shared" si="9"/>
        <v>72.800679983000421</v>
      </c>
      <c r="N32" s="31">
        <f t="shared" si="9"/>
        <v>74.213576158940398</v>
      </c>
      <c r="O32" s="31">
        <f t="shared" si="9"/>
        <v>87.983539094650212</v>
      </c>
      <c r="P32" s="31">
        <f t="shared" si="9"/>
        <v>74.551282051282058</v>
      </c>
      <c r="Q32" s="31">
        <f t="shared" si="9"/>
        <v>74.186046511627907</v>
      </c>
      <c r="R32" s="31">
        <f t="shared" si="9"/>
        <v>68.034765813616616</v>
      </c>
      <c r="S32" s="31">
        <f t="shared" si="9"/>
        <v>66.970856638210179</v>
      </c>
      <c r="T32" s="31">
        <f t="shared" si="9"/>
        <v>71.969438570161671</v>
      </c>
      <c r="U32" s="31">
        <f t="shared" si="9"/>
        <v>71.83668034523248</v>
      </c>
    </row>
    <row r="33" spans="1:21" ht="15" customHeight="1" x14ac:dyDescent="0.25">
      <c r="A33" s="41" t="s">
        <v>14</v>
      </c>
      <c r="B33" s="39" t="s">
        <v>15</v>
      </c>
      <c r="C33" s="39"/>
      <c r="D33" s="39"/>
      <c r="E33" s="8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x14ac:dyDescent="0.25">
      <c r="A34" s="41"/>
      <c r="B34" s="40">
        <v>1</v>
      </c>
      <c r="C34" s="38" t="s">
        <v>16</v>
      </c>
      <c r="D34" s="4" t="s">
        <v>5</v>
      </c>
      <c r="E34" s="4">
        <v>1</v>
      </c>
      <c r="F34" s="4">
        <v>1</v>
      </c>
      <c r="G34" s="4">
        <v>1</v>
      </c>
      <c r="H34" s="4">
        <v>2</v>
      </c>
      <c r="I34" s="4">
        <v>4</v>
      </c>
      <c r="J34" s="4">
        <v>1</v>
      </c>
      <c r="K34" s="4">
        <v>0</v>
      </c>
      <c r="L34" s="4">
        <v>0</v>
      </c>
      <c r="M34" s="4">
        <v>4</v>
      </c>
      <c r="N34" s="4">
        <v>4</v>
      </c>
      <c r="O34" s="4">
        <v>5</v>
      </c>
      <c r="P34" s="4">
        <v>1</v>
      </c>
      <c r="Q34" s="4">
        <v>0</v>
      </c>
      <c r="R34" s="24">
        <v>0</v>
      </c>
      <c r="S34" s="24">
        <v>1</v>
      </c>
      <c r="T34" s="24">
        <v>25</v>
      </c>
      <c r="U34" s="4">
        <f>SUM(E34:T34)</f>
        <v>50</v>
      </c>
    </row>
    <row r="35" spans="1:21" x14ac:dyDescent="0.25">
      <c r="A35" s="41"/>
      <c r="B35" s="40"/>
      <c r="C35" s="38"/>
      <c r="D35" s="4" t="s">
        <v>6</v>
      </c>
      <c r="E35" s="4">
        <v>2</v>
      </c>
      <c r="F35" s="4">
        <v>7</v>
      </c>
      <c r="G35" s="4">
        <v>0</v>
      </c>
      <c r="H35" s="4">
        <v>1</v>
      </c>
      <c r="I35" s="4">
        <v>8</v>
      </c>
      <c r="J35" s="4">
        <v>5</v>
      </c>
      <c r="K35" s="4">
        <v>0</v>
      </c>
      <c r="L35" s="4">
        <v>1</v>
      </c>
      <c r="M35" s="4">
        <v>6</v>
      </c>
      <c r="N35" s="4">
        <v>2</v>
      </c>
      <c r="O35" s="4">
        <v>3</v>
      </c>
      <c r="P35" s="4">
        <v>1</v>
      </c>
      <c r="Q35" s="4">
        <v>0</v>
      </c>
      <c r="R35" s="24">
        <v>3</v>
      </c>
      <c r="S35" s="24">
        <v>0</v>
      </c>
      <c r="T35" s="24">
        <v>42</v>
      </c>
      <c r="U35" s="4">
        <f>SUM(E35:T35)</f>
        <v>81</v>
      </c>
    </row>
    <row r="36" spans="1:21" s="3" customFormat="1" x14ac:dyDescent="0.25">
      <c r="A36" s="41"/>
      <c r="B36" s="40"/>
      <c r="C36" s="38"/>
      <c r="D36" s="15" t="s">
        <v>7</v>
      </c>
      <c r="E36" s="15">
        <f t="shared" ref="E36:T36" si="10">SUM(E34:E35)</f>
        <v>3</v>
      </c>
      <c r="F36" s="15">
        <f t="shared" si="10"/>
        <v>8</v>
      </c>
      <c r="G36" s="15">
        <f t="shared" si="10"/>
        <v>1</v>
      </c>
      <c r="H36" s="15">
        <f t="shared" si="10"/>
        <v>3</v>
      </c>
      <c r="I36" s="15">
        <f t="shared" si="10"/>
        <v>12</v>
      </c>
      <c r="J36" s="15">
        <f t="shared" si="10"/>
        <v>6</v>
      </c>
      <c r="K36" s="15">
        <f t="shared" si="10"/>
        <v>0</v>
      </c>
      <c r="L36" s="15">
        <f t="shared" si="10"/>
        <v>1</v>
      </c>
      <c r="M36" s="15">
        <f t="shared" si="10"/>
        <v>10</v>
      </c>
      <c r="N36" s="15">
        <f t="shared" si="10"/>
        <v>6</v>
      </c>
      <c r="O36" s="15">
        <f t="shared" si="10"/>
        <v>8</v>
      </c>
      <c r="P36" s="15">
        <f t="shared" si="10"/>
        <v>2</v>
      </c>
      <c r="Q36" s="15">
        <f t="shared" si="10"/>
        <v>0</v>
      </c>
      <c r="R36" s="15">
        <f t="shared" si="10"/>
        <v>3</v>
      </c>
      <c r="S36" s="15">
        <f t="shared" si="10"/>
        <v>1</v>
      </c>
      <c r="T36" s="15">
        <f t="shared" si="10"/>
        <v>67</v>
      </c>
      <c r="U36" s="15">
        <f>SUM(U34:U35)</f>
        <v>131</v>
      </c>
    </row>
    <row r="37" spans="1:21" x14ac:dyDescent="0.25">
      <c r="A37" s="41"/>
      <c r="B37" s="40">
        <v>2</v>
      </c>
      <c r="C37" s="38" t="s">
        <v>17</v>
      </c>
      <c r="D37" s="4" t="s">
        <v>5</v>
      </c>
      <c r="E37" s="4">
        <v>1</v>
      </c>
      <c r="F37" s="4">
        <v>0</v>
      </c>
      <c r="G37" s="4">
        <v>0</v>
      </c>
      <c r="H37" s="4">
        <v>1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2</v>
      </c>
      <c r="O37" s="4">
        <v>0</v>
      </c>
      <c r="P37" s="4">
        <v>0</v>
      </c>
      <c r="Q37" s="4">
        <v>0</v>
      </c>
      <c r="R37" s="24">
        <v>0</v>
      </c>
      <c r="S37" s="24">
        <v>0</v>
      </c>
      <c r="T37" s="24">
        <v>4</v>
      </c>
      <c r="U37" s="4">
        <f>SUM(E37:T37)</f>
        <v>8</v>
      </c>
    </row>
    <row r="38" spans="1:21" x14ac:dyDescent="0.25">
      <c r="A38" s="41"/>
      <c r="B38" s="40"/>
      <c r="C38" s="38"/>
      <c r="D38" s="4" t="s">
        <v>6</v>
      </c>
      <c r="E38" s="4">
        <v>1</v>
      </c>
      <c r="F38" s="4">
        <v>0</v>
      </c>
      <c r="G38" s="4">
        <v>0</v>
      </c>
      <c r="H38" s="4">
        <v>0</v>
      </c>
      <c r="I38" s="4">
        <v>0</v>
      </c>
      <c r="J38" s="4">
        <v>2</v>
      </c>
      <c r="K38" s="4">
        <v>0</v>
      </c>
      <c r="L38" s="4">
        <v>0</v>
      </c>
      <c r="M38" s="4">
        <v>0</v>
      </c>
      <c r="N38" s="4">
        <v>2</v>
      </c>
      <c r="O38" s="4">
        <v>0</v>
      </c>
      <c r="P38" s="4">
        <v>0</v>
      </c>
      <c r="Q38" s="4">
        <v>0</v>
      </c>
      <c r="R38" s="24">
        <v>0</v>
      </c>
      <c r="S38" s="24">
        <v>0</v>
      </c>
      <c r="T38" s="24">
        <v>5</v>
      </c>
      <c r="U38" s="4">
        <f>SUM(E38:T38)</f>
        <v>10</v>
      </c>
    </row>
    <row r="39" spans="1:21" s="3" customFormat="1" x14ac:dyDescent="0.25">
      <c r="A39" s="41"/>
      <c r="B39" s="40"/>
      <c r="C39" s="38"/>
      <c r="D39" s="15" t="s">
        <v>7</v>
      </c>
      <c r="E39" s="15">
        <f t="shared" ref="E39:T39" si="11">SUM(E37:E38)</f>
        <v>2</v>
      </c>
      <c r="F39" s="15">
        <f t="shared" si="11"/>
        <v>0</v>
      </c>
      <c r="G39" s="15">
        <f t="shared" si="11"/>
        <v>0</v>
      </c>
      <c r="H39" s="15">
        <f t="shared" si="11"/>
        <v>1</v>
      </c>
      <c r="I39" s="15">
        <f t="shared" si="11"/>
        <v>0</v>
      </c>
      <c r="J39" s="15">
        <f t="shared" si="11"/>
        <v>2</v>
      </c>
      <c r="K39" s="15">
        <f t="shared" si="11"/>
        <v>0</v>
      </c>
      <c r="L39" s="15">
        <f t="shared" si="11"/>
        <v>0</v>
      </c>
      <c r="M39" s="15">
        <f t="shared" si="11"/>
        <v>0</v>
      </c>
      <c r="N39" s="15">
        <f t="shared" si="11"/>
        <v>4</v>
      </c>
      <c r="O39" s="15">
        <f t="shared" si="11"/>
        <v>0</v>
      </c>
      <c r="P39" s="15">
        <f t="shared" si="11"/>
        <v>0</v>
      </c>
      <c r="Q39" s="15">
        <f>SUM(Q37:Q38)</f>
        <v>0</v>
      </c>
      <c r="R39" s="15">
        <f>SUM(R37:R38)</f>
        <v>0</v>
      </c>
      <c r="S39" s="15">
        <f>SUM(S37:S38)</f>
        <v>0</v>
      </c>
      <c r="T39" s="15">
        <f t="shared" si="11"/>
        <v>9</v>
      </c>
      <c r="U39" s="15">
        <f>SUM(U37:U38)</f>
        <v>18</v>
      </c>
    </row>
    <row r="40" spans="1:21" s="30" customFormat="1" x14ac:dyDescent="0.25">
      <c r="A40" s="35" t="s">
        <v>49</v>
      </c>
      <c r="B40" s="36"/>
      <c r="C40" s="36"/>
      <c r="D40" s="37"/>
      <c r="E40" s="31">
        <f>E39/E36*100</f>
        <v>66.666666666666657</v>
      </c>
      <c r="F40" s="31">
        <f t="shared" ref="F40:U40" si="12">F39/F36*100</f>
        <v>0</v>
      </c>
      <c r="G40" s="31">
        <f t="shared" si="12"/>
        <v>0</v>
      </c>
      <c r="H40" s="31">
        <f t="shared" si="12"/>
        <v>33.333333333333329</v>
      </c>
      <c r="I40" s="31">
        <f t="shared" si="12"/>
        <v>0</v>
      </c>
      <c r="J40" s="31">
        <f t="shared" si="12"/>
        <v>33.333333333333329</v>
      </c>
      <c r="K40" s="31" t="e">
        <f t="shared" si="12"/>
        <v>#DIV/0!</v>
      </c>
      <c r="L40" s="31">
        <f t="shared" si="12"/>
        <v>0</v>
      </c>
      <c r="M40" s="31">
        <f t="shared" si="12"/>
        <v>0</v>
      </c>
      <c r="N40" s="31">
        <f t="shared" si="12"/>
        <v>66.666666666666657</v>
      </c>
      <c r="O40" s="31">
        <f t="shared" si="12"/>
        <v>0</v>
      </c>
      <c r="P40" s="31">
        <f t="shared" si="12"/>
        <v>0</v>
      </c>
      <c r="Q40" s="31" t="e">
        <f t="shared" si="12"/>
        <v>#DIV/0!</v>
      </c>
      <c r="R40" s="31">
        <f t="shared" si="12"/>
        <v>0</v>
      </c>
      <c r="S40" s="31">
        <f t="shared" si="12"/>
        <v>0</v>
      </c>
      <c r="T40" s="31">
        <f t="shared" si="12"/>
        <v>13.432835820895523</v>
      </c>
      <c r="U40" s="31">
        <f t="shared" si="12"/>
        <v>13.740458015267176</v>
      </c>
    </row>
    <row r="41" spans="1:21" x14ac:dyDescent="0.25">
      <c r="A41" s="43" t="s">
        <v>19</v>
      </c>
      <c r="B41" s="39" t="s">
        <v>20</v>
      </c>
      <c r="C41" s="39"/>
      <c r="D41" s="39"/>
      <c r="E41" s="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ht="30" customHeight="1" x14ac:dyDescent="0.25">
      <c r="A42" s="44"/>
      <c r="B42" s="7">
        <v>1</v>
      </c>
      <c r="C42" s="48" t="s">
        <v>21</v>
      </c>
      <c r="D42" s="49"/>
      <c r="E42" s="4">
        <v>3173</v>
      </c>
      <c r="F42" s="4">
        <v>1908</v>
      </c>
      <c r="G42" s="4">
        <v>3760</v>
      </c>
      <c r="H42" s="4">
        <v>2064</v>
      </c>
      <c r="I42" s="4">
        <v>1774</v>
      </c>
      <c r="J42" s="4">
        <v>3232</v>
      </c>
      <c r="K42" s="4">
        <v>2321</v>
      </c>
      <c r="L42" s="4">
        <v>3524</v>
      </c>
      <c r="M42" s="4">
        <v>2408</v>
      </c>
      <c r="N42" s="4">
        <v>2478</v>
      </c>
      <c r="O42" s="4">
        <v>2513</v>
      </c>
      <c r="P42" s="4">
        <v>1599</v>
      </c>
      <c r="Q42" s="4">
        <v>1325</v>
      </c>
      <c r="R42" s="24">
        <v>4347</v>
      </c>
      <c r="S42" s="24">
        <v>3333</v>
      </c>
      <c r="T42" s="24">
        <v>45246</v>
      </c>
      <c r="U42" s="4">
        <f>SUM(E42:T42)</f>
        <v>85005</v>
      </c>
    </row>
    <row r="43" spans="1:21" ht="30" customHeight="1" x14ac:dyDescent="0.25">
      <c r="A43" s="44"/>
      <c r="B43" s="7">
        <v>2</v>
      </c>
      <c r="C43" s="48" t="s">
        <v>22</v>
      </c>
      <c r="D43" s="49"/>
      <c r="E43" s="4">
        <v>0</v>
      </c>
      <c r="F43" s="4">
        <v>0</v>
      </c>
      <c r="G43" s="4">
        <v>2</v>
      </c>
      <c r="H43" s="4">
        <v>0</v>
      </c>
      <c r="I43" s="4">
        <v>5</v>
      </c>
      <c r="J43" s="4">
        <v>6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24">
        <v>0</v>
      </c>
      <c r="S43" s="24">
        <v>0</v>
      </c>
      <c r="T43" s="24">
        <v>15</v>
      </c>
      <c r="U43" s="4">
        <f>SUM(E43:T43)</f>
        <v>28</v>
      </c>
    </row>
    <row r="44" spans="1:21" ht="45" customHeight="1" x14ac:dyDescent="0.25">
      <c r="A44" s="44"/>
      <c r="B44" s="7">
        <v>3</v>
      </c>
      <c r="C44" s="48" t="s">
        <v>23</v>
      </c>
      <c r="D44" s="49"/>
      <c r="E44" s="4">
        <v>907</v>
      </c>
      <c r="F44" s="4">
        <v>692</v>
      </c>
      <c r="G44" s="4">
        <v>1045</v>
      </c>
      <c r="H44" s="4">
        <v>601</v>
      </c>
      <c r="I44" s="4">
        <v>546</v>
      </c>
      <c r="J44" s="4">
        <v>802</v>
      </c>
      <c r="K44" s="4">
        <v>984</v>
      </c>
      <c r="L44" s="4">
        <v>1333</v>
      </c>
      <c r="M44" s="4">
        <v>695</v>
      </c>
      <c r="N44" s="4">
        <v>688</v>
      </c>
      <c r="O44" s="4">
        <v>375</v>
      </c>
      <c r="P44" s="4">
        <v>436</v>
      </c>
      <c r="Q44" s="4">
        <v>368</v>
      </c>
      <c r="R44" s="24">
        <v>1529</v>
      </c>
      <c r="S44" s="24">
        <v>1058</v>
      </c>
      <c r="T44" s="24">
        <v>13589</v>
      </c>
      <c r="U44" s="4">
        <f>SUM(E44:T44)</f>
        <v>25648</v>
      </c>
    </row>
    <row r="45" spans="1:21" s="3" customFormat="1" x14ac:dyDescent="0.25">
      <c r="A45" s="45"/>
      <c r="B45" s="9">
        <v>4</v>
      </c>
      <c r="C45" s="50" t="s">
        <v>24</v>
      </c>
      <c r="D45" s="51"/>
      <c r="E45" s="15">
        <f t="shared" ref="E45:N45" si="13">E42-E43-E44</f>
        <v>2266</v>
      </c>
      <c r="F45" s="15">
        <f t="shared" si="13"/>
        <v>1216</v>
      </c>
      <c r="G45" s="15">
        <f t="shared" si="13"/>
        <v>2713</v>
      </c>
      <c r="H45" s="15">
        <f t="shared" si="13"/>
        <v>1463</v>
      </c>
      <c r="I45" s="15">
        <f t="shared" si="13"/>
        <v>1223</v>
      </c>
      <c r="J45" s="15">
        <f t="shared" si="13"/>
        <v>2424</v>
      </c>
      <c r="K45" s="15">
        <f t="shared" si="13"/>
        <v>1337</v>
      </c>
      <c r="L45" s="15">
        <f t="shared" si="13"/>
        <v>2191</v>
      </c>
      <c r="M45" s="15">
        <f t="shared" si="13"/>
        <v>1713</v>
      </c>
      <c r="N45" s="15">
        <f t="shared" si="13"/>
        <v>1790</v>
      </c>
      <c r="O45" s="15">
        <f t="shared" ref="O45:T45" si="14">O42-O43-O44</f>
        <v>2138</v>
      </c>
      <c r="P45" s="15">
        <f t="shared" si="14"/>
        <v>1163</v>
      </c>
      <c r="Q45" s="15">
        <f t="shared" si="14"/>
        <v>957</v>
      </c>
      <c r="R45" s="15">
        <f t="shared" si="14"/>
        <v>2818</v>
      </c>
      <c r="S45" s="15">
        <f t="shared" si="14"/>
        <v>2275</v>
      </c>
      <c r="T45" s="15">
        <f t="shared" si="14"/>
        <v>31642</v>
      </c>
      <c r="U45" s="15">
        <f>U42-U43-U44</f>
        <v>59329</v>
      </c>
    </row>
    <row r="46" spans="1:21" x14ac:dyDescent="0.25">
      <c r="A46" s="10"/>
      <c r="B46" s="11"/>
      <c r="C46" s="12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21" ht="15.75" customHeight="1" x14ac:dyDescent="0.25">
      <c r="A47" s="46" t="s">
        <v>28</v>
      </c>
      <c r="B47" s="46"/>
      <c r="C47" s="46"/>
      <c r="D47" s="46"/>
    </row>
    <row r="48" spans="1:21" x14ac:dyDescent="0.25">
      <c r="A48" s="47"/>
      <c r="B48" s="47"/>
      <c r="C48" s="47"/>
      <c r="D48" s="47"/>
    </row>
    <row r="49" spans="1:21" x14ac:dyDescent="0.25">
      <c r="A49" s="43" t="s">
        <v>0</v>
      </c>
      <c r="B49" s="39" t="s">
        <v>25</v>
      </c>
      <c r="C49" s="39"/>
      <c r="D49" s="39"/>
      <c r="E49" s="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ht="46.5" customHeight="1" x14ac:dyDescent="0.25">
      <c r="A50" s="44"/>
      <c r="B50" s="7">
        <v>1</v>
      </c>
      <c r="C50" s="48" t="s">
        <v>26</v>
      </c>
      <c r="D50" s="49"/>
      <c r="E50" s="4">
        <v>1681</v>
      </c>
      <c r="F50" s="4">
        <v>768</v>
      </c>
      <c r="G50" s="4">
        <v>1953</v>
      </c>
      <c r="H50" s="4">
        <v>905</v>
      </c>
      <c r="I50" s="4">
        <v>854</v>
      </c>
      <c r="J50" s="4">
        <v>1798</v>
      </c>
      <c r="K50" s="4">
        <v>818</v>
      </c>
      <c r="L50" s="4">
        <v>1121</v>
      </c>
      <c r="M50" s="4">
        <v>1297</v>
      </c>
      <c r="N50" s="4">
        <v>1040</v>
      </c>
      <c r="O50" s="4">
        <v>1975</v>
      </c>
      <c r="P50" s="4">
        <v>814</v>
      </c>
      <c r="Q50" s="4">
        <v>645</v>
      </c>
      <c r="R50" s="24">
        <v>1924</v>
      </c>
      <c r="S50" s="24">
        <v>1507</v>
      </c>
      <c r="T50" s="24">
        <v>21657</v>
      </c>
      <c r="U50" s="4">
        <f>SUM(E50:T50)</f>
        <v>40757</v>
      </c>
    </row>
    <row r="51" spans="1:21" ht="37.5" customHeight="1" x14ac:dyDescent="0.25">
      <c r="A51" s="45"/>
      <c r="B51" s="7">
        <v>2</v>
      </c>
      <c r="C51" s="48" t="s">
        <v>27</v>
      </c>
      <c r="D51" s="49"/>
      <c r="E51" s="4">
        <v>533</v>
      </c>
      <c r="F51" s="4">
        <v>413</v>
      </c>
      <c r="G51" s="4">
        <v>709</v>
      </c>
      <c r="H51" s="4">
        <v>520</v>
      </c>
      <c r="I51" s="4">
        <v>356</v>
      </c>
      <c r="J51" s="4">
        <v>597</v>
      </c>
      <c r="K51" s="4">
        <v>493</v>
      </c>
      <c r="L51" s="4">
        <v>1010</v>
      </c>
      <c r="M51" s="4">
        <v>394</v>
      </c>
      <c r="N51" s="4">
        <v>723</v>
      </c>
      <c r="O51" s="4">
        <v>134</v>
      </c>
      <c r="P51" s="4">
        <v>329</v>
      </c>
      <c r="Q51" s="4">
        <v>293</v>
      </c>
      <c r="R51" s="24">
        <v>840</v>
      </c>
      <c r="S51" s="24">
        <v>714</v>
      </c>
      <c r="T51" s="24">
        <v>9397</v>
      </c>
      <c r="U51" s="4">
        <f>SUM(E51:T51)</f>
        <v>17455</v>
      </c>
    </row>
    <row r="52" spans="1:21" s="3" customFormat="1" x14ac:dyDescent="0.25">
      <c r="A52" s="9" t="s">
        <v>9</v>
      </c>
      <c r="B52" s="14" t="s">
        <v>29</v>
      </c>
      <c r="C52" s="8"/>
      <c r="D52" s="15"/>
      <c r="E52" s="15">
        <f t="shared" ref="E52:S52" si="15">SUM(E50:E51)</f>
        <v>2214</v>
      </c>
      <c r="F52" s="15">
        <f t="shared" si="15"/>
        <v>1181</v>
      </c>
      <c r="G52" s="15">
        <f t="shared" si="15"/>
        <v>2662</v>
      </c>
      <c r="H52" s="15">
        <f t="shared" si="15"/>
        <v>1425</v>
      </c>
      <c r="I52" s="15">
        <f t="shared" si="15"/>
        <v>1210</v>
      </c>
      <c r="J52" s="15">
        <f t="shared" si="15"/>
        <v>2395</v>
      </c>
      <c r="K52" s="15">
        <f t="shared" si="15"/>
        <v>1311</v>
      </c>
      <c r="L52" s="15">
        <f t="shared" si="15"/>
        <v>2131</v>
      </c>
      <c r="M52" s="15">
        <f t="shared" si="15"/>
        <v>1691</v>
      </c>
      <c r="N52" s="15">
        <f t="shared" si="15"/>
        <v>1763</v>
      </c>
      <c r="O52" s="15">
        <f t="shared" si="15"/>
        <v>2109</v>
      </c>
      <c r="P52" s="15">
        <f t="shared" si="15"/>
        <v>1143</v>
      </c>
      <c r="Q52" s="15">
        <f t="shared" si="15"/>
        <v>938</v>
      </c>
      <c r="R52" s="15">
        <f t="shared" si="15"/>
        <v>2764</v>
      </c>
      <c r="S52" s="15">
        <f t="shared" si="15"/>
        <v>2221</v>
      </c>
      <c r="T52" s="15">
        <f t="shared" ref="T52" si="16">SUM(T50:T51)</f>
        <v>31054</v>
      </c>
      <c r="U52" s="15">
        <f>SUM(U50:U51)</f>
        <v>58212</v>
      </c>
    </row>
    <row r="53" spans="1:21" s="18" customFormat="1" x14ac:dyDescent="0.25">
      <c r="A53" s="19" t="s">
        <v>14</v>
      </c>
      <c r="B53" s="20" t="s">
        <v>30</v>
      </c>
      <c r="C53" s="21"/>
      <c r="D53" s="17"/>
      <c r="E53" s="17">
        <v>52</v>
      </c>
      <c r="F53" s="17">
        <v>35</v>
      </c>
      <c r="G53" s="17">
        <v>51</v>
      </c>
      <c r="H53" s="17">
        <v>38</v>
      </c>
      <c r="I53" s="17">
        <v>18</v>
      </c>
      <c r="J53" s="17">
        <v>29</v>
      </c>
      <c r="K53" s="17">
        <v>26</v>
      </c>
      <c r="L53" s="17">
        <v>60</v>
      </c>
      <c r="M53" s="17">
        <v>22</v>
      </c>
      <c r="N53" s="17">
        <v>30</v>
      </c>
      <c r="O53" s="17">
        <v>29</v>
      </c>
      <c r="P53" s="17">
        <v>20</v>
      </c>
      <c r="Q53" s="17">
        <v>19</v>
      </c>
      <c r="R53" s="17">
        <v>54</v>
      </c>
      <c r="S53" s="17">
        <v>54</v>
      </c>
      <c r="T53" s="17">
        <v>596</v>
      </c>
      <c r="U53" s="17">
        <f>SUM(E53:T53)</f>
        <v>1133</v>
      </c>
    </row>
    <row r="54" spans="1:21" s="3" customFormat="1" x14ac:dyDescent="0.25">
      <c r="A54" s="9" t="s">
        <v>19</v>
      </c>
      <c r="B54" s="14" t="s">
        <v>31</v>
      </c>
      <c r="C54" s="8"/>
      <c r="D54" s="15"/>
      <c r="E54" s="15">
        <f t="shared" ref="E54:T54" si="17">E52+E53</f>
        <v>2266</v>
      </c>
      <c r="F54" s="15">
        <f t="shared" si="17"/>
        <v>1216</v>
      </c>
      <c r="G54" s="15">
        <f t="shared" si="17"/>
        <v>2713</v>
      </c>
      <c r="H54" s="15">
        <f t="shared" si="17"/>
        <v>1463</v>
      </c>
      <c r="I54" s="15">
        <f t="shared" si="17"/>
        <v>1228</v>
      </c>
      <c r="J54" s="15">
        <f t="shared" si="17"/>
        <v>2424</v>
      </c>
      <c r="K54" s="15">
        <f t="shared" si="17"/>
        <v>1337</v>
      </c>
      <c r="L54" s="15">
        <f t="shared" si="17"/>
        <v>2191</v>
      </c>
      <c r="M54" s="15">
        <f t="shared" si="17"/>
        <v>1713</v>
      </c>
      <c r="N54" s="15">
        <f t="shared" si="17"/>
        <v>1793</v>
      </c>
      <c r="O54" s="15">
        <f t="shared" si="17"/>
        <v>2138</v>
      </c>
      <c r="P54" s="15">
        <f t="shared" si="17"/>
        <v>1163</v>
      </c>
      <c r="Q54" s="15">
        <f t="shared" si="17"/>
        <v>957</v>
      </c>
      <c r="R54" s="15">
        <f t="shared" si="17"/>
        <v>2818</v>
      </c>
      <c r="S54" s="15">
        <f t="shared" si="17"/>
        <v>2275</v>
      </c>
      <c r="T54" s="15">
        <f t="shared" si="17"/>
        <v>31650</v>
      </c>
      <c r="U54" s="15">
        <f>SUM(U52:U53)</f>
        <v>59345</v>
      </c>
    </row>
    <row r="56" spans="1:21" x14ac:dyDescent="0.25">
      <c r="A56" t="s">
        <v>52</v>
      </c>
    </row>
  </sheetData>
  <mergeCells count="42">
    <mergeCell ref="A2:U2"/>
    <mergeCell ref="A33:A39"/>
    <mergeCell ref="B34:B36"/>
    <mergeCell ref="C34:C36"/>
    <mergeCell ref="B37:B39"/>
    <mergeCell ref="C37:C39"/>
    <mergeCell ref="B33:D33"/>
    <mergeCell ref="B29:B31"/>
    <mergeCell ref="C29:C31"/>
    <mergeCell ref="B19:D19"/>
    <mergeCell ref="B7:B9"/>
    <mergeCell ref="B10:B12"/>
    <mergeCell ref="B20:B22"/>
    <mergeCell ref="C20:C22"/>
    <mergeCell ref="B23:B25"/>
    <mergeCell ref="C13:C15"/>
    <mergeCell ref="A41:A45"/>
    <mergeCell ref="C45:D45"/>
    <mergeCell ref="C44:D44"/>
    <mergeCell ref="C43:D43"/>
    <mergeCell ref="C42:D42"/>
    <mergeCell ref="B41:D41"/>
    <mergeCell ref="B49:D49"/>
    <mergeCell ref="A49:A51"/>
    <mergeCell ref="A47:D48"/>
    <mergeCell ref="C50:D50"/>
    <mergeCell ref="C51:D51"/>
    <mergeCell ref="E5:U5"/>
    <mergeCell ref="A32:D32"/>
    <mergeCell ref="A40:D40"/>
    <mergeCell ref="C23:C25"/>
    <mergeCell ref="B6:D6"/>
    <mergeCell ref="C7:C9"/>
    <mergeCell ref="C10:C12"/>
    <mergeCell ref="B26:B27"/>
    <mergeCell ref="C26:C28"/>
    <mergeCell ref="A5:D5"/>
    <mergeCell ref="A6:A18"/>
    <mergeCell ref="A19:A31"/>
    <mergeCell ref="B16:B18"/>
    <mergeCell ref="C16:C18"/>
    <mergeCell ref="B13:B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WIN10</cp:lastModifiedBy>
  <dcterms:created xsi:type="dcterms:W3CDTF">2021-02-25T05:28:22Z</dcterms:created>
  <dcterms:modified xsi:type="dcterms:W3CDTF">2021-03-02T07:28:36Z</dcterms:modified>
</cp:coreProperties>
</file>