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20" yWindow="3555" windowWidth="17235" windowHeight="3825"/>
  </bookViews>
  <sheets>
    <sheet name="TW IV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X121" i="1" l="1"/>
  <c r="T121" i="1"/>
  <c r="R121" i="1"/>
  <c r="P121" i="1"/>
  <c r="N121" i="1"/>
  <c r="M120" i="1"/>
  <c r="L120" i="1"/>
  <c r="Y119" i="1"/>
  <c r="X119" i="1"/>
  <c r="U119" i="1"/>
  <c r="T119" i="1"/>
  <c r="S119" i="1"/>
  <c r="R119" i="1"/>
  <c r="Q119" i="1"/>
  <c r="P119" i="1"/>
  <c r="O119" i="1"/>
  <c r="N119" i="1"/>
  <c r="AA118" i="1"/>
  <c r="Y118" i="1"/>
  <c r="X118" i="1"/>
  <c r="W118" i="1"/>
  <c r="U118" i="1"/>
  <c r="T118" i="1"/>
  <c r="S118" i="1"/>
  <c r="R118" i="1"/>
  <c r="Q118" i="1"/>
  <c r="P118" i="1"/>
  <c r="O118" i="1"/>
  <c r="N118" i="1"/>
  <c r="Z117" i="1"/>
  <c r="Y117" i="1"/>
  <c r="X117" i="1"/>
  <c r="V117" i="1"/>
  <c r="U117" i="1"/>
  <c r="T117" i="1"/>
  <c r="S117" i="1"/>
  <c r="R117" i="1"/>
  <c r="Q117" i="1"/>
  <c r="AC117" i="1" s="1"/>
  <c r="AG117" i="1" s="1"/>
  <c r="P117" i="1"/>
  <c r="O117" i="1"/>
  <c r="N117" i="1"/>
  <c r="Y116" i="1"/>
  <c r="X116" i="1"/>
  <c r="U116" i="1"/>
  <c r="T116" i="1"/>
  <c r="S116" i="1"/>
  <c r="R116" i="1"/>
  <c r="Q116" i="1"/>
  <c r="P116" i="1"/>
  <c r="O116" i="1"/>
  <c r="N116" i="1"/>
  <c r="Y115" i="1"/>
  <c r="Y120" i="1" s="1"/>
  <c r="X115" i="1"/>
  <c r="X120" i="1" s="1"/>
  <c r="U115" i="1"/>
  <c r="U120" i="1" s="1"/>
  <c r="T115" i="1"/>
  <c r="T120" i="1" s="1"/>
  <c r="S115" i="1"/>
  <c r="S120" i="1" s="1"/>
  <c r="R115" i="1"/>
  <c r="R120" i="1" s="1"/>
  <c r="Q115" i="1"/>
  <c r="P115" i="1"/>
  <c r="P120" i="1" s="1"/>
  <c r="O115" i="1"/>
  <c r="O120" i="1" s="1"/>
  <c r="N115" i="1"/>
  <c r="X113" i="1"/>
  <c r="X124" i="1" s="1"/>
  <c r="T113" i="1"/>
  <c r="R113" i="1"/>
  <c r="P113" i="1"/>
  <c r="N113" i="1"/>
  <c r="T112" i="1"/>
  <c r="M112" i="1"/>
  <c r="L112" i="1"/>
  <c r="Y111" i="1"/>
  <c r="X111" i="1"/>
  <c r="U111" i="1"/>
  <c r="T111" i="1"/>
  <c r="S111" i="1"/>
  <c r="R111" i="1"/>
  <c r="Q111" i="1"/>
  <c r="P111" i="1"/>
  <c r="AB111" i="1" s="1"/>
  <c r="AF111" i="1" s="1"/>
  <c r="O111" i="1"/>
  <c r="N111" i="1"/>
  <c r="AC110" i="1"/>
  <c r="AG110" i="1" s="1"/>
  <c r="Y110" i="1"/>
  <c r="X110" i="1"/>
  <c r="U110" i="1"/>
  <c r="T110" i="1"/>
  <c r="S110" i="1"/>
  <c r="R110" i="1"/>
  <c r="Q110" i="1"/>
  <c r="P110" i="1"/>
  <c r="O110" i="1"/>
  <c r="N110" i="1"/>
  <c r="AB110" i="1" s="1"/>
  <c r="AF110" i="1" s="1"/>
  <c r="Y109" i="1"/>
  <c r="X109" i="1"/>
  <c r="U109" i="1"/>
  <c r="T109" i="1"/>
  <c r="S109" i="1"/>
  <c r="R109" i="1"/>
  <c r="Q109" i="1"/>
  <c r="P109" i="1"/>
  <c r="AB109" i="1" s="1"/>
  <c r="AF109" i="1" s="1"/>
  <c r="O109" i="1"/>
  <c r="AC109" i="1" s="1"/>
  <c r="AG109" i="1" s="1"/>
  <c r="N109" i="1"/>
  <c r="AC108" i="1"/>
  <c r="AG108" i="1" s="1"/>
  <c r="Y108" i="1"/>
  <c r="X108" i="1"/>
  <c r="U108" i="1"/>
  <c r="T108" i="1"/>
  <c r="S108" i="1"/>
  <c r="R108" i="1"/>
  <c r="Q108" i="1"/>
  <c r="P108" i="1"/>
  <c r="O108" i="1"/>
  <c r="N108" i="1"/>
  <c r="AB108" i="1" s="1"/>
  <c r="AF108" i="1" s="1"/>
  <c r="Y107" i="1"/>
  <c r="Y112" i="1" s="1"/>
  <c r="Y123" i="1" s="1"/>
  <c r="X107" i="1"/>
  <c r="U107" i="1"/>
  <c r="U112" i="1" s="1"/>
  <c r="T107" i="1"/>
  <c r="S107" i="1"/>
  <c r="S112" i="1" s="1"/>
  <c r="R107" i="1"/>
  <c r="R112" i="1" s="1"/>
  <c r="Q107" i="1"/>
  <c r="P107" i="1"/>
  <c r="AB107" i="1" s="1"/>
  <c r="AF107" i="1" s="1"/>
  <c r="O107" i="1"/>
  <c r="AC107" i="1" s="1"/>
  <c r="AG107" i="1" s="1"/>
  <c r="N107" i="1"/>
  <c r="T105" i="1"/>
  <c r="T124" i="1" s="1"/>
  <c r="R105" i="1"/>
  <c r="R124" i="1" s="1"/>
  <c r="P105" i="1"/>
  <c r="P124" i="1" s="1"/>
  <c r="N105" i="1"/>
  <c r="S104" i="1"/>
  <c r="R104" i="1"/>
  <c r="R123" i="1" s="1"/>
  <c r="U103" i="1"/>
  <c r="T103" i="1"/>
  <c r="S103" i="1"/>
  <c r="R103" i="1"/>
  <c r="Q103" i="1"/>
  <c r="P103" i="1"/>
  <c r="O103" i="1"/>
  <c r="N103" i="1"/>
  <c r="U102" i="1"/>
  <c r="T102" i="1"/>
  <c r="S102" i="1"/>
  <c r="R102" i="1"/>
  <c r="Q102" i="1"/>
  <c r="P102" i="1"/>
  <c r="O102" i="1"/>
  <c r="N102" i="1"/>
  <c r="U101" i="1"/>
  <c r="T101" i="1"/>
  <c r="S101" i="1"/>
  <c r="R101" i="1"/>
  <c r="Q101" i="1"/>
  <c r="P101" i="1"/>
  <c r="O101" i="1"/>
  <c r="N101" i="1"/>
  <c r="U100" i="1"/>
  <c r="T100" i="1"/>
  <c r="S100" i="1"/>
  <c r="R100" i="1"/>
  <c r="Q100" i="1"/>
  <c r="P100" i="1"/>
  <c r="O100" i="1"/>
  <c r="N100" i="1"/>
  <c r="U99" i="1"/>
  <c r="U104" i="1" s="1"/>
  <c r="U123" i="1" s="1"/>
  <c r="T99" i="1"/>
  <c r="T104" i="1" s="1"/>
  <c r="T123" i="1" s="1"/>
  <c r="S99" i="1"/>
  <c r="R99" i="1"/>
  <c r="Q99" i="1"/>
  <c r="Q104" i="1" s="1"/>
  <c r="P99" i="1"/>
  <c r="P104" i="1" s="1"/>
  <c r="O99" i="1"/>
  <c r="O104" i="1" s="1"/>
  <c r="N99" i="1"/>
  <c r="N104" i="1" s="1"/>
  <c r="K93" i="1"/>
  <c r="J93" i="1"/>
  <c r="E87" i="1"/>
  <c r="D87" i="1"/>
  <c r="G66" i="1"/>
  <c r="S65" i="1"/>
  <c r="R65" i="1"/>
  <c r="K65" i="1"/>
  <c r="J65" i="1"/>
  <c r="G65" i="1"/>
  <c r="F65" i="1"/>
  <c r="C65" i="1"/>
  <c r="B65" i="1"/>
  <c r="Y64" i="1"/>
  <c r="Q64" i="1"/>
  <c r="L64" i="1"/>
  <c r="H64" i="1"/>
  <c r="D64" i="1"/>
  <c r="Y63" i="1"/>
  <c r="U63" i="1"/>
  <c r="Q63" i="1"/>
  <c r="L63" i="1"/>
  <c r="K63" i="1"/>
  <c r="K66" i="1" s="1"/>
  <c r="H63" i="1"/>
  <c r="AB63" i="1" s="1"/>
  <c r="G63" i="1"/>
  <c r="D63" i="1"/>
  <c r="C63" i="1"/>
  <c r="C66" i="1" s="1"/>
  <c r="Y62" i="1"/>
  <c r="U62" i="1"/>
  <c r="Q62" i="1"/>
  <c r="M62" i="1"/>
  <c r="I62" i="1"/>
  <c r="E62" i="1"/>
  <c r="Y61" i="1"/>
  <c r="U61" i="1"/>
  <c r="Q61" i="1"/>
  <c r="M61" i="1"/>
  <c r="I61" i="1"/>
  <c r="E61" i="1"/>
  <c r="AY54" i="1"/>
  <c r="AQ54" i="1"/>
  <c r="AI54" i="1"/>
  <c r="AE54" i="1"/>
  <c r="AA54" i="1"/>
  <c r="W54" i="1"/>
  <c r="T54" i="1"/>
  <c r="S54" i="1"/>
  <c r="L54" i="1"/>
  <c r="K54" i="1"/>
  <c r="BA53" i="1"/>
  <c r="AV53" i="1"/>
  <c r="AV54" i="1" s="1"/>
  <c r="AR53" i="1"/>
  <c r="T65" i="1" s="1"/>
  <c r="AQ53" i="1"/>
  <c r="AP53" i="1"/>
  <c r="AK53" i="1"/>
  <c r="AJ53" i="1"/>
  <c r="L65" i="1" s="1"/>
  <c r="AI53" i="1"/>
  <c r="AH53" i="1"/>
  <c r="AG53" i="1"/>
  <c r="AF53" i="1"/>
  <c r="H65" i="1" s="1"/>
  <c r="AE53" i="1"/>
  <c r="AD53" i="1"/>
  <c r="AC53" i="1"/>
  <c r="AB53" i="1"/>
  <c r="D65" i="1" s="1"/>
  <c r="AA53" i="1"/>
  <c r="Z53" i="1"/>
  <c r="Y53" i="1"/>
  <c r="X53" i="1"/>
  <c r="X54" i="1" s="1"/>
  <c r="W53" i="1"/>
  <c r="V53" i="1"/>
  <c r="U53" i="1"/>
  <c r="Q53" i="1"/>
  <c r="M53" i="1"/>
  <c r="I53" i="1"/>
  <c r="E53" i="1"/>
  <c r="BB52" i="1"/>
  <c r="BA52" i="1"/>
  <c r="AW52" i="1"/>
  <c r="AR52" i="1"/>
  <c r="T64" i="1" s="1"/>
  <c r="T66" i="1" s="1"/>
  <c r="AQ52" i="1"/>
  <c r="AP52" i="1"/>
  <c r="AP54" i="1" s="1"/>
  <c r="AO52" i="1"/>
  <c r="AK52" i="1"/>
  <c r="AJ52" i="1"/>
  <c r="AI52" i="1"/>
  <c r="K64" i="1" s="1"/>
  <c r="AH52" i="1"/>
  <c r="J64" i="1" s="1"/>
  <c r="M64" i="1" s="1"/>
  <c r="AG52" i="1"/>
  <c r="AF52" i="1"/>
  <c r="AE52" i="1"/>
  <c r="G64" i="1" s="1"/>
  <c r="AD52" i="1"/>
  <c r="F64" i="1" s="1"/>
  <c r="AC52" i="1"/>
  <c r="AB52" i="1"/>
  <c r="AA52" i="1"/>
  <c r="C64" i="1" s="1"/>
  <c r="Z52" i="1"/>
  <c r="B64" i="1" s="1"/>
  <c r="E64" i="1" s="1"/>
  <c r="Y52" i="1"/>
  <c r="X52" i="1"/>
  <c r="W52" i="1"/>
  <c r="V52" i="1"/>
  <c r="U52" i="1"/>
  <c r="Q52" i="1"/>
  <c r="M52" i="1"/>
  <c r="I52" i="1"/>
  <c r="E52" i="1"/>
  <c r="AW51" i="1"/>
  <c r="AS51" i="1"/>
  <c r="AO51" i="1"/>
  <c r="AK51" i="1"/>
  <c r="AJ51" i="1"/>
  <c r="AI51" i="1"/>
  <c r="AH51" i="1"/>
  <c r="AH54" i="1" s="1"/>
  <c r="AG51" i="1"/>
  <c r="AF51" i="1"/>
  <c r="AE51" i="1"/>
  <c r="AD51" i="1"/>
  <c r="F63" i="1" s="1"/>
  <c r="I63" i="1" s="1"/>
  <c r="AC51" i="1"/>
  <c r="AB51" i="1"/>
  <c r="AA51" i="1"/>
  <c r="Z51" i="1"/>
  <c r="Z54" i="1" s="1"/>
  <c r="Y51" i="1"/>
  <c r="X51" i="1"/>
  <c r="W51" i="1"/>
  <c r="V51" i="1"/>
  <c r="V54" i="1" s="1"/>
  <c r="T51" i="1"/>
  <c r="Q51" i="1"/>
  <c r="M51" i="1"/>
  <c r="I51" i="1"/>
  <c r="E51" i="1"/>
  <c r="BA50" i="1"/>
  <c r="AW50" i="1"/>
  <c r="AS50" i="1"/>
  <c r="AO50" i="1"/>
  <c r="AK50" i="1"/>
  <c r="AK54" i="1" s="1"/>
  <c r="AG50" i="1"/>
  <c r="AC50" i="1"/>
  <c r="Y50" i="1"/>
  <c r="U50" i="1"/>
  <c r="E50" i="1"/>
  <c r="BA49" i="1"/>
  <c r="AW49" i="1"/>
  <c r="AS49" i="1"/>
  <c r="AO49" i="1"/>
  <c r="AK49" i="1"/>
  <c r="AG49" i="1"/>
  <c r="AG54" i="1" s="1"/>
  <c r="AC49" i="1"/>
  <c r="AC54" i="1" s="1"/>
  <c r="Y49" i="1"/>
  <c r="U49" i="1"/>
  <c r="Q49" i="1"/>
  <c r="M49" i="1"/>
  <c r="I49" i="1"/>
  <c r="AC21" i="1"/>
  <c r="AB21" i="1"/>
  <c r="AA21" i="1"/>
  <c r="Z21" i="1"/>
  <c r="Y21" i="1"/>
  <c r="X21" i="1"/>
  <c r="W21" i="1"/>
  <c r="AE21" i="1" s="1"/>
  <c r="P21" i="1" s="1"/>
  <c r="V21" i="1"/>
  <c r="AD21" i="1" s="1"/>
  <c r="U21" i="1"/>
  <c r="T21" i="1"/>
  <c r="R21" i="1"/>
  <c r="S21" i="1" s="1"/>
  <c r="Q21" i="1"/>
  <c r="N21" i="1"/>
  <c r="M21" i="1"/>
  <c r="L21" i="1"/>
  <c r="J21" i="1"/>
  <c r="I21" i="1"/>
  <c r="H21" i="1"/>
  <c r="G21" i="1"/>
  <c r="F21" i="1"/>
  <c r="K21" i="1" s="1"/>
  <c r="O21" i="1" s="1"/>
  <c r="D21" i="1"/>
  <c r="C21" i="1"/>
  <c r="B21" i="1"/>
  <c r="AC20" i="1"/>
  <c r="AE103" i="1" s="1"/>
  <c r="AB20" i="1"/>
  <c r="AD103" i="1" s="1"/>
  <c r="AA20" i="1"/>
  <c r="AE102" i="1" s="1"/>
  <c r="Z20" i="1"/>
  <c r="AD102" i="1" s="1"/>
  <c r="Y20" i="1"/>
  <c r="AE101" i="1" s="1"/>
  <c r="X20" i="1"/>
  <c r="AD101" i="1" s="1"/>
  <c r="W20" i="1"/>
  <c r="AE100" i="1" s="1"/>
  <c r="V20" i="1"/>
  <c r="AD100" i="1" s="1"/>
  <c r="U20" i="1"/>
  <c r="T20" i="1"/>
  <c r="R20" i="1"/>
  <c r="S20" i="1" s="1"/>
  <c r="AD105" i="1" s="1"/>
  <c r="AD124" i="1" s="1"/>
  <c r="Q20" i="1"/>
  <c r="N20" i="1"/>
  <c r="M20" i="1"/>
  <c r="AZ51" i="1" s="1"/>
  <c r="AZ54" i="1" s="1"/>
  <c r="L20" i="1"/>
  <c r="AY51" i="1" s="1"/>
  <c r="J20" i="1"/>
  <c r="I20" i="1"/>
  <c r="H20" i="1"/>
  <c r="G20" i="1"/>
  <c r="F20" i="1"/>
  <c r="E20" i="1"/>
  <c r="D20" i="1"/>
  <c r="C20" i="1"/>
  <c r="B20" i="1"/>
  <c r="AC18" i="1"/>
  <c r="AA119" i="1" s="1"/>
  <c r="AB18" i="1"/>
  <c r="Z119" i="1" s="1"/>
  <c r="AA18" i="1"/>
  <c r="Z18" i="1"/>
  <c r="Z118" i="1" s="1"/>
  <c r="Y18" i="1"/>
  <c r="AA116" i="1" s="1"/>
  <c r="X18" i="1"/>
  <c r="Z116" i="1" s="1"/>
  <c r="AB116" i="1" s="1"/>
  <c r="AF116" i="1" s="1"/>
  <c r="W18" i="1"/>
  <c r="AA117" i="1" s="1"/>
  <c r="V18" i="1"/>
  <c r="U18" i="1"/>
  <c r="T18" i="1"/>
  <c r="Z115" i="1" s="1"/>
  <c r="Z120" i="1" s="1"/>
  <c r="Z123" i="1" s="1"/>
  <c r="R18" i="1"/>
  <c r="S18" i="1" s="1"/>
  <c r="Z121" i="1" s="1"/>
  <c r="Z124" i="1" s="1"/>
  <c r="Q18" i="1"/>
  <c r="N18" i="1"/>
  <c r="M18" i="1"/>
  <c r="X65" i="1" s="1"/>
  <c r="X66" i="1" s="1"/>
  <c r="L18" i="1"/>
  <c r="AU53" i="1" s="1"/>
  <c r="AU54" i="1" s="1"/>
  <c r="J18" i="1"/>
  <c r="I18" i="1"/>
  <c r="H18" i="1"/>
  <c r="G18" i="1"/>
  <c r="F18" i="1"/>
  <c r="K18" i="1" s="1"/>
  <c r="E18" i="1"/>
  <c r="D18" i="1"/>
  <c r="C18" i="1"/>
  <c r="B18" i="1"/>
  <c r="AC17" i="1"/>
  <c r="AB17" i="1"/>
  <c r="AA17" i="1"/>
  <c r="Z17" i="1"/>
  <c r="Y17" i="1"/>
  <c r="X17" i="1"/>
  <c r="W17" i="1"/>
  <c r="AE17" i="1" s="1"/>
  <c r="P17" i="1" s="1"/>
  <c r="V17" i="1"/>
  <c r="AD17" i="1" s="1"/>
  <c r="U17" i="1"/>
  <c r="T17" i="1"/>
  <c r="S17" i="1"/>
  <c r="R17" i="1"/>
  <c r="Q17" i="1"/>
  <c r="N17" i="1"/>
  <c r="M17" i="1"/>
  <c r="L17" i="1"/>
  <c r="J17" i="1"/>
  <c r="I17" i="1"/>
  <c r="H17" i="1"/>
  <c r="G17" i="1"/>
  <c r="F17" i="1"/>
  <c r="K17" i="1" s="1"/>
  <c r="O17" i="1" s="1"/>
  <c r="D17" i="1"/>
  <c r="C17" i="1"/>
  <c r="B17" i="1"/>
  <c r="E17" i="1" s="1"/>
  <c r="AC16" i="1"/>
  <c r="W119" i="1" s="1"/>
  <c r="AB16" i="1"/>
  <c r="V119" i="1" s="1"/>
  <c r="AA16" i="1"/>
  <c r="Z16" i="1"/>
  <c r="V118" i="1" s="1"/>
  <c r="Y16" i="1"/>
  <c r="W116" i="1" s="1"/>
  <c r="X16" i="1"/>
  <c r="V116" i="1" s="1"/>
  <c r="W16" i="1"/>
  <c r="W117" i="1" s="1"/>
  <c r="V16" i="1"/>
  <c r="U16" i="1"/>
  <c r="T16" i="1"/>
  <c r="R16" i="1"/>
  <c r="S16" i="1" s="1"/>
  <c r="V121" i="1" s="1"/>
  <c r="V124" i="1" s="1"/>
  <c r="Q16" i="1"/>
  <c r="N16" i="1"/>
  <c r="M16" i="1"/>
  <c r="P65" i="1" s="1"/>
  <c r="P66" i="1" s="1"/>
  <c r="L16" i="1"/>
  <c r="AM53" i="1" s="1"/>
  <c r="BC53" i="1" s="1"/>
  <c r="J16" i="1"/>
  <c r="I16" i="1"/>
  <c r="H16" i="1"/>
  <c r="G16" i="1"/>
  <c r="F16" i="1"/>
  <c r="K16" i="1" s="1"/>
  <c r="D16" i="1"/>
  <c r="C16" i="1"/>
  <c r="B16" i="1"/>
  <c r="E16" i="1" s="1"/>
  <c r="AC15" i="1"/>
  <c r="AB15" i="1"/>
  <c r="AA15" i="1"/>
  <c r="Z15" i="1"/>
  <c r="Y15" i="1"/>
  <c r="X15" i="1"/>
  <c r="W15" i="1"/>
  <c r="AE15" i="1" s="1"/>
  <c r="P15" i="1" s="1"/>
  <c r="V15" i="1"/>
  <c r="U15" i="1"/>
  <c r="T15" i="1"/>
  <c r="AD15" i="1" s="1"/>
  <c r="R15" i="1"/>
  <c r="S15" i="1" s="1"/>
  <c r="Q15" i="1"/>
  <c r="N15" i="1"/>
  <c r="M15" i="1"/>
  <c r="L15" i="1"/>
  <c r="J15" i="1"/>
  <c r="I15" i="1"/>
  <c r="H15" i="1"/>
  <c r="G15" i="1"/>
  <c r="F15" i="1"/>
  <c r="K15" i="1" s="1"/>
  <c r="O15" i="1" s="1"/>
  <c r="D15" i="1"/>
  <c r="C15" i="1"/>
  <c r="B15" i="1"/>
  <c r="AC14" i="1"/>
  <c r="AB14" i="1"/>
  <c r="AA14" i="1"/>
  <c r="Z14" i="1"/>
  <c r="Y14" i="1"/>
  <c r="X14" i="1"/>
  <c r="W14" i="1"/>
  <c r="V14" i="1"/>
  <c r="U14" i="1"/>
  <c r="T14" i="1"/>
  <c r="AD14" i="1" s="1"/>
  <c r="R14" i="1"/>
  <c r="S14" i="1" s="1"/>
  <c r="Q14" i="1"/>
  <c r="N14" i="1"/>
  <c r="M14" i="1"/>
  <c r="L14" i="1"/>
  <c r="J14" i="1"/>
  <c r="I14" i="1"/>
  <c r="H14" i="1"/>
  <c r="G14" i="1"/>
  <c r="F14" i="1"/>
  <c r="E14" i="1"/>
  <c r="D14" i="1"/>
  <c r="C14" i="1"/>
  <c r="B14" i="1"/>
  <c r="AC13" i="1"/>
  <c r="AB13" i="1"/>
  <c r="AA13" i="1"/>
  <c r="Z13" i="1"/>
  <c r="Y13" i="1"/>
  <c r="X13" i="1"/>
  <c r="W13" i="1"/>
  <c r="AE13" i="1" s="1"/>
  <c r="P13" i="1" s="1"/>
  <c r="V13" i="1"/>
  <c r="U13" i="1"/>
  <c r="T13" i="1"/>
  <c r="AD13" i="1" s="1"/>
  <c r="S13" i="1"/>
  <c r="R13" i="1"/>
  <c r="Q13" i="1"/>
  <c r="N13" i="1"/>
  <c r="M13" i="1"/>
  <c r="L13" i="1"/>
  <c r="J13" i="1"/>
  <c r="I13" i="1"/>
  <c r="H13" i="1"/>
  <c r="G13" i="1"/>
  <c r="K13" i="1" s="1"/>
  <c r="O13" i="1" s="1"/>
  <c r="F13" i="1"/>
  <c r="D13" i="1"/>
  <c r="C13" i="1"/>
  <c r="B13" i="1"/>
  <c r="E13" i="1" s="1"/>
  <c r="AC12" i="1"/>
  <c r="AB12" i="1"/>
  <c r="AA12" i="1"/>
  <c r="Z12" i="1"/>
  <c r="Y12" i="1"/>
  <c r="X12" i="1"/>
  <c r="W12" i="1"/>
  <c r="V12" i="1"/>
  <c r="U12" i="1"/>
  <c r="AE12" i="1" s="1"/>
  <c r="P12" i="1" s="1"/>
  <c r="T12" i="1"/>
  <c r="AD12" i="1" s="1"/>
  <c r="R12" i="1"/>
  <c r="S12" i="1" s="1"/>
  <c r="Q12" i="1"/>
  <c r="N12" i="1"/>
  <c r="M12" i="1"/>
  <c r="L12" i="1"/>
  <c r="J12" i="1"/>
  <c r="I12" i="1"/>
  <c r="H12" i="1"/>
  <c r="G12" i="1"/>
  <c r="F12" i="1"/>
  <c r="E12" i="1"/>
  <c r="D12" i="1"/>
  <c r="C12" i="1"/>
  <c r="B12" i="1"/>
  <c r="AC11" i="1"/>
  <c r="M103" i="1" s="1"/>
  <c r="AC103" i="1" s="1"/>
  <c r="AG103" i="1" s="1"/>
  <c r="AB11" i="1"/>
  <c r="L103" i="1" s="1"/>
  <c r="AB103" i="1" s="1"/>
  <c r="AF103" i="1" s="1"/>
  <c r="AA11" i="1"/>
  <c r="M102" i="1" s="1"/>
  <c r="AC102" i="1" s="1"/>
  <c r="AG102" i="1" s="1"/>
  <c r="Z11" i="1"/>
  <c r="L102" i="1" s="1"/>
  <c r="AB102" i="1" s="1"/>
  <c r="AF102" i="1" s="1"/>
  <c r="Y11" i="1"/>
  <c r="M101" i="1" s="1"/>
  <c r="AC101" i="1" s="1"/>
  <c r="AG101" i="1" s="1"/>
  <c r="X11" i="1"/>
  <c r="L101" i="1" s="1"/>
  <c r="AB101" i="1" s="1"/>
  <c r="AF101" i="1" s="1"/>
  <c r="W11" i="1"/>
  <c r="M100" i="1" s="1"/>
  <c r="AC100" i="1" s="1"/>
  <c r="AG100" i="1" s="1"/>
  <c r="V11" i="1"/>
  <c r="L100" i="1" s="1"/>
  <c r="AB100" i="1" s="1"/>
  <c r="AF100" i="1" s="1"/>
  <c r="U11" i="1"/>
  <c r="M99" i="1" s="1"/>
  <c r="T11" i="1"/>
  <c r="L99" i="1" s="1"/>
  <c r="AB99" i="1" s="1"/>
  <c r="S11" i="1"/>
  <c r="L105" i="1" s="1"/>
  <c r="R11" i="1"/>
  <c r="Q11" i="1"/>
  <c r="N11" i="1"/>
  <c r="M11" i="1"/>
  <c r="L11" i="1"/>
  <c r="S51" i="1" s="1"/>
  <c r="J11" i="1"/>
  <c r="I11" i="1"/>
  <c r="H11" i="1"/>
  <c r="G11" i="1"/>
  <c r="F11" i="1"/>
  <c r="K11" i="1" s="1"/>
  <c r="D11" i="1"/>
  <c r="C11" i="1"/>
  <c r="B11" i="1"/>
  <c r="E11" i="1" s="1"/>
  <c r="AC10" i="1"/>
  <c r="K95" i="1" s="1"/>
  <c r="AB10" i="1"/>
  <c r="J95" i="1" s="1"/>
  <c r="AA10" i="1"/>
  <c r="Z10" i="1"/>
  <c r="Y10" i="1"/>
  <c r="X10" i="1"/>
  <c r="W10" i="1"/>
  <c r="K94" i="1" s="1"/>
  <c r="V10" i="1"/>
  <c r="J94" i="1" s="1"/>
  <c r="U10" i="1"/>
  <c r="T10" i="1"/>
  <c r="R10" i="1"/>
  <c r="S10" i="1" s="1"/>
  <c r="J97" i="1" s="1"/>
  <c r="J124" i="1" s="1"/>
  <c r="Q10" i="1"/>
  <c r="N10" i="1"/>
  <c r="M10" i="1"/>
  <c r="P50" i="1" s="1"/>
  <c r="P54" i="1" s="1"/>
  <c r="L10" i="1"/>
  <c r="O50" i="1" s="1"/>
  <c r="O54" i="1" s="1"/>
  <c r="J10" i="1"/>
  <c r="I10" i="1"/>
  <c r="H10" i="1"/>
  <c r="G10" i="1"/>
  <c r="F10" i="1"/>
  <c r="D10" i="1"/>
  <c r="E10" i="1" s="1"/>
  <c r="C10" i="1"/>
  <c r="B10" i="1"/>
  <c r="AC9" i="1"/>
  <c r="I95" i="1" s="1"/>
  <c r="AB9" i="1"/>
  <c r="H95" i="1" s="1"/>
  <c r="AA9" i="1"/>
  <c r="Z9" i="1"/>
  <c r="Y9" i="1"/>
  <c r="X9" i="1"/>
  <c r="W9" i="1"/>
  <c r="I94" i="1" s="1"/>
  <c r="V9" i="1"/>
  <c r="H94" i="1" s="1"/>
  <c r="U9" i="1"/>
  <c r="I93" i="1" s="1"/>
  <c r="T9" i="1"/>
  <c r="H93" i="1" s="1"/>
  <c r="H96" i="1" s="1"/>
  <c r="H123" i="1" s="1"/>
  <c r="R9" i="1"/>
  <c r="S9" i="1" s="1"/>
  <c r="H97" i="1" s="1"/>
  <c r="H124" i="1" s="1"/>
  <c r="Q9" i="1"/>
  <c r="N9" i="1"/>
  <c r="M9" i="1"/>
  <c r="L50" i="1" s="1"/>
  <c r="L9" i="1"/>
  <c r="K50" i="1" s="1"/>
  <c r="J9" i="1"/>
  <c r="I9" i="1"/>
  <c r="H9" i="1"/>
  <c r="G9" i="1"/>
  <c r="F9" i="1"/>
  <c r="K9" i="1" s="1"/>
  <c r="D9" i="1"/>
  <c r="C9" i="1"/>
  <c r="B9" i="1"/>
  <c r="E9" i="1" s="1"/>
  <c r="AC8" i="1"/>
  <c r="G95" i="1" s="1"/>
  <c r="AB8" i="1"/>
  <c r="F95" i="1" s="1"/>
  <c r="AA8" i="1"/>
  <c r="Z8" i="1"/>
  <c r="Y8" i="1"/>
  <c r="X8" i="1"/>
  <c r="W8" i="1"/>
  <c r="G94" i="1" s="1"/>
  <c r="AC94" i="1" s="1"/>
  <c r="AG94" i="1" s="1"/>
  <c r="V8" i="1"/>
  <c r="F94" i="1" s="1"/>
  <c r="AB94" i="1" s="1"/>
  <c r="AF94" i="1" s="1"/>
  <c r="U8" i="1"/>
  <c r="G93" i="1" s="1"/>
  <c r="T8" i="1"/>
  <c r="F93" i="1" s="1"/>
  <c r="R8" i="1"/>
  <c r="S8" i="1" s="1"/>
  <c r="F97" i="1" s="1"/>
  <c r="Q8" i="1"/>
  <c r="N8" i="1"/>
  <c r="M8" i="1"/>
  <c r="H50" i="1" s="1"/>
  <c r="BD50" i="1" s="1"/>
  <c r="L8" i="1"/>
  <c r="G50" i="1" s="1"/>
  <c r="BC50" i="1" s="1"/>
  <c r="J8" i="1"/>
  <c r="I8" i="1"/>
  <c r="H8" i="1"/>
  <c r="G8" i="1"/>
  <c r="F8" i="1"/>
  <c r="K8" i="1" s="1"/>
  <c r="D8" i="1"/>
  <c r="E8" i="1" s="1"/>
  <c r="C8" i="1"/>
  <c r="B8" i="1"/>
  <c r="AC7" i="1"/>
  <c r="AB7" i="1"/>
  <c r="AA7" i="1"/>
  <c r="AA19" i="1" s="1"/>
  <c r="AA22" i="1" s="1"/>
  <c r="Z7" i="1"/>
  <c r="Z19" i="1" s="1"/>
  <c r="Z22" i="1" s="1"/>
  <c r="Y7" i="1"/>
  <c r="X7" i="1"/>
  <c r="W7" i="1"/>
  <c r="E88" i="1" s="1"/>
  <c r="AC88" i="1" s="1"/>
  <c r="AG88" i="1" s="1"/>
  <c r="V7" i="1"/>
  <c r="D88" i="1" s="1"/>
  <c r="AB88" i="1" s="1"/>
  <c r="AF88" i="1" s="1"/>
  <c r="U7" i="1"/>
  <c r="T7" i="1"/>
  <c r="R7" i="1"/>
  <c r="R19" i="1" s="1"/>
  <c r="R22" i="1" s="1"/>
  <c r="S22" i="1" s="1"/>
  <c r="Q7" i="1"/>
  <c r="N7" i="1"/>
  <c r="N19" i="1" s="1"/>
  <c r="N22" i="1" s="1"/>
  <c r="M7" i="1"/>
  <c r="L7" i="1"/>
  <c r="J7" i="1"/>
  <c r="J19" i="1" s="1"/>
  <c r="J22" i="1" s="1"/>
  <c r="I7" i="1"/>
  <c r="H7" i="1"/>
  <c r="G7" i="1"/>
  <c r="G19" i="1" s="1"/>
  <c r="G22" i="1" s="1"/>
  <c r="F7" i="1"/>
  <c r="K7" i="1" s="1"/>
  <c r="D7" i="1"/>
  <c r="C7" i="1"/>
  <c r="C19" i="1" s="1"/>
  <c r="C22" i="1" s="1"/>
  <c r="B7" i="1"/>
  <c r="B19" i="1" s="1"/>
  <c r="B22" i="1" s="1"/>
  <c r="G96" i="1" l="1"/>
  <c r="AC93" i="1"/>
  <c r="AG93" i="1" s="1"/>
  <c r="AC95" i="1"/>
  <c r="AG95" i="1" s="1"/>
  <c r="N123" i="1"/>
  <c r="R51" i="1"/>
  <c r="O11" i="1"/>
  <c r="J50" i="1"/>
  <c r="O9" i="1"/>
  <c r="O8" i="1"/>
  <c r="F50" i="1"/>
  <c r="AF99" i="1"/>
  <c r="O7" i="1"/>
  <c r="B49" i="1"/>
  <c r="F124" i="1"/>
  <c r="AB97" i="1"/>
  <c r="F96" i="1"/>
  <c r="AB93" i="1"/>
  <c r="AF93" i="1" s="1"/>
  <c r="AB95" i="1"/>
  <c r="AF95" i="1" s="1"/>
  <c r="I96" i="1"/>
  <c r="I123" i="1" s="1"/>
  <c r="I19" i="1"/>
  <c r="I22" i="1" s="1"/>
  <c r="Q19" i="1"/>
  <c r="Q22" i="1" s="1"/>
  <c r="Y19" i="1"/>
  <c r="Y22" i="1" s="1"/>
  <c r="M104" i="1"/>
  <c r="AD16" i="1"/>
  <c r="E21" i="1"/>
  <c r="Y54" i="1"/>
  <c r="BD51" i="1"/>
  <c r="AB64" i="1"/>
  <c r="BD52" i="1"/>
  <c r="AS52" i="1"/>
  <c r="BE52" i="1" s="1"/>
  <c r="BC52" i="1"/>
  <c r="AS53" i="1"/>
  <c r="G54" i="1"/>
  <c r="AM54" i="1"/>
  <c r="AA62" i="1"/>
  <c r="I64" i="1"/>
  <c r="O65" i="1"/>
  <c r="O66" i="1" s="1"/>
  <c r="Q112" i="1"/>
  <c r="Q123" i="1" s="1"/>
  <c r="N120" i="1"/>
  <c r="V115" i="1"/>
  <c r="V120" i="1" s="1"/>
  <c r="V123" i="1" s="1"/>
  <c r="AD9" i="1"/>
  <c r="AD11" i="1"/>
  <c r="W115" i="1"/>
  <c r="W120" i="1" s="1"/>
  <c r="W123" i="1" s="1"/>
  <c r="AE16" i="1"/>
  <c r="P16" i="1" s="1"/>
  <c r="F19" i="1"/>
  <c r="F22" i="1" s="1"/>
  <c r="V19" i="1"/>
  <c r="V22" i="1" s="1"/>
  <c r="H54" i="1"/>
  <c r="AB62" i="1"/>
  <c r="E65" i="1"/>
  <c r="U65" i="1"/>
  <c r="F66" i="1"/>
  <c r="S7" i="1"/>
  <c r="AE9" i="1"/>
  <c r="P9" i="1" s="1"/>
  <c r="AE11" i="1"/>
  <c r="P11" i="1" s="1"/>
  <c r="AE14" i="1"/>
  <c r="P14" i="1" s="1"/>
  <c r="O18" i="1"/>
  <c r="AT53" i="1"/>
  <c r="W19" i="1"/>
  <c r="W22" i="1" s="1"/>
  <c r="S123" i="1"/>
  <c r="AB113" i="1"/>
  <c r="N124" i="1"/>
  <c r="AC119" i="1"/>
  <c r="AG119" i="1" s="1"/>
  <c r="D19" i="1"/>
  <c r="D22" i="1" s="1"/>
  <c r="L19" i="1"/>
  <c r="L22" i="1" s="1"/>
  <c r="T19" i="1"/>
  <c r="AB19" i="1"/>
  <c r="AB22" i="1" s="1"/>
  <c r="AD8" i="1"/>
  <c r="K20" i="1"/>
  <c r="C49" i="1"/>
  <c r="BB53" i="1"/>
  <c r="AN53" i="1"/>
  <c r="AN54" i="1" s="1"/>
  <c r="AB54" i="1"/>
  <c r="AR54" i="1"/>
  <c r="I66" i="1"/>
  <c r="D66" i="1"/>
  <c r="I65" i="1"/>
  <c r="V65" i="1"/>
  <c r="D89" i="1"/>
  <c r="AB89" i="1" s="1"/>
  <c r="AF89" i="1" s="1"/>
  <c r="O112" i="1"/>
  <c r="O123" i="1" s="1"/>
  <c r="Q120" i="1"/>
  <c r="AC118" i="1"/>
  <c r="AG118" i="1" s="1"/>
  <c r="E7" i="1"/>
  <c r="E19" i="1" s="1"/>
  <c r="E22" i="1" s="1"/>
  <c r="D49" i="1"/>
  <c r="M19" i="1"/>
  <c r="M22" i="1" s="1"/>
  <c r="U19" i="1"/>
  <c r="AC19" i="1"/>
  <c r="AC22" i="1" s="1"/>
  <c r="AE8" i="1"/>
  <c r="P8" i="1" s="1"/>
  <c r="AE10" i="1"/>
  <c r="P10" i="1" s="1"/>
  <c r="E15" i="1"/>
  <c r="S64" i="1"/>
  <c r="S66" i="1" s="1"/>
  <c r="W65" i="1"/>
  <c r="W66" i="1" s="1"/>
  <c r="E89" i="1"/>
  <c r="AC89" i="1" s="1"/>
  <c r="AG89" i="1" s="1"/>
  <c r="AC99" i="1"/>
  <c r="P112" i="1"/>
  <c r="AB117" i="1"/>
  <c r="AF117" i="1" s="1"/>
  <c r="AB118" i="1"/>
  <c r="AF118" i="1" s="1"/>
  <c r="AB121" i="1"/>
  <c r="AD7" i="1"/>
  <c r="AD10" i="1"/>
  <c r="AL53" i="1"/>
  <c r="O16" i="1"/>
  <c r="AD18" i="1"/>
  <c r="AB65" i="1"/>
  <c r="AF54" i="1"/>
  <c r="H66" i="1"/>
  <c r="M65" i="1"/>
  <c r="AB87" i="1"/>
  <c r="AF87" i="1" s="1"/>
  <c r="J96" i="1"/>
  <c r="J123" i="1" s="1"/>
  <c r="P123" i="1"/>
  <c r="N112" i="1"/>
  <c r="AB112" i="1" s="1"/>
  <c r="AF112" i="1" s="1"/>
  <c r="X112" i="1"/>
  <c r="X123" i="1" s="1"/>
  <c r="AE7" i="1"/>
  <c r="P7" i="1" s="1"/>
  <c r="L124" i="1"/>
  <c r="AB105" i="1"/>
  <c r="K14" i="1"/>
  <c r="O14" i="1" s="1"/>
  <c r="AA115" i="1"/>
  <c r="AA120" i="1" s="1"/>
  <c r="AA123" i="1" s="1"/>
  <c r="AE18" i="1"/>
  <c r="P18" i="1" s="1"/>
  <c r="AD99" i="1"/>
  <c r="AD104" i="1" s="1"/>
  <c r="AD123" i="1" s="1"/>
  <c r="AD20" i="1"/>
  <c r="AC87" i="1"/>
  <c r="AG87" i="1" s="1"/>
  <c r="K96" i="1"/>
  <c r="K123" i="1" s="1"/>
  <c r="AC111" i="1"/>
  <c r="AG111" i="1" s="1"/>
  <c r="H19" i="1"/>
  <c r="H22" i="1" s="1"/>
  <c r="X19" i="1"/>
  <c r="X22" i="1" s="1"/>
  <c r="K10" i="1"/>
  <c r="BC51" i="1"/>
  <c r="AA63" i="1"/>
  <c r="L104" i="1"/>
  <c r="K12" i="1"/>
  <c r="O12" i="1" s="1"/>
  <c r="AE99" i="1"/>
  <c r="AE104" i="1" s="1"/>
  <c r="AE123" i="1" s="1"/>
  <c r="AE20" i="1"/>
  <c r="P20" i="1" s="1"/>
  <c r="AJ54" i="1"/>
  <c r="L66" i="1"/>
  <c r="N65" i="1"/>
  <c r="AC116" i="1"/>
  <c r="AG116" i="1" s="1"/>
  <c r="AB119" i="1"/>
  <c r="AF119" i="1" s="1"/>
  <c r="AD54" i="1"/>
  <c r="B63" i="1"/>
  <c r="J63" i="1"/>
  <c r="R64" i="1"/>
  <c r="E63" i="1" l="1"/>
  <c r="E66" i="1" s="1"/>
  <c r="B66" i="1"/>
  <c r="P19" i="1"/>
  <c r="P22" i="1" s="1"/>
  <c r="AC115" i="1"/>
  <c r="AG115" i="1" s="1"/>
  <c r="AC112" i="1"/>
  <c r="AG112" i="1" s="1"/>
  <c r="AD19" i="1"/>
  <c r="T22" i="1"/>
  <c r="AD22" i="1" s="1"/>
  <c r="G123" i="1"/>
  <c r="AC96" i="1"/>
  <c r="AG96" i="1" s="1"/>
  <c r="L123" i="1"/>
  <c r="AB104" i="1"/>
  <c r="AF104" i="1" s="1"/>
  <c r="AL54" i="1"/>
  <c r="AO53" i="1"/>
  <c r="AG99" i="1"/>
  <c r="AB120" i="1"/>
  <c r="AF120" i="1" s="1"/>
  <c r="M123" i="1"/>
  <c r="AC104" i="1"/>
  <c r="AG104" i="1" s="1"/>
  <c r="F123" i="1"/>
  <c r="AB96" i="1"/>
  <c r="AF96" i="1" s="1"/>
  <c r="Z63" i="1"/>
  <c r="AC63" i="1" s="1"/>
  <c r="R54" i="1"/>
  <c r="BB51" i="1"/>
  <c r="U51" i="1"/>
  <c r="Q65" i="1"/>
  <c r="Q66" i="1" s="1"/>
  <c r="N66" i="1"/>
  <c r="AI97" i="1"/>
  <c r="AF97" i="1"/>
  <c r="E90" i="1"/>
  <c r="BD53" i="1"/>
  <c r="U64" i="1"/>
  <c r="U66" i="1" s="1"/>
  <c r="R66" i="1"/>
  <c r="N50" i="1"/>
  <c r="O10" i="1"/>
  <c r="Y65" i="1"/>
  <c r="Y66" i="1" s="1"/>
  <c r="V66" i="1"/>
  <c r="B54" i="1"/>
  <c r="E49" i="1"/>
  <c r="Z61" i="1"/>
  <c r="BB49" i="1"/>
  <c r="J54" i="1"/>
  <c r="M50" i="1"/>
  <c r="M54" i="1" s="1"/>
  <c r="AC120" i="1"/>
  <c r="AG120" i="1" s="1"/>
  <c r="AT54" i="1"/>
  <c r="AW53" i="1"/>
  <c r="AW54" i="1" s="1"/>
  <c r="AA65" i="1"/>
  <c r="AI121" i="1"/>
  <c r="AF121" i="1"/>
  <c r="AE19" i="1"/>
  <c r="U22" i="1"/>
  <c r="AE22" i="1" s="1"/>
  <c r="AA61" i="1"/>
  <c r="C54" i="1"/>
  <c r="BC49" i="1"/>
  <c r="BC54" i="1" s="1"/>
  <c r="AA64" i="1"/>
  <c r="M63" i="1"/>
  <c r="M66" i="1" s="1"/>
  <c r="J66" i="1"/>
  <c r="AI105" i="1"/>
  <c r="AF105" i="1"/>
  <c r="D90" i="1"/>
  <c r="AS54" i="1"/>
  <c r="O20" i="1"/>
  <c r="AX51" i="1"/>
  <c r="Z64" i="1"/>
  <c r="AC64" i="1" s="1"/>
  <c r="K19" i="1"/>
  <c r="K22" i="1" s="1"/>
  <c r="Z65" i="1"/>
  <c r="AC65" i="1" s="1"/>
  <c r="BD49" i="1"/>
  <c r="AB61" i="1"/>
  <c r="AB66" i="1" s="1"/>
  <c r="D54" i="1"/>
  <c r="AF113" i="1"/>
  <c r="AI113" i="1"/>
  <c r="O19" i="1"/>
  <c r="O22" i="1" s="1"/>
  <c r="D91" i="1"/>
  <c r="S19" i="1"/>
  <c r="AB115" i="1"/>
  <c r="AF115" i="1" s="1"/>
  <c r="BB50" i="1"/>
  <c r="F54" i="1"/>
  <c r="I50" i="1"/>
  <c r="N54" i="1" l="1"/>
  <c r="Q50" i="1"/>
  <c r="Q54" i="1" s="1"/>
  <c r="D124" i="1"/>
  <c r="AB91" i="1"/>
  <c r="BB54" i="1"/>
  <c r="U54" i="1"/>
  <c r="AX54" i="1"/>
  <c r="BA51" i="1"/>
  <c r="BA54" i="1" s="1"/>
  <c r="E54" i="1"/>
  <c r="BE49" i="1"/>
  <c r="E123" i="1"/>
  <c r="AC90" i="1"/>
  <c r="Z62" i="1"/>
  <c r="AC62" i="1" s="1"/>
  <c r="AC61" i="1"/>
  <c r="AO54" i="1"/>
  <c r="BE53" i="1"/>
  <c r="D123" i="1"/>
  <c r="AB90" i="1"/>
  <c r="AA66" i="1"/>
  <c r="BE50" i="1"/>
  <c r="I54" i="1"/>
  <c r="BD54" i="1"/>
  <c r="AC66" i="1" l="1"/>
  <c r="Z66" i="1"/>
  <c r="BE51" i="1"/>
  <c r="BE54" i="1" s="1"/>
  <c r="AC123" i="1"/>
  <c r="AG123" i="1" s="1"/>
  <c r="AG90" i="1"/>
  <c r="AF90" i="1"/>
  <c r="AB123" i="1"/>
  <c r="AF123" i="1" s="1"/>
  <c r="AB124" i="1"/>
  <c r="AI91" i="1"/>
  <c r="AF91" i="1"/>
  <c r="AI124" i="1" l="1"/>
  <c r="AF124" i="1"/>
</calcChain>
</file>

<file path=xl/sharedStrings.xml><?xml version="1.0" encoding="utf-8"?>
<sst xmlns="http://schemas.openxmlformats.org/spreadsheetml/2006/main" count="303" uniqueCount="99">
  <si>
    <t>REKAPITULASI SENSUS HARIAN PASIEN RAWAT INAP</t>
  </si>
  <si>
    <t>OKE</t>
  </si>
  <si>
    <t>RSUD SUNAN KALIJAGA DEMAK</t>
  </si>
  <si>
    <t>TRIWULAN IV (OKTOBER - DESEMBER) 2016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</si>
  <si>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</si>
  <si>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</si>
  <si>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</si>
  <si>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</si>
  <si>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</si>
  <si>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</si>
  <si>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</si>
  <si>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</si>
  <si>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</si>
  <si>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</si>
  <si>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</si>
  <si>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</si>
  <si>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</si>
  <si>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</si>
  <si>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</si>
  <si>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</si>
  <si>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DPND</t>
  </si>
  <si>
    <t>P.HDP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</si>
  <si>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</si>
  <si>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</si>
  <si>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</si>
  <si>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</si>
  <si>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</si>
  <si>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</si>
  <si>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</si>
  <si>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</si>
  <si>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</si>
  <si>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</si>
  <si>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</si>
  <si>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</si>
  <si>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Wijaya Kusuma</t>
  </si>
  <si>
    <t>Amarilys 1</t>
  </si>
  <si>
    <t>Amarilys 2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</si>
  <si>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</si>
  <si>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</si>
  <si>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</si>
  <si>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</si>
  <si>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</si>
  <si>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</si>
  <si>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</si>
  <si>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</si>
  <si>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</si>
  <si>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</si>
  <si>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</si>
  <si>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</si>
  <si>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</si>
  <si>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</si>
  <si>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</si>
  <si>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K E L A S</t>
  </si>
  <si>
    <t>ANGGREK</t>
  </si>
  <si>
    <t>WIJAYA  KUSUMA</t>
  </si>
  <si>
    <t>AMARILYS 1</t>
  </si>
  <si>
    <t>AMARILYS 2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</si>
  <si>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</si>
  <si>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</si>
  <si>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</si>
  <si>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</si>
  <si>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</si>
  <si>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</si>
  <si>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</si>
  <si>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</si>
  <si>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</si>
  <si>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</si>
  <si>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</si>
  <si>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</si>
  <si>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</si>
  <si>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</si>
  <si>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</si>
  <si>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</si>
  <si>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</si>
  <si>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</si>
  <si>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</si>
  <si>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</si>
  <si>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</si>
  <si>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</si>
  <si>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</si>
  <si>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</si>
  <si>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</si>
  <si>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</si>
  <si>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</si>
  <si>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</si>
  <si>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</si>
  <si>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</si>
  <si>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VIP A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</si>
  <si>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</si>
  <si>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</si>
  <si>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</si>
  <si>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</si>
  <si>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</si>
  <si>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>KELAS  VIP B</t>
  </si>
  <si>
    <t xml:space="preserve">   -   Pasien PBI</t>
  </si>
  <si>
    <t xml:space="preserve">   -   Pasien Jamkesda</t>
  </si>
  <si>
    <t xml:space="preserve"> </t>
  </si>
  <si>
    <t>-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</si>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</sst>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b/>
      <sz val="12"/>
      <color theme="3" tint="0.39997558519241921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0" borderId="19" xfId="0" quotePrefix="1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4" fillId="0" borderId="32" xfId="0" quotePrefix="1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3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" fillId="5" borderId="46" xfId="0" applyFont="1" applyFill="1" applyBorder="1" applyAlignment="1">
      <alignment vertical="center"/>
    </xf>
    <xf numFmtId="0" fontId="3" fillId="5" borderId="47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7" fillId="5" borderId="48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4" borderId="53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27" fillId="4" borderId="52" xfId="0" quotePrefix="1" applyFont="1" applyFill="1" applyBorder="1" applyAlignment="1">
      <alignment horizontal="center" vertical="center"/>
    </xf>
    <xf numFmtId="0" fontId="27" fillId="4" borderId="51" xfId="0" quotePrefix="1" applyFont="1" applyFill="1" applyBorder="1" applyAlignment="1">
      <alignment horizontal="center" vertical="center"/>
    </xf>
    <xf numFmtId="0" fontId="27" fillId="4" borderId="19" xfId="0" quotePrefix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27" fillId="4" borderId="21" xfId="0" quotePrefix="1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4" fillId="0" borderId="34" xfId="0" quotePrefix="1" applyFont="1" applyBorder="1" applyAlignment="1">
      <alignment horizontal="center" vertical="center"/>
    </xf>
    <xf numFmtId="0" fontId="3" fillId="0" borderId="34" xfId="0" quotePrefix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27" fillId="4" borderId="40" xfId="0" quotePrefix="1" applyFont="1" applyFill="1" applyBorder="1" applyAlignment="1">
      <alignment horizontal="center" vertical="center"/>
    </xf>
    <xf numFmtId="0" fontId="27" fillId="4" borderId="34" xfId="0" quotePrefix="1" applyFont="1" applyFill="1" applyBorder="1" applyAlignment="1">
      <alignment horizontal="center" vertical="center"/>
    </xf>
    <xf numFmtId="0" fontId="27" fillId="4" borderId="32" xfId="0" quotePrefix="1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7" fillId="0" borderId="56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9" fillId="0" borderId="49" xfId="0" quotePrefix="1" applyFont="1" applyBorder="1" applyAlignment="1">
      <alignment horizontal="center" vertical="center"/>
    </xf>
    <xf numFmtId="0" fontId="29" fillId="0" borderId="51" xfId="0" quotePrefix="1" applyFont="1" applyBorder="1" applyAlignment="1">
      <alignment horizontal="center" vertical="center"/>
    </xf>
    <xf numFmtId="0" fontId="29" fillId="0" borderId="54" xfId="0" quotePrefix="1" applyFont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4" borderId="52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21" xfId="0" quotePrefix="1" applyFont="1" applyFill="1" applyBorder="1" applyAlignment="1">
      <alignment horizontal="center" vertical="center"/>
    </xf>
    <xf numFmtId="0" fontId="3" fillId="4" borderId="40" xfId="0" quotePrefix="1" applyFont="1" applyFill="1" applyBorder="1" applyAlignment="1">
      <alignment horizontal="center" vertical="center"/>
    </xf>
    <xf numFmtId="0" fontId="3" fillId="4" borderId="34" xfId="0" quotePrefix="1" applyFont="1" applyFill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9" fillId="0" borderId="40" xfId="0" quotePrefix="1" applyFont="1" applyBorder="1" applyAlignment="1">
      <alignment horizontal="center" vertical="center"/>
    </xf>
    <xf numFmtId="0" fontId="29" fillId="0" borderId="34" xfId="0" quotePrefix="1" applyFont="1" applyBorder="1" applyAlignment="1">
      <alignment horizontal="center" vertical="center"/>
    </xf>
    <xf numFmtId="0" fontId="29" fillId="0" borderId="32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49" fontId="30" fillId="3" borderId="57" xfId="0" applyNumberFormat="1" applyFont="1" applyFill="1" applyBorder="1" applyAlignment="1">
      <alignment horizontal="right" vertical="center"/>
    </xf>
    <xf numFmtId="49" fontId="30" fillId="3" borderId="58" xfId="0" applyNumberFormat="1" applyFont="1" applyFill="1" applyBorder="1" applyAlignment="1">
      <alignment horizontal="right" vertical="center"/>
    </xf>
    <xf numFmtId="49" fontId="30" fillId="3" borderId="59" xfId="0" applyNumberFormat="1" applyFont="1" applyFill="1" applyBorder="1" applyAlignment="1">
      <alignment horizontal="right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30" fillId="3" borderId="60" xfId="0" applyNumberFormat="1" applyFont="1" applyFill="1" applyBorder="1" applyAlignment="1">
      <alignment vertical="center"/>
    </xf>
    <xf numFmtId="49" fontId="30" fillId="3" borderId="35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1" fillId="5" borderId="46" xfId="0" applyFont="1" applyFill="1" applyBorder="1" applyAlignment="1">
      <alignment horizontal="left" vertical="center"/>
    </xf>
    <xf numFmtId="0" fontId="31" fillId="5" borderId="61" xfId="0" applyFont="1" applyFill="1" applyBorder="1" applyAlignment="1">
      <alignment horizontal="left" vertical="center"/>
    </xf>
    <xf numFmtId="0" fontId="31" fillId="5" borderId="62" xfId="0" applyFont="1" applyFill="1" applyBorder="1" applyAlignment="1">
      <alignment horizontal="left" vertical="center"/>
    </xf>
    <xf numFmtId="0" fontId="3" fillId="0" borderId="63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6" borderId="31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3" borderId="64" xfId="0" applyFont="1" applyFill="1" applyBorder="1" applyAlignment="1">
      <alignment horizontal="center" vertical="center"/>
    </xf>
    <xf numFmtId="0" fontId="32" fillId="3" borderId="65" xfId="0" applyFont="1" applyFill="1" applyBorder="1" applyAlignment="1">
      <alignment horizontal="center" vertical="center"/>
    </xf>
    <xf numFmtId="0" fontId="32" fillId="3" borderId="66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32" fillId="4" borderId="47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67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2" fillId="4" borderId="48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4" fillId="2" borderId="69" xfId="0" applyFont="1" applyFill="1" applyBorder="1" applyAlignment="1">
      <alignment horizontal="center" vertical="center"/>
    </xf>
    <xf numFmtId="0" fontId="34" fillId="2" borderId="70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vertical="center"/>
    </xf>
    <xf numFmtId="0" fontId="35" fillId="0" borderId="70" xfId="0" applyFont="1" applyFill="1" applyBorder="1" applyAlignment="1">
      <alignment vertical="center"/>
    </xf>
    <xf numFmtId="0" fontId="35" fillId="4" borderId="71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15" fillId="8" borderId="68" xfId="0" applyFont="1" applyFill="1" applyBorder="1" applyAlignment="1">
      <alignment horizontal="center" vertical="center"/>
    </xf>
    <xf numFmtId="0" fontId="15" fillId="8" borderId="70" xfId="0" applyFont="1" applyFill="1" applyBorder="1" applyAlignment="1">
      <alignment horizontal="center" vertical="center"/>
    </xf>
    <xf numFmtId="0" fontId="31" fillId="5" borderId="52" xfId="0" applyFont="1" applyFill="1" applyBorder="1" applyAlignment="1">
      <alignment horizontal="left" vertical="center"/>
    </xf>
    <xf numFmtId="0" fontId="31" fillId="5" borderId="73" xfId="0" applyFont="1" applyFill="1" applyBorder="1" applyAlignment="1">
      <alignment horizontal="left" vertical="center"/>
    </xf>
    <xf numFmtId="0" fontId="31" fillId="5" borderId="74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34" fillId="4" borderId="68" xfId="0" applyFont="1" applyFill="1" applyBorder="1" applyAlignment="1">
      <alignment vertical="center"/>
    </xf>
    <xf numFmtId="0" fontId="34" fillId="4" borderId="70" xfId="0" applyFont="1" applyFill="1" applyBorder="1" applyAlignment="1">
      <alignment vertical="center"/>
    </xf>
    <xf numFmtId="0" fontId="35" fillId="0" borderId="75" xfId="0" applyFont="1" applyFill="1" applyBorder="1" applyAlignment="1">
      <alignment horizontal="center" vertical="center"/>
    </xf>
    <xf numFmtId="0" fontId="35" fillId="0" borderId="76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23" xfId="0" quotePrefix="1" applyFont="1" applyFill="1" applyBorder="1" applyAlignment="1">
      <alignment horizontal="center" vertical="center"/>
    </xf>
    <xf numFmtId="0" fontId="3" fillId="6" borderId="54" xfId="0" quotePrefix="1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6" borderId="31" xfId="0" quotePrefix="1" applyFont="1" applyFill="1" applyBorder="1" applyAlignment="1">
      <alignment horizontal="center" vertical="center"/>
    </xf>
    <xf numFmtId="0" fontId="3" fillId="7" borderId="33" xfId="0" quotePrefix="1" applyFont="1" applyFill="1" applyBorder="1" applyAlignment="1">
      <alignment horizontal="center" vertical="center"/>
    </xf>
    <xf numFmtId="0" fontId="3" fillId="6" borderId="42" xfId="0" quotePrefix="1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 vertical="center"/>
    </xf>
    <xf numFmtId="0" fontId="34" fillId="4" borderId="68" xfId="0" applyFont="1" applyFill="1" applyBorder="1" applyAlignment="1">
      <alignment horizontal="center" vertical="center"/>
    </xf>
    <xf numFmtId="0" fontId="34" fillId="4" borderId="70" xfId="0" applyFont="1" applyFill="1" applyBorder="1" applyAlignment="1">
      <alignment horizontal="center" vertical="center"/>
    </xf>
    <xf numFmtId="0" fontId="36" fillId="0" borderId="63" xfId="0" applyFont="1" applyBorder="1" applyAlignment="1">
      <alignment horizontal="left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37" fillId="4" borderId="47" xfId="0" applyFont="1" applyFill="1" applyBorder="1" applyAlignment="1">
      <alignment horizontal="center" vertical="center"/>
    </xf>
    <xf numFmtId="0" fontId="37" fillId="4" borderId="20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4" fillId="4" borderId="68" xfId="0" applyFont="1" applyFill="1" applyBorder="1" applyAlignment="1">
      <alignment horizontal="center" vertical="center"/>
    </xf>
    <xf numFmtId="0" fontId="34" fillId="4" borderId="70" xfId="0" applyFont="1" applyFill="1" applyBorder="1" applyAlignment="1">
      <alignment horizontal="center" vertical="center"/>
    </xf>
    <xf numFmtId="0" fontId="34" fillId="4" borderId="75" xfId="0" applyFont="1" applyFill="1" applyBorder="1" applyAlignment="1">
      <alignment horizontal="center" vertical="center"/>
    </xf>
    <xf numFmtId="0" fontId="34" fillId="4" borderId="76" xfId="0" applyFont="1" applyFill="1" applyBorder="1" applyAlignment="1">
      <alignment horizontal="center" vertical="center"/>
    </xf>
    <xf numFmtId="0" fontId="15" fillId="2" borderId="68" xfId="0" quotePrefix="1" applyFont="1" applyFill="1" applyBorder="1" applyAlignment="1">
      <alignment horizontal="center" vertical="center"/>
    </xf>
    <xf numFmtId="0" fontId="15" fillId="2" borderId="70" xfId="0" quotePrefix="1" applyFont="1" applyFill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8" fillId="4" borderId="50" xfId="0" quotePrefix="1" applyFont="1" applyFill="1" applyBorder="1" applyAlignment="1">
      <alignment horizontal="center" vertical="center"/>
    </xf>
    <xf numFmtId="0" fontId="38" fillId="4" borderId="23" xfId="0" quotePrefix="1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8" fillId="4" borderId="31" xfId="0" quotePrefix="1" applyFont="1" applyFill="1" applyBorder="1" applyAlignment="1">
      <alignment horizontal="center" vertical="center"/>
    </xf>
    <xf numFmtId="0" fontId="38" fillId="4" borderId="33" xfId="0" quotePrefix="1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7" borderId="48" xfId="0" applyFont="1" applyFill="1" applyBorder="1" applyAlignment="1">
      <alignment horizontal="center" vertical="center"/>
    </xf>
    <xf numFmtId="0" fontId="37" fillId="4" borderId="68" xfId="0" quotePrefix="1" applyFont="1" applyFill="1" applyBorder="1" applyAlignment="1">
      <alignment horizontal="center" vertical="center"/>
    </xf>
    <xf numFmtId="0" fontId="37" fillId="4" borderId="70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5" fillId="2" borderId="70" xfId="0" applyFont="1" applyFill="1" applyBorder="1" applyAlignment="1">
      <alignment horizontal="center" vertical="center"/>
    </xf>
    <xf numFmtId="0" fontId="31" fillId="5" borderId="37" xfId="0" applyFont="1" applyFill="1" applyBorder="1" applyAlignment="1">
      <alignment horizontal="left" vertical="center"/>
    </xf>
    <xf numFmtId="0" fontId="31" fillId="5" borderId="38" xfId="0" applyFont="1" applyFill="1" applyBorder="1" applyAlignment="1">
      <alignment horizontal="left" vertical="center"/>
    </xf>
    <xf numFmtId="0" fontId="31" fillId="5" borderId="39" xfId="0" applyFont="1" applyFill="1" applyBorder="1" applyAlignment="1">
      <alignment horizontal="left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center" vertical="center"/>
    </xf>
    <xf numFmtId="0" fontId="17" fillId="7" borderId="79" xfId="0" applyFont="1" applyFill="1" applyBorder="1" applyAlignment="1">
      <alignment horizontal="center" vertical="center"/>
    </xf>
    <xf numFmtId="0" fontId="15" fillId="9" borderId="80" xfId="0" applyFont="1" applyFill="1" applyBorder="1" applyAlignment="1">
      <alignment horizontal="center" vertical="center"/>
    </xf>
    <xf numFmtId="0" fontId="15" fillId="9" borderId="81" xfId="0" applyFont="1" applyFill="1" applyBorder="1" applyAlignment="1">
      <alignment horizontal="center" vertical="center"/>
    </xf>
    <xf numFmtId="0" fontId="15" fillId="9" borderId="82" xfId="0" applyFont="1" applyFill="1" applyBorder="1" applyAlignment="1">
      <alignment horizontal="center" vertical="center"/>
    </xf>
    <xf numFmtId="0" fontId="15" fillId="8" borderId="80" xfId="0" applyFont="1" applyFill="1" applyBorder="1" applyAlignment="1">
      <alignment horizontal="center" vertical="center"/>
    </xf>
    <xf numFmtId="0" fontId="15" fillId="8" borderId="8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83</xdr:row>
      <xdr:rowOff>0</xdr:rowOff>
    </xdr:from>
    <xdr:to>
      <xdr:col>3</xdr:col>
      <xdr:colOff>0</xdr:colOff>
      <xdr:row>84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59675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%20SH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TW I"/>
      <sheetName val="APR"/>
      <sheetName val="MEI"/>
      <sheetName val="JUN"/>
      <sheetName val="TW II"/>
      <sheetName val="JUL"/>
      <sheetName val="AGT"/>
      <sheetName val="SEP"/>
      <sheetName val="TW III"/>
      <sheetName val="OKT"/>
      <sheetName val="NOP"/>
      <sheetName val="DES"/>
      <sheetName val="TW IV"/>
      <sheetName val="2016"/>
    </sheetNames>
    <sheetDataSet>
      <sheetData sheetId="0">
        <row r="7">
          <cell r="B7">
            <v>3</v>
          </cell>
        </row>
      </sheetData>
      <sheetData sheetId="1">
        <row r="7">
          <cell r="B7">
            <v>1</v>
          </cell>
        </row>
      </sheetData>
      <sheetData sheetId="2">
        <row r="7">
          <cell r="B7">
            <v>8</v>
          </cell>
        </row>
      </sheetData>
      <sheetData sheetId="3" refreshError="1"/>
      <sheetData sheetId="4">
        <row r="7">
          <cell r="B7" t="str">
            <v>-</v>
          </cell>
        </row>
      </sheetData>
      <sheetData sheetId="5">
        <row r="7">
          <cell r="B7" t="str">
            <v>-</v>
          </cell>
        </row>
      </sheetData>
      <sheetData sheetId="6">
        <row r="7">
          <cell r="B7" t="str">
            <v>-</v>
          </cell>
        </row>
      </sheetData>
      <sheetData sheetId="7" refreshError="1"/>
      <sheetData sheetId="8">
        <row r="7">
          <cell r="B7">
            <v>0</v>
          </cell>
        </row>
      </sheetData>
      <sheetData sheetId="9">
        <row r="7">
          <cell r="B7">
            <v>5</v>
          </cell>
        </row>
      </sheetData>
      <sheetData sheetId="10">
        <row r="7">
          <cell r="B7">
            <v>7</v>
          </cell>
        </row>
      </sheetData>
      <sheetData sheetId="11" refreshError="1"/>
      <sheetData sheetId="12">
        <row r="7">
          <cell r="B7">
            <v>4</v>
          </cell>
          <cell r="C7">
            <v>41</v>
          </cell>
          <cell r="D7">
            <v>4</v>
          </cell>
          <cell r="F7">
            <v>6</v>
          </cell>
          <cell r="G7">
            <v>33</v>
          </cell>
          <cell r="H7">
            <v>6</v>
          </cell>
          <cell r="I7" t="str">
            <v>-</v>
          </cell>
          <cell r="J7" t="str">
            <v>-</v>
          </cell>
          <cell r="L7">
            <v>0</v>
          </cell>
          <cell r="M7">
            <v>0</v>
          </cell>
          <cell r="N7">
            <v>0</v>
          </cell>
          <cell r="Q7" t="str">
            <v>-</v>
          </cell>
          <cell r="R7">
            <v>151</v>
          </cell>
          <cell r="T7">
            <v>18</v>
          </cell>
          <cell r="U7">
            <v>79</v>
          </cell>
          <cell r="V7">
            <v>27</v>
          </cell>
          <cell r="W7">
            <v>122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14</v>
          </cell>
          <cell r="C8">
            <v>96</v>
          </cell>
          <cell r="D8">
            <v>5</v>
          </cell>
          <cell r="F8">
            <v>3</v>
          </cell>
          <cell r="G8">
            <v>92</v>
          </cell>
          <cell r="H8">
            <v>7</v>
          </cell>
          <cell r="I8" t="str">
            <v>-</v>
          </cell>
          <cell r="J8" t="str">
            <v>-</v>
          </cell>
          <cell r="L8">
            <v>0</v>
          </cell>
          <cell r="M8">
            <v>0</v>
          </cell>
          <cell r="N8">
            <v>0</v>
          </cell>
          <cell r="Q8" t="str">
            <v>-</v>
          </cell>
          <cell r="R8">
            <v>388</v>
          </cell>
          <cell r="T8">
            <v>42</v>
          </cell>
          <cell r="U8">
            <v>229</v>
          </cell>
          <cell r="V8">
            <v>57</v>
          </cell>
          <cell r="W8">
            <v>287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3</v>
          </cell>
          <cell r="AC8">
            <v>19</v>
          </cell>
        </row>
        <row r="9">
          <cell r="B9">
            <v>22</v>
          </cell>
          <cell r="C9">
            <v>185</v>
          </cell>
          <cell r="D9">
            <v>7</v>
          </cell>
          <cell r="F9">
            <v>4</v>
          </cell>
          <cell r="G9">
            <v>174</v>
          </cell>
          <cell r="H9">
            <v>11</v>
          </cell>
          <cell r="I9" t="str">
            <v>-</v>
          </cell>
          <cell r="J9">
            <v>3</v>
          </cell>
          <cell r="L9">
            <v>0</v>
          </cell>
          <cell r="M9">
            <v>4</v>
          </cell>
          <cell r="N9">
            <v>4</v>
          </cell>
          <cell r="Q9" t="str">
            <v>-</v>
          </cell>
          <cell r="R9">
            <v>728</v>
          </cell>
          <cell r="T9">
            <v>74</v>
          </cell>
          <cell r="U9">
            <v>355</v>
          </cell>
          <cell r="V9">
            <v>120</v>
          </cell>
          <cell r="W9">
            <v>539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2</v>
          </cell>
          <cell r="AC9">
            <v>12</v>
          </cell>
        </row>
        <row r="10">
          <cell r="B10">
            <v>11</v>
          </cell>
          <cell r="C10">
            <v>85</v>
          </cell>
          <cell r="D10">
            <v>3</v>
          </cell>
          <cell r="F10">
            <v>6</v>
          </cell>
          <cell r="G10">
            <v>75</v>
          </cell>
          <cell r="H10">
            <v>2</v>
          </cell>
          <cell r="I10">
            <v>2</v>
          </cell>
          <cell r="J10" t="str">
            <v>-</v>
          </cell>
          <cell r="L10">
            <v>0</v>
          </cell>
          <cell r="M10">
            <v>0</v>
          </cell>
          <cell r="N10">
            <v>0</v>
          </cell>
          <cell r="Q10" t="str">
            <v>-</v>
          </cell>
          <cell r="R10">
            <v>348</v>
          </cell>
          <cell r="T10">
            <v>47</v>
          </cell>
          <cell r="U10">
            <v>205</v>
          </cell>
          <cell r="V10">
            <v>38</v>
          </cell>
          <cell r="W10">
            <v>183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33</v>
          </cell>
          <cell r="C11">
            <v>243</v>
          </cell>
          <cell r="D11" t="str">
            <v>-</v>
          </cell>
          <cell r="F11" t="str">
            <v>-</v>
          </cell>
          <cell r="G11">
            <v>248</v>
          </cell>
          <cell r="H11">
            <v>4</v>
          </cell>
          <cell r="I11" t="str">
            <v>-</v>
          </cell>
          <cell r="J11">
            <v>2</v>
          </cell>
          <cell r="L11">
            <v>3</v>
          </cell>
          <cell r="M11">
            <v>0</v>
          </cell>
          <cell r="N11">
            <v>3</v>
          </cell>
          <cell r="Q11" t="str">
            <v>-</v>
          </cell>
          <cell r="R11">
            <v>849</v>
          </cell>
          <cell r="T11">
            <v>42</v>
          </cell>
          <cell r="U11">
            <v>330</v>
          </cell>
          <cell r="V11">
            <v>59</v>
          </cell>
          <cell r="W11">
            <v>516</v>
          </cell>
          <cell r="X11">
            <v>137</v>
          </cell>
          <cell r="Y11">
            <v>424</v>
          </cell>
          <cell r="Z11">
            <v>19</v>
          </cell>
          <cell r="AA11">
            <v>115</v>
          </cell>
          <cell r="AB11" t="str">
            <v>-</v>
          </cell>
          <cell r="AC11" t="str">
            <v>-</v>
          </cell>
        </row>
        <row r="12">
          <cell r="B12">
            <v>11</v>
          </cell>
          <cell r="C12">
            <v>145</v>
          </cell>
          <cell r="D12">
            <v>6</v>
          </cell>
          <cell r="F12">
            <v>11</v>
          </cell>
          <cell r="G12">
            <v>122</v>
          </cell>
          <cell r="H12">
            <v>4</v>
          </cell>
          <cell r="I12" t="str">
            <v>-</v>
          </cell>
          <cell r="J12">
            <v>1</v>
          </cell>
          <cell r="L12">
            <v>3</v>
          </cell>
          <cell r="M12">
            <v>0</v>
          </cell>
          <cell r="N12">
            <v>3</v>
          </cell>
          <cell r="Q12" t="str">
            <v>-</v>
          </cell>
          <cell r="R12">
            <v>539</v>
          </cell>
          <cell r="T12">
            <v>54</v>
          </cell>
          <cell r="U12">
            <v>185</v>
          </cell>
          <cell r="V12">
            <v>16</v>
          </cell>
          <cell r="W12">
            <v>63</v>
          </cell>
          <cell r="X12">
            <v>27</v>
          </cell>
          <cell r="Y12">
            <v>120</v>
          </cell>
          <cell r="Z12">
            <v>44</v>
          </cell>
          <cell r="AA12">
            <v>272</v>
          </cell>
          <cell r="AB12" t="str">
            <v>-</v>
          </cell>
          <cell r="AC12" t="str">
            <v>-</v>
          </cell>
        </row>
        <row r="13">
          <cell r="B13">
            <v>12</v>
          </cell>
          <cell r="C13">
            <v>72</v>
          </cell>
          <cell r="D13" t="str">
            <v>-</v>
          </cell>
          <cell r="F13">
            <v>2</v>
          </cell>
          <cell r="G13">
            <v>57</v>
          </cell>
          <cell r="H13" t="str">
            <v>-</v>
          </cell>
          <cell r="I13" t="str">
            <v>-</v>
          </cell>
          <cell r="J13" t="str">
            <v>-</v>
          </cell>
          <cell r="L13">
            <v>6</v>
          </cell>
          <cell r="M13">
            <v>4</v>
          </cell>
          <cell r="N13">
            <v>10</v>
          </cell>
          <cell r="Q13" t="str">
            <v>-</v>
          </cell>
          <cell r="R13">
            <v>329</v>
          </cell>
          <cell r="T13">
            <v>13</v>
          </cell>
          <cell r="U13">
            <v>42</v>
          </cell>
          <cell r="V13">
            <v>7</v>
          </cell>
          <cell r="W13">
            <v>30</v>
          </cell>
          <cell r="X13">
            <v>41</v>
          </cell>
          <cell r="Y13">
            <v>252</v>
          </cell>
          <cell r="Z13">
            <v>8</v>
          </cell>
          <cell r="AA13">
            <v>65</v>
          </cell>
          <cell r="AB13" t="str">
            <v>-</v>
          </cell>
          <cell r="AC13" t="str">
            <v>-</v>
          </cell>
        </row>
        <row r="14">
          <cell r="B14">
            <v>10</v>
          </cell>
          <cell r="C14">
            <v>152</v>
          </cell>
          <cell r="D14">
            <v>7</v>
          </cell>
          <cell r="F14">
            <v>6</v>
          </cell>
          <cell r="G14">
            <v>129</v>
          </cell>
          <cell r="H14">
            <v>7</v>
          </cell>
          <cell r="I14" t="str">
            <v>-</v>
          </cell>
          <cell r="J14">
            <v>2</v>
          </cell>
          <cell r="L14">
            <v>4</v>
          </cell>
          <cell r="M14">
            <v>0</v>
          </cell>
          <cell r="N14">
            <v>4</v>
          </cell>
          <cell r="Q14">
            <v>7</v>
          </cell>
          <cell r="R14">
            <v>457</v>
          </cell>
          <cell r="T14">
            <v>35</v>
          </cell>
          <cell r="U14">
            <v>112</v>
          </cell>
          <cell r="V14">
            <v>36</v>
          </cell>
          <cell r="W14">
            <v>148</v>
          </cell>
          <cell r="X14">
            <v>62</v>
          </cell>
          <cell r="Y14">
            <v>254</v>
          </cell>
          <cell r="Z14">
            <v>4</v>
          </cell>
          <cell r="AA14">
            <v>21</v>
          </cell>
          <cell r="AB14">
            <v>11</v>
          </cell>
          <cell r="AC14">
            <v>51</v>
          </cell>
        </row>
        <row r="15">
          <cell r="B15">
            <v>21</v>
          </cell>
          <cell r="C15">
            <v>136</v>
          </cell>
          <cell r="D15">
            <v>14</v>
          </cell>
          <cell r="F15">
            <v>5</v>
          </cell>
          <cell r="G15">
            <v>144</v>
          </cell>
          <cell r="H15">
            <v>3</v>
          </cell>
          <cell r="I15">
            <v>1</v>
          </cell>
          <cell r="J15">
            <v>1</v>
          </cell>
          <cell r="L15">
            <v>0</v>
          </cell>
          <cell r="M15">
            <v>1</v>
          </cell>
          <cell r="N15">
            <v>1</v>
          </cell>
          <cell r="Q15" t="str">
            <v>-</v>
          </cell>
          <cell r="R15">
            <v>608</v>
          </cell>
          <cell r="T15">
            <v>5</v>
          </cell>
          <cell r="U15">
            <v>16</v>
          </cell>
          <cell r="V15">
            <v>5</v>
          </cell>
          <cell r="W15">
            <v>21</v>
          </cell>
          <cell r="X15">
            <v>116</v>
          </cell>
          <cell r="Y15">
            <v>580</v>
          </cell>
          <cell r="Z15">
            <v>26</v>
          </cell>
          <cell r="AA15">
            <v>117</v>
          </cell>
          <cell r="AB15">
            <v>3</v>
          </cell>
          <cell r="AC15">
            <v>10</v>
          </cell>
        </row>
        <row r="16">
          <cell r="B16">
            <v>25</v>
          </cell>
          <cell r="C16">
            <v>152</v>
          </cell>
          <cell r="D16">
            <v>5</v>
          </cell>
          <cell r="F16">
            <v>10</v>
          </cell>
          <cell r="G16">
            <v>130</v>
          </cell>
          <cell r="H16">
            <v>8</v>
          </cell>
          <cell r="I16" t="str">
            <v>-</v>
          </cell>
          <cell r="J16" t="str">
            <v>-</v>
          </cell>
          <cell r="L16">
            <v>4</v>
          </cell>
          <cell r="M16">
            <v>5</v>
          </cell>
          <cell r="N16">
            <v>9</v>
          </cell>
          <cell r="Q16">
            <v>4</v>
          </cell>
          <cell r="R16">
            <v>689</v>
          </cell>
          <cell r="T16">
            <v>21</v>
          </cell>
          <cell r="U16">
            <v>79</v>
          </cell>
          <cell r="V16">
            <v>19</v>
          </cell>
          <cell r="W16">
            <v>128</v>
          </cell>
          <cell r="X16">
            <v>94</v>
          </cell>
          <cell r="Y16">
            <v>567</v>
          </cell>
          <cell r="Z16">
            <v>23</v>
          </cell>
          <cell r="AA16">
            <v>149</v>
          </cell>
          <cell r="AB16" t="str">
            <v>-</v>
          </cell>
          <cell r="AC16" t="str">
            <v>-</v>
          </cell>
        </row>
        <row r="17">
          <cell r="B17">
            <v>23</v>
          </cell>
          <cell r="C17">
            <v>155</v>
          </cell>
          <cell r="D17">
            <v>2</v>
          </cell>
          <cell r="F17">
            <v>12</v>
          </cell>
          <cell r="G17">
            <v>114</v>
          </cell>
          <cell r="H17">
            <v>10</v>
          </cell>
          <cell r="I17" t="str">
            <v>-</v>
          </cell>
          <cell r="J17">
            <v>1</v>
          </cell>
          <cell r="L17">
            <v>8</v>
          </cell>
          <cell r="M17">
            <v>7</v>
          </cell>
          <cell r="N17">
            <v>15</v>
          </cell>
          <cell r="Q17" t="str">
            <v>-</v>
          </cell>
          <cell r="R17">
            <v>772</v>
          </cell>
          <cell r="T17">
            <v>7</v>
          </cell>
          <cell r="U17">
            <v>20</v>
          </cell>
          <cell r="V17">
            <v>118</v>
          </cell>
          <cell r="W17">
            <v>739</v>
          </cell>
          <cell r="X17">
            <v>8</v>
          </cell>
          <cell r="Y17">
            <v>56</v>
          </cell>
          <cell r="Z17">
            <v>19</v>
          </cell>
          <cell r="AA17">
            <v>99</v>
          </cell>
          <cell r="AB17" t="str">
            <v>-</v>
          </cell>
          <cell r="AC17" t="str">
            <v>-</v>
          </cell>
        </row>
        <row r="19">
          <cell r="B19">
            <v>12</v>
          </cell>
          <cell r="C19">
            <v>65</v>
          </cell>
          <cell r="D19">
            <v>15</v>
          </cell>
          <cell r="F19">
            <v>4</v>
          </cell>
          <cell r="G19">
            <v>75</v>
          </cell>
          <cell r="H19" t="str">
            <v>-</v>
          </cell>
          <cell r="I19" t="str">
            <v>-</v>
          </cell>
          <cell r="J19" t="str">
            <v>-</v>
          </cell>
          <cell r="L19">
            <v>0</v>
          </cell>
          <cell r="M19">
            <v>1</v>
          </cell>
          <cell r="N19">
            <v>1</v>
          </cell>
          <cell r="Q19" t="str">
            <v>-</v>
          </cell>
          <cell r="R19">
            <v>367</v>
          </cell>
          <cell r="T19">
            <v>15</v>
          </cell>
          <cell r="U19">
            <v>70</v>
          </cell>
          <cell r="V19" t="str">
            <v>-</v>
          </cell>
          <cell r="W19" t="str">
            <v>-</v>
          </cell>
          <cell r="X19">
            <v>60</v>
          </cell>
          <cell r="Y19">
            <v>352</v>
          </cell>
          <cell r="Z19">
            <v>5</v>
          </cell>
          <cell r="AA19">
            <v>40</v>
          </cell>
          <cell r="AB19" t="str">
            <v>-</v>
          </cell>
          <cell r="AC19" t="str">
            <v>-</v>
          </cell>
        </row>
        <row r="20">
          <cell r="B20">
            <v>1</v>
          </cell>
          <cell r="C20">
            <v>11</v>
          </cell>
          <cell r="D20">
            <v>17</v>
          </cell>
          <cell r="F20">
            <v>20</v>
          </cell>
          <cell r="G20" t="str">
            <v>-</v>
          </cell>
          <cell r="H20">
            <v>1</v>
          </cell>
          <cell r="I20" t="str">
            <v>-</v>
          </cell>
          <cell r="J20" t="str">
            <v>-</v>
          </cell>
          <cell r="L20">
            <v>4</v>
          </cell>
          <cell r="M20">
            <v>1</v>
          </cell>
          <cell r="N20">
            <v>5</v>
          </cell>
          <cell r="Q20" t="str">
            <v>-</v>
          </cell>
          <cell r="R20">
            <v>72</v>
          </cell>
          <cell r="T20">
            <v>1</v>
          </cell>
          <cell r="U20">
            <v>2</v>
          </cell>
          <cell r="V20">
            <v>7</v>
          </cell>
          <cell r="W20">
            <v>23</v>
          </cell>
          <cell r="X20">
            <v>13</v>
          </cell>
          <cell r="Y20">
            <v>43</v>
          </cell>
          <cell r="Z20">
            <v>5</v>
          </cell>
          <cell r="AA20">
            <v>15</v>
          </cell>
          <cell r="AB20" t="str">
            <v>-</v>
          </cell>
          <cell r="AC20" t="str">
            <v>-</v>
          </cell>
        </row>
        <row r="50">
          <cell r="R50">
            <v>30</v>
          </cell>
          <cell r="S50" t="str">
            <v>-</v>
          </cell>
          <cell r="T50" t="str">
            <v>-</v>
          </cell>
          <cell r="V50">
            <v>34</v>
          </cell>
          <cell r="W50">
            <v>2</v>
          </cell>
          <cell r="X50" t="str">
            <v>-</v>
          </cell>
          <cell r="Z50">
            <v>9</v>
          </cell>
          <cell r="AA50">
            <v>4</v>
          </cell>
          <cell r="AB50">
            <v>4</v>
          </cell>
          <cell r="AD50">
            <v>23</v>
          </cell>
          <cell r="AE50">
            <v>1</v>
          </cell>
          <cell r="AF50" t="str">
            <v>-</v>
          </cell>
        </row>
        <row r="51">
          <cell r="R51">
            <v>43</v>
          </cell>
          <cell r="S51" t="str">
            <v>-</v>
          </cell>
          <cell r="T51" t="str">
            <v>-</v>
          </cell>
          <cell r="V51">
            <v>26</v>
          </cell>
          <cell r="W51" t="str">
            <v>-</v>
          </cell>
          <cell r="X51" t="str">
            <v>-</v>
          </cell>
          <cell r="Z51">
            <v>6</v>
          </cell>
          <cell r="AA51" t="str">
            <v>-</v>
          </cell>
          <cell r="AB51" t="str">
            <v>-</v>
          </cell>
          <cell r="AD51">
            <v>40</v>
          </cell>
          <cell r="AE51" t="str">
            <v>-</v>
          </cell>
          <cell r="AF51" t="str">
            <v>-</v>
          </cell>
          <cell r="AL51">
            <v>28</v>
          </cell>
          <cell r="AM51" t="str">
            <v>-</v>
          </cell>
          <cell r="AN51">
            <v>1</v>
          </cell>
        </row>
        <row r="52">
          <cell r="R52">
            <v>181</v>
          </cell>
          <cell r="S52">
            <v>3</v>
          </cell>
          <cell r="T52" t="str">
            <v>-</v>
          </cell>
          <cell r="V52">
            <v>78</v>
          </cell>
          <cell r="W52">
            <v>1</v>
          </cell>
          <cell r="X52" t="str">
            <v>-</v>
          </cell>
          <cell r="Z52">
            <v>44</v>
          </cell>
          <cell r="AA52">
            <v>2</v>
          </cell>
          <cell r="AB52" t="str">
            <v>-</v>
          </cell>
          <cell r="AD52">
            <v>81</v>
          </cell>
          <cell r="AE52">
            <v>3</v>
          </cell>
          <cell r="AF52" t="str">
            <v>-</v>
          </cell>
          <cell r="AL52">
            <v>120</v>
          </cell>
          <cell r="AM52">
            <v>4</v>
          </cell>
          <cell r="AN52">
            <v>4</v>
          </cell>
        </row>
        <row r="99">
          <cell r="L99">
            <v>13</v>
          </cell>
          <cell r="M99">
            <v>118</v>
          </cell>
          <cell r="N99">
            <v>17</v>
          </cell>
          <cell r="O99">
            <v>54</v>
          </cell>
          <cell r="P99">
            <v>3</v>
          </cell>
          <cell r="Q99">
            <v>9</v>
          </cell>
          <cell r="R99">
            <v>9</v>
          </cell>
          <cell r="S99">
            <v>29</v>
          </cell>
        </row>
        <row r="100">
          <cell r="L100">
            <v>17</v>
          </cell>
          <cell r="M100">
            <v>176</v>
          </cell>
          <cell r="N100">
            <v>6</v>
          </cell>
          <cell r="O100">
            <v>21</v>
          </cell>
          <cell r="P100">
            <v>4</v>
          </cell>
          <cell r="Q100">
            <v>12</v>
          </cell>
          <cell r="R100">
            <v>10</v>
          </cell>
          <cell r="S100">
            <v>48</v>
          </cell>
        </row>
        <row r="101">
          <cell r="L101" t="str">
            <v>-</v>
          </cell>
          <cell r="M101" t="str">
            <v>-</v>
          </cell>
          <cell r="N101">
            <v>5</v>
          </cell>
          <cell r="O101">
            <v>22</v>
          </cell>
          <cell r="P101">
            <v>8</v>
          </cell>
          <cell r="Q101">
            <v>49</v>
          </cell>
          <cell r="R101" t="str">
            <v>-</v>
          </cell>
          <cell r="S101" t="str">
            <v>-</v>
          </cell>
        </row>
        <row r="102">
          <cell r="L102" t="str">
            <v>-</v>
          </cell>
          <cell r="M102" t="str">
            <v>-</v>
          </cell>
          <cell r="N102">
            <v>8</v>
          </cell>
          <cell r="O102">
            <v>71</v>
          </cell>
          <cell r="P102">
            <v>5</v>
          </cell>
          <cell r="Q102">
            <v>33</v>
          </cell>
          <cell r="R102" t="str">
            <v>-</v>
          </cell>
          <cell r="S102" t="str">
            <v>-</v>
          </cell>
        </row>
        <row r="103"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>
            <v>4</v>
          </cell>
          <cell r="S103">
            <v>19</v>
          </cell>
        </row>
        <row r="105">
          <cell r="L105">
            <v>50</v>
          </cell>
          <cell r="N105">
            <v>150</v>
          </cell>
          <cell r="P105">
            <v>91</v>
          </cell>
          <cell r="R105">
            <v>89</v>
          </cell>
        </row>
        <row r="107">
          <cell r="L107">
            <v>18</v>
          </cell>
          <cell r="M107">
            <v>125</v>
          </cell>
          <cell r="N107">
            <v>22</v>
          </cell>
          <cell r="O107">
            <v>75</v>
          </cell>
          <cell r="P107">
            <v>5</v>
          </cell>
          <cell r="Q107">
            <v>14</v>
          </cell>
          <cell r="R107">
            <v>12</v>
          </cell>
          <cell r="S107">
            <v>37</v>
          </cell>
          <cell r="V107">
            <v>15</v>
          </cell>
          <cell r="W107">
            <v>58</v>
          </cell>
        </row>
        <row r="108">
          <cell r="L108">
            <v>25</v>
          </cell>
          <cell r="M108">
            <v>233</v>
          </cell>
          <cell r="N108">
            <v>4</v>
          </cell>
          <cell r="O108">
            <v>17</v>
          </cell>
          <cell r="P108">
            <v>1</v>
          </cell>
          <cell r="Q108">
            <v>8</v>
          </cell>
          <cell r="R108">
            <v>20</v>
          </cell>
          <cell r="S108">
            <v>87</v>
          </cell>
          <cell r="V108">
            <v>14</v>
          </cell>
          <cell r="W108">
            <v>76</v>
          </cell>
        </row>
        <row r="109"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V109" t="str">
            <v>-</v>
          </cell>
          <cell r="W109" t="str">
            <v>-</v>
          </cell>
        </row>
        <row r="110"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V110" t="str">
            <v>-</v>
          </cell>
          <cell r="W110" t="str">
            <v>-</v>
          </cell>
        </row>
        <row r="111"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>
            <v>4</v>
          </cell>
          <cell r="S111">
            <v>15</v>
          </cell>
          <cell r="V111" t="str">
            <v>-</v>
          </cell>
          <cell r="W111" t="str">
            <v>-</v>
          </cell>
        </row>
        <row r="113">
          <cell r="L113">
            <v>99</v>
          </cell>
          <cell r="N113">
            <v>67</v>
          </cell>
          <cell r="P113">
            <v>16</v>
          </cell>
          <cell r="R113">
            <v>113</v>
          </cell>
          <cell r="V113">
            <v>135</v>
          </cell>
        </row>
        <row r="115">
          <cell r="L115">
            <v>11</v>
          </cell>
          <cell r="M115">
            <v>87</v>
          </cell>
          <cell r="N115">
            <v>15</v>
          </cell>
          <cell r="O115">
            <v>56</v>
          </cell>
          <cell r="P115">
            <v>5</v>
          </cell>
          <cell r="Q115">
            <v>19</v>
          </cell>
          <cell r="R115">
            <v>14</v>
          </cell>
          <cell r="S115">
            <v>46</v>
          </cell>
          <cell r="V115">
            <v>6</v>
          </cell>
          <cell r="W115">
            <v>21</v>
          </cell>
        </row>
        <row r="116">
          <cell r="L116">
            <v>17</v>
          </cell>
          <cell r="M116">
            <v>107</v>
          </cell>
          <cell r="N116">
            <v>6</v>
          </cell>
          <cell r="O116">
            <v>25</v>
          </cell>
          <cell r="P116">
            <v>2</v>
          </cell>
          <cell r="Q116">
            <v>10</v>
          </cell>
          <cell r="R116">
            <v>6</v>
          </cell>
          <cell r="S116">
            <v>13</v>
          </cell>
          <cell r="V116">
            <v>5</v>
          </cell>
          <cell r="W116">
            <v>52</v>
          </cell>
        </row>
        <row r="117">
          <cell r="L117">
            <v>137</v>
          </cell>
          <cell r="M117">
            <v>424</v>
          </cell>
          <cell r="N117">
            <v>22</v>
          </cell>
          <cell r="O117">
            <v>98</v>
          </cell>
          <cell r="P117">
            <v>33</v>
          </cell>
          <cell r="Q117">
            <v>203</v>
          </cell>
          <cell r="R117">
            <v>62</v>
          </cell>
          <cell r="S117">
            <v>254</v>
          </cell>
          <cell r="V117">
            <v>94</v>
          </cell>
          <cell r="W117">
            <v>567</v>
          </cell>
        </row>
        <row r="118">
          <cell r="L118">
            <v>19</v>
          </cell>
          <cell r="M118">
            <v>115</v>
          </cell>
          <cell r="N118">
            <v>36</v>
          </cell>
          <cell r="O118">
            <v>201</v>
          </cell>
          <cell r="P118">
            <v>3</v>
          </cell>
          <cell r="Q118">
            <v>32</v>
          </cell>
          <cell r="R118">
            <v>4</v>
          </cell>
          <cell r="S118">
            <v>21</v>
          </cell>
          <cell r="V118">
            <v>23</v>
          </cell>
          <cell r="W118">
            <v>149</v>
          </cell>
        </row>
        <row r="119"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>
            <v>3</v>
          </cell>
          <cell r="S119">
            <v>17</v>
          </cell>
          <cell r="V119" t="str">
            <v>-</v>
          </cell>
          <cell r="W119" t="str">
            <v>-</v>
          </cell>
        </row>
        <row r="121">
          <cell r="L121">
            <v>700</v>
          </cell>
          <cell r="N121">
            <v>322</v>
          </cell>
          <cell r="P121">
            <v>222</v>
          </cell>
          <cell r="R121">
            <v>255</v>
          </cell>
          <cell r="V121">
            <v>554</v>
          </cell>
        </row>
      </sheetData>
      <sheetData sheetId="13">
        <row r="7">
          <cell r="B7">
            <v>4</v>
          </cell>
          <cell r="C7">
            <v>50</v>
          </cell>
          <cell r="D7">
            <v>3</v>
          </cell>
          <cell r="F7">
            <v>9</v>
          </cell>
          <cell r="G7">
            <v>45</v>
          </cell>
          <cell r="H7" t="str">
            <v>-</v>
          </cell>
          <cell r="I7" t="str">
            <v>-</v>
          </cell>
          <cell r="J7">
            <v>1</v>
          </cell>
          <cell r="L7">
            <v>0</v>
          </cell>
          <cell r="M7">
            <v>0</v>
          </cell>
          <cell r="N7">
            <v>0</v>
          </cell>
          <cell r="Q7" t="str">
            <v>-</v>
          </cell>
          <cell r="R7">
            <v>183</v>
          </cell>
          <cell r="T7">
            <v>23</v>
          </cell>
          <cell r="U7">
            <v>96</v>
          </cell>
          <cell r="V7">
            <v>32</v>
          </cell>
          <cell r="W7">
            <v>135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13</v>
          </cell>
          <cell r="C8">
            <v>83</v>
          </cell>
          <cell r="D8">
            <v>9</v>
          </cell>
          <cell r="F8">
            <v>8</v>
          </cell>
          <cell r="G8">
            <v>88</v>
          </cell>
          <cell r="H8">
            <v>1</v>
          </cell>
          <cell r="I8" t="str">
            <v>-</v>
          </cell>
          <cell r="J8" t="str">
            <v>-</v>
          </cell>
          <cell r="L8">
            <v>0</v>
          </cell>
          <cell r="M8">
            <v>0</v>
          </cell>
          <cell r="N8">
            <v>0</v>
          </cell>
          <cell r="Q8" t="str">
            <v>-</v>
          </cell>
          <cell r="R8">
            <v>363</v>
          </cell>
          <cell r="T8">
            <v>38</v>
          </cell>
          <cell r="U8">
            <v>145</v>
          </cell>
          <cell r="V8">
            <v>57</v>
          </cell>
          <cell r="W8">
            <v>312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2</v>
          </cell>
          <cell r="AC8">
            <v>8</v>
          </cell>
        </row>
        <row r="9">
          <cell r="B9">
            <v>8</v>
          </cell>
          <cell r="C9">
            <v>91</v>
          </cell>
          <cell r="D9">
            <v>11</v>
          </cell>
          <cell r="F9">
            <v>90</v>
          </cell>
          <cell r="G9">
            <v>1</v>
          </cell>
          <cell r="H9">
            <v>3</v>
          </cell>
          <cell r="I9" t="str">
            <v>-</v>
          </cell>
          <cell r="J9">
            <v>2</v>
          </cell>
          <cell r="L9">
            <v>0</v>
          </cell>
          <cell r="M9">
            <v>1</v>
          </cell>
          <cell r="N9">
            <v>1</v>
          </cell>
          <cell r="Q9" t="str">
            <v>-</v>
          </cell>
          <cell r="R9">
            <v>370</v>
          </cell>
          <cell r="T9">
            <v>36</v>
          </cell>
          <cell r="U9">
            <v>155</v>
          </cell>
          <cell r="V9">
            <v>61</v>
          </cell>
          <cell r="W9">
            <v>289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</row>
        <row r="10">
          <cell r="B10">
            <v>12</v>
          </cell>
          <cell r="C10">
            <v>82</v>
          </cell>
          <cell r="D10">
            <v>8</v>
          </cell>
          <cell r="F10">
            <v>4</v>
          </cell>
          <cell r="G10">
            <v>81</v>
          </cell>
          <cell r="H10">
            <v>2</v>
          </cell>
          <cell r="I10" t="str">
            <v>-</v>
          </cell>
          <cell r="J10">
            <v>1</v>
          </cell>
          <cell r="L10">
            <v>0</v>
          </cell>
          <cell r="M10">
            <v>0</v>
          </cell>
          <cell r="N10">
            <v>0</v>
          </cell>
          <cell r="Q10" t="str">
            <v>-</v>
          </cell>
          <cell r="R10">
            <v>378</v>
          </cell>
          <cell r="T10">
            <v>40</v>
          </cell>
          <cell r="U10">
            <v>194</v>
          </cell>
          <cell r="V10">
            <v>47</v>
          </cell>
          <cell r="W10">
            <v>260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>
            <v>1</v>
          </cell>
          <cell r="AC10">
            <v>4</v>
          </cell>
        </row>
        <row r="11">
          <cell r="B11">
            <v>13</v>
          </cell>
          <cell r="C11">
            <v>81</v>
          </cell>
          <cell r="D11">
            <v>4</v>
          </cell>
          <cell r="F11">
            <v>3</v>
          </cell>
          <cell r="G11">
            <v>77</v>
          </cell>
          <cell r="H11">
            <v>3</v>
          </cell>
          <cell r="I11" t="str">
            <v>-</v>
          </cell>
          <cell r="J11">
            <v>1</v>
          </cell>
          <cell r="L11">
            <v>1</v>
          </cell>
          <cell r="M11">
            <v>0</v>
          </cell>
          <cell r="N11">
            <v>1</v>
          </cell>
          <cell r="Q11" t="str">
            <v>-</v>
          </cell>
          <cell r="R11">
            <v>372</v>
          </cell>
          <cell r="T11">
            <v>44</v>
          </cell>
          <cell r="U11">
            <v>205</v>
          </cell>
          <cell r="V11">
            <v>41</v>
          </cell>
          <cell r="W11">
            <v>234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</row>
        <row r="12">
          <cell r="B12">
            <v>19</v>
          </cell>
          <cell r="C12">
            <v>226</v>
          </cell>
          <cell r="D12" t="str">
            <v>-</v>
          </cell>
          <cell r="F12" t="str">
            <v>-</v>
          </cell>
          <cell r="G12">
            <v>213</v>
          </cell>
          <cell r="H12">
            <v>1</v>
          </cell>
          <cell r="I12" t="str">
            <v>-</v>
          </cell>
          <cell r="J12">
            <v>1</v>
          </cell>
          <cell r="L12">
            <v>3</v>
          </cell>
          <cell r="M12">
            <v>0</v>
          </cell>
          <cell r="N12">
            <v>3</v>
          </cell>
          <cell r="Q12" t="str">
            <v>-</v>
          </cell>
          <cell r="R12">
            <v>643</v>
          </cell>
          <cell r="T12">
            <v>27</v>
          </cell>
          <cell r="U12">
            <v>298</v>
          </cell>
          <cell r="V12">
            <v>40</v>
          </cell>
          <cell r="W12">
            <v>484</v>
          </cell>
          <cell r="X12">
            <v>134</v>
          </cell>
          <cell r="Y12">
            <v>416</v>
          </cell>
          <cell r="Z12">
            <v>17</v>
          </cell>
          <cell r="AA12">
            <v>109</v>
          </cell>
          <cell r="AB12" t="str">
            <v>-</v>
          </cell>
          <cell r="AC12" t="str">
            <v>-</v>
          </cell>
        </row>
        <row r="13">
          <cell r="B13">
            <v>21</v>
          </cell>
          <cell r="C13">
            <v>172</v>
          </cell>
          <cell r="D13">
            <v>8</v>
          </cell>
          <cell r="F13">
            <v>8</v>
          </cell>
          <cell r="G13">
            <v>152</v>
          </cell>
          <cell r="H13">
            <v>12</v>
          </cell>
          <cell r="I13" t="str">
            <v>-</v>
          </cell>
          <cell r="J13">
            <v>2</v>
          </cell>
          <cell r="L13">
            <v>2</v>
          </cell>
          <cell r="M13">
            <v>0</v>
          </cell>
          <cell r="N13">
            <v>2</v>
          </cell>
          <cell r="Q13" t="str">
            <v>-</v>
          </cell>
          <cell r="R13">
            <v>654</v>
          </cell>
          <cell r="T13">
            <v>53</v>
          </cell>
          <cell r="U13">
            <v>181</v>
          </cell>
          <cell r="V13">
            <v>24</v>
          </cell>
          <cell r="W13">
            <v>111</v>
          </cell>
          <cell r="X13">
            <v>41</v>
          </cell>
          <cell r="Y13">
            <v>211</v>
          </cell>
          <cell r="Z13">
            <v>58</v>
          </cell>
          <cell r="AA13">
            <v>308</v>
          </cell>
          <cell r="AB13" t="str">
            <v>-</v>
          </cell>
          <cell r="AC13" t="str">
            <v>-</v>
          </cell>
        </row>
        <row r="14">
          <cell r="B14">
            <v>15</v>
          </cell>
          <cell r="C14">
            <v>74</v>
          </cell>
          <cell r="D14" t="str">
            <v>-</v>
          </cell>
          <cell r="F14">
            <v>1</v>
          </cell>
          <cell r="G14">
            <v>57</v>
          </cell>
          <cell r="H14">
            <v>2</v>
          </cell>
          <cell r="I14" t="str">
            <v>-</v>
          </cell>
          <cell r="J14" t="str">
            <v>-</v>
          </cell>
          <cell r="L14">
            <v>7</v>
          </cell>
          <cell r="M14">
            <v>9</v>
          </cell>
          <cell r="N14">
            <v>16</v>
          </cell>
          <cell r="Q14" t="str">
            <v>-</v>
          </cell>
          <cell r="R14">
            <v>387</v>
          </cell>
          <cell r="T14">
            <v>12</v>
          </cell>
          <cell r="U14">
            <v>53</v>
          </cell>
          <cell r="V14">
            <v>10</v>
          </cell>
          <cell r="W14">
            <v>54</v>
          </cell>
          <cell r="X14">
            <v>48</v>
          </cell>
          <cell r="Y14">
            <v>295</v>
          </cell>
          <cell r="Z14">
            <v>6</v>
          </cell>
          <cell r="AA14">
            <v>40</v>
          </cell>
          <cell r="AB14" t="str">
            <v>-</v>
          </cell>
          <cell r="AC14" t="str">
            <v>-</v>
          </cell>
        </row>
        <row r="15">
          <cell r="B15">
            <v>21</v>
          </cell>
          <cell r="C15">
            <v>160</v>
          </cell>
          <cell r="D15">
            <v>4</v>
          </cell>
          <cell r="F15">
            <v>8</v>
          </cell>
          <cell r="G15">
            <v>147</v>
          </cell>
          <cell r="H15">
            <v>7</v>
          </cell>
          <cell r="I15" t="str">
            <v>-</v>
          </cell>
          <cell r="J15">
            <v>1</v>
          </cell>
          <cell r="L15">
            <v>1</v>
          </cell>
          <cell r="M15">
            <v>0</v>
          </cell>
          <cell r="N15">
            <v>1</v>
          </cell>
          <cell r="Q15">
            <v>5</v>
          </cell>
          <cell r="R15">
            <v>500</v>
          </cell>
          <cell r="T15">
            <v>37</v>
          </cell>
          <cell r="U15">
            <v>112</v>
          </cell>
          <cell r="V15">
            <v>43</v>
          </cell>
          <cell r="W15">
            <v>178</v>
          </cell>
          <cell r="X15">
            <v>59</v>
          </cell>
          <cell r="Y15">
            <v>241</v>
          </cell>
          <cell r="Z15">
            <v>12</v>
          </cell>
          <cell r="AA15">
            <v>65</v>
          </cell>
          <cell r="AB15">
            <v>13</v>
          </cell>
          <cell r="AC15">
            <v>65</v>
          </cell>
        </row>
        <row r="16">
          <cell r="B16">
            <v>16</v>
          </cell>
          <cell r="C16">
            <v>128</v>
          </cell>
          <cell r="D16">
            <v>16</v>
          </cell>
          <cell r="F16">
            <v>6</v>
          </cell>
          <cell r="G16">
            <v>127</v>
          </cell>
          <cell r="H16">
            <v>2</v>
          </cell>
          <cell r="I16" t="str">
            <v>-</v>
          </cell>
          <cell r="J16">
            <v>1</v>
          </cell>
          <cell r="L16">
            <v>0</v>
          </cell>
          <cell r="M16">
            <v>2</v>
          </cell>
          <cell r="N16">
            <v>2</v>
          </cell>
          <cell r="Q16" t="str">
            <v>-</v>
          </cell>
          <cell r="R16">
            <v>687</v>
          </cell>
          <cell r="T16">
            <v>3</v>
          </cell>
          <cell r="U16">
            <v>12</v>
          </cell>
          <cell r="V16">
            <v>2</v>
          </cell>
          <cell r="W16">
            <v>9</v>
          </cell>
          <cell r="X16">
            <v>109</v>
          </cell>
          <cell r="Y16">
            <v>612</v>
          </cell>
          <cell r="Z16">
            <v>23</v>
          </cell>
          <cell r="AA16">
            <v>138</v>
          </cell>
          <cell r="AB16">
            <v>1</v>
          </cell>
          <cell r="AC16">
            <v>3</v>
          </cell>
        </row>
        <row r="17">
          <cell r="B17">
            <v>25</v>
          </cell>
          <cell r="C17">
            <v>183</v>
          </cell>
          <cell r="D17">
            <v>7</v>
          </cell>
          <cell r="F17">
            <v>13</v>
          </cell>
          <cell r="G17">
            <v>153</v>
          </cell>
          <cell r="H17">
            <v>9</v>
          </cell>
          <cell r="I17" t="str">
            <v>-</v>
          </cell>
          <cell r="J17">
            <v>1</v>
          </cell>
          <cell r="L17">
            <v>5</v>
          </cell>
          <cell r="M17">
            <v>3</v>
          </cell>
          <cell r="N17">
            <v>8</v>
          </cell>
          <cell r="Q17">
            <v>1</v>
          </cell>
          <cell r="R17">
            <v>940</v>
          </cell>
          <cell r="T17">
            <v>27</v>
          </cell>
          <cell r="U17">
            <v>119</v>
          </cell>
          <cell r="V17">
            <v>28</v>
          </cell>
          <cell r="W17">
            <v>206</v>
          </cell>
          <cell r="X17">
            <v>106</v>
          </cell>
          <cell r="Y17">
            <v>648</v>
          </cell>
          <cell r="Z17">
            <v>23</v>
          </cell>
          <cell r="AA17">
            <v>148</v>
          </cell>
          <cell r="AB17" t="str">
            <v>-</v>
          </cell>
          <cell r="AC17" t="str">
            <v>-</v>
          </cell>
        </row>
        <row r="18">
          <cell r="B18">
            <v>28</v>
          </cell>
          <cell r="C18">
            <v>136</v>
          </cell>
          <cell r="D18">
            <v>4</v>
          </cell>
          <cell r="F18">
            <v>21</v>
          </cell>
          <cell r="G18">
            <v>109</v>
          </cell>
          <cell r="H18">
            <v>4</v>
          </cell>
          <cell r="I18" t="str">
            <v>-</v>
          </cell>
          <cell r="J18">
            <v>2</v>
          </cell>
          <cell r="L18">
            <v>5</v>
          </cell>
          <cell r="M18">
            <v>4</v>
          </cell>
          <cell r="N18">
            <v>9</v>
          </cell>
          <cell r="Q18" t="str">
            <v>-</v>
          </cell>
          <cell r="R18">
            <v>645</v>
          </cell>
          <cell r="T18">
            <v>2</v>
          </cell>
          <cell r="U18">
            <v>14</v>
          </cell>
          <cell r="V18">
            <v>6</v>
          </cell>
          <cell r="W18">
            <v>63</v>
          </cell>
          <cell r="X18">
            <v>116</v>
          </cell>
          <cell r="Y18">
            <v>635</v>
          </cell>
          <cell r="Z18">
            <v>21</v>
          </cell>
          <cell r="AA18">
            <v>151</v>
          </cell>
          <cell r="AB18" t="str">
            <v>-</v>
          </cell>
          <cell r="AC18" t="str">
            <v>-</v>
          </cell>
        </row>
        <row r="20">
          <cell r="B20">
            <v>12</v>
          </cell>
          <cell r="C20">
            <v>63</v>
          </cell>
          <cell r="D20">
            <v>10</v>
          </cell>
          <cell r="F20">
            <v>2</v>
          </cell>
          <cell r="G20">
            <v>66</v>
          </cell>
          <cell r="H20">
            <v>5</v>
          </cell>
          <cell r="I20" t="str">
            <v>-</v>
          </cell>
          <cell r="J20">
            <v>1</v>
          </cell>
          <cell r="L20">
            <v>0</v>
          </cell>
          <cell r="M20">
            <v>0</v>
          </cell>
          <cell r="N20">
            <v>0</v>
          </cell>
          <cell r="Q20" t="str">
            <v>-</v>
          </cell>
          <cell r="R20">
            <v>362</v>
          </cell>
          <cell r="T20">
            <v>9</v>
          </cell>
          <cell r="U20">
            <v>36</v>
          </cell>
          <cell r="V20" t="str">
            <v>-</v>
          </cell>
          <cell r="W20" t="str">
            <v>-</v>
          </cell>
          <cell r="X20">
            <v>61</v>
          </cell>
          <cell r="Y20">
            <v>378</v>
          </cell>
          <cell r="Z20">
            <v>4</v>
          </cell>
          <cell r="AA20">
            <v>27</v>
          </cell>
          <cell r="AB20" t="str">
            <v>-</v>
          </cell>
          <cell r="AC20" t="str">
            <v>-</v>
          </cell>
        </row>
        <row r="21">
          <cell r="B21">
            <v>3</v>
          </cell>
          <cell r="C21">
            <v>14</v>
          </cell>
          <cell r="D21">
            <v>12</v>
          </cell>
          <cell r="F21">
            <v>14</v>
          </cell>
          <cell r="G21">
            <v>1</v>
          </cell>
          <cell r="H21" t="str">
            <v>-</v>
          </cell>
          <cell r="I21" t="str">
            <v>-</v>
          </cell>
          <cell r="J21">
            <v>2</v>
          </cell>
          <cell r="L21">
            <v>8</v>
          </cell>
          <cell r="M21">
            <v>2</v>
          </cell>
          <cell r="N21">
            <v>10</v>
          </cell>
          <cell r="Q21">
            <v>3</v>
          </cell>
          <cell r="R21">
            <v>64</v>
          </cell>
          <cell r="T21">
            <v>4</v>
          </cell>
          <cell r="U21">
            <v>15</v>
          </cell>
          <cell r="V21">
            <v>10</v>
          </cell>
          <cell r="W21">
            <v>39</v>
          </cell>
          <cell r="X21">
            <v>10</v>
          </cell>
          <cell r="Y21">
            <v>30</v>
          </cell>
          <cell r="Z21">
            <v>3</v>
          </cell>
          <cell r="AA21">
            <v>3</v>
          </cell>
          <cell r="AB21" t="str">
            <v>-</v>
          </cell>
          <cell r="AC21" t="str">
            <v>-</v>
          </cell>
        </row>
        <row r="51">
          <cell r="V51">
            <v>17</v>
          </cell>
          <cell r="W51" t="str">
            <v>-</v>
          </cell>
          <cell r="X51" t="str">
            <v>-</v>
          </cell>
          <cell r="Z51">
            <v>34</v>
          </cell>
          <cell r="AA51">
            <v>2</v>
          </cell>
          <cell r="AB51" t="str">
            <v>-</v>
          </cell>
          <cell r="AD51">
            <v>13</v>
          </cell>
          <cell r="AE51">
            <v>4</v>
          </cell>
          <cell r="AF51">
            <v>9</v>
          </cell>
          <cell r="AH51">
            <v>25</v>
          </cell>
          <cell r="AI51" t="str">
            <v>-</v>
          </cell>
          <cell r="AJ51" t="str">
            <v>-</v>
          </cell>
        </row>
        <row r="52">
          <cell r="V52">
            <v>30</v>
          </cell>
          <cell r="W52" t="str">
            <v>-</v>
          </cell>
          <cell r="X52" t="str">
            <v>-</v>
          </cell>
          <cell r="Z52">
            <v>35</v>
          </cell>
          <cell r="AA52" t="str">
            <v>-</v>
          </cell>
          <cell r="AB52" t="str">
            <v>-</v>
          </cell>
          <cell r="AD52">
            <v>9</v>
          </cell>
          <cell r="AE52" t="str">
            <v>-</v>
          </cell>
          <cell r="AF52" t="str">
            <v>-</v>
          </cell>
          <cell r="AH52">
            <v>37</v>
          </cell>
          <cell r="AI52" t="str">
            <v>-</v>
          </cell>
          <cell r="AJ52" t="str">
            <v>-</v>
          </cell>
          <cell r="AP52">
            <v>21</v>
          </cell>
          <cell r="AQ52" t="str">
            <v>-</v>
          </cell>
          <cell r="AR52" t="str">
            <v>-</v>
          </cell>
        </row>
        <row r="53">
          <cell r="V53">
            <v>168</v>
          </cell>
          <cell r="W53">
            <v>3</v>
          </cell>
          <cell r="X53" t="str">
            <v>-</v>
          </cell>
          <cell r="Z53">
            <v>105</v>
          </cell>
          <cell r="AA53" t="str">
            <v>-</v>
          </cell>
          <cell r="AB53" t="str">
            <v>-</v>
          </cell>
          <cell r="AD53">
            <v>38</v>
          </cell>
          <cell r="AE53">
            <v>3</v>
          </cell>
          <cell r="AF53" t="str">
            <v>-</v>
          </cell>
          <cell r="AH53">
            <v>101</v>
          </cell>
          <cell r="AI53">
            <v>1</v>
          </cell>
          <cell r="AJ53" t="str">
            <v>-</v>
          </cell>
          <cell r="AP53">
            <v>155</v>
          </cell>
          <cell r="AQ53">
            <v>5</v>
          </cell>
          <cell r="AR53">
            <v>3</v>
          </cell>
        </row>
        <row r="99">
          <cell r="N99">
            <v>7</v>
          </cell>
          <cell r="O99">
            <v>105</v>
          </cell>
          <cell r="P99">
            <v>17</v>
          </cell>
          <cell r="Q99">
            <v>59</v>
          </cell>
          <cell r="R99">
            <v>4</v>
          </cell>
          <cell r="S99">
            <v>18</v>
          </cell>
          <cell r="T99">
            <v>9</v>
          </cell>
          <cell r="U99">
            <v>22</v>
          </cell>
        </row>
        <row r="100">
          <cell r="N100">
            <v>10</v>
          </cell>
          <cell r="O100">
            <v>163</v>
          </cell>
          <cell r="P100">
            <v>10</v>
          </cell>
          <cell r="Q100">
            <v>45</v>
          </cell>
          <cell r="R100">
            <v>5</v>
          </cell>
          <cell r="S100">
            <v>24</v>
          </cell>
          <cell r="T100">
            <v>14</v>
          </cell>
          <cell r="U100">
            <v>59</v>
          </cell>
        </row>
        <row r="101">
          <cell r="N101" t="str">
            <v>-</v>
          </cell>
          <cell r="O101" t="str">
            <v>-</v>
          </cell>
          <cell r="P101">
            <v>6</v>
          </cell>
          <cell r="Q101">
            <v>44</v>
          </cell>
          <cell r="R101">
            <v>10</v>
          </cell>
          <cell r="S101">
            <v>72</v>
          </cell>
          <cell r="T101" t="str">
            <v>-</v>
          </cell>
          <cell r="U101" t="str">
            <v>-</v>
          </cell>
        </row>
        <row r="102">
          <cell r="N102" t="str">
            <v>-</v>
          </cell>
          <cell r="O102" t="str">
            <v>-</v>
          </cell>
          <cell r="P102">
            <v>3</v>
          </cell>
          <cell r="Q102">
            <v>14</v>
          </cell>
          <cell r="R102">
            <v>2</v>
          </cell>
          <cell r="S102">
            <v>15</v>
          </cell>
          <cell r="T102" t="str">
            <v>-</v>
          </cell>
          <cell r="U102" t="str">
            <v>-</v>
          </cell>
        </row>
        <row r="103"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>
            <v>4</v>
          </cell>
          <cell r="U103">
            <v>22</v>
          </cell>
        </row>
        <row r="105">
          <cell r="N105">
            <v>33</v>
          </cell>
          <cell r="P105">
            <v>174</v>
          </cell>
          <cell r="R105">
            <v>106</v>
          </cell>
          <cell r="T105">
            <v>74</v>
          </cell>
        </row>
        <row r="107">
          <cell r="N107">
            <v>12</v>
          </cell>
          <cell r="O107">
            <v>112</v>
          </cell>
          <cell r="P107">
            <v>25</v>
          </cell>
          <cell r="Q107">
            <v>74</v>
          </cell>
          <cell r="R107">
            <v>5</v>
          </cell>
          <cell r="S107">
            <v>20</v>
          </cell>
          <cell r="T107">
            <v>13</v>
          </cell>
          <cell r="U107">
            <v>36</v>
          </cell>
          <cell r="X107">
            <v>9</v>
          </cell>
          <cell r="Y107">
            <v>38</v>
          </cell>
        </row>
        <row r="108">
          <cell r="N108">
            <v>18</v>
          </cell>
          <cell r="O108">
            <v>220</v>
          </cell>
          <cell r="P108">
            <v>10</v>
          </cell>
          <cell r="Q108">
            <v>48</v>
          </cell>
          <cell r="R108">
            <v>4</v>
          </cell>
          <cell r="S108">
            <v>22</v>
          </cell>
          <cell r="T108">
            <v>20</v>
          </cell>
          <cell r="U108">
            <v>83</v>
          </cell>
          <cell r="X108">
            <v>12</v>
          </cell>
          <cell r="Y108">
            <v>108</v>
          </cell>
        </row>
        <row r="109"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X109" t="str">
            <v>-</v>
          </cell>
          <cell r="Y109" t="str">
            <v>-</v>
          </cell>
        </row>
        <row r="110"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X110" t="str">
            <v>-</v>
          </cell>
          <cell r="Y110" t="str">
            <v>-</v>
          </cell>
        </row>
        <row r="111"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>
            <v>2</v>
          </cell>
          <cell r="U111">
            <v>7</v>
          </cell>
          <cell r="X111" t="str">
            <v>-</v>
          </cell>
          <cell r="Y111" t="str">
            <v>-</v>
          </cell>
        </row>
        <row r="113">
          <cell r="N113">
            <v>81</v>
          </cell>
          <cell r="P113">
            <v>84</v>
          </cell>
          <cell r="R113">
            <v>41</v>
          </cell>
          <cell r="T113">
            <v>97</v>
          </cell>
          <cell r="X113">
            <v>159</v>
          </cell>
        </row>
        <row r="115">
          <cell r="N115">
            <v>8</v>
          </cell>
          <cell r="O115">
            <v>81</v>
          </cell>
          <cell r="P115">
            <v>11</v>
          </cell>
          <cell r="Q115">
            <v>48</v>
          </cell>
          <cell r="R115">
            <v>3</v>
          </cell>
          <cell r="S115">
            <v>15</v>
          </cell>
          <cell r="T115">
            <v>15</v>
          </cell>
          <cell r="U115">
            <v>54</v>
          </cell>
          <cell r="X115">
            <v>18</v>
          </cell>
          <cell r="Y115">
            <v>81</v>
          </cell>
        </row>
        <row r="116">
          <cell r="N116">
            <v>12</v>
          </cell>
          <cell r="O116">
            <v>101</v>
          </cell>
          <cell r="P116">
            <v>4</v>
          </cell>
          <cell r="Q116">
            <v>18</v>
          </cell>
          <cell r="R116">
            <v>1</v>
          </cell>
          <cell r="S116">
            <v>8</v>
          </cell>
          <cell r="T116">
            <v>9</v>
          </cell>
          <cell r="U116">
            <v>36</v>
          </cell>
          <cell r="X116">
            <v>16</v>
          </cell>
          <cell r="Y116">
            <v>98</v>
          </cell>
        </row>
        <row r="117">
          <cell r="N117">
            <v>134</v>
          </cell>
          <cell r="O117">
            <v>416</v>
          </cell>
          <cell r="P117">
            <v>35</v>
          </cell>
          <cell r="Q117">
            <v>167</v>
          </cell>
          <cell r="R117">
            <v>38</v>
          </cell>
          <cell r="S117">
            <v>223</v>
          </cell>
          <cell r="T117">
            <v>59</v>
          </cell>
          <cell r="U117">
            <v>241</v>
          </cell>
          <cell r="X117">
            <v>106</v>
          </cell>
          <cell r="Y117">
            <v>648</v>
          </cell>
        </row>
        <row r="118">
          <cell r="N118">
            <v>17</v>
          </cell>
          <cell r="O118">
            <v>109</v>
          </cell>
          <cell r="P118">
            <v>55</v>
          </cell>
          <cell r="Q118">
            <v>294</v>
          </cell>
          <cell r="R118">
            <v>4</v>
          </cell>
          <cell r="S118">
            <v>25</v>
          </cell>
          <cell r="T118">
            <v>12</v>
          </cell>
          <cell r="U118">
            <v>65</v>
          </cell>
          <cell r="X118">
            <v>23</v>
          </cell>
          <cell r="Y118">
            <v>148</v>
          </cell>
        </row>
        <row r="119"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>
            <v>7</v>
          </cell>
          <cell r="U119">
            <v>36</v>
          </cell>
          <cell r="X119" t="str">
            <v>-</v>
          </cell>
          <cell r="Y119" t="str">
            <v>-</v>
          </cell>
        </row>
        <row r="121">
          <cell r="N121">
            <v>529</v>
          </cell>
          <cell r="P121">
            <v>396</v>
          </cell>
          <cell r="R121">
            <v>240</v>
          </cell>
          <cell r="T121">
            <v>329</v>
          </cell>
          <cell r="X121">
            <v>781</v>
          </cell>
        </row>
      </sheetData>
      <sheetData sheetId="14">
        <row r="7">
          <cell r="B7">
            <v>2</v>
          </cell>
          <cell r="C7">
            <v>54</v>
          </cell>
          <cell r="D7">
            <v>4</v>
          </cell>
          <cell r="F7">
            <v>7</v>
          </cell>
          <cell r="G7">
            <v>44</v>
          </cell>
          <cell r="H7">
            <v>2</v>
          </cell>
          <cell r="I7" t="str">
            <v>-</v>
          </cell>
          <cell r="J7">
            <v>1</v>
          </cell>
          <cell r="L7">
            <v>0</v>
          </cell>
          <cell r="M7">
            <v>2</v>
          </cell>
          <cell r="N7">
            <v>2</v>
          </cell>
          <cell r="Q7" t="str">
            <v>-</v>
          </cell>
          <cell r="R7">
            <v>197</v>
          </cell>
          <cell r="T7">
            <v>21</v>
          </cell>
          <cell r="U7">
            <v>73</v>
          </cell>
          <cell r="V7">
            <v>35</v>
          </cell>
          <cell r="W7">
            <v>166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</row>
        <row r="8">
          <cell r="B8">
            <v>8</v>
          </cell>
          <cell r="C8">
            <v>98</v>
          </cell>
          <cell r="D8">
            <v>5</v>
          </cell>
          <cell r="F8" t="str">
            <v>-</v>
          </cell>
          <cell r="G8">
            <v>99</v>
          </cell>
          <cell r="H8">
            <v>1</v>
          </cell>
          <cell r="I8" t="str">
            <v>-</v>
          </cell>
          <cell r="J8" t="str">
            <v>-</v>
          </cell>
          <cell r="L8">
            <v>1</v>
          </cell>
          <cell r="M8">
            <v>0</v>
          </cell>
          <cell r="N8">
            <v>1</v>
          </cell>
          <cell r="Q8" t="str">
            <v>-</v>
          </cell>
          <cell r="R8">
            <v>384</v>
          </cell>
          <cell r="T8">
            <v>41</v>
          </cell>
          <cell r="U8">
            <v>172</v>
          </cell>
          <cell r="V8">
            <v>59</v>
          </cell>
          <cell r="W8">
            <v>304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>
            <v>1</v>
          </cell>
          <cell r="AC8">
            <v>5</v>
          </cell>
        </row>
        <row r="9">
          <cell r="B9">
            <v>13</v>
          </cell>
          <cell r="C9">
            <v>95</v>
          </cell>
          <cell r="D9">
            <v>12</v>
          </cell>
          <cell r="F9">
            <v>5</v>
          </cell>
          <cell r="G9">
            <v>91</v>
          </cell>
          <cell r="H9">
            <v>9</v>
          </cell>
          <cell r="I9" t="str">
            <v>-</v>
          </cell>
          <cell r="J9" t="str">
            <v>-</v>
          </cell>
          <cell r="L9">
            <v>1</v>
          </cell>
          <cell r="M9">
            <v>2</v>
          </cell>
          <cell r="N9">
            <v>3</v>
          </cell>
          <cell r="Q9" t="str">
            <v>-</v>
          </cell>
          <cell r="R9">
            <v>402</v>
          </cell>
          <cell r="T9">
            <v>47</v>
          </cell>
          <cell r="U9">
            <v>195</v>
          </cell>
          <cell r="V9">
            <v>59</v>
          </cell>
          <cell r="W9">
            <v>311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>
            <v>2</v>
          </cell>
          <cell r="AC9">
            <v>10</v>
          </cell>
        </row>
        <row r="10">
          <cell r="B10">
            <v>14</v>
          </cell>
          <cell r="C10">
            <v>87</v>
          </cell>
          <cell r="D10">
            <v>3</v>
          </cell>
          <cell r="F10">
            <v>2</v>
          </cell>
          <cell r="G10">
            <v>83</v>
          </cell>
          <cell r="H10">
            <v>4</v>
          </cell>
          <cell r="I10" t="str">
            <v>-</v>
          </cell>
          <cell r="J10">
            <v>3</v>
          </cell>
          <cell r="L10">
            <v>2</v>
          </cell>
          <cell r="M10">
            <v>0</v>
          </cell>
          <cell r="N10">
            <v>2</v>
          </cell>
          <cell r="Q10" t="str">
            <v>-</v>
          </cell>
          <cell r="R10">
            <v>391</v>
          </cell>
          <cell r="T10">
            <v>32</v>
          </cell>
          <cell r="U10">
            <v>128</v>
          </cell>
          <cell r="V10">
            <v>62</v>
          </cell>
          <cell r="W10">
            <v>348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</row>
        <row r="11">
          <cell r="B11">
            <v>14</v>
          </cell>
          <cell r="C11">
            <v>76</v>
          </cell>
          <cell r="D11">
            <v>2</v>
          </cell>
          <cell r="F11">
            <v>9</v>
          </cell>
          <cell r="G11">
            <v>73</v>
          </cell>
          <cell r="H11">
            <v>3</v>
          </cell>
          <cell r="I11" t="str">
            <v>-</v>
          </cell>
          <cell r="J11" t="str">
            <v>-</v>
          </cell>
          <cell r="L11">
            <v>0</v>
          </cell>
          <cell r="M11">
            <v>0</v>
          </cell>
          <cell r="N11">
            <v>0</v>
          </cell>
          <cell r="Q11" t="str">
            <v>-</v>
          </cell>
          <cell r="R11">
            <v>312</v>
          </cell>
          <cell r="T11">
            <v>46</v>
          </cell>
          <cell r="U11">
            <v>217</v>
          </cell>
          <cell r="V11">
            <v>39</v>
          </cell>
          <cell r="W11">
            <v>211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</row>
        <row r="12">
          <cell r="B12">
            <v>31</v>
          </cell>
          <cell r="C12">
            <v>251</v>
          </cell>
          <cell r="D12" t="str">
            <v>-</v>
          </cell>
          <cell r="F12" t="str">
            <v>-</v>
          </cell>
          <cell r="G12">
            <v>247</v>
          </cell>
          <cell r="H12">
            <v>1</v>
          </cell>
          <cell r="I12" t="str">
            <v>-</v>
          </cell>
          <cell r="J12">
            <v>1</v>
          </cell>
          <cell r="L12">
            <v>3</v>
          </cell>
          <cell r="M12">
            <v>1</v>
          </cell>
          <cell r="N12">
            <v>4</v>
          </cell>
          <cell r="Q12" t="str">
            <v>-</v>
          </cell>
          <cell r="R12">
            <v>735</v>
          </cell>
          <cell r="T12">
            <v>36</v>
          </cell>
          <cell r="U12">
            <v>283</v>
          </cell>
          <cell r="V12">
            <v>47</v>
          </cell>
          <cell r="W12">
            <v>489</v>
          </cell>
          <cell r="X12">
            <v>146</v>
          </cell>
          <cell r="Y12">
            <v>308</v>
          </cell>
          <cell r="Z12">
            <v>24</v>
          </cell>
          <cell r="AA12">
            <v>164</v>
          </cell>
          <cell r="AB12" t="str">
            <v>-</v>
          </cell>
          <cell r="AC12" t="str">
            <v>-</v>
          </cell>
        </row>
        <row r="13">
          <cell r="B13">
            <v>25</v>
          </cell>
          <cell r="C13">
            <v>154</v>
          </cell>
          <cell r="D13">
            <v>8</v>
          </cell>
          <cell r="F13">
            <v>6</v>
          </cell>
          <cell r="G13">
            <v>140</v>
          </cell>
          <cell r="H13">
            <v>12</v>
          </cell>
          <cell r="I13" t="str">
            <v>-</v>
          </cell>
          <cell r="J13">
            <v>4</v>
          </cell>
          <cell r="L13">
            <v>1</v>
          </cell>
          <cell r="M13">
            <v>0</v>
          </cell>
          <cell r="N13">
            <v>1</v>
          </cell>
          <cell r="Q13" t="str">
            <v>-</v>
          </cell>
          <cell r="R13">
            <v>689</v>
          </cell>
          <cell r="T13">
            <v>49</v>
          </cell>
          <cell r="U13">
            <v>184</v>
          </cell>
          <cell r="V13">
            <v>18</v>
          </cell>
          <cell r="W13">
            <v>94</v>
          </cell>
          <cell r="X13">
            <v>43</v>
          </cell>
          <cell r="Y13">
            <v>220</v>
          </cell>
          <cell r="Z13">
            <v>53</v>
          </cell>
          <cell r="AA13">
            <v>334</v>
          </cell>
          <cell r="AB13" t="str">
            <v>-</v>
          </cell>
          <cell r="AC13" t="str">
            <v>-</v>
          </cell>
        </row>
        <row r="14">
          <cell r="B14">
            <v>13</v>
          </cell>
          <cell r="C14">
            <v>54</v>
          </cell>
          <cell r="D14" t="str">
            <v>-</v>
          </cell>
          <cell r="F14" t="str">
            <v>-</v>
          </cell>
          <cell r="G14">
            <v>51</v>
          </cell>
          <cell r="H14">
            <v>6</v>
          </cell>
          <cell r="I14" t="str">
            <v>-</v>
          </cell>
          <cell r="J14" t="str">
            <v>-</v>
          </cell>
          <cell r="L14">
            <v>3</v>
          </cell>
          <cell r="M14">
            <v>1</v>
          </cell>
          <cell r="N14">
            <v>4</v>
          </cell>
          <cell r="Q14" t="str">
            <v>-</v>
          </cell>
          <cell r="R14">
            <v>387</v>
          </cell>
          <cell r="T14">
            <v>8</v>
          </cell>
          <cell r="U14">
            <v>31</v>
          </cell>
          <cell r="V14">
            <v>10</v>
          </cell>
          <cell r="W14">
            <v>80</v>
          </cell>
          <cell r="X14">
            <v>35</v>
          </cell>
          <cell r="Y14">
            <v>312</v>
          </cell>
          <cell r="Z14">
            <v>8</v>
          </cell>
          <cell r="AA14">
            <v>74</v>
          </cell>
          <cell r="AB14" t="str">
            <v>-</v>
          </cell>
          <cell r="AC14" t="str">
            <v>-</v>
          </cell>
        </row>
        <row r="15">
          <cell r="B15">
            <v>21</v>
          </cell>
          <cell r="C15">
            <v>138</v>
          </cell>
          <cell r="D15">
            <v>3</v>
          </cell>
          <cell r="F15">
            <v>4</v>
          </cell>
          <cell r="G15">
            <v>144</v>
          </cell>
          <cell r="H15">
            <v>5</v>
          </cell>
          <cell r="I15" t="str">
            <v>-</v>
          </cell>
          <cell r="J15">
            <v>4</v>
          </cell>
          <cell r="L15">
            <v>1</v>
          </cell>
          <cell r="M15">
            <v>1</v>
          </cell>
          <cell r="N15">
            <v>2</v>
          </cell>
          <cell r="Q15">
            <v>2</v>
          </cell>
          <cell r="R15">
            <v>446</v>
          </cell>
          <cell r="T15">
            <v>31</v>
          </cell>
          <cell r="U15">
            <v>104</v>
          </cell>
          <cell r="V15">
            <v>42</v>
          </cell>
          <cell r="W15">
            <v>193</v>
          </cell>
          <cell r="X15">
            <v>47</v>
          </cell>
          <cell r="Y15">
            <v>207</v>
          </cell>
          <cell r="Z15">
            <v>19</v>
          </cell>
          <cell r="AA15">
            <v>82</v>
          </cell>
          <cell r="AB15">
            <v>20</v>
          </cell>
          <cell r="AC15">
            <v>65</v>
          </cell>
        </row>
        <row r="16">
          <cell r="B16">
            <v>22</v>
          </cell>
          <cell r="C16">
            <v>137</v>
          </cell>
          <cell r="D16">
            <v>8</v>
          </cell>
          <cell r="F16">
            <v>5</v>
          </cell>
          <cell r="G16">
            <v>142</v>
          </cell>
          <cell r="H16">
            <v>3</v>
          </cell>
          <cell r="I16" t="str">
            <v>-</v>
          </cell>
          <cell r="J16">
            <v>2</v>
          </cell>
          <cell r="L16">
            <v>0</v>
          </cell>
          <cell r="M16">
            <v>1</v>
          </cell>
          <cell r="N16">
            <v>1</v>
          </cell>
          <cell r="Q16">
            <v>1</v>
          </cell>
          <cell r="R16">
            <v>578</v>
          </cell>
          <cell r="T16">
            <v>7</v>
          </cell>
          <cell r="U16">
            <v>38</v>
          </cell>
          <cell r="V16">
            <v>2</v>
          </cell>
          <cell r="W16">
            <v>8</v>
          </cell>
          <cell r="X16">
            <v>104</v>
          </cell>
          <cell r="Y16">
            <v>508</v>
          </cell>
          <cell r="Z16">
            <v>36</v>
          </cell>
          <cell r="AA16">
            <v>150</v>
          </cell>
          <cell r="AB16">
            <v>4</v>
          </cell>
          <cell r="AC16">
            <v>11</v>
          </cell>
        </row>
        <row r="17">
          <cell r="B17">
            <v>31</v>
          </cell>
          <cell r="C17">
            <v>179</v>
          </cell>
          <cell r="D17">
            <v>3</v>
          </cell>
          <cell r="F17">
            <v>2</v>
          </cell>
          <cell r="G17">
            <v>150</v>
          </cell>
          <cell r="H17">
            <v>10</v>
          </cell>
          <cell r="I17" t="str">
            <v>-</v>
          </cell>
          <cell r="J17">
            <v>1</v>
          </cell>
          <cell r="L17">
            <v>8</v>
          </cell>
          <cell r="M17">
            <v>13</v>
          </cell>
          <cell r="N17">
            <v>21</v>
          </cell>
          <cell r="Q17" t="str">
            <v>-</v>
          </cell>
          <cell r="R17">
            <v>921</v>
          </cell>
          <cell r="T17">
            <v>129</v>
          </cell>
          <cell r="U17">
            <v>739</v>
          </cell>
          <cell r="V17">
            <v>33</v>
          </cell>
          <cell r="W17">
            <v>192</v>
          </cell>
          <cell r="X17">
            <v>11</v>
          </cell>
          <cell r="Y17">
            <v>45</v>
          </cell>
          <cell r="Z17">
            <v>11</v>
          </cell>
          <cell r="AA17">
            <v>60</v>
          </cell>
          <cell r="AB17" t="str">
            <v>-</v>
          </cell>
          <cell r="AC17" t="str">
            <v>-</v>
          </cell>
        </row>
        <row r="18">
          <cell r="B18">
            <v>23</v>
          </cell>
          <cell r="C18">
            <v>151</v>
          </cell>
          <cell r="D18">
            <v>4</v>
          </cell>
          <cell r="F18">
            <v>5</v>
          </cell>
          <cell r="G18">
            <v>125</v>
          </cell>
          <cell r="H18">
            <v>12</v>
          </cell>
          <cell r="I18" t="str">
            <v>-</v>
          </cell>
          <cell r="J18" t="str">
            <v>-</v>
          </cell>
          <cell r="L18">
            <v>5</v>
          </cell>
          <cell r="M18">
            <v>7</v>
          </cell>
          <cell r="N18">
            <v>12</v>
          </cell>
          <cell r="Q18" t="str">
            <v>-</v>
          </cell>
          <cell r="R18">
            <v>781</v>
          </cell>
          <cell r="T18">
            <v>7</v>
          </cell>
          <cell r="U18">
            <v>22</v>
          </cell>
          <cell r="V18">
            <v>4</v>
          </cell>
          <cell r="W18">
            <v>29</v>
          </cell>
          <cell r="X18">
            <v>117</v>
          </cell>
          <cell r="Y18">
            <v>714</v>
          </cell>
          <cell r="Z18">
            <v>26</v>
          </cell>
          <cell r="AA18">
            <v>152</v>
          </cell>
          <cell r="AB18" t="str">
            <v>-</v>
          </cell>
          <cell r="AC18" t="str">
            <v>-</v>
          </cell>
        </row>
        <row r="20">
          <cell r="B20">
            <v>11</v>
          </cell>
          <cell r="C20">
            <v>49</v>
          </cell>
          <cell r="D20">
            <v>11</v>
          </cell>
          <cell r="F20" t="str">
            <v>-</v>
          </cell>
          <cell r="G20">
            <v>60</v>
          </cell>
          <cell r="H20">
            <v>4</v>
          </cell>
          <cell r="I20" t="str">
            <v>-</v>
          </cell>
          <cell r="J20" t="str">
            <v>-</v>
          </cell>
          <cell r="L20">
            <v>0</v>
          </cell>
          <cell r="M20">
            <v>0</v>
          </cell>
          <cell r="N20">
            <v>0</v>
          </cell>
          <cell r="Q20" t="str">
            <v>-</v>
          </cell>
          <cell r="R20">
            <v>281</v>
          </cell>
          <cell r="T20">
            <v>8</v>
          </cell>
          <cell r="U20">
            <v>37</v>
          </cell>
          <cell r="V20" t="str">
            <v>-</v>
          </cell>
          <cell r="W20" t="str">
            <v>-</v>
          </cell>
          <cell r="X20">
            <v>45</v>
          </cell>
          <cell r="Y20">
            <v>251</v>
          </cell>
          <cell r="Z20">
            <v>11</v>
          </cell>
          <cell r="AA20">
            <v>65</v>
          </cell>
          <cell r="AB20" t="str">
            <v>-</v>
          </cell>
          <cell r="AC20" t="str">
            <v>-</v>
          </cell>
        </row>
        <row r="21">
          <cell r="B21">
            <v>2</v>
          </cell>
          <cell r="C21">
            <v>10</v>
          </cell>
          <cell r="D21">
            <v>8</v>
          </cell>
          <cell r="F21">
            <v>13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L21">
            <v>4</v>
          </cell>
          <cell r="M21">
            <v>3</v>
          </cell>
          <cell r="N21">
            <v>7</v>
          </cell>
          <cell r="Q21" t="str">
            <v>-</v>
          </cell>
          <cell r="R21">
            <v>63</v>
          </cell>
          <cell r="T21">
            <v>2</v>
          </cell>
          <cell r="U21">
            <v>2</v>
          </cell>
          <cell r="V21">
            <v>5</v>
          </cell>
          <cell r="W21">
            <v>27</v>
          </cell>
          <cell r="X21">
            <v>7</v>
          </cell>
          <cell r="Y21">
            <v>30</v>
          </cell>
          <cell r="Z21">
            <v>6</v>
          </cell>
          <cell r="AA21">
            <v>24</v>
          </cell>
          <cell r="AB21" t="str">
            <v>-</v>
          </cell>
          <cell r="AC21" t="str">
            <v>-</v>
          </cell>
        </row>
        <row r="51">
          <cell r="V51">
            <v>26</v>
          </cell>
          <cell r="W51">
            <v>3</v>
          </cell>
          <cell r="X51" t="str">
            <v>-</v>
          </cell>
          <cell r="Z51">
            <v>38</v>
          </cell>
          <cell r="AA51">
            <v>1</v>
          </cell>
          <cell r="AB51" t="str">
            <v>-</v>
          </cell>
          <cell r="AD51">
            <v>9</v>
          </cell>
          <cell r="AE51" t="str">
            <v>-</v>
          </cell>
          <cell r="AF51" t="str">
            <v>-</v>
          </cell>
          <cell r="AH51">
            <v>24</v>
          </cell>
          <cell r="AI51" t="str">
            <v>-</v>
          </cell>
          <cell r="AJ51" t="str">
            <v>-</v>
          </cell>
        </row>
        <row r="52">
          <cell r="V52">
            <v>48</v>
          </cell>
          <cell r="W52" t="str">
            <v>-</v>
          </cell>
          <cell r="X52" t="str">
            <v>-</v>
          </cell>
          <cell r="Z52">
            <v>29</v>
          </cell>
          <cell r="AA52" t="str">
            <v>-</v>
          </cell>
          <cell r="AB52" t="str">
            <v>-</v>
          </cell>
          <cell r="AD52">
            <v>8</v>
          </cell>
          <cell r="AE52" t="str">
            <v>-</v>
          </cell>
          <cell r="AF52" t="str">
            <v>-</v>
          </cell>
          <cell r="AH52">
            <v>36</v>
          </cell>
          <cell r="AI52" t="str">
            <v>-</v>
          </cell>
          <cell r="AJ52" t="str">
            <v>-</v>
          </cell>
          <cell r="AP52">
            <v>23</v>
          </cell>
          <cell r="AQ52">
            <v>1</v>
          </cell>
          <cell r="AR52" t="str">
            <v>-</v>
          </cell>
        </row>
        <row r="53">
          <cell r="V53">
            <v>175</v>
          </cell>
          <cell r="W53" t="str">
            <v>-</v>
          </cell>
          <cell r="X53">
            <v>1</v>
          </cell>
          <cell r="Z53">
            <v>95</v>
          </cell>
          <cell r="AA53" t="str">
            <v>-</v>
          </cell>
          <cell r="AB53" t="str">
            <v>-</v>
          </cell>
          <cell r="AD53">
            <v>40</v>
          </cell>
          <cell r="AE53">
            <v>3</v>
          </cell>
          <cell r="AF53">
            <v>1</v>
          </cell>
          <cell r="AH53">
            <v>97</v>
          </cell>
          <cell r="AI53">
            <v>1</v>
          </cell>
          <cell r="AJ53">
            <v>1</v>
          </cell>
          <cell r="AP53">
            <v>140</v>
          </cell>
          <cell r="AQ53">
            <v>7</v>
          </cell>
          <cell r="AR53">
            <v>13</v>
          </cell>
        </row>
        <row r="99">
          <cell r="N99">
            <v>12</v>
          </cell>
          <cell r="O99">
            <v>88</v>
          </cell>
          <cell r="P99">
            <v>17</v>
          </cell>
          <cell r="Q99">
            <v>71</v>
          </cell>
          <cell r="R99">
            <v>2</v>
          </cell>
          <cell r="S99">
            <v>5</v>
          </cell>
          <cell r="T99">
            <v>3</v>
          </cell>
          <cell r="U99">
            <v>10</v>
          </cell>
        </row>
        <row r="100">
          <cell r="N100">
            <v>14</v>
          </cell>
          <cell r="O100">
            <v>153</v>
          </cell>
          <cell r="P100">
            <v>5</v>
          </cell>
          <cell r="Q100">
            <v>23</v>
          </cell>
          <cell r="R100">
            <v>4</v>
          </cell>
          <cell r="S100">
            <v>50</v>
          </cell>
          <cell r="T100">
            <v>18</v>
          </cell>
          <cell r="U100">
            <v>82</v>
          </cell>
        </row>
        <row r="101">
          <cell r="N101" t="str">
            <v>-</v>
          </cell>
          <cell r="O101" t="str">
            <v>-</v>
          </cell>
          <cell r="P101">
            <v>4</v>
          </cell>
          <cell r="Q101">
            <v>21</v>
          </cell>
          <cell r="R101">
            <v>2</v>
          </cell>
          <cell r="S101">
            <v>26</v>
          </cell>
          <cell r="T101" t="str">
            <v>-</v>
          </cell>
          <cell r="U101" t="str">
            <v>-</v>
          </cell>
        </row>
        <row r="102">
          <cell r="N102" t="str">
            <v>-</v>
          </cell>
          <cell r="O102" t="str">
            <v>-</v>
          </cell>
          <cell r="P102">
            <v>13</v>
          </cell>
          <cell r="Q102">
            <v>91</v>
          </cell>
          <cell r="R102">
            <v>1</v>
          </cell>
          <cell r="S102">
            <v>10</v>
          </cell>
          <cell r="T102" t="str">
            <v>-</v>
          </cell>
          <cell r="U102" t="str">
            <v>-</v>
          </cell>
        </row>
        <row r="103"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>
            <v>2</v>
          </cell>
          <cell r="U103">
            <v>4</v>
          </cell>
        </row>
        <row r="105">
          <cell r="N105">
            <v>63</v>
          </cell>
          <cell r="P105">
            <v>176</v>
          </cell>
          <cell r="R105">
            <v>73</v>
          </cell>
          <cell r="T105">
            <v>70</v>
          </cell>
        </row>
        <row r="107">
          <cell r="N107">
            <v>16</v>
          </cell>
          <cell r="O107">
            <v>111</v>
          </cell>
          <cell r="P107">
            <v>21</v>
          </cell>
          <cell r="Q107">
            <v>72</v>
          </cell>
          <cell r="R107">
            <v>4</v>
          </cell>
          <cell r="S107">
            <v>16</v>
          </cell>
          <cell r="T107">
            <v>14</v>
          </cell>
          <cell r="U107">
            <v>47</v>
          </cell>
          <cell r="X107">
            <v>10</v>
          </cell>
          <cell r="Y107">
            <v>49</v>
          </cell>
        </row>
        <row r="108">
          <cell r="N108">
            <v>22</v>
          </cell>
          <cell r="O108">
            <v>221</v>
          </cell>
          <cell r="P108">
            <v>8</v>
          </cell>
          <cell r="Q108">
            <v>43</v>
          </cell>
          <cell r="R108">
            <v>4</v>
          </cell>
          <cell r="S108">
            <v>20</v>
          </cell>
          <cell r="T108">
            <v>17</v>
          </cell>
          <cell r="U108">
            <v>74</v>
          </cell>
          <cell r="X108">
            <v>14</v>
          </cell>
          <cell r="Y108">
            <v>79</v>
          </cell>
        </row>
        <row r="109"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X109" t="str">
            <v>-</v>
          </cell>
          <cell r="Y109" t="str">
            <v>-</v>
          </cell>
        </row>
        <row r="110"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X110" t="str">
            <v>-</v>
          </cell>
          <cell r="Y110" t="str">
            <v>-</v>
          </cell>
        </row>
        <row r="111"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>
            <v>13</v>
          </cell>
          <cell r="U111">
            <v>39</v>
          </cell>
          <cell r="X111" t="str">
            <v>-</v>
          </cell>
          <cell r="Y111" t="str">
            <v>-</v>
          </cell>
        </row>
        <row r="113">
          <cell r="N113">
            <v>87</v>
          </cell>
          <cell r="P113">
            <v>96</v>
          </cell>
          <cell r="R113">
            <v>27</v>
          </cell>
          <cell r="T113">
            <v>93</v>
          </cell>
          <cell r="X113">
            <v>88</v>
          </cell>
        </row>
        <row r="115">
          <cell r="N115">
            <v>8</v>
          </cell>
          <cell r="O115">
            <v>84</v>
          </cell>
          <cell r="P115">
            <v>11</v>
          </cell>
          <cell r="Q115">
            <v>41</v>
          </cell>
          <cell r="R115">
            <v>2</v>
          </cell>
          <cell r="S115">
            <v>10</v>
          </cell>
          <cell r="T115">
            <v>14</v>
          </cell>
          <cell r="U115">
            <v>47</v>
          </cell>
          <cell r="X115">
            <v>119</v>
          </cell>
          <cell r="Y115">
            <v>690</v>
          </cell>
        </row>
        <row r="116">
          <cell r="N116">
            <v>11</v>
          </cell>
          <cell r="O116">
            <v>115</v>
          </cell>
          <cell r="P116">
            <v>5</v>
          </cell>
          <cell r="Q116">
            <v>28</v>
          </cell>
          <cell r="R116">
            <v>2</v>
          </cell>
          <cell r="S116">
            <v>10</v>
          </cell>
          <cell r="T116">
            <v>7</v>
          </cell>
          <cell r="U116">
            <v>37</v>
          </cell>
          <cell r="X116">
            <v>19</v>
          </cell>
          <cell r="Y116">
            <v>113</v>
          </cell>
        </row>
        <row r="117">
          <cell r="N117">
            <v>146</v>
          </cell>
          <cell r="O117">
            <v>308</v>
          </cell>
          <cell r="P117">
            <v>39</v>
          </cell>
          <cell r="Q117">
            <v>199</v>
          </cell>
          <cell r="R117">
            <v>33</v>
          </cell>
          <cell r="S117">
            <v>286</v>
          </cell>
          <cell r="T117">
            <v>47</v>
          </cell>
          <cell r="U117">
            <v>207</v>
          </cell>
          <cell r="X117">
            <v>11</v>
          </cell>
          <cell r="Y117">
            <v>45</v>
          </cell>
        </row>
        <row r="118">
          <cell r="N118">
            <v>24</v>
          </cell>
          <cell r="O118">
            <v>164</v>
          </cell>
          <cell r="P118">
            <v>40</v>
          </cell>
          <cell r="Q118">
            <v>243</v>
          </cell>
          <cell r="R118">
            <v>7</v>
          </cell>
          <cell r="S118">
            <v>64</v>
          </cell>
          <cell r="T118">
            <v>19</v>
          </cell>
          <cell r="U118">
            <v>82</v>
          </cell>
          <cell r="X118">
            <v>11</v>
          </cell>
          <cell r="Y118">
            <v>60</v>
          </cell>
        </row>
        <row r="119"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>
            <v>5</v>
          </cell>
          <cell r="U119">
            <v>22</v>
          </cell>
          <cell r="X119" t="str">
            <v>-</v>
          </cell>
          <cell r="Y119" t="str">
            <v>-</v>
          </cell>
        </row>
        <row r="121">
          <cell r="N121">
            <v>585</v>
          </cell>
          <cell r="P121">
            <v>417</v>
          </cell>
          <cell r="R121">
            <v>287</v>
          </cell>
          <cell r="T121">
            <v>283</v>
          </cell>
          <cell r="X121">
            <v>833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125"/>
  <sheetViews>
    <sheetView tabSelected="1" topLeftCell="A84" zoomScale="60" zoomScaleNormal="60" workbookViewId="0">
      <selection activeCell="V50" sqref="V50"/>
    </sheetView>
  </sheetViews>
  <sheetFormatPr defaultRowHeight="15.75" x14ac:dyDescent="0.25"/>
  <cols>
    <col min="1" max="1" width="17.28515625" style="3" customWidth="1"/>
    <col min="2" max="15" width="7.7109375" style="3" customWidth="1"/>
    <col min="16" max="16" width="9.42578125" style="3" customWidth="1"/>
    <col min="17" max="17" width="7.7109375" style="3" customWidth="1"/>
    <col min="18" max="18" width="8.85546875" style="3" customWidth="1"/>
    <col min="19" max="19" width="8.7109375" style="3" customWidth="1"/>
    <col min="20" max="28" width="7.7109375" style="3" customWidth="1"/>
    <col min="29" max="29" width="9.140625" style="3" customWidth="1"/>
    <col min="30" max="30" width="7.7109375" style="3" customWidth="1"/>
    <col min="31" max="31" width="9.140625" style="3" customWidth="1"/>
    <col min="32" max="32" width="7.42578125" style="3" customWidth="1"/>
    <col min="33" max="33" width="9.5703125" style="3" customWidth="1"/>
    <col min="34" max="34" width="6.7109375" style="3" customWidth="1"/>
    <col min="35" max="35" width="8.5703125" style="3" customWidth="1"/>
    <col min="36" max="51" width="6.7109375" style="3" customWidth="1"/>
    <col min="52" max="55" width="7.7109375" style="3" customWidth="1"/>
    <col min="56" max="16384" width="9.140625" style="3"/>
  </cols>
  <sheetData>
    <row r="1" spans="1:6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0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0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0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0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BD5" s="6"/>
      <c r="BE5" s="6"/>
      <c r="BF5" s="6"/>
      <c r="BG5" s="6"/>
      <c r="BH5" s="6"/>
    </row>
    <row r="6" spans="1:60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5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37" t="s">
        <v>27</v>
      </c>
      <c r="U6" s="38" t="s">
        <v>28</v>
      </c>
      <c r="V6" s="39" t="s">
        <v>29</v>
      </c>
      <c r="W6" s="38" t="s">
        <v>28</v>
      </c>
      <c r="X6" s="40" t="s">
        <v>30</v>
      </c>
      <c r="Y6" s="38" t="s">
        <v>28</v>
      </c>
      <c r="Z6" s="40" t="s">
        <v>31</v>
      </c>
      <c r="AA6" s="38" t="s">
        <v>28</v>
      </c>
      <c r="AB6" s="39" t="s">
        <v>32</v>
      </c>
      <c r="AC6" s="41" t="s">
        <v>28</v>
      </c>
      <c r="AD6" s="42"/>
      <c r="AE6" s="43"/>
      <c r="BD6" s="6"/>
      <c r="BE6" s="6"/>
      <c r="BF6" s="6"/>
      <c r="BG6" s="6"/>
      <c r="BH6" s="6"/>
    </row>
    <row r="7" spans="1:60" ht="21.95" customHeight="1" x14ac:dyDescent="0.25">
      <c r="A7" s="44" t="s">
        <v>33</v>
      </c>
      <c r="B7" s="45">
        <f>SUM([1]OKT!B7,[1]NOP!B7,[1]DES!B7)</f>
        <v>10</v>
      </c>
      <c r="C7" s="45">
        <f>SUM([1]OKT!C7,[1]NOP!C7,[1]DES!C7)</f>
        <v>145</v>
      </c>
      <c r="D7" s="45">
        <f>SUM([1]OKT!D7,[1]NOP!D7,[1]DES!D7)</f>
        <v>11</v>
      </c>
      <c r="E7" s="46">
        <f>SUM(B7:D7)</f>
        <v>166</v>
      </c>
      <c r="F7" s="45">
        <f>SUM([1]OKT!F7,[1]NOP!F7,[1]DES!F7)</f>
        <v>22</v>
      </c>
      <c r="G7" s="45">
        <f>SUM([1]OKT!G7,[1]NOP!G7,[1]DES!G7)</f>
        <v>122</v>
      </c>
      <c r="H7" s="45">
        <f>SUM([1]OKT!H7,[1]NOP!H7,[1]DES!H7)</f>
        <v>8</v>
      </c>
      <c r="I7" s="45">
        <f>SUM([1]OKT!I7,[1]NOP!I7,[1]DES!I7)</f>
        <v>0</v>
      </c>
      <c r="J7" s="45">
        <f>SUM([1]OKT!J7,[1]NOP!J7,[1]DES!J7)</f>
        <v>2</v>
      </c>
      <c r="K7" s="47">
        <f>SUM(F7:J7)</f>
        <v>154</v>
      </c>
      <c r="L7" s="45">
        <f>SUM([1]OKT!L7,[1]NOP!L7,[1]DES!L7)</f>
        <v>0</v>
      </c>
      <c r="M7" s="45">
        <f>SUM([1]OKT!M7,[1]NOP!M7,[1]DES!M7)</f>
        <v>2</v>
      </c>
      <c r="N7" s="48">
        <f>SUM([1]OKT!N7,[1]NOP!N7,[1]DES!N7)</f>
        <v>2</v>
      </c>
      <c r="O7" s="49">
        <f>SUM(K7,N7)</f>
        <v>156</v>
      </c>
      <c r="P7" s="50">
        <f>AE7</f>
        <v>671</v>
      </c>
      <c r="Q7" s="45">
        <f>SUM([1]OKT!Q7,[1]NOP!Q7,[1]DES!Q7)</f>
        <v>0</v>
      </c>
      <c r="R7" s="51">
        <f>SUM([1]OKT!R7,[1]NOP!R7,[1]DES!R7)</f>
        <v>531</v>
      </c>
      <c r="S7" s="52">
        <f>R7</f>
        <v>531</v>
      </c>
      <c r="T7" s="45">
        <f>SUM([1]OKT!T7,[1]NOP!T7,[1]DES!T7)</f>
        <v>62</v>
      </c>
      <c r="U7" s="45">
        <f>SUM([1]OKT!U7,[1]NOP!U7,[1]DES!U7)</f>
        <v>248</v>
      </c>
      <c r="V7" s="45">
        <f>SUM([1]OKT!V7,[1]NOP!V7,[1]DES!V7)</f>
        <v>94</v>
      </c>
      <c r="W7" s="45">
        <f>SUM([1]OKT!W7,[1]NOP!W7,[1]DES!W7)</f>
        <v>423</v>
      </c>
      <c r="X7" s="45">
        <f>SUM([1]OKT!X7,[1]NOP!X7,[1]DES!X7)</f>
        <v>0</v>
      </c>
      <c r="Y7" s="45">
        <f>SUM([1]OKT!Y7,[1]NOP!Y7,[1]DES!Y7)</f>
        <v>0</v>
      </c>
      <c r="Z7" s="45">
        <f>SUM([1]OKT!Z7,[1]NOP!Z7,[1]DES!Z7)</f>
        <v>0</v>
      </c>
      <c r="AA7" s="45">
        <f>SUM([1]OKT!AA7,[1]NOP!AA7,[1]DES!AA7)</f>
        <v>0</v>
      </c>
      <c r="AB7" s="45">
        <f>SUM([1]OKT!AB7,[1]NOP!AB7,[1]DES!AB7)</f>
        <v>0</v>
      </c>
      <c r="AC7" s="48">
        <f>SUM([1]OKT!AC7,[1]NOP!AC7,[1]DES!AC7)</f>
        <v>0</v>
      </c>
      <c r="AD7" s="53">
        <f t="shared" ref="AD7:AE22" si="0">SUM(T7,X7,V7,Z7,AB7)</f>
        <v>156</v>
      </c>
      <c r="AE7" s="54">
        <f t="shared" si="0"/>
        <v>671</v>
      </c>
    </row>
    <row r="8" spans="1:60" ht="21.95" customHeight="1" x14ac:dyDescent="0.25">
      <c r="A8" s="55" t="s">
        <v>34</v>
      </c>
      <c r="B8" s="45">
        <f>SUM([1]OKT!B8,[1]NOP!B8,[1]DES!B8)</f>
        <v>35</v>
      </c>
      <c r="C8" s="45">
        <f>SUM([1]OKT!C8,[1]NOP!C8,[1]DES!C8)</f>
        <v>277</v>
      </c>
      <c r="D8" s="45">
        <f>SUM([1]OKT!D8,[1]NOP!D8,[1]DES!D8)</f>
        <v>19</v>
      </c>
      <c r="E8" s="56">
        <f>SUM(B8:D8)</f>
        <v>331</v>
      </c>
      <c r="F8" s="45">
        <f>SUM([1]OKT!F8,[1]NOP!F8,[1]DES!F8)</f>
        <v>11</v>
      </c>
      <c r="G8" s="45">
        <f>SUM([1]OKT!G8,[1]NOP!G8,[1]DES!G8)</f>
        <v>279</v>
      </c>
      <c r="H8" s="45">
        <f>SUM([1]OKT!H8,[1]NOP!H8,[1]DES!H8)</f>
        <v>9</v>
      </c>
      <c r="I8" s="45">
        <f>SUM([1]OKT!I8,[1]NOP!I8,[1]DES!I8)</f>
        <v>0</v>
      </c>
      <c r="J8" s="45">
        <f>SUM([1]OKT!J8,[1]NOP!J8,[1]DES!J8)</f>
        <v>0</v>
      </c>
      <c r="K8" s="47">
        <f>SUM(F8:J8)</f>
        <v>299</v>
      </c>
      <c r="L8" s="45">
        <f>SUM([1]OKT!L8,[1]NOP!L8,[1]DES!L8)</f>
        <v>1</v>
      </c>
      <c r="M8" s="45">
        <f>SUM([1]OKT!M8,[1]NOP!M8,[1]DES!M8)</f>
        <v>0</v>
      </c>
      <c r="N8" s="57">
        <f>SUM([1]OKT!N8,[1]NOP!N8,[1]DES!N8)</f>
        <v>1</v>
      </c>
      <c r="O8" s="49">
        <f>SUM(K8,N8)</f>
        <v>300</v>
      </c>
      <c r="P8" s="50">
        <f>AE8</f>
        <v>1481</v>
      </c>
      <c r="Q8" s="45">
        <f>SUM([1]OKT!Q8,[1]NOP!Q8,[1]DES!Q8)</f>
        <v>0</v>
      </c>
      <c r="R8" s="51">
        <f>SUM([1]OKT!R8,[1]NOP!R8,[1]DES!R8)</f>
        <v>1135</v>
      </c>
      <c r="S8" s="58">
        <f>R8</f>
        <v>1135</v>
      </c>
      <c r="T8" s="45">
        <f>SUM([1]OKT!T8,[1]NOP!T8,[1]DES!T8)</f>
        <v>121</v>
      </c>
      <c r="U8" s="45">
        <f>SUM([1]OKT!U8,[1]NOP!U8,[1]DES!U8)</f>
        <v>546</v>
      </c>
      <c r="V8" s="45">
        <f>SUM([1]OKT!V8,[1]NOP!V8,[1]DES!V8)</f>
        <v>173</v>
      </c>
      <c r="W8" s="45">
        <f>SUM([1]OKT!W8,[1]NOP!W8,[1]DES!W8)</f>
        <v>903</v>
      </c>
      <c r="X8" s="45">
        <f>SUM([1]OKT!X8,[1]NOP!X8,[1]DES!X8)</f>
        <v>0</v>
      </c>
      <c r="Y8" s="45">
        <f>SUM([1]OKT!Y8,[1]NOP!Y8,[1]DES!Y8)</f>
        <v>0</v>
      </c>
      <c r="Z8" s="45">
        <f>SUM([1]OKT!Z8,[1]NOP!Z8,[1]DES!Z8)</f>
        <v>0</v>
      </c>
      <c r="AA8" s="45">
        <f>SUM([1]OKT!AA8,[1]NOP!AA8,[1]DES!AA8)</f>
        <v>0</v>
      </c>
      <c r="AB8" s="45">
        <f>SUM([1]OKT!AB8,[1]NOP!AB8,[1]DES!AB8)</f>
        <v>6</v>
      </c>
      <c r="AC8" s="57">
        <f>SUM([1]OKT!AC8,[1]NOP!AC8,[1]DES!AC8)</f>
        <v>32</v>
      </c>
      <c r="AD8" s="53">
        <f t="shared" si="0"/>
        <v>300</v>
      </c>
      <c r="AE8" s="54">
        <f t="shared" si="0"/>
        <v>1481</v>
      </c>
    </row>
    <row r="9" spans="1:60" ht="21.95" customHeight="1" x14ac:dyDescent="0.25">
      <c r="A9" s="55" t="s">
        <v>35</v>
      </c>
      <c r="B9" s="45">
        <f>SUM([1]OKT!B9,[1]NOP!B9,[1]DES!B9)</f>
        <v>43</v>
      </c>
      <c r="C9" s="45">
        <f>SUM([1]OKT!C9,[1]NOP!C9,[1]DES!C9)</f>
        <v>371</v>
      </c>
      <c r="D9" s="45">
        <f>SUM([1]OKT!D9,[1]NOP!D9,[1]DES!D9)</f>
        <v>30</v>
      </c>
      <c r="E9" s="56">
        <f>SUM(B9:D9)</f>
        <v>444</v>
      </c>
      <c r="F9" s="45">
        <f>SUM([1]OKT!F9,[1]NOP!F9,[1]DES!F9)</f>
        <v>99</v>
      </c>
      <c r="G9" s="45">
        <f>SUM([1]OKT!G9,[1]NOP!G9,[1]DES!G9)</f>
        <v>266</v>
      </c>
      <c r="H9" s="45">
        <f>SUM([1]OKT!H9,[1]NOP!H9,[1]DES!H9)</f>
        <v>23</v>
      </c>
      <c r="I9" s="45">
        <f>SUM([1]OKT!I9,[1]NOP!I9,[1]DES!I9)</f>
        <v>0</v>
      </c>
      <c r="J9" s="45">
        <f>SUM([1]OKT!J9,[1]NOP!J9,[1]DES!J9)</f>
        <v>5</v>
      </c>
      <c r="K9" s="47">
        <f>SUM(F9:J9)</f>
        <v>393</v>
      </c>
      <c r="L9" s="45">
        <f>SUM([1]OKT!L9,[1]NOP!L9,[1]DES!L9)</f>
        <v>1</v>
      </c>
      <c r="M9" s="45">
        <f>SUM([1]OKT!M9,[1]NOP!M9,[1]DES!M9)</f>
        <v>7</v>
      </c>
      <c r="N9" s="57">
        <f>SUM([1]OKT!N9,[1]NOP!N9,[1]DES!N9)</f>
        <v>8</v>
      </c>
      <c r="O9" s="49">
        <f>SUM(K9,N9)</f>
        <v>401</v>
      </c>
      <c r="P9" s="50">
        <f>AE9</f>
        <v>1866</v>
      </c>
      <c r="Q9" s="45">
        <f>SUM([1]OKT!Q9,[1]NOP!Q9,[1]DES!Q9)</f>
        <v>0</v>
      </c>
      <c r="R9" s="51">
        <f>SUM([1]OKT!R9,[1]NOP!R9,[1]DES!R9)</f>
        <v>1500</v>
      </c>
      <c r="S9" s="58">
        <f>R9</f>
        <v>1500</v>
      </c>
      <c r="T9" s="45">
        <f>SUM([1]OKT!T9,[1]NOP!T9,[1]DES!T9)</f>
        <v>157</v>
      </c>
      <c r="U9" s="45">
        <f>SUM([1]OKT!U9,[1]NOP!U9,[1]DES!U9)</f>
        <v>705</v>
      </c>
      <c r="V9" s="45">
        <f>SUM([1]OKT!V9,[1]NOP!V9,[1]DES!V9)</f>
        <v>240</v>
      </c>
      <c r="W9" s="45">
        <f>SUM([1]OKT!W9,[1]NOP!W9,[1]DES!W9)</f>
        <v>1139</v>
      </c>
      <c r="X9" s="45">
        <f>SUM([1]OKT!X9,[1]NOP!X9,[1]DES!X9)</f>
        <v>0</v>
      </c>
      <c r="Y9" s="45">
        <f>SUM([1]OKT!Y9,[1]NOP!Y9,[1]DES!Y9)</f>
        <v>0</v>
      </c>
      <c r="Z9" s="45">
        <f>SUM([1]OKT!Z9,[1]NOP!Z9,[1]DES!Z9)</f>
        <v>0</v>
      </c>
      <c r="AA9" s="45">
        <f>SUM([1]OKT!AA9,[1]NOP!AA9,[1]DES!AA9)</f>
        <v>0</v>
      </c>
      <c r="AB9" s="45">
        <f>SUM([1]OKT!AB9,[1]NOP!AB9,[1]DES!AB9)</f>
        <v>4</v>
      </c>
      <c r="AC9" s="57">
        <f>SUM([1]OKT!AC9,[1]NOP!AC9,[1]DES!AC9)</f>
        <v>22</v>
      </c>
      <c r="AD9" s="53">
        <f t="shared" si="0"/>
        <v>401</v>
      </c>
      <c r="AE9" s="54">
        <f t="shared" si="0"/>
        <v>1866</v>
      </c>
    </row>
    <row r="10" spans="1:60" ht="21.95" customHeight="1" x14ac:dyDescent="0.25">
      <c r="A10" s="55" t="s">
        <v>36</v>
      </c>
      <c r="B10" s="45">
        <f>SUM([1]NOP!B10,[1]DES!B10)</f>
        <v>26</v>
      </c>
      <c r="C10" s="45">
        <f>SUM([1]NOP!C10,[1]DES!C10)</f>
        <v>169</v>
      </c>
      <c r="D10" s="45">
        <f>SUM([1]NOP!D10,[1]DES!D10)</f>
        <v>11</v>
      </c>
      <c r="E10" s="56">
        <f t="shared" ref="E10:E18" si="1">SUM(B10:D10)</f>
        <v>206</v>
      </c>
      <c r="F10" s="45">
        <f>SUM([1]NOP!F10,[1]DES!F10)</f>
        <v>6</v>
      </c>
      <c r="G10" s="45">
        <f>SUM([1]NOP!G10,[1]DES!G10)</f>
        <v>164</v>
      </c>
      <c r="H10" s="45">
        <f>SUM([1]NOP!H10,[1]DES!H10)</f>
        <v>6</v>
      </c>
      <c r="I10" s="45">
        <f>SUM([1]NOP!I10,[1]DES!I10)</f>
        <v>0</v>
      </c>
      <c r="J10" s="45">
        <f>SUM([1]NOP!J10,[1]DES!J10)</f>
        <v>4</v>
      </c>
      <c r="K10" s="47">
        <f t="shared" ref="K10:K18" si="2">SUM(F10:J10)</f>
        <v>180</v>
      </c>
      <c r="L10" s="45">
        <f>SUM([1]NOP!L10,[1]DES!L10)</f>
        <v>2</v>
      </c>
      <c r="M10" s="45">
        <f>SUM([1]NOP!M10,[1]DES!M10)</f>
        <v>0</v>
      </c>
      <c r="N10" s="57">
        <f>SUM([1]NOP!N10,[1]DES!N10)</f>
        <v>2</v>
      </c>
      <c r="O10" s="49">
        <f t="shared" ref="O10:O18" si="3">SUM(K10,N10)</f>
        <v>182</v>
      </c>
      <c r="P10" s="50">
        <f t="shared" ref="P10:P18" si="4">AE10</f>
        <v>934</v>
      </c>
      <c r="Q10" s="45">
        <f>SUM([1]NOP!Q10,[1]DES!Q10)</f>
        <v>0</v>
      </c>
      <c r="R10" s="51">
        <f>SUM([1]NOP!R10,[1]DES!R10)</f>
        <v>769</v>
      </c>
      <c r="S10" s="58">
        <f t="shared" ref="S10:S22" si="5">R10</f>
        <v>769</v>
      </c>
      <c r="T10" s="45">
        <f>SUM([1]NOP!T10,[1]DES!T10)</f>
        <v>72</v>
      </c>
      <c r="U10" s="45">
        <f>SUM([1]NOP!U10,[1]DES!U10)</f>
        <v>322</v>
      </c>
      <c r="V10" s="45">
        <f>SUM([1]NOP!V10,[1]DES!V10)</f>
        <v>109</v>
      </c>
      <c r="W10" s="45">
        <f>SUM([1]NOP!W10,[1]DES!W10)</f>
        <v>608</v>
      </c>
      <c r="X10" s="45">
        <f>SUM([1]NOP!X10,[1]DES!X10)</f>
        <v>0</v>
      </c>
      <c r="Y10" s="45">
        <f>SUM([1]NOP!Y10,[1]DES!Y10)</f>
        <v>0</v>
      </c>
      <c r="Z10" s="45">
        <f>SUM([1]NOP!Z10,[1]DES!Z10)</f>
        <v>0</v>
      </c>
      <c r="AA10" s="45">
        <f>SUM([1]NOP!AA10,[1]DES!AA10)</f>
        <v>0</v>
      </c>
      <c r="AB10" s="45">
        <f>SUM([1]NOP!AB10,[1]DES!AB10)</f>
        <v>1</v>
      </c>
      <c r="AC10" s="57">
        <f>SUM([1]NOP!AC10,[1]DES!AC10)</f>
        <v>4</v>
      </c>
      <c r="AD10" s="53">
        <f t="shared" si="0"/>
        <v>182</v>
      </c>
      <c r="AE10" s="54">
        <f t="shared" si="0"/>
        <v>934</v>
      </c>
    </row>
    <row r="11" spans="1:60" ht="21.95" customHeight="1" x14ac:dyDescent="0.25">
      <c r="A11" s="55" t="s">
        <v>37</v>
      </c>
      <c r="B11" s="45">
        <f>SUM([1]OKT!B10,[1]NOP!B11,[1]DES!B11)</f>
        <v>38</v>
      </c>
      <c r="C11" s="45">
        <f>SUM([1]OKT!C10,[1]NOP!C11,[1]DES!C11)</f>
        <v>242</v>
      </c>
      <c r="D11" s="45">
        <f>SUM([1]OKT!D10,[1]NOP!D11,[1]DES!D11)</f>
        <v>9</v>
      </c>
      <c r="E11" s="56">
        <f t="shared" si="1"/>
        <v>289</v>
      </c>
      <c r="F11" s="45">
        <f>SUM([1]OKT!F10,[1]NOP!F11,[1]DES!F11)</f>
        <v>18</v>
      </c>
      <c r="G11" s="45">
        <f>SUM([1]OKT!G10,[1]NOP!G11,[1]DES!G11)</f>
        <v>225</v>
      </c>
      <c r="H11" s="45">
        <f>SUM([1]OKT!H10,[1]NOP!H11,[1]DES!H11)</f>
        <v>8</v>
      </c>
      <c r="I11" s="45">
        <f>SUM([1]OKT!I10,[1]NOP!I11,[1]DES!I11)</f>
        <v>2</v>
      </c>
      <c r="J11" s="45">
        <f>SUM([1]OKT!J10,[1]NOP!J11,[1]DES!J11)</f>
        <v>1</v>
      </c>
      <c r="K11" s="47">
        <f t="shared" si="2"/>
        <v>254</v>
      </c>
      <c r="L11" s="45">
        <f>SUM([1]OKT!L10,[1]NOP!L11,[1]DES!L11)</f>
        <v>1</v>
      </c>
      <c r="M11" s="45">
        <f>SUM([1]OKT!M10,[1]NOP!M11,[1]DES!M11)</f>
        <v>0</v>
      </c>
      <c r="N11" s="57">
        <f>SUM([1]OKT!N10,[1]NOP!N11,[1]DES!N11)</f>
        <v>1</v>
      </c>
      <c r="O11" s="49">
        <f t="shared" si="3"/>
        <v>255</v>
      </c>
      <c r="P11" s="50">
        <f t="shared" si="4"/>
        <v>1255</v>
      </c>
      <c r="Q11" s="45">
        <f>SUM([1]OKT!Q10,[1]NOP!Q11,[1]DES!Q11)</f>
        <v>0</v>
      </c>
      <c r="R11" s="51">
        <f>SUM([1]OKT!R10,[1]NOP!R11,[1]DES!R11)</f>
        <v>1032</v>
      </c>
      <c r="S11" s="58">
        <f t="shared" si="5"/>
        <v>1032</v>
      </c>
      <c r="T11" s="45">
        <f>SUM([1]OKT!T10,[1]NOP!T11,[1]DES!T11)</f>
        <v>137</v>
      </c>
      <c r="U11" s="45">
        <f>SUM([1]OKT!U10,[1]NOP!U11,[1]DES!U11)</f>
        <v>627</v>
      </c>
      <c r="V11" s="45">
        <f>SUM([1]OKT!V10,[1]NOP!V11,[1]DES!V11)</f>
        <v>118</v>
      </c>
      <c r="W11" s="45">
        <f>SUM([1]OKT!W10,[1]NOP!W11,[1]DES!W11)</f>
        <v>628</v>
      </c>
      <c r="X11" s="45">
        <f>SUM([1]OKT!X10,[1]NOP!X11,[1]DES!X11)</f>
        <v>0</v>
      </c>
      <c r="Y11" s="45">
        <f>SUM([1]OKT!Y10,[1]NOP!Y11,[1]DES!Y11)</f>
        <v>0</v>
      </c>
      <c r="Z11" s="45">
        <f>SUM([1]OKT!Z10,[1]NOP!Z11,[1]DES!Z11)</f>
        <v>0</v>
      </c>
      <c r="AA11" s="45">
        <f>SUM([1]OKT!AA10,[1]NOP!AA11,[1]DES!AA11)</f>
        <v>0</v>
      </c>
      <c r="AB11" s="45">
        <f>SUM([1]OKT!AB10,[1]NOP!AB11,[1]DES!AB11)</f>
        <v>0</v>
      </c>
      <c r="AC11" s="57">
        <f>SUM([1]OKT!AC10,[1]NOP!AC11,[1]DES!AC11)</f>
        <v>0</v>
      </c>
      <c r="AD11" s="53">
        <f t="shared" si="0"/>
        <v>255</v>
      </c>
      <c r="AE11" s="54">
        <f t="shared" si="0"/>
        <v>1255</v>
      </c>
    </row>
    <row r="12" spans="1:60" ht="21.95" customHeight="1" x14ac:dyDescent="0.25">
      <c r="A12" s="55" t="s">
        <v>38</v>
      </c>
      <c r="B12" s="45">
        <f>SUM([1]OKT!B11,[1]NOP!B12,[1]DES!B12)</f>
        <v>83</v>
      </c>
      <c r="C12" s="45">
        <f>SUM([1]OKT!C11,[1]NOP!C12,[1]DES!C12)</f>
        <v>720</v>
      </c>
      <c r="D12" s="45">
        <f>SUM([1]OKT!D11,[1]NOP!D12,[1]DES!D12)</f>
        <v>0</v>
      </c>
      <c r="E12" s="56">
        <f t="shared" si="1"/>
        <v>803</v>
      </c>
      <c r="F12" s="45">
        <f>SUM([1]OKT!F11,[1]NOP!F12,[1]DES!F12)</f>
        <v>0</v>
      </c>
      <c r="G12" s="45">
        <f>SUM([1]OKT!G11,[1]NOP!G12,[1]DES!G12)</f>
        <v>708</v>
      </c>
      <c r="H12" s="45">
        <f>SUM([1]OKT!H11,[1]NOP!H12,[1]DES!H12)</f>
        <v>6</v>
      </c>
      <c r="I12" s="45">
        <f>SUM([1]OKT!I11,[1]NOP!I12,[1]DES!I12)</f>
        <v>0</v>
      </c>
      <c r="J12" s="45">
        <f>SUM([1]OKT!J11,[1]NOP!J12,[1]DES!J12)</f>
        <v>4</v>
      </c>
      <c r="K12" s="47">
        <f t="shared" si="2"/>
        <v>718</v>
      </c>
      <c r="L12" s="45">
        <f>SUM([1]OKT!L11,[1]NOP!L12,[1]DES!L12)</f>
        <v>9</v>
      </c>
      <c r="M12" s="45">
        <f>SUM([1]OKT!M11,[1]NOP!M12,[1]DES!M12)</f>
        <v>1</v>
      </c>
      <c r="N12" s="57">
        <f>SUM([1]OKT!N11,[1]NOP!N12,[1]DES!N12)</f>
        <v>10</v>
      </c>
      <c r="O12" s="49">
        <f t="shared" si="3"/>
        <v>728</v>
      </c>
      <c r="P12" s="50">
        <f t="shared" si="4"/>
        <v>3936</v>
      </c>
      <c r="Q12" s="45">
        <f>SUM([1]OKT!Q11,[1]NOP!Q12,[1]DES!Q12)</f>
        <v>0</v>
      </c>
      <c r="R12" s="51">
        <f>SUM([1]OKT!R11,[1]NOP!R12,[1]DES!R12)</f>
        <v>2227</v>
      </c>
      <c r="S12" s="58">
        <f t="shared" si="5"/>
        <v>2227</v>
      </c>
      <c r="T12" s="45">
        <f>SUM([1]OKT!T11,[1]NOP!T12,[1]DES!T12)</f>
        <v>105</v>
      </c>
      <c r="U12" s="45">
        <f>SUM([1]OKT!U11,[1]NOP!U12,[1]DES!U12)</f>
        <v>911</v>
      </c>
      <c r="V12" s="45">
        <f>SUM([1]OKT!V11,[1]NOP!V12,[1]DES!V12)</f>
        <v>146</v>
      </c>
      <c r="W12" s="45">
        <f>SUM([1]OKT!W11,[1]NOP!W12,[1]DES!W12)</f>
        <v>1489</v>
      </c>
      <c r="X12" s="45">
        <f>SUM([1]OKT!X11,[1]NOP!X12,[1]DES!X12)</f>
        <v>417</v>
      </c>
      <c r="Y12" s="45">
        <f>SUM([1]OKT!Y11,[1]NOP!Y12,[1]DES!Y12)</f>
        <v>1148</v>
      </c>
      <c r="Z12" s="45">
        <f>SUM([1]OKT!Z11,[1]NOP!Z12,[1]DES!Z12)</f>
        <v>60</v>
      </c>
      <c r="AA12" s="45">
        <f>SUM([1]OKT!AA11,[1]NOP!AA12,[1]DES!AA12)</f>
        <v>388</v>
      </c>
      <c r="AB12" s="45">
        <f>SUM([1]OKT!AB11,[1]NOP!AB12,[1]DES!AB12)</f>
        <v>0</v>
      </c>
      <c r="AC12" s="57">
        <f>SUM([1]OKT!AC11,[1]NOP!AC12,[1]DES!AC12)</f>
        <v>0</v>
      </c>
      <c r="AD12" s="53">
        <f t="shared" si="0"/>
        <v>728</v>
      </c>
      <c r="AE12" s="54">
        <f t="shared" si="0"/>
        <v>3936</v>
      </c>
    </row>
    <row r="13" spans="1:60" ht="21.95" customHeight="1" x14ac:dyDescent="0.25">
      <c r="A13" s="55" t="s">
        <v>39</v>
      </c>
      <c r="B13" s="45">
        <f>SUM([1]OKT!B12,[1]NOP!B13,[1]DES!B13)</f>
        <v>57</v>
      </c>
      <c r="C13" s="45">
        <f>SUM([1]OKT!C12,[1]NOP!C13,[1]DES!C13)</f>
        <v>471</v>
      </c>
      <c r="D13" s="45">
        <f>SUM([1]OKT!D12,[1]NOP!D13,[1]DES!D13)</f>
        <v>22</v>
      </c>
      <c r="E13" s="56">
        <f t="shared" si="1"/>
        <v>550</v>
      </c>
      <c r="F13" s="45">
        <f>SUM([1]OKT!F12,[1]NOP!F13,[1]DES!F13)</f>
        <v>25</v>
      </c>
      <c r="G13" s="45">
        <f>SUM([1]OKT!G12,[1]NOP!G13,[1]DES!G13)</f>
        <v>414</v>
      </c>
      <c r="H13" s="45">
        <f>SUM([1]OKT!H12,[1]NOP!H13,[1]DES!H13)</f>
        <v>28</v>
      </c>
      <c r="I13" s="45">
        <f>SUM([1]OKT!I12,[1]NOP!I13,[1]DES!I13)</f>
        <v>0</v>
      </c>
      <c r="J13" s="45">
        <f>SUM([1]OKT!J12,[1]NOP!J13,[1]DES!J13)</f>
        <v>7</v>
      </c>
      <c r="K13" s="47">
        <f t="shared" si="2"/>
        <v>474</v>
      </c>
      <c r="L13" s="45">
        <f>SUM([1]OKT!L12,[1]NOP!L13,[1]DES!L13)</f>
        <v>6</v>
      </c>
      <c r="M13" s="45">
        <f>SUM([1]OKT!M12,[1]NOP!M13,[1]DES!M13)</f>
        <v>0</v>
      </c>
      <c r="N13" s="57">
        <f>SUM([1]OKT!N12,[1]NOP!N13,[1]DES!N13)</f>
        <v>6</v>
      </c>
      <c r="O13" s="49">
        <f t="shared" si="3"/>
        <v>480</v>
      </c>
      <c r="P13" s="50">
        <f t="shared" si="4"/>
        <v>2283</v>
      </c>
      <c r="Q13" s="45">
        <f>SUM([1]OKT!Q12,[1]NOP!Q13,[1]DES!Q13)</f>
        <v>0</v>
      </c>
      <c r="R13" s="51">
        <f>SUM([1]OKT!R12,[1]NOP!R13,[1]DES!R13)</f>
        <v>1882</v>
      </c>
      <c r="S13" s="58">
        <f t="shared" si="5"/>
        <v>1882</v>
      </c>
      <c r="T13" s="45">
        <f>SUM([1]OKT!T12,[1]NOP!T13,[1]DES!T13)</f>
        <v>156</v>
      </c>
      <c r="U13" s="45">
        <f>SUM([1]OKT!U12,[1]NOP!U13,[1]DES!U13)</f>
        <v>550</v>
      </c>
      <c r="V13" s="45">
        <f>SUM([1]OKT!V12,[1]NOP!V13,[1]DES!V13)</f>
        <v>58</v>
      </c>
      <c r="W13" s="45">
        <f>SUM([1]OKT!W12,[1]NOP!W13,[1]DES!W13)</f>
        <v>268</v>
      </c>
      <c r="X13" s="45">
        <f>SUM([1]OKT!X12,[1]NOP!X13,[1]DES!X13)</f>
        <v>111</v>
      </c>
      <c r="Y13" s="45">
        <f>SUM([1]OKT!Y12,[1]NOP!Y13,[1]DES!Y13)</f>
        <v>551</v>
      </c>
      <c r="Z13" s="45">
        <f>SUM([1]OKT!Z12,[1]NOP!Z13,[1]DES!Z13)</f>
        <v>155</v>
      </c>
      <c r="AA13" s="45">
        <f>SUM([1]OKT!AA12,[1]NOP!AA13,[1]DES!AA13)</f>
        <v>914</v>
      </c>
      <c r="AB13" s="45">
        <f>SUM([1]OKT!AB12,[1]NOP!AB13,[1]DES!AB13)</f>
        <v>0</v>
      </c>
      <c r="AC13" s="57">
        <f>SUM([1]OKT!AC12,[1]NOP!AC13,[1]DES!AC13)</f>
        <v>0</v>
      </c>
      <c r="AD13" s="53">
        <f t="shared" si="0"/>
        <v>480</v>
      </c>
      <c r="AE13" s="54">
        <f t="shared" si="0"/>
        <v>2283</v>
      </c>
    </row>
    <row r="14" spans="1:60" ht="21.95" customHeight="1" x14ac:dyDescent="0.25">
      <c r="A14" s="55" t="s">
        <v>40</v>
      </c>
      <c r="B14" s="45">
        <f>SUM([1]OKT!B13,[1]NOP!B14,[1]DES!B14)</f>
        <v>40</v>
      </c>
      <c r="C14" s="45">
        <f>SUM([1]OKT!C13,[1]NOP!C14,[1]DES!C14)</f>
        <v>200</v>
      </c>
      <c r="D14" s="45">
        <f>SUM([1]OKT!D13,[1]NOP!D14,[1]DES!D14)</f>
        <v>0</v>
      </c>
      <c r="E14" s="56">
        <f t="shared" si="1"/>
        <v>240</v>
      </c>
      <c r="F14" s="45">
        <f>SUM([1]OKT!F13,[1]NOP!F14,[1]DES!F14)</f>
        <v>3</v>
      </c>
      <c r="G14" s="45">
        <f>SUM([1]OKT!G13,[1]NOP!G14,[1]DES!G14)</f>
        <v>165</v>
      </c>
      <c r="H14" s="45">
        <f>SUM([1]OKT!H13,[1]NOP!H14,[1]DES!H14)</f>
        <v>8</v>
      </c>
      <c r="I14" s="45">
        <f>SUM([1]OKT!I13,[1]NOP!I14,[1]DES!I14)</f>
        <v>0</v>
      </c>
      <c r="J14" s="45">
        <f>SUM([1]OKT!J13,[1]NOP!J14,[1]DES!J14)</f>
        <v>0</v>
      </c>
      <c r="K14" s="47">
        <f t="shared" si="2"/>
        <v>176</v>
      </c>
      <c r="L14" s="45">
        <f>SUM([1]OKT!L13,[1]NOP!L14,[1]DES!L14)</f>
        <v>16</v>
      </c>
      <c r="M14" s="45">
        <f>SUM([1]OKT!M13,[1]NOP!M14,[1]DES!M14)</f>
        <v>14</v>
      </c>
      <c r="N14" s="57">
        <f>SUM([1]OKT!N13,[1]NOP!N14,[1]DES!N14)</f>
        <v>30</v>
      </c>
      <c r="O14" s="49">
        <f t="shared" si="3"/>
        <v>206</v>
      </c>
      <c r="P14" s="50">
        <f t="shared" si="4"/>
        <v>1328</v>
      </c>
      <c r="Q14" s="45">
        <f>SUM([1]OKT!Q13,[1]NOP!Q14,[1]DES!Q14)</f>
        <v>0</v>
      </c>
      <c r="R14" s="51">
        <f>SUM([1]OKT!R13,[1]NOP!R14,[1]DES!R14)</f>
        <v>1103</v>
      </c>
      <c r="S14" s="58">
        <f t="shared" si="5"/>
        <v>1103</v>
      </c>
      <c r="T14" s="45">
        <f>SUM([1]OKT!T13,[1]NOP!T14,[1]DES!T14)</f>
        <v>33</v>
      </c>
      <c r="U14" s="45">
        <f>SUM([1]OKT!U13,[1]NOP!U14,[1]DES!U14)</f>
        <v>126</v>
      </c>
      <c r="V14" s="45">
        <f>SUM([1]OKT!V13,[1]NOP!V14,[1]DES!V14)</f>
        <v>27</v>
      </c>
      <c r="W14" s="45">
        <f>SUM([1]OKT!W13,[1]NOP!W14,[1]DES!W14)</f>
        <v>164</v>
      </c>
      <c r="X14" s="45">
        <f>SUM([1]OKT!X13,[1]NOP!X14,[1]DES!X14)</f>
        <v>124</v>
      </c>
      <c r="Y14" s="45">
        <f>SUM([1]OKT!Y13,[1]NOP!Y14,[1]DES!Y14)</f>
        <v>859</v>
      </c>
      <c r="Z14" s="45">
        <f>SUM([1]OKT!Z13,[1]NOP!Z14,[1]DES!Z14)</f>
        <v>22</v>
      </c>
      <c r="AA14" s="45">
        <f>SUM([1]OKT!AA13,[1]NOP!AA14,[1]DES!AA14)</f>
        <v>179</v>
      </c>
      <c r="AB14" s="45">
        <f>SUM([1]OKT!AB13,[1]NOP!AB14,[1]DES!AB14)</f>
        <v>0</v>
      </c>
      <c r="AC14" s="57">
        <f>SUM([1]OKT!AC13,[1]NOP!AC14,[1]DES!AC14)</f>
        <v>0</v>
      </c>
      <c r="AD14" s="53">
        <f t="shared" si="0"/>
        <v>206</v>
      </c>
      <c r="AE14" s="54">
        <f t="shared" si="0"/>
        <v>1328</v>
      </c>
    </row>
    <row r="15" spans="1:60" ht="21.95" customHeight="1" x14ac:dyDescent="0.25">
      <c r="A15" s="55" t="s">
        <v>41</v>
      </c>
      <c r="B15" s="45">
        <f>SUM([1]OKT!B14,[1]NOP!B15,[1]DES!B15)</f>
        <v>52</v>
      </c>
      <c r="C15" s="45">
        <f>SUM([1]OKT!C14,[1]NOP!C15,[1]DES!C15)</f>
        <v>450</v>
      </c>
      <c r="D15" s="45">
        <f>SUM([1]OKT!D14,[1]NOP!D15,[1]DES!D15)</f>
        <v>14</v>
      </c>
      <c r="E15" s="56">
        <f t="shared" si="1"/>
        <v>516</v>
      </c>
      <c r="F15" s="45">
        <f>SUM([1]OKT!F14,[1]NOP!F15,[1]DES!F15)</f>
        <v>18</v>
      </c>
      <c r="G15" s="45">
        <f>SUM([1]OKT!G14,[1]NOP!G15,[1]DES!G15)</f>
        <v>420</v>
      </c>
      <c r="H15" s="45">
        <f>SUM([1]OKT!H14,[1]NOP!H15,[1]DES!H15)</f>
        <v>19</v>
      </c>
      <c r="I15" s="45">
        <f>SUM([1]OKT!I14,[1]NOP!I15,[1]DES!I15)</f>
        <v>0</v>
      </c>
      <c r="J15" s="45">
        <f>SUM([1]OKT!J14,[1]NOP!J15,[1]DES!J15)</f>
        <v>7</v>
      </c>
      <c r="K15" s="47">
        <f t="shared" si="2"/>
        <v>464</v>
      </c>
      <c r="L15" s="45">
        <f>SUM([1]OKT!L14,[1]NOP!L15,[1]DES!L15)</f>
        <v>6</v>
      </c>
      <c r="M15" s="45">
        <f>SUM([1]OKT!M14,[1]NOP!M15,[1]DES!M15)</f>
        <v>1</v>
      </c>
      <c r="N15" s="57">
        <f>SUM([1]OKT!N14,[1]NOP!N15,[1]DES!N15)</f>
        <v>7</v>
      </c>
      <c r="O15" s="49">
        <f t="shared" si="3"/>
        <v>471</v>
      </c>
      <c r="P15" s="50">
        <f t="shared" si="4"/>
        <v>1898</v>
      </c>
      <c r="Q15" s="45">
        <f>SUM([1]OKT!Q14,[1]NOP!Q15,[1]DES!Q15)</f>
        <v>14</v>
      </c>
      <c r="R15" s="51">
        <f>SUM([1]OKT!R14,[1]NOP!R15,[1]DES!R15)</f>
        <v>1403</v>
      </c>
      <c r="S15" s="58">
        <f t="shared" si="5"/>
        <v>1403</v>
      </c>
      <c r="T15" s="45">
        <f>SUM([1]OKT!T14,[1]NOP!T15,[1]DES!T15)</f>
        <v>103</v>
      </c>
      <c r="U15" s="45">
        <f>SUM([1]OKT!U14,[1]NOP!U15,[1]DES!U15)</f>
        <v>328</v>
      </c>
      <c r="V15" s="45">
        <f>SUM([1]OKT!V14,[1]NOP!V15,[1]DES!V15)</f>
        <v>121</v>
      </c>
      <c r="W15" s="45">
        <f>SUM([1]OKT!W14,[1]NOP!W15,[1]DES!W15)</f>
        <v>519</v>
      </c>
      <c r="X15" s="45">
        <f>SUM([1]OKT!X14,[1]NOP!X15,[1]DES!X15)</f>
        <v>168</v>
      </c>
      <c r="Y15" s="45">
        <f>SUM([1]OKT!Y14,[1]NOP!Y15,[1]DES!Y15)</f>
        <v>702</v>
      </c>
      <c r="Z15" s="45">
        <f>SUM([1]OKT!Z14,[1]NOP!Z15,[1]DES!Z15)</f>
        <v>35</v>
      </c>
      <c r="AA15" s="45">
        <f>SUM([1]OKT!AA14,[1]NOP!AA15,[1]DES!AA15)</f>
        <v>168</v>
      </c>
      <c r="AB15" s="45">
        <f>SUM([1]OKT!AB14,[1]NOP!AB15,[1]DES!AB15)</f>
        <v>44</v>
      </c>
      <c r="AC15" s="57">
        <f>SUM([1]OKT!AC14,[1]NOP!AC15,[1]DES!AC15)</f>
        <v>181</v>
      </c>
      <c r="AD15" s="53">
        <f t="shared" si="0"/>
        <v>471</v>
      </c>
      <c r="AE15" s="54">
        <f t="shared" si="0"/>
        <v>1898</v>
      </c>
    </row>
    <row r="16" spans="1:60" ht="21.95" customHeight="1" x14ac:dyDescent="0.25">
      <c r="A16" s="55" t="s">
        <v>42</v>
      </c>
      <c r="B16" s="45">
        <f>SUM([1]OKT!B15,[1]NOP!B16,[1]DES!B16)</f>
        <v>59</v>
      </c>
      <c r="C16" s="45">
        <f>SUM([1]OKT!C15,[1]NOP!C16,[1]DES!C16)</f>
        <v>401</v>
      </c>
      <c r="D16" s="45">
        <f>SUM([1]OKT!D15,[1]NOP!D16,[1]DES!D16)</f>
        <v>38</v>
      </c>
      <c r="E16" s="56">
        <f t="shared" si="1"/>
        <v>498</v>
      </c>
      <c r="F16" s="45">
        <f>SUM([1]OKT!F15,[1]NOP!F16,[1]DES!F16)</f>
        <v>16</v>
      </c>
      <c r="G16" s="45">
        <f>SUM([1]OKT!G15,[1]NOP!G16,[1]DES!G16)</f>
        <v>413</v>
      </c>
      <c r="H16" s="45">
        <f>SUM([1]OKT!H15,[1]NOP!H16,[1]DES!H16)</f>
        <v>8</v>
      </c>
      <c r="I16" s="45">
        <f>SUM([1]OKT!I15,[1]NOP!I16,[1]DES!I16)</f>
        <v>1</v>
      </c>
      <c r="J16" s="45">
        <f>SUM([1]OKT!J15,[1]NOP!J16,[1]DES!J16)</f>
        <v>4</v>
      </c>
      <c r="K16" s="47">
        <f t="shared" si="2"/>
        <v>442</v>
      </c>
      <c r="L16" s="45">
        <f>SUM([1]OKT!L15,[1]NOP!L16,[1]DES!L16)</f>
        <v>0</v>
      </c>
      <c r="M16" s="45">
        <f>SUM([1]OKT!M15,[1]NOP!M16,[1]DES!M16)</f>
        <v>4</v>
      </c>
      <c r="N16" s="57">
        <f>SUM([1]OKT!N15,[1]NOP!N16,[1]DES!N16)</f>
        <v>4</v>
      </c>
      <c r="O16" s="49">
        <f t="shared" si="3"/>
        <v>446</v>
      </c>
      <c r="P16" s="50">
        <f t="shared" si="4"/>
        <v>2233</v>
      </c>
      <c r="Q16" s="45">
        <f>SUM([1]OKT!Q15,[1]NOP!Q16,[1]DES!Q16)</f>
        <v>1</v>
      </c>
      <c r="R16" s="51">
        <f>SUM([1]OKT!R15,[1]NOP!R16,[1]DES!R16)</f>
        <v>1873</v>
      </c>
      <c r="S16" s="58">
        <f t="shared" si="5"/>
        <v>1873</v>
      </c>
      <c r="T16" s="45">
        <f>SUM([1]OKT!T15,[1]NOP!T16,[1]DES!T16)</f>
        <v>15</v>
      </c>
      <c r="U16" s="45">
        <f>SUM([1]OKT!U15,[1]NOP!U16,[1]DES!U16)</f>
        <v>66</v>
      </c>
      <c r="V16" s="45">
        <f>SUM([1]OKT!V15,[1]NOP!V16,[1]DES!V16)</f>
        <v>9</v>
      </c>
      <c r="W16" s="45">
        <f>SUM([1]OKT!W15,[1]NOP!W16,[1]DES!W16)</f>
        <v>38</v>
      </c>
      <c r="X16" s="45">
        <f>SUM([1]OKT!X15,[1]NOP!X16,[1]DES!X16)</f>
        <v>329</v>
      </c>
      <c r="Y16" s="45">
        <f>SUM([1]OKT!Y15,[1]NOP!Y16,[1]DES!Y16)</f>
        <v>1700</v>
      </c>
      <c r="Z16" s="45">
        <f>SUM([1]OKT!Z15,[1]NOP!Z16,[1]DES!Z16)</f>
        <v>85</v>
      </c>
      <c r="AA16" s="45">
        <f>SUM([1]OKT!AA15,[1]NOP!AA16,[1]DES!AA16)</f>
        <v>405</v>
      </c>
      <c r="AB16" s="45">
        <f>SUM([1]OKT!AB15,[1]NOP!AB16,[1]DES!AB16)</f>
        <v>8</v>
      </c>
      <c r="AC16" s="57">
        <f>SUM([1]OKT!AC15,[1]NOP!AC16,[1]DES!AC16)</f>
        <v>24</v>
      </c>
      <c r="AD16" s="53">
        <f t="shared" si="0"/>
        <v>446</v>
      </c>
      <c r="AE16" s="54">
        <f t="shared" si="0"/>
        <v>2233</v>
      </c>
    </row>
    <row r="17" spans="1:60" ht="21.95" customHeight="1" x14ac:dyDescent="0.25">
      <c r="A17" s="59" t="s">
        <v>43</v>
      </c>
      <c r="B17" s="45">
        <f>SUM([1]OKT!B16,[1]NOP!B17,[1]DES!B17)</f>
        <v>81</v>
      </c>
      <c r="C17" s="45">
        <f>SUM([1]OKT!C16,[1]NOP!C17,[1]DES!C17)</f>
        <v>514</v>
      </c>
      <c r="D17" s="45">
        <f>SUM([1]OKT!D16,[1]NOP!D17,[1]DES!D17)</f>
        <v>15</v>
      </c>
      <c r="E17" s="56">
        <f t="shared" si="1"/>
        <v>610</v>
      </c>
      <c r="F17" s="45">
        <f>SUM([1]OKT!F16,[1]NOP!F17,[1]DES!F17)</f>
        <v>25</v>
      </c>
      <c r="G17" s="45">
        <f>SUM([1]OKT!G16,[1]NOP!G17,[1]DES!G17)</f>
        <v>433</v>
      </c>
      <c r="H17" s="45">
        <f>SUM([1]OKT!H16,[1]NOP!H17,[1]DES!H17)</f>
        <v>27</v>
      </c>
      <c r="I17" s="45">
        <f>SUM([1]OKT!I16,[1]NOP!I17,[1]DES!I17)</f>
        <v>0</v>
      </c>
      <c r="J17" s="45">
        <f>SUM([1]OKT!J16,[1]NOP!J17,[1]DES!J17)</f>
        <v>2</v>
      </c>
      <c r="K17" s="47">
        <f t="shared" si="2"/>
        <v>487</v>
      </c>
      <c r="L17" s="45">
        <f>SUM([1]OKT!L16,[1]NOP!L17,[1]DES!L17)</f>
        <v>17</v>
      </c>
      <c r="M17" s="45">
        <f>SUM([1]OKT!M16,[1]NOP!M17,[1]DES!M17)</f>
        <v>21</v>
      </c>
      <c r="N17" s="57">
        <f>SUM([1]OKT!N16,[1]NOP!N17,[1]DES!N17)</f>
        <v>38</v>
      </c>
      <c r="O17" s="49">
        <f t="shared" si="3"/>
        <v>525</v>
      </c>
      <c r="P17" s="50">
        <f t="shared" si="4"/>
        <v>3080</v>
      </c>
      <c r="Q17" s="45">
        <f>SUM([1]OKT!Q16,[1]NOP!Q17,[1]DES!Q17)</f>
        <v>5</v>
      </c>
      <c r="R17" s="51">
        <f>SUM([1]OKT!R16,[1]NOP!R17,[1]DES!R17)</f>
        <v>2550</v>
      </c>
      <c r="S17" s="58">
        <f t="shared" si="5"/>
        <v>2550</v>
      </c>
      <c r="T17" s="45">
        <f>SUM([1]OKT!T16,[1]NOP!T17,[1]DES!T17)</f>
        <v>177</v>
      </c>
      <c r="U17" s="45">
        <f>SUM([1]OKT!U16,[1]NOP!U17,[1]DES!U17)</f>
        <v>937</v>
      </c>
      <c r="V17" s="45">
        <f>SUM([1]OKT!V16,[1]NOP!V17,[1]DES!V17)</f>
        <v>80</v>
      </c>
      <c r="W17" s="45">
        <f>SUM([1]OKT!W16,[1]NOP!W17,[1]DES!W17)</f>
        <v>526</v>
      </c>
      <c r="X17" s="45">
        <f>SUM([1]OKT!X16,[1]NOP!X17,[1]DES!X17)</f>
        <v>211</v>
      </c>
      <c r="Y17" s="45">
        <f>SUM([1]OKT!Y16,[1]NOP!Y17,[1]DES!Y17)</f>
        <v>1260</v>
      </c>
      <c r="Z17" s="45">
        <f>SUM([1]OKT!Z16,[1]NOP!Z17,[1]DES!Z17)</f>
        <v>57</v>
      </c>
      <c r="AA17" s="45">
        <f>SUM([1]OKT!AA16,[1]NOP!AA17,[1]DES!AA17)</f>
        <v>357</v>
      </c>
      <c r="AB17" s="45">
        <f>SUM([1]OKT!AB16,[1]NOP!AB17,[1]DES!AB17)</f>
        <v>0</v>
      </c>
      <c r="AC17" s="57">
        <f>SUM([1]OKT!AC16,[1]NOP!AC17,[1]DES!AC17)</f>
        <v>0</v>
      </c>
      <c r="AD17" s="53">
        <f t="shared" si="0"/>
        <v>525</v>
      </c>
      <c r="AE17" s="54">
        <f t="shared" si="0"/>
        <v>3080</v>
      </c>
    </row>
    <row r="18" spans="1:60" ht="21.95" customHeight="1" thickBot="1" x14ac:dyDescent="0.3">
      <c r="A18" s="60" t="s">
        <v>44</v>
      </c>
      <c r="B18" s="45">
        <f>SUM([1]OKT!B17,[1]NOP!B18,[1]DES!B18)</f>
        <v>74</v>
      </c>
      <c r="C18" s="45">
        <f>SUM([1]OKT!C17,[1]NOP!C18,[1]DES!C18)</f>
        <v>442</v>
      </c>
      <c r="D18" s="45">
        <f>SUM([1]OKT!D17,[1]NOP!D18,[1]DES!D18)</f>
        <v>10</v>
      </c>
      <c r="E18" s="56">
        <f t="shared" si="1"/>
        <v>526</v>
      </c>
      <c r="F18" s="45">
        <f>SUM([1]OKT!F17,[1]NOP!F18,[1]DES!F18)</f>
        <v>38</v>
      </c>
      <c r="G18" s="45">
        <f>SUM([1]OKT!G17,[1]NOP!G18,[1]DES!G18)</f>
        <v>348</v>
      </c>
      <c r="H18" s="45">
        <f>SUM([1]OKT!H17,[1]NOP!H18,[1]DES!H18)</f>
        <v>26</v>
      </c>
      <c r="I18" s="45">
        <f>SUM([1]OKT!I17,[1]NOP!I18,[1]DES!I18)</f>
        <v>0</v>
      </c>
      <c r="J18" s="45">
        <f>SUM([1]OKT!J17,[1]NOP!J18,[1]DES!J18)</f>
        <v>3</v>
      </c>
      <c r="K18" s="47">
        <f t="shared" si="2"/>
        <v>415</v>
      </c>
      <c r="L18" s="45">
        <f>SUM([1]OKT!L17,[1]NOP!L18,[1]DES!L18)</f>
        <v>18</v>
      </c>
      <c r="M18" s="45">
        <f>SUM([1]OKT!M17,[1]NOP!M18,[1]DES!M18)</f>
        <v>18</v>
      </c>
      <c r="N18" s="57">
        <f>SUM([1]OKT!N17,[1]NOP!N18,[1]DES!N18)</f>
        <v>36</v>
      </c>
      <c r="O18" s="49">
        <f t="shared" si="3"/>
        <v>451</v>
      </c>
      <c r="P18" s="50">
        <f t="shared" si="4"/>
        <v>2694</v>
      </c>
      <c r="Q18" s="45">
        <f>SUM([1]OKT!Q17,[1]NOP!Q18,[1]DES!Q18)</f>
        <v>0</v>
      </c>
      <c r="R18" s="51">
        <f>SUM([1]OKT!R17,[1]NOP!R18,[1]DES!R18)</f>
        <v>2198</v>
      </c>
      <c r="S18" s="58">
        <f t="shared" si="5"/>
        <v>2198</v>
      </c>
      <c r="T18" s="45">
        <f>SUM([1]OKT!T17,[1]NOP!T18,[1]DES!T18)</f>
        <v>16</v>
      </c>
      <c r="U18" s="45">
        <f>SUM([1]OKT!U17,[1]NOP!U18,[1]DES!U18)</f>
        <v>56</v>
      </c>
      <c r="V18" s="45">
        <f>SUM([1]OKT!V17,[1]NOP!V18,[1]DES!V18)</f>
        <v>128</v>
      </c>
      <c r="W18" s="45">
        <f>SUM([1]OKT!W17,[1]NOP!W18,[1]DES!W18)</f>
        <v>831</v>
      </c>
      <c r="X18" s="45">
        <f>SUM([1]OKT!X17,[1]NOP!X18,[1]DES!X18)</f>
        <v>241</v>
      </c>
      <c r="Y18" s="45">
        <f>SUM([1]OKT!Y17,[1]NOP!Y18,[1]DES!Y18)</f>
        <v>1405</v>
      </c>
      <c r="Z18" s="45">
        <f>SUM([1]OKT!Z17,[1]NOP!Z18,[1]DES!Z18)</f>
        <v>66</v>
      </c>
      <c r="AA18" s="45">
        <f>SUM([1]OKT!AA17,[1]NOP!AA18,[1]DES!AA18)</f>
        <v>402</v>
      </c>
      <c r="AB18" s="45">
        <f>SUM([1]OKT!AB17,[1]NOP!AB18,[1]DES!AB18)</f>
        <v>0</v>
      </c>
      <c r="AC18" s="57">
        <f>SUM([1]OKT!AC17,[1]NOP!AC18,[1]DES!AC18)</f>
        <v>0</v>
      </c>
      <c r="AD18" s="53">
        <f t="shared" si="0"/>
        <v>451</v>
      </c>
      <c r="AE18" s="54">
        <f t="shared" si="0"/>
        <v>2694</v>
      </c>
    </row>
    <row r="19" spans="1:60" ht="30" customHeight="1" thickTop="1" thickBot="1" x14ac:dyDescent="0.3">
      <c r="A19" s="61" t="s">
        <v>45</v>
      </c>
      <c r="B19" s="62">
        <f>SUM(B7:B18)</f>
        <v>598</v>
      </c>
      <c r="C19" s="63">
        <f t="shared" ref="C19:AC19" si="6">SUM(C7:C18)</f>
        <v>4402</v>
      </c>
      <c r="D19" s="63">
        <f t="shared" si="6"/>
        <v>179</v>
      </c>
      <c r="E19" s="64">
        <f t="shared" si="6"/>
        <v>5179</v>
      </c>
      <c r="F19" s="65">
        <f t="shared" si="6"/>
        <v>281</v>
      </c>
      <c r="G19" s="63">
        <f t="shared" si="6"/>
        <v>3957</v>
      </c>
      <c r="H19" s="63">
        <f t="shared" si="6"/>
        <v>176</v>
      </c>
      <c r="I19" s="63">
        <f t="shared" si="6"/>
        <v>3</v>
      </c>
      <c r="J19" s="63">
        <f t="shared" si="6"/>
        <v>39</v>
      </c>
      <c r="K19" s="66">
        <f t="shared" si="6"/>
        <v>4456</v>
      </c>
      <c r="L19" s="65">
        <f t="shared" si="6"/>
        <v>77</v>
      </c>
      <c r="M19" s="63">
        <f t="shared" si="6"/>
        <v>68</v>
      </c>
      <c r="N19" s="66">
        <f t="shared" si="6"/>
        <v>145</v>
      </c>
      <c r="O19" s="65">
        <f t="shared" si="6"/>
        <v>4601</v>
      </c>
      <c r="P19" s="67">
        <f t="shared" si="6"/>
        <v>23659</v>
      </c>
      <c r="Q19" s="63">
        <f t="shared" si="6"/>
        <v>20</v>
      </c>
      <c r="R19" s="68">
        <f t="shared" si="6"/>
        <v>18203</v>
      </c>
      <c r="S19" s="64">
        <f t="shared" si="6"/>
        <v>18203</v>
      </c>
      <c r="T19" s="65">
        <f t="shared" si="6"/>
        <v>1154</v>
      </c>
      <c r="U19" s="69">
        <f t="shared" si="6"/>
        <v>5422</v>
      </c>
      <c r="V19" s="63">
        <f>SUM(V7:V18)</f>
        <v>1303</v>
      </c>
      <c r="W19" s="69">
        <f>SUM(W7:W18)</f>
        <v>7536</v>
      </c>
      <c r="X19" s="63">
        <f>SUM(X7:X18)</f>
        <v>1601</v>
      </c>
      <c r="Y19" s="70">
        <f>SUM(Y7:Y18)</f>
        <v>7625</v>
      </c>
      <c r="Z19" s="63">
        <f t="shared" si="6"/>
        <v>480</v>
      </c>
      <c r="AA19" s="70">
        <f t="shared" si="6"/>
        <v>2813</v>
      </c>
      <c r="AB19" s="63">
        <f t="shared" si="6"/>
        <v>63</v>
      </c>
      <c r="AC19" s="71">
        <f t="shared" si="6"/>
        <v>263</v>
      </c>
      <c r="AD19" s="62">
        <f t="shared" si="0"/>
        <v>4601</v>
      </c>
      <c r="AE19" s="72">
        <f t="shared" si="0"/>
        <v>23659</v>
      </c>
      <c r="BD19" s="6"/>
      <c r="BE19" s="6"/>
      <c r="BF19" s="6"/>
      <c r="BG19" s="6"/>
      <c r="BH19" s="6"/>
    </row>
    <row r="20" spans="1:60" ht="21.95" customHeight="1" x14ac:dyDescent="0.25">
      <c r="A20" s="73" t="s">
        <v>46</v>
      </c>
      <c r="B20" s="45">
        <f>SUM([1]OKT!B19,[1]NOP!B20,[1]DES!B20)</f>
        <v>35</v>
      </c>
      <c r="C20" s="45">
        <f>SUM([1]OKT!C19,[1]NOP!C20,[1]DES!C20)</f>
        <v>177</v>
      </c>
      <c r="D20" s="45">
        <f>SUM([1]OKT!D19,[1]NOP!D20,[1]DES!D20)</f>
        <v>36</v>
      </c>
      <c r="E20" s="56">
        <f t="shared" ref="E20:E21" si="7">SUM(B20:D20)</f>
        <v>248</v>
      </c>
      <c r="F20" s="45">
        <f>SUM([1]OKT!F19,[1]NOP!F20,[1]DES!F20)</f>
        <v>6</v>
      </c>
      <c r="G20" s="45">
        <f>SUM([1]OKT!G19,[1]NOP!G20,[1]DES!G20)</f>
        <v>201</v>
      </c>
      <c r="H20" s="45">
        <f>SUM([1]OKT!H19,[1]NOP!H20,[1]DES!H20)</f>
        <v>9</v>
      </c>
      <c r="I20" s="45">
        <f>SUM([1]OKT!I19,[1]NOP!I20,[1]DES!I20)</f>
        <v>0</v>
      </c>
      <c r="J20" s="45">
        <f>SUM([1]OKT!J19,[1]NOP!J20,[1]DES!J20)</f>
        <v>1</v>
      </c>
      <c r="K20" s="47">
        <f t="shared" ref="K20:K21" si="8">SUM(F20:J20)</f>
        <v>217</v>
      </c>
      <c r="L20" s="45">
        <f>SUM([1]OKT!L19,[1]NOP!L20,[1]DES!L20)</f>
        <v>0</v>
      </c>
      <c r="M20" s="45">
        <f>SUM([1]OKT!M19,[1]NOP!M20,[1]DES!M20)</f>
        <v>1</v>
      </c>
      <c r="N20" s="57">
        <f>SUM([1]OKT!N19,[1]NOP!N20,[1]DES!N20)</f>
        <v>1</v>
      </c>
      <c r="O20" s="49">
        <f t="shared" ref="O20:O21" si="9">SUM(K20,N20)</f>
        <v>218</v>
      </c>
      <c r="P20" s="50">
        <f t="shared" ref="P20:P21" si="10">AE20</f>
        <v>1256</v>
      </c>
      <c r="Q20" s="45">
        <f>SUM([1]OKT!Q19,[1]NOP!Q20,[1]DES!Q20)</f>
        <v>0</v>
      </c>
      <c r="R20" s="51">
        <f>SUM([1]OKT!R19,[1]NOP!R20,[1]DES!R20)</f>
        <v>1010</v>
      </c>
      <c r="S20" s="58">
        <f t="shared" ref="S20:S21" si="11">R20</f>
        <v>1010</v>
      </c>
      <c r="T20" s="45">
        <f>SUM([1]OKT!T19,[1]NOP!T20,[1]DES!T20)</f>
        <v>32</v>
      </c>
      <c r="U20" s="45">
        <f>SUM([1]OKT!U19,[1]NOP!U20,[1]DES!U20)</f>
        <v>143</v>
      </c>
      <c r="V20" s="45">
        <f>SUM([1]OKT!V19,[1]NOP!V20,[1]DES!V20)</f>
        <v>0</v>
      </c>
      <c r="W20" s="45">
        <f>SUM([1]OKT!W19,[1]NOP!W20,[1]DES!W20)</f>
        <v>0</v>
      </c>
      <c r="X20" s="45">
        <f>SUM([1]OKT!X19,[1]NOP!X20,[1]DES!X20)</f>
        <v>166</v>
      </c>
      <c r="Y20" s="45">
        <f>SUM([1]OKT!Y19,[1]NOP!Y20,[1]DES!Y20)</f>
        <v>981</v>
      </c>
      <c r="Z20" s="45">
        <f>SUM([1]OKT!Z19,[1]NOP!Z20,[1]DES!Z20)</f>
        <v>20</v>
      </c>
      <c r="AA20" s="45">
        <f>SUM([1]OKT!AA19,[1]NOP!AA20,[1]DES!AA20)</f>
        <v>132</v>
      </c>
      <c r="AB20" s="45">
        <f>SUM([1]OKT!AB19,[1]NOP!AB20,[1]DES!AB20)</f>
        <v>0</v>
      </c>
      <c r="AC20" s="57">
        <f>SUM([1]OKT!AC19,[1]NOP!AC20,[1]DES!AC20)</f>
        <v>0</v>
      </c>
      <c r="AD20" s="53">
        <f t="shared" si="0"/>
        <v>218</v>
      </c>
      <c r="AE20" s="54">
        <f t="shared" si="0"/>
        <v>1256</v>
      </c>
    </row>
    <row r="21" spans="1:60" ht="21.95" customHeight="1" thickBot="1" x14ac:dyDescent="0.3">
      <c r="A21" s="74" t="s">
        <v>47</v>
      </c>
      <c r="B21" s="75">
        <f>SUM([1]OKT!B20,[1]NOP!B21,[1]DES!B21)</f>
        <v>6</v>
      </c>
      <c r="C21" s="76">
        <f>SUM([1]OKT!C20,[1]NOP!C21,[1]DES!C21)</f>
        <v>35</v>
      </c>
      <c r="D21" s="76">
        <f>SUM([1]OKT!D20,[1]NOP!D21,[1]DES!D21)</f>
        <v>37</v>
      </c>
      <c r="E21" s="77">
        <f t="shared" si="7"/>
        <v>78</v>
      </c>
      <c r="F21" s="76">
        <f>SUM([1]OKT!F20,[1]NOP!F21,[1]DES!F21)</f>
        <v>47</v>
      </c>
      <c r="G21" s="76">
        <f>SUM([1]OKT!G20,[1]NOP!G21,[1]DES!G21)</f>
        <v>1</v>
      </c>
      <c r="H21" s="76">
        <f>SUM([1]OKT!H20,[1]NOP!H21,[1]DES!H21)</f>
        <v>1</v>
      </c>
      <c r="I21" s="76">
        <f>SUM([1]OKT!I20,[1]NOP!I21,[1]DES!I21)</f>
        <v>0</v>
      </c>
      <c r="J21" s="76">
        <f>SUM([1]OKT!J20,[1]NOP!J21,[1]DES!J21)</f>
        <v>2</v>
      </c>
      <c r="K21" s="77">
        <f t="shared" si="8"/>
        <v>51</v>
      </c>
      <c r="L21" s="76">
        <f>SUM([1]OKT!L20,[1]NOP!L21,[1]DES!L21)</f>
        <v>16</v>
      </c>
      <c r="M21" s="76">
        <f>SUM([1]OKT!M20,[1]NOP!M21,[1]DES!M21)</f>
        <v>6</v>
      </c>
      <c r="N21" s="78">
        <f>SUM([1]OKT!N20,[1]NOP!N21,[1]DES!N21)</f>
        <v>22</v>
      </c>
      <c r="O21" s="79">
        <f t="shared" si="9"/>
        <v>73</v>
      </c>
      <c r="P21" s="80">
        <f t="shared" si="10"/>
        <v>253</v>
      </c>
      <c r="Q21" s="76">
        <f>SUM([1]OKT!Q20,[1]NOP!Q21,[1]DES!Q21)</f>
        <v>3</v>
      </c>
      <c r="R21" s="81">
        <f>SUM([1]OKT!R20,[1]NOP!R21,[1]DES!R21)</f>
        <v>199</v>
      </c>
      <c r="S21" s="82">
        <f t="shared" si="11"/>
        <v>199</v>
      </c>
      <c r="T21" s="76">
        <f>SUM([1]OKT!T20,[1]NOP!T21,[1]DES!T21)</f>
        <v>7</v>
      </c>
      <c r="U21" s="76">
        <f>SUM([1]OKT!U20,[1]NOP!U21,[1]DES!U21)</f>
        <v>19</v>
      </c>
      <c r="V21" s="76">
        <f>SUM([1]OKT!V20,[1]NOP!V21,[1]DES!V21)</f>
        <v>22</v>
      </c>
      <c r="W21" s="76">
        <f>SUM([1]OKT!W20,[1]NOP!W21,[1]DES!W21)</f>
        <v>89</v>
      </c>
      <c r="X21" s="76">
        <f>SUM([1]OKT!X20,[1]NOP!X21,[1]DES!X21)</f>
        <v>30</v>
      </c>
      <c r="Y21" s="76">
        <f>SUM([1]OKT!Y20,[1]NOP!Y21,[1]DES!Y21)</f>
        <v>103</v>
      </c>
      <c r="Z21" s="76">
        <f>SUM([1]OKT!Z20,[1]NOP!Z21,[1]DES!Z21)</f>
        <v>14</v>
      </c>
      <c r="AA21" s="76">
        <f>SUM([1]OKT!AA20,[1]NOP!AA21,[1]DES!AA21)</f>
        <v>42</v>
      </c>
      <c r="AB21" s="76">
        <f>SUM([1]OKT!AB20,[1]NOP!AB21,[1]DES!AB21)</f>
        <v>0</v>
      </c>
      <c r="AC21" s="78">
        <f>SUM([1]OKT!AC20,[1]NOP!AC21,[1]DES!AC21)</f>
        <v>0</v>
      </c>
      <c r="AD21" s="83">
        <f t="shared" si="0"/>
        <v>73</v>
      </c>
      <c r="AE21" s="84">
        <f t="shared" si="0"/>
        <v>253</v>
      </c>
    </row>
    <row r="22" spans="1:60" ht="38.25" customHeight="1" thickTop="1" thickBot="1" x14ac:dyDescent="0.3">
      <c r="A22" s="85" t="s">
        <v>48</v>
      </c>
      <c r="B22" s="86">
        <f>SUM(B19:B21)</f>
        <v>639</v>
      </c>
      <c r="C22" s="87">
        <f t="shared" ref="C22:AC22" si="12">SUM(C19:C21)</f>
        <v>4614</v>
      </c>
      <c r="D22" s="87">
        <f t="shared" si="12"/>
        <v>252</v>
      </c>
      <c r="E22" s="88">
        <f t="shared" si="12"/>
        <v>5505</v>
      </c>
      <c r="F22" s="89">
        <f t="shared" si="12"/>
        <v>334</v>
      </c>
      <c r="G22" s="87">
        <f t="shared" si="12"/>
        <v>4159</v>
      </c>
      <c r="H22" s="87">
        <f t="shared" si="12"/>
        <v>186</v>
      </c>
      <c r="I22" s="87">
        <f t="shared" si="12"/>
        <v>3</v>
      </c>
      <c r="J22" s="87">
        <f t="shared" si="12"/>
        <v>42</v>
      </c>
      <c r="K22" s="90">
        <f t="shared" si="12"/>
        <v>4724</v>
      </c>
      <c r="L22" s="89">
        <f t="shared" si="12"/>
        <v>93</v>
      </c>
      <c r="M22" s="87">
        <f t="shared" si="12"/>
        <v>75</v>
      </c>
      <c r="N22" s="90">
        <f t="shared" si="12"/>
        <v>168</v>
      </c>
      <c r="O22" s="86">
        <f t="shared" si="12"/>
        <v>4892</v>
      </c>
      <c r="P22" s="91">
        <f t="shared" si="12"/>
        <v>25168</v>
      </c>
      <c r="Q22" s="92">
        <f t="shared" si="12"/>
        <v>23</v>
      </c>
      <c r="R22" s="93">
        <f t="shared" si="12"/>
        <v>19412</v>
      </c>
      <c r="S22" s="94">
        <f t="shared" si="5"/>
        <v>19412</v>
      </c>
      <c r="T22" s="89">
        <f t="shared" si="12"/>
        <v>1193</v>
      </c>
      <c r="U22" s="95">
        <f t="shared" si="12"/>
        <v>5584</v>
      </c>
      <c r="V22" s="87">
        <f>SUM(V19:V21)</f>
        <v>1325</v>
      </c>
      <c r="W22" s="95">
        <f>SUM(W19:W21)</f>
        <v>7625</v>
      </c>
      <c r="X22" s="87">
        <f>SUM(X19:X21)</f>
        <v>1797</v>
      </c>
      <c r="Y22" s="95">
        <f>SUM(Y19:Y21)</f>
        <v>8709</v>
      </c>
      <c r="Z22" s="87">
        <f t="shared" si="12"/>
        <v>514</v>
      </c>
      <c r="AA22" s="95">
        <f t="shared" si="12"/>
        <v>2987</v>
      </c>
      <c r="AB22" s="87">
        <f t="shared" si="12"/>
        <v>63</v>
      </c>
      <c r="AC22" s="96">
        <f t="shared" si="12"/>
        <v>263</v>
      </c>
      <c r="AD22" s="86">
        <f t="shared" si="0"/>
        <v>4892</v>
      </c>
      <c r="AE22" s="97">
        <f t="shared" si="0"/>
        <v>25168</v>
      </c>
      <c r="BD22" s="6"/>
      <c r="BE22" s="6"/>
      <c r="BF22" s="6"/>
      <c r="BG22" s="6"/>
      <c r="BH22" s="6"/>
    </row>
    <row r="23" spans="1:60" x14ac:dyDescent="0.25">
      <c r="E23" s="6"/>
      <c r="K23" s="6"/>
      <c r="L23" s="7"/>
      <c r="M23" s="7"/>
      <c r="O23" s="6"/>
      <c r="P23" s="8"/>
      <c r="R23" s="9"/>
      <c r="S23" s="10"/>
      <c r="U23" s="11"/>
      <c r="W23" s="11"/>
      <c r="Y23" s="11"/>
      <c r="AA23" s="11"/>
      <c r="AC23" s="11"/>
      <c r="AD23" s="6"/>
      <c r="AE23" s="8"/>
      <c r="AG23" s="11"/>
      <c r="AI23" s="11"/>
      <c r="AK23" s="11"/>
      <c r="AM23" s="11"/>
      <c r="AO23" s="11"/>
      <c r="AQ23" s="11"/>
      <c r="AS23" s="11"/>
      <c r="AU23" s="11"/>
      <c r="AW23" s="11"/>
      <c r="AY23" s="11"/>
    </row>
    <row r="24" spans="1:60" x14ac:dyDescent="0.25">
      <c r="A24" s="3" t="s">
        <v>49</v>
      </c>
      <c r="K24" s="6"/>
      <c r="L24" s="7"/>
      <c r="M24" s="7"/>
      <c r="O24" s="6"/>
      <c r="P24" s="8"/>
      <c r="R24" s="9"/>
      <c r="S24" s="10" t="s">
        <v>50</v>
      </c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  <c r="AQ24" s="11"/>
      <c r="AS24" s="11"/>
      <c r="AU24" s="11"/>
      <c r="AW24" s="11"/>
      <c r="AY24" s="11"/>
    </row>
    <row r="25" spans="1:60" x14ac:dyDescent="0.25">
      <c r="B25" s="6"/>
      <c r="K25" s="6"/>
      <c r="L25" s="7"/>
      <c r="M25" s="7"/>
      <c r="N25" s="7"/>
      <c r="O25" s="98"/>
      <c r="P25" s="8"/>
      <c r="Q25" s="7"/>
      <c r="R25" s="9"/>
      <c r="S25" s="10"/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  <c r="AQ25" s="11"/>
      <c r="AS25" s="11"/>
      <c r="AU25" s="11"/>
      <c r="AW25" s="11"/>
      <c r="AY25" s="11"/>
    </row>
    <row r="26" spans="1:60" x14ac:dyDescent="0.25">
      <c r="K26" s="6"/>
      <c r="L26" s="7"/>
      <c r="M26" s="7"/>
      <c r="O26" s="6"/>
      <c r="P26" s="8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  <c r="AQ26" s="11"/>
      <c r="AS26" s="11"/>
      <c r="AU26" s="11"/>
      <c r="AW26" s="11"/>
      <c r="AY26" s="11"/>
    </row>
    <row r="27" spans="1:60" x14ac:dyDescent="0.25">
      <c r="E27" s="6"/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  <c r="AQ27" s="11"/>
      <c r="AS27" s="11"/>
      <c r="AU27" s="11"/>
      <c r="AW27" s="11"/>
      <c r="AY27" s="11"/>
    </row>
    <row r="28" spans="1:60" x14ac:dyDescent="0.25">
      <c r="E28" s="6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  <c r="AQ28" s="11"/>
      <c r="AS28" s="11"/>
      <c r="AU28" s="11"/>
      <c r="AW28" s="11"/>
      <c r="AY28" s="11"/>
    </row>
    <row r="29" spans="1:60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  <c r="AQ29" s="11"/>
      <c r="AS29" s="11"/>
      <c r="AU29" s="11"/>
      <c r="AW29" s="11"/>
      <c r="AY29" s="11"/>
    </row>
    <row r="30" spans="1:60" x14ac:dyDescent="0.25">
      <c r="E30" s="6"/>
      <c r="I30" s="99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  <c r="AM30" s="11"/>
      <c r="AO30" s="11"/>
      <c r="AQ30" s="11"/>
      <c r="AS30" s="11"/>
      <c r="AU30" s="11"/>
      <c r="AW30" s="11"/>
      <c r="AY30" s="11"/>
    </row>
    <row r="31" spans="1:60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  <c r="AM31" s="11"/>
      <c r="AO31" s="11"/>
      <c r="AQ31" s="11"/>
      <c r="AS31" s="11"/>
      <c r="AU31" s="11"/>
      <c r="AW31" s="11"/>
      <c r="AY31" s="11"/>
    </row>
    <row r="32" spans="1:60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  <c r="AM32" s="11"/>
      <c r="AO32" s="11"/>
      <c r="AQ32" s="11"/>
      <c r="AS32" s="11"/>
      <c r="AU32" s="11"/>
      <c r="AW32" s="11"/>
      <c r="AY32" s="11"/>
    </row>
    <row r="33" spans="1:57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  <c r="AM33" s="11"/>
      <c r="AO33" s="11"/>
      <c r="AQ33" s="11"/>
      <c r="AS33" s="11"/>
      <c r="AU33" s="11"/>
      <c r="AW33" s="11"/>
      <c r="AY33" s="11"/>
    </row>
    <row r="34" spans="1:57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  <c r="AQ34" s="11"/>
      <c r="AS34" s="11"/>
      <c r="AU34" s="11"/>
      <c r="AW34" s="11"/>
      <c r="AY34" s="11"/>
    </row>
    <row r="35" spans="1:57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  <c r="AQ35" s="11"/>
      <c r="AS35" s="11"/>
      <c r="AU35" s="11"/>
      <c r="AW35" s="11"/>
      <c r="AY35" s="11"/>
    </row>
    <row r="36" spans="1:57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  <c r="AQ36" s="11"/>
      <c r="AS36" s="11"/>
      <c r="AU36" s="11"/>
      <c r="AW36" s="11"/>
      <c r="AY36" s="11"/>
    </row>
    <row r="37" spans="1:57" x14ac:dyDescent="0.25">
      <c r="E37" s="6"/>
      <c r="K37" s="6"/>
      <c r="L37" s="7"/>
      <c r="M37" s="7"/>
      <c r="O37" s="6"/>
      <c r="P37" s="8"/>
      <c r="R37" s="9"/>
      <c r="S37" s="10"/>
      <c r="U37" s="11"/>
      <c r="W37" s="11"/>
      <c r="Y37" s="11"/>
      <c r="AA37" s="11"/>
      <c r="AC37" s="11"/>
      <c r="AD37" s="6"/>
      <c r="AE37" s="8"/>
      <c r="AG37" s="11"/>
      <c r="AI37" s="11"/>
      <c r="AK37" s="11"/>
      <c r="AQ37" s="11"/>
      <c r="AS37" s="11"/>
      <c r="AU37" s="11"/>
      <c r="AW37" s="11"/>
      <c r="AY37" s="11"/>
    </row>
    <row r="38" spans="1:57" x14ac:dyDescent="0.25">
      <c r="E38" s="6"/>
      <c r="K38" s="6"/>
      <c r="L38" s="7"/>
      <c r="M38" s="7"/>
      <c r="O38" s="6"/>
      <c r="P38" s="8"/>
      <c r="R38" s="9"/>
      <c r="S38" s="10"/>
      <c r="U38" s="11"/>
      <c r="W38" s="11"/>
      <c r="Y38" s="11"/>
      <c r="AA38" s="11"/>
      <c r="AC38" s="11"/>
      <c r="AD38" s="6"/>
      <c r="AE38" s="8"/>
      <c r="AG38" s="11"/>
      <c r="AI38" s="11"/>
      <c r="AK38" s="11"/>
      <c r="AQ38" s="11"/>
      <c r="AS38" s="11"/>
      <c r="AU38" s="11"/>
      <c r="AW38" s="11"/>
      <c r="AY38" s="11"/>
    </row>
    <row r="39" spans="1:57" x14ac:dyDescent="0.25">
      <c r="E39" s="6"/>
      <c r="K39" s="6"/>
      <c r="L39" s="7"/>
      <c r="M39" s="7"/>
      <c r="O39" s="6"/>
      <c r="P39" s="8"/>
      <c r="R39" s="9"/>
      <c r="S39" s="10"/>
      <c r="U39" s="11"/>
      <c r="W39" s="11"/>
      <c r="Y39" s="11"/>
      <c r="AA39" s="11"/>
      <c r="AC39" s="11"/>
      <c r="AD39" s="6"/>
      <c r="AE39" s="8"/>
      <c r="AG39" s="11"/>
      <c r="AI39" s="11"/>
      <c r="AK39" s="11"/>
      <c r="AQ39" s="11"/>
      <c r="AS39" s="11"/>
      <c r="AU39" s="11"/>
      <c r="AW39" s="11"/>
      <c r="AY39" s="11"/>
    </row>
    <row r="40" spans="1:57" x14ac:dyDescent="0.25">
      <c r="E40" s="6"/>
      <c r="K40" s="6"/>
      <c r="L40" s="7"/>
      <c r="M40" s="7"/>
      <c r="O40" s="6"/>
      <c r="P40" s="8"/>
      <c r="R40" s="9"/>
      <c r="S40" s="10"/>
      <c r="U40" s="11"/>
      <c r="W40" s="11"/>
      <c r="Y40" s="11"/>
      <c r="AA40" s="11"/>
      <c r="AC40" s="11"/>
      <c r="AD40" s="6"/>
      <c r="AE40" s="8"/>
      <c r="AG40" s="11"/>
      <c r="AI40" s="11"/>
      <c r="AK40" s="11"/>
      <c r="AQ40" s="11"/>
      <c r="AS40" s="11"/>
      <c r="AU40" s="11"/>
      <c r="AW40" s="11"/>
      <c r="AY40" s="11"/>
    </row>
    <row r="41" spans="1:57" ht="18" x14ac:dyDescent="0.25">
      <c r="A41" s="1" t="s">
        <v>51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00"/>
      <c r="AA41" s="2" t="s">
        <v>1</v>
      </c>
      <c r="AB41" s="100"/>
      <c r="AC41" s="100"/>
      <c r="AD41" s="100"/>
      <c r="AE41" s="100"/>
      <c r="AV41" s="6"/>
      <c r="AW41" s="6"/>
      <c r="AX41" s="6"/>
      <c r="AY41" s="8"/>
    </row>
    <row r="42" spans="1:57" ht="18" x14ac:dyDescent="0.25">
      <c r="A42" s="1" t="s">
        <v>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00"/>
      <c r="AA42" s="100"/>
      <c r="AB42" s="100"/>
      <c r="AC42" s="100"/>
      <c r="AD42" s="100"/>
      <c r="AE42" s="100"/>
      <c r="AV42" s="6"/>
      <c r="AW42" s="6"/>
      <c r="AX42" s="6"/>
      <c r="AY42" s="8"/>
    </row>
    <row r="43" spans="1:57" ht="15" customHeight="1" x14ac:dyDescent="0.25">
      <c r="A43" s="101" t="s">
        <v>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00"/>
      <c r="AA43" s="100"/>
      <c r="AB43" s="100"/>
      <c r="AC43" s="100"/>
      <c r="AD43" s="102"/>
      <c r="AE43" s="102"/>
      <c r="AV43" s="103"/>
      <c r="AW43" s="103"/>
      <c r="AX43" s="103"/>
      <c r="AY43" s="8"/>
    </row>
    <row r="44" spans="1:57" ht="18" customHeight="1" thickBot="1" x14ac:dyDescent="0.3">
      <c r="A44" s="104"/>
      <c r="B44" s="104"/>
      <c r="C44" s="104"/>
      <c r="D44" s="104"/>
      <c r="E44" s="105"/>
      <c r="F44" s="104"/>
      <c r="G44" s="104"/>
      <c r="H44" s="104"/>
      <c r="I44" s="104"/>
      <c r="J44" s="104"/>
      <c r="K44" s="105"/>
      <c r="L44" s="106"/>
      <c r="M44" s="106"/>
      <c r="N44" s="104"/>
      <c r="O44" s="105"/>
      <c r="P44" s="107"/>
      <c r="Q44" s="104"/>
      <c r="R44" s="108"/>
      <c r="S44" s="109"/>
      <c r="T44" s="104"/>
      <c r="U44" s="110"/>
      <c r="V44" s="104"/>
      <c r="W44" s="110"/>
      <c r="X44" s="104"/>
      <c r="Y44" s="110"/>
      <c r="Z44" s="104"/>
      <c r="AA44" s="110"/>
      <c r="AB44" s="104"/>
      <c r="AC44" s="110"/>
      <c r="AD44" s="105"/>
      <c r="AE44" s="107"/>
      <c r="AF44" s="104"/>
      <c r="AG44" s="110"/>
      <c r="AH44" s="104"/>
      <c r="AI44" s="110"/>
      <c r="AJ44" s="104"/>
      <c r="AK44" s="110"/>
      <c r="AL44" s="104"/>
      <c r="AM44" s="110"/>
      <c r="AN44" s="104"/>
      <c r="AO44" s="110"/>
      <c r="AP44" s="104"/>
      <c r="AQ44" s="110"/>
      <c r="AR44" s="104"/>
      <c r="AS44" s="110"/>
      <c r="AT44" s="104"/>
      <c r="AU44" s="110"/>
      <c r="AV44" s="104"/>
      <c r="AW44" s="110"/>
      <c r="AX44" s="111"/>
      <c r="AY44" s="112"/>
      <c r="AZ44" s="111"/>
    </row>
    <row r="45" spans="1:57" ht="18" customHeight="1" thickBot="1" x14ac:dyDescent="0.3">
      <c r="A45" s="113" t="s">
        <v>52</v>
      </c>
      <c r="B45" s="114" t="s">
        <v>53</v>
      </c>
      <c r="C45" s="115"/>
      <c r="D45" s="115"/>
      <c r="E45" s="116"/>
      <c r="F45" s="114" t="s">
        <v>54</v>
      </c>
      <c r="G45" s="115"/>
      <c r="H45" s="115"/>
      <c r="I45" s="116"/>
      <c r="J45" s="114" t="s">
        <v>55</v>
      </c>
      <c r="K45" s="115"/>
      <c r="L45" s="115"/>
      <c r="M45" s="116"/>
      <c r="N45" s="114" t="s">
        <v>56</v>
      </c>
      <c r="O45" s="115"/>
      <c r="P45" s="115"/>
      <c r="Q45" s="116"/>
      <c r="R45" s="114" t="s">
        <v>57</v>
      </c>
      <c r="S45" s="115"/>
      <c r="T45" s="115"/>
      <c r="U45" s="116"/>
      <c r="V45" s="114" t="s">
        <v>58</v>
      </c>
      <c r="W45" s="115"/>
      <c r="X45" s="115"/>
      <c r="Y45" s="116"/>
      <c r="Z45" s="114" t="s">
        <v>59</v>
      </c>
      <c r="AA45" s="115"/>
      <c r="AB45" s="115"/>
      <c r="AC45" s="116"/>
      <c r="AD45" s="114" t="s">
        <v>60</v>
      </c>
      <c r="AE45" s="115"/>
      <c r="AF45" s="115"/>
      <c r="AG45" s="116"/>
      <c r="AH45" s="114" t="s">
        <v>61</v>
      </c>
      <c r="AI45" s="115"/>
      <c r="AJ45" s="115"/>
      <c r="AK45" s="116"/>
      <c r="AL45" s="114" t="s">
        <v>62</v>
      </c>
      <c r="AM45" s="115"/>
      <c r="AN45" s="115"/>
      <c r="AO45" s="116"/>
      <c r="AP45" s="114" t="s">
        <v>63</v>
      </c>
      <c r="AQ45" s="115"/>
      <c r="AR45" s="115"/>
      <c r="AS45" s="116"/>
      <c r="AT45" s="114" t="s">
        <v>64</v>
      </c>
      <c r="AU45" s="115"/>
      <c r="AV45" s="115"/>
      <c r="AW45" s="116"/>
      <c r="AX45" s="14" t="s">
        <v>65</v>
      </c>
      <c r="AY45" s="13"/>
      <c r="AZ45" s="13"/>
      <c r="BA45" s="15"/>
      <c r="BB45" s="117" t="s">
        <v>66</v>
      </c>
      <c r="BC45" s="118"/>
      <c r="BD45" s="118"/>
      <c r="BE45" s="119"/>
    </row>
    <row r="46" spans="1:57" ht="18" customHeight="1" thickTop="1" thickBot="1" x14ac:dyDescent="0.3">
      <c r="A46" s="113"/>
      <c r="B46" s="120" t="s">
        <v>67</v>
      </c>
      <c r="C46" s="121"/>
      <c r="D46" s="121"/>
      <c r="E46" s="122"/>
      <c r="F46" s="120" t="s">
        <v>67</v>
      </c>
      <c r="G46" s="121"/>
      <c r="H46" s="121"/>
      <c r="I46" s="122"/>
      <c r="J46" s="120" t="s">
        <v>67</v>
      </c>
      <c r="K46" s="121"/>
      <c r="L46" s="121"/>
      <c r="M46" s="122"/>
      <c r="N46" s="120" t="s">
        <v>67</v>
      </c>
      <c r="O46" s="121"/>
      <c r="P46" s="121"/>
      <c r="Q46" s="122"/>
      <c r="R46" s="120" t="s">
        <v>67</v>
      </c>
      <c r="S46" s="121"/>
      <c r="T46" s="121"/>
      <c r="U46" s="122"/>
      <c r="V46" s="120" t="s">
        <v>67</v>
      </c>
      <c r="W46" s="121"/>
      <c r="X46" s="121"/>
      <c r="Y46" s="122"/>
      <c r="Z46" s="120" t="s">
        <v>67</v>
      </c>
      <c r="AA46" s="121"/>
      <c r="AB46" s="121"/>
      <c r="AC46" s="122"/>
      <c r="AD46" s="120" t="s">
        <v>67</v>
      </c>
      <c r="AE46" s="121"/>
      <c r="AF46" s="121"/>
      <c r="AG46" s="122"/>
      <c r="AH46" s="120" t="s">
        <v>67</v>
      </c>
      <c r="AI46" s="121"/>
      <c r="AJ46" s="121"/>
      <c r="AK46" s="122"/>
      <c r="AL46" s="120" t="s">
        <v>67</v>
      </c>
      <c r="AM46" s="121"/>
      <c r="AN46" s="121"/>
      <c r="AO46" s="122"/>
      <c r="AP46" s="120" t="s">
        <v>67</v>
      </c>
      <c r="AQ46" s="121"/>
      <c r="AR46" s="121"/>
      <c r="AS46" s="122"/>
      <c r="AT46" s="120" t="s">
        <v>67</v>
      </c>
      <c r="AU46" s="121"/>
      <c r="AV46" s="121"/>
      <c r="AW46" s="122"/>
      <c r="AX46" s="120" t="s">
        <v>67</v>
      </c>
      <c r="AY46" s="121"/>
      <c r="AZ46" s="121"/>
      <c r="BA46" s="122"/>
      <c r="BB46" s="123" t="s">
        <v>67</v>
      </c>
      <c r="BC46" s="124"/>
      <c r="BD46" s="124"/>
      <c r="BE46" s="125"/>
    </row>
    <row r="47" spans="1:57" ht="17.25" thickTop="1" thickBot="1" x14ac:dyDescent="0.3">
      <c r="A47" s="126"/>
      <c r="B47" s="27" t="s">
        <v>68</v>
      </c>
      <c r="C47" s="25" t="s">
        <v>69</v>
      </c>
      <c r="D47" s="25" t="s">
        <v>70</v>
      </c>
      <c r="E47" s="127" t="s">
        <v>19</v>
      </c>
      <c r="F47" s="24" t="s">
        <v>68</v>
      </c>
      <c r="G47" s="25" t="s">
        <v>71</v>
      </c>
      <c r="H47" s="25" t="s">
        <v>72</v>
      </c>
      <c r="I47" s="128" t="s">
        <v>19</v>
      </c>
      <c r="J47" s="27" t="s">
        <v>68</v>
      </c>
      <c r="K47" s="25" t="s">
        <v>71</v>
      </c>
      <c r="L47" s="25" t="s">
        <v>72</v>
      </c>
      <c r="M47" s="127" t="s">
        <v>19</v>
      </c>
      <c r="N47" s="27" t="s">
        <v>68</v>
      </c>
      <c r="O47" s="25" t="s">
        <v>71</v>
      </c>
      <c r="P47" s="25" t="s">
        <v>72</v>
      </c>
      <c r="Q47" s="127" t="s">
        <v>19</v>
      </c>
      <c r="R47" s="129" t="s">
        <v>68</v>
      </c>
      <c r="S47" s="30" t="s">
        <v>71</v>
      </c>
      <c r="T47" s="30" t="s">
        <v>72</v>
      </c>
      <c r="U47" s="130" t="s">
        <v>19</v>
      </c>
      <c r="V47" s="131" t="s">
        <v>68</v>
      </c>
      <c r="W47" s="132" t="s">
        <v>71</v>
      </c>
      <c r="X47" s="30" t="s">
        <v>72</v>
      </c>
      <c r="Y47" s="133" t="s">
        <v>19</v>
      </c>
      <c r="Z47" s="24" t="s">
        <v>68</v>
      </c>
      <c r="AA47" s="25" t="s">
        <v>71</v>
      </c>
      <c r="AB47" s="25" t="s">
        <v>72</v>
      </c>
      <c r="AC47" s="128" t="s">
        <v>19</v>
      </c>
      <c r="AD47" s="27" t="s">
        <v>68</v>
      </c>
      <c r="AE47" s="25" t="s">
        <v>71</v>
      </c>
      <c r="AF47" s="25" t="s">
        <v>72</v>
      </c>
      <c r="AG47" s="127" t="s">
        <v>19</v>
      </c>
      <c r="AH47" s="27" t="s">
        <v>68</v>
      </c>
      <c r="AI47" s="25" t="s">
        <v>71</v>
      </c>
      <c r="AJ47" s="25" t="s">
        <v>72</v>
      </c>
      <c r="AK47" s="127" t="s">
        <v>19</v>
      </c>
      <c r="AL47" s="27" t="s">
        <v>68</v>
      </c>
      <c r="AM47" s="25" t="s">
        <v>71</v>
      </c>
      <c r="AN47" s="25" t="s">
        <v>72</v>
      </c>
      <c r="AO47" s="127" t="s">
        <v>19</v>
      </c>
      <c r="AP47" s="27" t="s">
        <v>68</v>
      </c>
      <c r="AQ47" s="25" t="s">
        <v>71</v>
      </c>
      <c r="AR47" s="25" t="s">
        <v>72</v>
      </c>
      <c r="AS47" s="127" t="s">
        <v>19</v>
      </c>
      <c r="AT47" s="27" t="s">
        <v>68</v>
      </c>
      <c r="AU47" s="25" t="s">
        <v>71</v>
      </c>
      <c r="AV47" s="25" t="s">
        <v>72</v>
      </c>
      <c r="AW47" s="127" t="s">
        <v>19</v>
      </c>
      <c r="AX47" s="27" t="s">
        <v>68</v>
      </c>
      <c r="AY47" s="25" t="s">
        <v>71</v>
      </c>
      <c r="AZ47" s="25" t="s">
        <v>72</v>
      </c>
      <c r="BA47" s="127" t="s">
        <v>19</v>
      </c>
      <c r="BB47" s="134" t="s">
        <v>68</v>
      </c>
      <c r="BC47" s="135" t="s">
        <v>71</v>
      </c>
      <c r="BD47" s="135" t="s">
        <v>72</v>
      </c>
      <c r="BE47" s="136" t="s">
        <v>19</v>
      </c>
    </row>
    <row r="48" spans="1:57" ht="20.100000000000001" customHeight="1" x14ac:dyDescent="0.25">
      <c r="A48" s="137"/>
      <c r="B48" s="138"/>
      <c r="C48" s="139"/>
      <c r="D48" s="140"/>
      <c r="E48" s="141"/>
      <c r="F48" s="142"/>
      <c r="G48" s="139"/>
      <c r="H48" s="139"/>
      <c r="I48" s="143"/>
      <c r="J48" s="144"/>
      <c r="K48" s="139"/>
      <c r="L48" s="139"/>
      <c r="M48" s="141"/>
      <c r="N48" s="144"/>
      <c r="O48" s="139"/>
      <c r="P48" s="139"/>
      <c r="Q48" s="141"/>
      <c r="R48" s="142"/>
      <c r="S48" s="139"/>
      <c r="T48" s="139"/>
      <c r="U48" s="143"/>
      <c r="V48" s="144"/>
      <c r="W48" s="139"/>
      <c r="X48" s="139"/>
      <c r="Y48" s="141"/>
      <c r="Z48" s="142"/>
      <c r="AA48" s="139"/>
      <c r="AB48" s="139"/>
      <c r="AC48" s="143"/>
      <c r="AD48" s="144"/>
      <c r="AE48" s="139"/>
      <c r="AF48" s="139"/>
      <c r="AG48" s="141"/>
      <c r="AH48" s="144"/>
      <c r="AI48" s="139"/>
      <c r="AJ48" s="139"/>
      <c r="AK48" s="141"/>
      <c r="AL48" s="144"/>
      <c r="AM48" s="139"/>
      <c r="AN48" s="139"/>
      <c r="AO48" s="141"/>
      <c r="AP48" s="144"/>
      <c r="AQ48" s="139"/>
      <c r="AR48" s="139"/>
      <c r="AS48" s="141"/>
      <c r="AT48" s="144"/>
      <c r="AU48" s="139"/>
      <c r="AV48" s="139"/>
      <c r="AW48" s="141"/>
      <c r="AX48" s="144"/>
      <c r="AY48" s="139"/>
      <c r="AZ48" s="139"/>
      <c r="BA48" s="141"/>
      <c r="BB48" s="144"/>
      <c r="BC48" s="139"/>
      <c r="BD48" s="139"/>
      <c r="BE48" s="141"/>
    </row>
    <row r="49" spans="1:60" ht="20.100000000000001" customHeight="1" x14ac:dyDescent="0.25">
      <c r="A49" s="145" t="s">
        <v>73</v>
      </c>
      <c r="B49" s="146">
        <f>K7</f>
        <v>154</v>
      </c>
      <c r="C49" s="147">
        <f>L7</f>
        <v>0</v>
      </c>
      <c r="D49" s="147">
        <f>M7</f>
        <v>2</v>
      </c>
      <c r="E49" s="148">
        <f>SUM(B49:D49)</f>
        <v>156</v>
      </c>
      <c r="F49" s="149"/>
      <c r="G49" s="150"/>
      <c r="H49" s="151"/>
      <c r="I49" s="152">
        <f>SUM(F49:H49)</f>
        <v>0</v>
      </c>
      <c r="J49" s="149"/>
      <c r="K49" s="150"/>
      <c r="L49" s="151"/>
      <c r="M49" s="148">
        <f>SUM(J49:L49)</f>
        <v>0</v>
      </c>
      <c r="N49" s="149"/>
      <c r="O49" s="150"/>
      <c r="P49" s="151"/>
      <c r="Q49" s="148">
        <f>SUM(N49:P49)</f>
        <v>0</v>
      </c>
      <c r="R49" s="149"/>
      <c r="S49" s="150"/>
      <c r="T49" s="151"/>
      <c r="U49" s="153">
        <f>SUM(R49:T49)</f>
        <v>0</v>
      </c>
      <c r="V49" s="149"/>
      <c r="W49" s="150"/>
      <c r="X49" s="151"/>
      <c r="Y49" s="154">
        <f>SUM(V49:X49)</f>
        <v>0</v>
      </c>
      <c r="Z49" s="149"/>
      <c r="AA49" s="150"/>
      <c r="AB49" s="151"/>
      <c r="AC49" s="152">
        <f>SUM(Z49:AB49)</f>
        <v>0</v>
      </c>
      <c r="AD49" s="149"/>
      <c r="AE49" s="150"/>
      <c r="AF49" s="151"/>
      <c r="AG49" s="148">
        <f>SUM(AD49:AF49)</f>
        <v>0</v>
      </c>
      <c r="AH49" s="149"/>
      <c r="AI49" s="150"/>
      <c r="AJ49" s="151"/>
      <c r="AK49" s="152">
        <f>SUM(AH49:AJ49)</f>
        <v>0</v>
      </c>
      <c r="AL49" s="149"/>
      <c r="AM49" s="150"/>
      <c r="AN49" s="151"/>
      <c r="AO49" s="148">
        <f>SUM(AL49:AN49)</f>
        <v>0</v>
      </c>
      <c r="AP49" s="149"/>
      <c r="AQ49" s="150"/>
      <c r="AR49" s="151"/>
      <c r="AS49" s="152">
        <f>SUM(AP49:AR49)</f>
        <v>0</v>
      </c>
      <c r="AT49" s="149"/>
      <c r="AU49" s="150"/>
      <c r="AV49" s="151"/>
      <c r="AW49" s="148">
        <f>SUM(AT49:AV49)</f>
        <v>0</v>
      </c>
      <c r="AX49" s="149"/>
      <c r="AY49" s="150"/>
      <c r="AZ49" s="151"/>
      <c r="BA49" s="148">
        <f>SUM(AX49:AZ49)</f>
        <v>0</v>
      </c>
      <c r="BB49" s="155">
        <f t="shared" ref="BB49:BD53" si="13">SUM(B49,F49,J49,R49,V49,Z49,AD49,AH49,AL49,AP49,AT49,AX49)</f>
        <v>154</v>
      </c>
      <c r="BC49" s="156">
        <f t="shared" si="13"/>
        <v>0</v>
      </c>
      <c r="BD49" s="157">
        <f t="shared" si="13"/>
        <v>2</v>
      </c>
      <c r="BE49" s="158">
        <f>SUM(E49,I49,M49,U49,Y49,AC49,AG49,BA49,AK49,AO49,AS49,AW49)</f>
        <v>156</v>
      </c>
    </row>
    <row r="50" spans="1:60" ht="20.100000000000001" customHeight="1" x14ac:dyDescent="0.25">
      <c r="A50" s="145" t="s">
        <v>74</v>
      </c>
      <c r="B50" s="149"/>
      <c r="C50" s="150"/>
      <c r="D50" s="151"/>
      <c r="E50" s="159">
        <f>SUM(B50:D50)</f>
        <v>0</v>
      </c>
      <c r="F50" s="160">
        <f>K8</f>
        <v>299</v>
      </c>
      <c r="G50" s="147">
        <f>L8</f>
        <v>1</v>
      </c>
      <c r="H50" s="147">
        <f>M8</f>
        <v>0</v>
      </c>
      <c r="I50" s="159">
        <f>SUM(F50:H50)</f>
        <v>300</v>
      </c>
      <c r="J50" s="160">
        <f>K9</f>
        <v>393</v>
      </c>
      <c r="K50" s="147">
        <f>L9</f>
        <v>1</v>
      </c>
      <c r="L50" s="147">
        <f>M9</f>
        <v>7</v>
      </c>
      <c r="M50" s="148">
        <f>SUM(J50:L50)</f>
        <v>401</v>
      </c>
      <c r="N50" s="160">
        <f>K10</f>
        <v>180</v>
      </c>
      <c r="O50" s="147">
        <f>L10</f>
        <v>2</v>
      </c>
      <c r="P50" s="147">
        <f>M10</f>
        <v>0</v>
      </c>
      <c r="Q50" s="148">
        <f>SUM(N50:P50)</f>
        <v>182</v>
      </c>
      <c r="R50" s="149"/>
      <c r="S50" s="150"/>
      <c r="T50" s="151"/>
      <c r="U50" s="161">
        <f>SUM(R50:T50)</f>
        <v>0</v>
      </c>
      <c r="V50" s="149"/>
      <c r="W50" s="150"/>
      <c r="X50" s="151"/>
      <c r="Y50" s="154">
        <f>SUM(V50:X50)</f>
        <v>0</v>
      </c>
      <c r="Z50" s="149"/>
      <c r="AA50" s="150"/>
      <c r="AB50" s="151"/>
      <c r="AC50" s="162">
        <f>SUM(Z50:AB50)</f>
        <v>0</v>
      </c>
      <c r="AD50" s="149"/>
      <c r="AE50" s="150"/>
      <c r="AF50" s="151"/>
      <c r="AG50" s="159">
        <f>SUM(AD50:AF50)</f>
        <v>0</v>
      </c>
      <c r="AH50" s="149"/>
      <c r="AI50" s="150"/>
      <c r="AJ50" s="151"/>
      <c r="AK50" s="162">
        <f>SUM(AH50:AJ50)</f>
        <v>0</v>
      </c>
      <c r="AL50" s="149"/>
      <c r="AM50" s="150"/>
      <c r="AN50" s="151"/>
      <c r="AO50" s="159">
        <f>SUM(AL50:AN50)</f>
        <v>0</v>
      </c>
      <c r="AP50" s="149"/>
      <c r="AQ50" s="150"/>
      <c r="AR50" s="151"/>
      <c r="AS50" s="162">
        <f>SUM(AP50:AR50)</f>
        <v>0</v>
      </c>
      <c r="AT50" s="149"/>
      <c r="AU50" s="150"/>
      <c r="AV50" s="151"/>
      <c r="AW50" s="159">
        <f>SUM(AT50:AV50)</f>
        <v>0</v>
      </c>
      <c r="AX50" s="149"/>
      <c r="AY50" s="150"/>
      <c r="AZ50" s="151"/>
      <c r="BA50" s="159">
        <f>SUM(AX50:AZ50)</f>
        <v>0</v>
      </c>
      <c r="BB50" s="155">
        <f t="shared" si="13"/>
        <v>692</v>
      </c>
      <c r="BC50" s="163">
        <f t="shared" si="13"/>
        <v>2</v>
      </c>
      <c r="BD50" s="157">
        <f t="shared" si="13"/>
        <v>7</v>
      </c>
      <c r="BE50" s="164">
        <f>SUM(E50,I50,M50,U50,Y50,AC50,AG50,BA50,AK50,AO50,AS50,AW50)</f>
        <v>701</v>
      </c>
    </row>
    <row r="51" spans="1:60" ht="20.100000000000001" customHeight="1" x14ac:dyDescent="0.25">
      <c r="A51" s="145" t="s">
        <v>75</v>
      </c>
      <c r="B51" s="149"/>
      <c r="C51" s="150"/>
      <c r="D51" s="151"/>
      <c r="E51" s="159">
        <f>SUM(B51:D51)</f>
        <v>0</v>
      </c>
      <c r="F51" s="165"/>
      <c r="G51" s="166"/>
      <c r="H51" s="147"/>
      <c r="I51" s="152">
        <f>SUM(F51:H51)</f>
        <v>0</v>
      </c>
      <c r="J51" s="149"/>
      <c r="K51" s="150"/>
      <c r="L51" s="151"/>
      <c r="M51" s="148">
        <f>SUM(J51:L51)</f>
        <v>0</v>
      </c>
      <c r="N51" s="149"/>
      <c r="O51" s="150"/>
      <c r="P51" s="151"/>
      <c r="Q51" s="148">
        <f>SUM(N51:P51)</f>
        <v>0</v>
      </c>
      <c r="R51" s="167">
        <f>K11</f>
        <v>254</v>
      </c>
      <c r="S51" s="168">
        <f>L11</f>
        <v>1</v>
      </c>
      <c r="T51" s="168">
        <f>M11</f>
        <v>0</v>
      </c>
      <c r="U51" s="161">
        <f>SUM(R51:T51)</f>
        <v>255</v>
      </c>
      <c r="V51" s="169">
        <f>SUM([1]OKT!R50,[1]NOP!V51,[1]DES!V51)</f>
        <v>73</v>
      </c>
      <c r="W51" s="170">
        <f>SUM([1]OKT!S50,[1]NOP!W51,[1]DES!W51)</f>
        <v>3</v>
      </c>
      <c r="X51" s="171">
        <f>SUM([1]OKT!T50,[1]NOP!X51,[1]DES!X51)</f>
        <v>0</v>
      </c>
      <c r="Y51" s="154">
        <f>SUM(V51:X51)</f>
        <v>76</v>
      </c>
      <c r="Z51" s="169">
        <f>SUM([1]OKT!V50,[1]NOP!Z51,[1]DES!Z51)</f>
        <v>106</v>
      </c>
      <c r="AA51" s="170">
        <f>SUM([1]OKT!W50,[1]NOP!AA51,[1]DES!AA51)</f>
        <v>5</v>
      </c>
      <c r="AB51" s="171">
        <f>SUM([1]OKT!X50,[1]NOP!AB51,[1]DES!AB51)</f>
        <v>0</v>
      </c>
      <c r="AC51" s="162">
        <f>SUM(Z51:AB51)</f>
        <v>111</v>
      </c>
      <c r="AD51" s="169">
        <f>SUM([1]OKT!Z50,[1]NOP!AD51,[1]DES!AD51)</f>
        <v>31</v>
      </c>
      <c r="AE51" s="170">
        <f>SUM([1]OKT!AA50,[1]NOP!AE51,[1]DES!AE51)</f>
        <v>8</v>
      </c>
      <c r="AF51" s="171">
        <f>SUM([1]OKT!AB50,[1]NOP!AF51,[1]DES!AF51)</f>
        <v>13</v>
      </c>
      <c r="AG51" s="159">
        <f>SUM(AD51:AF51)</f>
        <v>52</v>
      </c>
      <c r="AH51" s="169">
        <f>SUM([1]OKT!AD50,[1]NOP!AH51,[1]DES!AH51)</f>
        <v>72</v>
      </c>
      <c r="AI51" s="170">
        <f>SUM([1]OKT!AE50,[1]NOP!AI51,[1]DES!AI51)</f>
        <v>1</v>
      </c>
      <c r="AJ51" s="171">
        <f>SUM([1]OKT!AF50,[1]NOP!AJ51,[1]DES!AJ51)</f>
        <v>0</v>
      </c>
      <c r="AK51" s="162">
        <f>SUM(AH51:AJ51)</f>
        <v>73</v>
      </c>
      <c r="AL51" s="149"/>
      <c r="AM51" s="150"/>
      <c r="AN51" s="151"/>
      <c r="AO51" s="159">
        <f>SUM(AL51:AN51)</f>
        <v>0</v>
      </c>
      <c r="AP51" s="149"/>
      <c r="AQ51" s="150"/>
      <c r="AR51" s="151"/>
      <c r="AS51" s="162">
        <f>SUM(AP51:AR51)</f>
        <v>0</v>
      </c>
      <c r="AT51" s="149"/>
      <c r="AU51" s="150"/>
      <c r="AV51" s="151"/>
      <c r="AW51" s="159">
        <f>SUM(AT51:AV51)</f>
        <v>0</v>
      </c>
      <c r="AX51" s="172">
        <f>K20</f>
        <v>217</v>
      </c>
      <c r="AY51" s="166">
        <f>L20</f>
        <v>0</v>
      </c>
      <c r="AZ51" s="166">
        <f>M20</f>
        <v>1</v>
      </c>
      <c r="BA51" s="159">
        <f>SUM(AX51:AZ51)</f>
        <v>218</v>
      </c>
      <c r="BB51" s="155">
        <f t="shared" si="13"/>
        <v>753</v>
      </c>
      <c r="BC51" s="163">
        <f t="shared" si="13"/>
        <v>18</v>
      </c>
      <c r="BD51" s="157">
        <f t="shared" si="13"/>
        <v>14</v>
      </c>
      <c r="BE51" s="164">
        <f>SUM(E51,I51,M51,U51,Y51,AC51,AG51,BA51,AK51,AO51,AS51,AW51)</f>
        <v>785</v>
      </c>
    </row>
    <row r="52" spans="1:60" ht="20.100000000000001" customHeight="1" x14ac:dyDescent="0.25">
      <c r="A52" s="145" t="s">
        <v>76</v>
      </c>
      <c r="B52" s="149"/>
      <c r="C52" s="150"/>
      <c r="D52" s="151"/>
      <c r="E52" s="159">
        <f>SUM(B52:D52)</f>
        <v>0</v>
      </c>
      <c r="F52" s="149"/>
      <c r="G52" s="150"/>
      <c r="H52" s="151"/>
      <c r="I52" s="152">
        <f>SUM(F52:H52)</f>
        <v>0</v>
      </c>
      <c r="J52" s="149"/>
      <c r="K52" s="150"/>
      <c r="L52" s="151"/>
      <c r="M52" s="148">
        <f>SUM(J52:L52)</f>
        <v>0</v>
      </c>
      <c r="N52" s="149"/>
      <c r="O52" s="150"/>
      <c r="P52" s="151"/>
      <c r="Q52" s="148">
        <f>SUM(N52:P52)</f>
        <v>0</v>
      </c>
      <c r="R52" s="173"/>
      <c r="S52" s="168"/>
      <c r="T52" s="168"/>
      <c r="U52" s="161">
        <f>SUM(R52:T52)</f>
        <v>0</v>
      </c>
      <c r="V52" s="169">
        <f>SUM([1]OKT!R51,[1]NOP!V52,[1]DES!V52)</f>
        <v>121</v>
      </c>
      <c r="W52" s="174">
        <f>SUM([1]OKT!S51,[1]NOP!W52,[1]DES!W52)</f>
        <v>0</v>
      </c>
      <c r="X52" s="171">
        <f>SUM([1]OKT!T51,[1]NOP!X52,[1]DES!X52)</f>
        <v>0</v>
      </c>
      <c r="Y52" s="154">
        <f>SUM(V52:X52)</f>
        <v>121</v>
      </c>
      <c r="Z52" s="169">
        <f>SUM([1]OKT!V51,[1]NOP!Z52,[1]DES!Z52)</f>
        <v>90</v>
      </c>
      <c r="AA52" s="174">
        <f>SUM([1]OKT!W51,[1]NOP!AA52,[1]DES!AA52)</f>
        <v>0</v>
      </c>
      <c r="AB52" s="171">
        <f>SUM([1]OKT!X51,[1]NOP!AB52,[1]DES!AB52)</f>
        <v>0</v>
      </c>
      <c r="AC52" s="162">
        <f>SUM(Z52:AB52)</f>
        <v>90</v>
      </c>
      <c r="AD52" s="169">
        <f>SUM([1]OKT!Z51,[1]NOP!AD52,[1]DES!AD52)</f>
        <v>23</v>
      </c>
      <c r="AE52" s="174">
        <f>SUM([1]OKT!AA51,[1]NOP!AE52,[1]DES!AE52)</f>
        <v>0</v>
      </c>
      <c r="AF52" s="171">
        <f>SUM([1]OKT!AB51,[1]NOP!AF52,[1]DES!AF52)</f>
        <v>0</v>
      </c>
      <c r="AG52" s="159">
        <f>SUM(AD52:AF52)</f>
        <v>23</v>
      </c>
      <c r="AH52" s="169">
        <f>SUM([1]OKT!AD51,[1]NOP!AH52,[1]DES!AH52)</f>
        <v>113</v>
      </c>
      <c r="AI52" s="174">
        <f>SUM([1]OKT!AE51,[1]NOP!AI52,[1]DES!AI52)</f>
        <v>0</v>
      </c>
      <c r="AJ52" s="171">
        <f>SUM([1]OKT!AF51,[1]NOP!AJ52,[1]DES!AJ52)</f>
        <v>0</v>
      </c>
      <c r="AK52" s="162">
        <f>SUM(AH52:AJ52)</f>
        <v>113</v>
      </c>
      <c r="AL52" s="149"/>
      <c r="AM52" s="150"/>
      <c r="AN52" s="151"/>
      <c r="AO52" s="159">
        <f>SUM(AL52:AN52)</f>
        <v>0</v>
      </c>
      <c r="AP52" s="169">
        <f>SUM([1]OKT!AL51,[1]NOP!AP52,[1]DES!AP52)</f>
        <v>72</v>
      </c>
      <c r="AQ52" s="174">
        <f>SUM([1]OKT!AM51,[1]NOP!AQ52,[1]DES!AQ52)</f>
        <v>1</v>
      </c>
      <c r="AR52" s="171">
        <f>SUM([1]OKT!AN51,[1]NOP!AR52,[1]DES!AR52)</f>
        <v>1</v>
      </c>
      <c r="AS52" s="162">
        <f>SUM(AP52:AR52)</f>
        <v>74</v>
      </c>
      <c r="AT52" s="149"/>
      <c r="AU52" s="150"/>
      <c r="AV52" s="151"/>
      <c r="AW52" s="159">
        <f>SUM(AT52:AV52)</f>
        <v>0</v>
      </c>
      <c r="AX52" s="149"/>
      <c r="AY52" s="150"/>
      <c r="AZ52" s="151"/>
      <c r="BA52" s="159">
        <f>SUM(AX52:AZ52)</f>
        <v>0</v>
      </c>
      <c r="BB52" s="155">
        <f t="shared" si="13"/>
        <v>419</v>
      </c>
      <c r="BC52" s="163">
        <f t="shared" si="13"/>
        <v>1</v>
      </c>
      <c r="BD52" s="157">
        <f t="shared" si="13"/>
        <v>1</v>
      </c>
      <c r="BE52" s="164">
        <f>SUM(E52,I52,M52,U52,Y52,AC52,AG52,BA52,AK52,AO52,AS52,AW52)</f>
        <v>421</v>
      </c>
    </row>
    <row r="53" spans="1:60" ht="20.100000000000001" customHeight="1" thickBot="1" x14ac:dyDescent="0.3">
      <c r="A53" s="175" t="s">
        <v>77</v>
      </c>
      <c r="B53" s="75"/>
      <c r="C53" s="176"/>
      <c r="D53" s="177"/>
      <c r="E53" s="178">
        <f>SUM(B53:D53)</f>
        <v>0</v>
      </c>
      <c r="F53" s="75"/>
      <c r="G53" s="176"/>
      <c r="H53" s="177"/>
      <c r="I53" s="179">
        <f>SUM(F53:H53)</f>
        <v>0</v>
      </c>
      <c r="J53" s="75"/>
      <c r="K53" s="176"/>
      <c r="L53" s="177"/>
      <c r="M53" s="178">
        <f>SUM(J53:L53)</f>
        <v>0</v>
      </c>
      <c r="N53" s="75"/>
      <c r="O53" s="176"/>
      <c r="P53" s="177"/>
      <c r="Q53" s="178">
        <f>SUM(N53:P53)</f>
        <v>0</v>
      </c>
      <c r="R53" s="180"/>
      <c r="S53" s="181"/>
      <c r="T53" s="181"/>
      <c r="U53" s="182">
        <f>SUM(R53:T53)</f>
        <v>0</v>
      </c>
      <c r="V53" s="183">
        <f>SUM([1]OKT!R52,[1]NOP!V53,[1]DES!V53)</f>
        <v>524</v>
      </c>
      <c r="W53" s="184">
        <f>SUM([1]OKT!S52,[1]NOP!W53,[1]DES!W53)</f>
        <v>6</v>
      </c>
      <c r="X53" s="185">
        <f>SUM([1]OKT!T52,[1]NOP!X53,[1]DES!X53)</f>
        <v>1</v>
      </c>
      <c r="Y53" s="186">
        <f>SUM(V53:X53)</f>
        <v>531</v>
      </c>
      <c r="Z53" s="183">
        <f>SUM([1]OKT!V52,[1]NOP!Z53,[1]DES!Z53)</f>
        <v>278</v>
      </c>
      <c r="AA53" s="184">
        <f>SUM([1]OKT!W52,[1]NOP!AA53,[1]DES!AA53)</f>
        <v>1</v>
      </c>
      <c r="AB53" s="185">
        <f>SUM([1]OKT!X52,[1]NOP!AB53,[1]DES!AB53)</f>
        <v>0</v>
      </c>
      <c r="AC53" s="179">
        <f>SUM(Z53:AB53)</f>
        <v>279</v>
      </c>
      <c r="AD53" s="183">
        <f>SUM([1]OKT!Z52,[1]NOP!AD53,[1]DES!AD53)</f>
        <v>122</v>
      </c>
      <c r="AE53" s="184">
        <f>SUM([1]OKT!AA52,[1]NOP!AE53,[1]DES!AE53)</f>
        <v>8</v>
      </c>
      <c r="AF53" s="185">
        <f>SUM([1]OKT!AB52,[1]NOP!AF53,[1]DES!AF53)</f>
        <v>1</v>
      </c>
      <c r="AG53" s="178">
        <f>SUM(AD53:AF53)</f>
        <v>131</v>
      </c>
      <c r="AH53" s="183">
        <f>SUM([1]OKT!AD52,[1]NOP!AH53,[1]DES!AH53)</f>
        <v>279</v>
      </c>
      <c r="AI53" s="184">
        <f>SUM([1]OKT!AE52,[1]NOP!AI53,[1]DES!AI53)</f>
        <v>5</v>
      </c>
      <c r="AJ53" s="185">
        <f>SUM([1]OKT!AF52,[1]NOP!AJ53,[1]DES!AJ53)</f>
        <v>1</v>
      </c>
      <c r="AK53" s="178">
        <f>SUM(AH53:AJ53)</f>
        <v>285</v>
      </c>
      <c r="AL53" s="187">
        <f>K16</f>
        <v>442</v>
      </c>
      <c r="AM53" s="188">
        <f>L16</f>
        <v>0</v>
      </c>
      <c r="AN53" s="188">
        <f>M16</f>
        <v>4</v>
      </c>
      <c r="AO53" s="178">
        <f>SUM(AL53:AN53)</f>
        <v>446</v>
      </c>
      <c r="AP53" s="183">
        <f>SUM([1]OKT!AL52,[1]NOP!AP53,[1]DES!AP53)</f>
        <v>415</v>
      </c>
      <c r="AQ53" s="184">
        <f>SUM([1]OKT!AM52,[1]NOP!AQ53,[1]DES!AQ53)</f>
        <v>16</v>
      </c>
      <c r="AR53" s="185">
        <f>SUM([1]OKT!AN52,[1]NOP!AR53,[1]DES!AR53)</f>
        <v>20</v>
      </c>
      <c r="AS53" s="179">
        <f>SUM(AP53:AR53)</f>
        <v>451</v>
      </c>
      <c r="AT53" s="187">
        <f>K18</f>
        <v>415</v>
      </c>
      <c r="AU53" s="188">
        <f>L18</f>
        <v>18</v>
      </c>
      <c r="AV53" s="188">
        <f>M18</f>
        <v>18</v>
      </c>
      <c r="AW53" s="178">
        <f>SUM(AT53:AV53)</f>
        <v>451</v>
      </c>
      <c r="AX53" s="75"/>
      <c r="AY53" s="176"/>
      <c r="AZ53" s="177"/>
      <c r="BA53" s="178">
        <f>SUM(AX53:AZ53)</f>
        <v>0</v>
      </c>
      <c r="BB53" s="189">
        <f t="shared" si="13"/>
        <v>2475</v>
      </c>
      <c r="BC53" s="190">
        <f t="shared" si="13"/>
        <v>54</v>
      </c>
      <c r="BD53" s="191">
        <f t="shared" si="13"/>
        <v>45</v>
      </c>
      <c r="BE53" s="192">
        <f>SUM(E53,I53,M53,U53,Y53,AC53,AG53,BA53,AK53,AO53,AS53,AW53)</f>
        <v>2574</v>
      </c>
    </row>
    <row r="54" spans="1:60" ht="33.75" customHeight="1" thickTop="1" thickBot="1" x14ac:dyDescent="0.3">
      <c r="A54" s="193" t="s">
        <v>66</v>
      </c>
      <c r="B54" s="194">
        <f>SUM(B49:B53)</f>
        <v>154</v>
      </c>
      <c r="C54" s="195">
        <f t="shared" ref="C54:BE54" si="14">SUM(C49:C53)</f>
        <v>0</v>
      </c>
      <c r="D54" s="195">
        <f t="shared" si="14"/>
        <v>2</v>
      </c>
      <c r="E54" s="28">
        <f t="shared" si="14"/>
        <v>156</v>
      </c>
      <c r="F54" s="196">
        <f t="shared" si="14"/>
        <v>299</v>
      </c>
      <c r="G54" s="195">
        <f t="shared" si="14"/>
        <v>1</v>
      </c>
      <c r="H54" s="195">
        <f t="shared" si="14"/>
        <v>0</v>
      </c>
      <c r="I54" s="26">
        <f t="shared" si="14"/>
        <v>300</v>
      </c>
      <c r="J54" s="194">
        <f t="shared" si="14"/>
        <v>393</v>
      </c>
      <c r="K54" s="195">
        <f t="shared" si="14"/>
        <v>1</v>
      </c>
      <c r="L54" s="195">
        <f t="shared" si="14"/>
        <v>7</v>
      </c>
      <c r="M54" s="28">
        <f t="shared" si="14"/>
        <v>401</v>
      </c>
      <c r="N54" s="194">
        <f t="shared" si="14"/>
        <v>180</v>
      </c>
      <c r="O54" s="195">
        <f t="shared" si="14"/>
        <v>2</v>
      </c>
      <c r="P54" s="195">
        <f t="shared" si="14"/>
        <v>0</v>
      </c>
      <c r="Q54" s="28">
        <f t="shared" si="14"/>
        <v>182</v>
      </c>
      <c r="R54" s="196">
        <f t="shared" si="14"/>
        <v>254</v>
      </c>
      <c r="S54" s="195">
        <f t="shared" si="14"/>
        <v>1</v>
      </c>
      <c r="T54" s="195">
        <f t="shared" si="14"/>
        <v>0</v>
      </c>
      <c r="U54" s="26">
        <f t="shared" si="14"/>
        <v>255</v>
      </c>
      <c r="V54" s="194">
        <f t="shared" si="14"/>
        <v>718</v>
      </c>
      <c r="W54" s="195">
        <f t="shared" si="14"/>
        <v>9</v>
      </c>
      <c r="X54" s="195">
        <f t="shared" si="14"/>
        <v>1</v>
      </c>
      <c r="Y54" s="28">
        <f t="shared" si="14"/>
        <v>728</v>
      </c>
      <c r="Z54" s="196">
        <f t="shared" si="14"/>
        <v>474</v>
      </c>
      <c r="AA54" s="195">
        <f t="shared" si="14"/>
        <v>6</v>
      </c>
      <c r="AB54" s="195">
        <f t="shared" si="14"/>
        <v>0</v>
      </c>
      <c r="AC54" s="26">
        <f t="shared" si="14"/>
        <v>480</v>
      </c>
      <c r="AD54" s="194">
        <f t="shared" si="14"/>
        <v>176</v>
      </c>
      <c r="AE54" s="195">
        <f t="shared" si="14"/>
        <v>16</v>
      </c>
      <c r="AF54" s="195">
        <f t="shared" si="14"/>
        <v>14</v>
      </c>
      <c r="AG54" s="28">
        <f t="shared" si="14"/>
        <v>206</v>
      </c>
      <c r="AH54" s="196">
        <f t="shared" si="14"/>
        <v>464</v>
      </c>
      <c r="AI54" s="195">
        <f t="shared" si="14"/>
        <v>6</v>
      </c>
      <c r="AJ54" s="195">
        <f t="shared" si="14"/>
        <v>1</v>
      </c>
      <c r="AK54" s="26">
        <f t="shared" si="14"/>
        <v>471</v>
      </c>
      <c r="AL54" s="194">
        <f t="shared" si="14"/>
        <v>442</v>
      </c>
      <c r="AM54" s="195">
        <f t="shared" si="14"/>
        <v>0</v>
      </c>
      <c r="AN54" s="195">
        <f t="shared" si="14"/>
        <v>4</v>
      </c>
      <c r="AO54" s="28">
        <f t="shared" si="14"/>
        <v>446</v>
      </c>
      <c r="AP54" s="196">
        <f t="shared" si="14"/>
        <v>487</v>
      </c>
      <c r="AQ54" s="195">
        <f t="shared" si="14"/>
        <v>17</v>
      </c>
      <c r="AR54" s="195">
        <f t="shared" si="14"/>
        <v>21</v>
      </c>
      <c r="AS54" s="26">
        <f t="shared" si="14"/>
        <v>525</v>
      </c>
      <c r="AT54" s="194">
        <f t="shared" si="14"/>
        <v>415</v>
      </c>
      <c r="AU54" s="195">
        <f t="shared" si="14"/>
        <v>18</v>
      </c>
      <c r="AV54" s="195">
        <f t="shared" si="14"/>
        <v>18</v>
      </c>
      <c r="AW54" s="28">
        <f t="shared" si="14"/>
        <v>451</v>
      </c>
      <c r="AX54" s="194">
        <f t="shared" si="14"/>
        <v>217</v>
      </c>
      <c r="AY54" s="195">
        <f t="shared" si="14"/>
        <v>0</v>
      </c>
      <c r="AZ54" s="195">
        <f t="shared" si="14"/>
        <v>1</v>
      </c>
      <c r="BA54" s="28">
        <f t="shared" si="14"/>
        <v>218</v>
      </c>
      <c r="BB54" s="134">
        <f t="shared" si="14"/>
        <v>4493</v>
      </c>
      <c r="BC54" s="135">
        <f t="shared" si="14"/>
        <v>75</v>
      </c>
      <c r="BD54" s="135">
        <f t="shared" si="14"/>
        <v>69</v>
      </c>
      <c r="BE54" s="197">
        <f t="shared" si="14"/>
        <v>4637</v>
      </c>
      <c r="BF54" s="198"/>
      <c r="BG54" s="198"/>
      <c r="BH54" s="198"/>
    </row>
    <row r="55" spans="1:60" ht="33.75" customHeight="1" x14ac:dyDescent="0.25">
      <c r="A55" s="199"/>
      <c r="B55" s="199"/>
      <c r="C55" s="199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198"/>
      <c r="BE55" s="198"/>
      <c r="BF55" s="198"/>
      <c r="BG55" s="198"/>
      <c r="BH55" s="198"/>
    </row>
    <row r="56" spans="1:60" ht="16.5" thickBot="1" x14ac:dyDescent="0.3">
      <c r="E56" s="6"/>
      <c r="K56" s="6"/>
      <c r="L56" s="7"/>
      <c r="M56" s="7"/>
      <c r="O56" s="6"/>
      <c r="P56" s="8"/>
      <c r="R56" s="9"/>
      <c r="S56" s="10"/>
      <c r="U56" s="11"/>
      <c r="W56" s="11"/>
      <c r="Y56" s="11"/>
      <c r="AA56" s="11"/>
      <c r="AC56" s="11"/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0" ht="18" customHeight="1" thickBot="1" x14ac:dyDescent="0.3">
      <c r="A57" s="201" t="s">
        <v>52</v>
      </c>
      <c r="B57" s="14" t="s">
        <v>59</v>
      </c>
      <c r="C57" s="13"/>
      <c r="D57" s="13"/>
      <c r="E57" s="15"/>
      <c r="F57" s="14" t="s">
        <v>60</v>
      </c>
      <c r="G57" s="13"/>
      <c r="H57" s="13"/>
      <c r="I57" s="15"/>
      <c r="J57" s="14" t="s">
        <v>61</v>
      </c>
      <c r="K57" s="13"/>
      <c r="L57" s="13"/>
      <c r="M57" s="15"/>
      <c r="N57" s="14" t="s">
        <v>62</v>
      </c>
      <c r="O57" s="13"/>
      <c r="P57" s="13"/>
      <c r="Q57" s="15"/>
      <c r="R57" s="14" t="s">
        <v>63</v>
      </c>
      <c r="S57" s="13"/>
      <c r="T57" s="13"/>
      <c r="U57" s="15"/>
      <c r="V57" s="14" t="s">
        <v>64</v>
      </c>
      <c r="W57" s="13"/>
      <c r="X57" s="13"/>
      <c r="Y57" s="15"/>
      <c r="Z57" s="202" t="s">
        <v>66</v>
      </c>
      <c r="AA57" s="203"/>
      <c r="AB57" s="203"/>
      <c r="AC57" s="204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0" ht="18" customHeight="1" thickTop="1" thickBot="1" x14ac:dyDescent="0.3">
      <c r="A58" s="113"/>
      <c r="B58" s="120" t="s">
        <v>67</v>
      </c>
      <c r="C58" s="121"/>
      <c r="D58" s="121"/>
      <c r="E58" s="122"/>
      <c r="F58" s="120" t="s">
        <v>67</v>
      </c>
      <c r="G58" s="121"/>
      <c r="H58" s="121"/>
      <c r="I58" s="122"/>
      <c r="J58" s="120" t="s">
        <v>67</v>
      </c>
      <c r="K58" s="121"/>
      <c r="L58" s="121"/>
      <c r="M58" s="122"/>
      <c r="N58" s="120" t="s">
        <v>67</v>
      </c>
      <c r="O58" s="121"/>
      <c r="P58" s="121"/>
      <c r="Q58" s="122"/>
      <c r="R58" s="120" t="s">
        <v>67</v>
      </c>
      <c r="S58" s="121"/>
      <c r="T58" s="121"/>
      <c r="U58" s="122"/>
      <c r="V58" s="120" t="s">
        <v>67</v>
      </c>
      <c r="W58" s="121"/>
      <c r="X58" s="121"/>
      <c r="Y58" s="122"/>
      <c r="Z58" s="205" t="s">
        <v>67</v>
      </c>
      <c r="AA58" s="206"/>
      <c r="AB58" s="206"/>
      <c r="AC58" s="207"/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0" ht="18" customHeight="1" thickTop="1" thickBot="1" x14ac:dyDescent="0.3">
      <c r="A59" s="126"/>
      <c r="B59" s="24" t="s">
        <v>68</v>
      </c>
      <c r="C59" s="25" t="s">
        <v>71</v>
      </c>
      <c r="D59" s="25" t="s">
        <v>72</v>
      </c>
      <c r="E59" s="128" t="s">
        <v>19</v>
      </c>
      <c r="F59" s="27" t="s">
        <v>68</v>
      </c>
      <c r="G59" s="25" t="s">
        <v>71</v>
      </c>
      <c r="H59" s="25" t="s">
        <v>72</v>
      </c>
      <c r="I59" s="127" t="s">
        <v>19</v>
      </c>
      <c r="J59" s="24" t="s">
        <v>68</v>
      </c>
      <c r="K59" s="25" t="s">
        <v>71</v>
      </c>
      <c r="L59" s="25" t="s">
        <v>72</v>
      </c>
      <c r="M59" s="128" t="s">
        <v>19</v>
      </c>
      <c r="N59" s="27" t="s">
        <v>68</v>
      </c>
      <c r="O59" s="25" t="s">
        <v>71</v>
      </c>
      <c r="P59" s="25" t="s">
        <v>72</v>
      </c>
      <c r="Q59" s="127" t="s">
        <v>19</v>
      </c>
      <c r="R59" s="129" t="s">
        <v>68</v>
      </c>
      <c r="S59" s="30" t="s">
        <v>71</v>
      </c>
      <c r="T59" s="30" t="s">
        <v>72</v>
      </c>
      <c r="U59" s="130" t="s">
        <v>19</v>
      </c>
      <c r="V59" s="131" t="s">
        <v>68</v>
      </c>
      <c r="W59" s="132" t="s">
        <v>71</v>
      </c>
      <c r="X59" s="30" t="s">
        <v>72</v>
      </c>
      <c r="Y59" s="133" t="s">
        <v>19</v>
      </c>
      <c r="Z59" s="27" t="s">
        <v>68</v>
      </c>
      <c r="AA59" s="25" t="s">
        <v>71</v>
      </c>
      <c r="AB59" s="25" t="s">
        <v>72</v>
      </c>
      <c r="AC59" s="127" t="s">
        <v>19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0" x14ac:dyDescent="0.25">
      <c r="A60" s="137"/>
      <c r="B60" s="144"/>
      <c r="C60" s="139"/>
      <c r="D60" s="139"/>
      <c r="E60" s="143"/>
      <c r="F60" s="144"/>
      <c r="G60" s="139"/>
      <c r="H60" s="139"/>
      <c r="I60" s="141"/>
      <c r="J60" s="142"/>
      <c r="K60" s="139"/>
      <c r="L60" s="139"/>
      <c r="M60" s="143"/>
      <c r="N60" s="144"/>
      <c r="O60" s="139"/>
      <c r="P60" s="139"/>
      <c r="Q60" s="141"/>
      <c r="R60" s="142"/>
      <c r="S60" s="139"/>
      <c r="T60" s="139"/>
      <c r="U60" s="143"/>
      <c r="V60" s="144"/>
      <c r="W60" s="139"/>
      <c r="X60" s="139"/>
      <c r="Y60" s="141"/>
      <c r="Z60" s="144"/>
      <c r="AA60" s="139"/>
      <c r="AB60" s="139"/>
      <c r="AC60" s="141"/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0" ht="20.100000000000001" customHeight="1" x14ac:dyDescent="0.25">
      <c r="A61" s="145" t="s">
        <v>73</v>
      </c>
      <c r="B61" s="149"/>
      <c r="C61" s="150"/>
      <c r="D61" s="151"/>
      <c r="E61" s="152">
        <f>SUM(B61:D61)</f>
        <v>0</v>
      </c>
      <c r="F61" s="149"/>
      <c r="G61" s="150"/>
      <c r="H61" s="151"/>
      <c r="I61" s="148">
        <f>SUM(F61:H61)</f>
        <v>0</v>
      </c>
      <c r="J61" s="149"/>
      <c r="K61" s="150"/>
      <c r="L61" s="151"/>
      <c r="M61" s="152">
        <f>SUM(J61:L61)</f>
        <v>0</v>
      </c>
      <c r="N61" s="149"/>
      <c r="O61" s="150"/>
      <c r="P61" s="151"/>
      <c r="Q61" s="148">
        <f>SUM(N61:P61)</f>
        <v>0</v>
      </c>
      <c r="R61" s="149"/>
      <c r="S61" s="150"/>
      <c r="T61" s="151"/>
      <c r="U61" s="153">
        <f>SUM(R61:T61)</f>
        <v>0</v>
      </c>
      <c r="V61" s="149"/>
      <c r="W61" s="150"/>
      <c r="X61" s="151"/>
      <c r="Y61" s="154">
        <f>SUM(V61:X61)</f>
        <v>0</v>
      </c>
      <c r="Z61" s="208">
        <f>SUM(B49,F49,J49,N49,R49,V49,Z49,F61,J61,N61,R61,V61)</f>
        <v>154</v>
      </c>
      <c r="AA61" s="209">
        <f t="shared" ref="AA61:AB65" si="15">SUM(C49,G49,K49,O49,S49,W49,AA49,G61,K61,O61,S61,W61)</f>
        <v>0</v>
      </c>
      <c r="AB61" s="210">
        <f t="shared" si="15"/>
        <v>2</v>
      </c>
      <c r="AC61" s="148">
        <f>SUM(Z61:AB61)</f>
        <v>156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0" ht="20.100000000000001" customHeight="1" x14ac:dyDescent="0.25">
      <c r="A62" s="145" t="s">
        <v>74</v>
      </c>
      <c r="B62" s="149"/>
      <c r="C62" s="150"/>
      <c r="D62" s="151"/>
      <c r="E62" s="162">
        <f>SUM(B62:D62)</f>
        <v>0</v>
      </c>
      <c r="F62" s="149"/>
      <c r="G62" s="150"/>
      <c r="H62" s="151"/>
      <c r="I62" s="159">
        <f>SUM(F62:H62)</f>
        <v>0</v>
      </c>
      <c r="J62" s="160"/>
      <c r="K62" s="147"/>
      <c r="L62" s="147"/>
      <c r="M62" s="152">
        <f>SUM(J62:L62)</f>
        <v>0</v>
      </c>
      <c r="N62" s="146"/>
      <c r="O62" s="147"/>
      <c r="P62" s="147"/>
      <c r="Q62" s="148">
        <f>SUM(N62:P62)</f>
        <v>0</v>
      </c>
      <c r="R62" s="149"/>
      <c r="S62" s="150"/>
      <c r="T62" s="151"/>
      <c r="U62" s="161">
        <f>SUM(R62:T62)</f>
        <v>0</v>
      </c>
      <c r="V62" s="211"/>
      <c r="W62" s="212"/>
      <c r="X62" s="213"/>
      <c r="Y62" s="154">
        <f>SUM(V62:X62)</f>
        <v>0</v>
      </c>
      <c r="Z62" s="208">
        <f t="shared" ref="Z62:Z65" si="16">SUM(B50,F50,J50,N50,R50,V50,Z50,F62,J62,N62,R62,V62)</f>
        <v>872</v>
      </c>
      <c r="AA62" s="209">
        <f t="shared" si="15"/>
        <v>4</v>
      </c>
      <c r="AB62" s="210">
        <f t="shared" si="15"/>
        <v>7</v>
      </c>
      <c r="AC62" s="148">
        <f t="shared" ref="AC62:AC65" si="17">SUM(Z62:AB62)</f>
        <v>883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0" ht="20.100000000000001" customHeight="1" x14ac:dyDescent="0.25">
      <c r="A63" s="145" t="s">
        <v>75</v>
      </c>
      <c r="B63" s="214">
        <f>Z51</f>
        <v>106</v>
      </c>
      <c r="C63" s="215">
        <f t="shared" ref="C63:D65" si="18">AA51</f>
        <v>5</v>
      </c>
      <c r="D63" s="216">
        <f t="shared" si="18"/>
        <v>0</v>
      </c>
      <c r="E63" s="162">
        <f>SUM(B63:D63)</f>
        <v>111</v>
      </c>
      <c r="F63" s="214">
        <f t="shared" ref="F63:H65" si="19">AD51</f>
        <v>31</v>
      </c>
      <c r="G63" s="215">
        <f t="shared" si="19"/>
        <v>8</v>
      </c>
      <c r="H63" s="216">
        <f t="shared" si="19"/>
        <v>13</v>
      </c>
      <c r="I63" s="159">
        <f>SUM(F63:H63)</f>
        <v>52</v>
      </c>
      <c r="J63" s="165">
        <f t="shared" ref="J63:L65" si="20">AH51</f>
        <v>72</v>
      </c>
      <c r="K63" s="165">
        <f t="shared" si="20"/>
        <v>1</v>
      </c>
      <c r="L63" s="165">
        <f t="shared" si="20"/>
        <v>0</v>
      </c>
      <c r="M63" s="152">
        <f>SUM(J63:L63)</f>
        <v>73</v>
      </c>
      <c r="N63" s="149"/>
      <c r="O63" s="150"/>
      <c r="P63" s="151"/>
      <c r="Q63" s="148">
        <f>SUM(N63:P63)</f>
        <v>0</v>
      </c>
      <c r="R63" s="173"/>
      <c r="S63" s="168"/>
      <c r="T63" s="168"/>
      <c r="U63" s="161">
        <f>SUM(R63:T63)</f>
        <v>0</v>
      </c>
      <c r="V63" s="217"/>
      <c r="W63" s="168"/>
      <c r="X63" s="218"/>
      <c r="Y63" s="154">
        <f>SUM(V63:X63)</f>
        <v>0</v>
      </c>
      <c r="Z63" s="208">
        <f t="shared" si="16"/>
        <v>536</v>
      </c>
      <c r="AA63" s="209">
        <f t="shared" si="15"/>
        <v>18</v>
      </c>
      <c r="AB63" s="210">
        <f t="shared" si="15"/>
        <v>13</v>
      </c>
      <c r="AC63" s="148">
        <f t="shared" si="17"/>
        <v>567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0" ht="20.100000000000001" customHeight="1" x14ac:dyDescent="0.25">
      <c r="A64" s="145" t="s">
        <v>76</v>
      </c>
      <c r="B64" s="214">
        <f t="shared" ref="B64:B65" si="21">Z52</f>
        <v>90</v>
      </c>
      <c r="C64" s="219">
        <f t="shared" si="18"/>
        <v>0</v>
      </c>
      <c r="D64" s="216">
        <f t="shared" si="18"/>
        <v>0</v>
      </c>
      <c r="E64" s="162">
        <f>SUM(B64:D64)</f>
        <v>90</v>
      </c>
      <c r="F64" s="214">
        <f t="shared" si="19"/>
        <v>23</v>
      </c>
      <c r="G64" s="219">
        <f t="shared" si="19"/>
        <v>0</v>
      </c>
      <c r="H64" s="216">
        <f t="shared" si="19"/>
        <v>0</v>
      </c>
      <c r="I64" s="159">
        <f>SUM(F64:H64)</f>
        <v>23</v>
      </c>
      <c r="J64" s="165">
        <f t="shared" si="20"/>
        <v>113</v>
      </c>
      <c r="K64" s="165">
        <f t="shared" si="20"/>
        <v>0</v>
      </c>
      <c r="L64" s="165">
        <f t="shared" si="20"/>
        <v>0</v>
      </c>
      <c r="M64" s="152">
        <f>SUM(J64:L64)</f>
        <v>113</v>
      </c>
      <c r="N64" s="149"/>
      <c r="O64" s="150"/>
      <c r="P64" s="151"/>
      <c r="Q64" s="148">
        <f>SUM(N64:P64)</f>
        <v>0</v>
      </c>
      <c r="R64" s="167">
        <f t="shared" ref="R64:T65" si="22">AP52</f>
        <v>72</v>
      </c>
      <c r="S64" s="167">
        <f t="shared" si="22"/>
        <v>1</v>
      </c>
      <c r="T64" s="167">
        <f t="shared" si="22"/>
        <v>1</v>
      </c>
      <c r="U64" s="161">
        <f>SUM(R64:T64)</f>
        <v>74</v>
      </c>
      <c r="V64" s="217"/>
      <c r="W64" s="168"/>
      <c r="X64" s="218"/>
      <c r="Y64" s="154">
        <f>SUM(V64:X64)</f>
        <v>0</v>
      </c>
      <c r="Z64" s="208">
        <f t="shared" si="16"/>
        <v>419</v>
      </c>
      <c r="AA64" s="209">
        <f t="shared" si="15"/>
        <v>1</v>
      </c>
      <c r="AB64" s="210">
        <f t="shared" si="15"/>
        <v>1</v>
      </c>
      <c r="AC64" s="148">
        <f t="shared" si="17"/>
        <v>421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</row>
    <row r="65" spans="1:60" ht="20.100000000000001" customHeight="1" thickBot="1" x14ac:dyDescent="0.3">
      <c r="A65" s="175" t="s">
        <v>77</v>
      </c>
      <c r="B65" s="220">
        <f t="shared" si="21"/>
        <v>278</v>
      </c>
      <c r="C65" s="221">
        <f t="shared" si="18"/>
        <v>1</v>
      </c>
      <c r="D65" s="222">
        <f t="shared" si="18"/>
        <v>0</v>
      </c>
      <c r="E65" s="179">
        <f>SUM(B65:D65)</f>
        <v>279</v>
      </c>
      <c r="F65" s="220">
        <f t="shared" si="19"/>
        <v>122</v>
      </c>
      <c r="G65" s="221">
        <f t="shared" si="19"/>
        <v>8</v>
      </c>
      <c r="H65" s="222">
        <f t="shared" si="19"/>
        <v>1</v>
      </c>
      <c r="I65" s="178">
        <f>SUM(F65:H65)</f>
        <v>131</v>
      </c>
      <c r="J65" s="187">
        <f t="shared" si="20"/>
        <v>279</v>
      </c>
      <c r="K65" s="223">
        <f t="shared" si="20"/>
        <v>5</v>
      </c>
      <c r="L65" s="223">
        <f t="shared" si="20"/>
        <v>1</v>
      </c>
      <c r="M65" s="179">
        <f>SUM(J65:L65)</f>
        <v>285</v>
      </c>
      <c r="N65" s="75">
        <f>K16</f>
        <v>442</v>
      </c>
      <c r="O65" s="176">
        <f>L16</f>
        <v>0</v>
      </c>
      <c r="P65" s="177">
        <f>M16</f>
        <v>4</v>
      </c>
      <c r="Q65" s="178">
        <f>SUM(N65:P65)</f>
        <v>446</v>
      </c>
      <c r="R65" s="224">
        <f t="shared" si="22"/>
        <v>415</v>
      </c>
      <c r="S65" s="225">
        <f t="shared" si="22"/>
        <v>16</v>
      </c>
      <c r="T65" s="225">
        <f t="shared" si="22"/>
        <v>20</v>
      </c>
      <c r="U65" s="182">
        <f>SUM(R65:T65)</f>
        <v>451</v>
      </c>
      <c r="V65" s="224">
        <f>K18</f>
        <v>415</v>
      </c>
      <c r="W65" s="181">
        <f>L18</f>
        <v>18</v>
      </c>
      <c r="X65" s="226">
        <f>M18</f>
        <v>18</v>
      </c>
      <c r="Y65" s="186">
        <f>SUM(V65:X65)</f>
        <v>451</v>
      </c>
      <c r="Z65" s="227">
        <f t="shared" si="16"/>
        <v>2475</v>
      </c>
      <c r="AA65" s="228">
        <f t="shared" si="15"/>
        <v>54</v>
      </c>
      <c r="AB65" s="229">
        <f t="shared" si="15"/>
        <v>45</v>
      </c>
      <c r="AC65" s="178">
        <f t="shared" si="17"/>
        <v>2574</v>
      </c>
      <c r="AD65" s="6"/>
      <c r="AE65" s="8"/>
      <c r="AG65" s="11"/>
      <c r="AI65" s="11"/>
      <c r="AK65" s="11"/>
      <c r="AM65" s="11"/>
      <c r="AO65" s="11"/>
      <c r="AQ65" s="11"/>
      <c r="AS65" s="11"/>
      <c r="AU65" s="11"/>
      <c r="AW65" s="11"/>
      <c r="AY65" s="11"/>
    </row>
    <row r="66" spans="1:60" ht="33.75" customHeight="1" thickTop="1" thickBot="1" x14ac:dyDescent="0.3">
      <c r="A66" s="193" t="s">
        <v>66</v>
      </c>
      <c r="B66" s="194">
        <f t="shared" ref="B66:AC66" si="23">SUM(B61:B65)</f>
        <v>474</v>
      </c>
      <c r="C66" s="195">
        <f t="shared" si="23"/>
        <v>6</v>
      </c>
      <c r="D66" s="195">
        <f t="shared" si="23"/>
        <v>0</v>
      </c>
      <c r="E66" s="26">
        <f t="shared" si="23"/>
        <v>480</v>
      </c>
      <c r="F66" s="194">
        <f t="shared" si="23"/>
        <v>176</v>
      </c>
      <c r="G66" s="195">
        <f t="shared" si="23"/>
        <v>16</v>
      </c>
      <c r="H66" s="195">
        <f t="shared" si="23"/>
        <v>14</v>
      </c>
      <c r="I66" s="28">
        <f t="shared" si="23"/>
        <v>206</v>
      </c>
      <c r="J66" s="196">
        <f t="shared" si="23"/>
        <v>464</v>
      </c>
      <c r="K66" s="195">
        <f t="shared" si="23"/>
        <v>6</v>
      </c>
      <c r="L66" s="195">
        <f t="shared" si="23"/>
        <v>1</v>
      </c>
      <c r="M66" s="26">
        <f t="shared" si="23"/>
        <v>471</v>
      </c>
      <c r="N66" s="194">
        <f t="shared" si="23"/>
        <v>442</v>
      </c>
      <c r="O66" s="195">
        <f t="shared" si="23"/>
        <v>0</v>
      </c>
      <c r="P66" s="195">
        <f t="shared" si="23"/>
        <v>4</v>
      </c>
      <c r="Q66" s="28">
        <f t="shared" si="23"/>
        <v>446</v>
      </c>
      <c r="R66" s="196">
        <f t="shared" si="23"/>
        <v>487</v>
      </c>
      <c r="S66" s="195">
        <f t="shared" si="23"/>
        <v>17</v>
      </c>
      <c r="T66" s="195">
        <f t="shared" si="23"/>
        <v>21</v>
      </c>
      <c r="U66" s="26">
        <f t="shared" si="23"/>
        <v>525</v>
      </c>
      <c r="V66" s="194">
        <f t="shared" si="23"/>
        <v>415</v>
      </c>
      <c r="W66" s="195">
        <f t="shared" si="23"/>
        <v>18</v>
      </c>
      <c r="X66" s="195">
        <f t="shared" si="23"/>
        <v>18</v>
      </c>
      <c r="Y66" s="28">
        <f t="shared" si="23"/>
        <v>451</v>
      </c>
      <c r="Z66" s="134">
        <f t="shared" si="23"/>
        <v>4456</v>
      </c>
      <c r="AA66" s="135">
        <f t="shared" si="23"/>
        <v>77</v>
      </c>
      <c r="AB66" s="135">
        <f t="shared" si="23"/>
        <v>68</v>
      </c>
      <c r="AC66" s="28">
        <f t="shared" si="23"/>
        <v>4601</v>
      </c>
      <c r="AD66" s="6"/>
      <c r="AE66" s="8"/>
      <c r="AG66" s="11"/>
      <c r="AI66" s="11"/>
      <c r="AK66" s="11"/>
      <c r="AM66" s="11"/>
      <c r="AO66" s="11"/>
      <c r="AQ66" s="11"/>
      <c r="AS66" s="11"/>
      <c r="AU66" s="11"/>
      <c r="AW66" s="11"/>
      <c r="AY66" s="11"/>
      <c r="BD66" s="198"/>
      <c r="BE66" s="198"/>
      <c r="BF66" s="198"/>
      <c r="BG66" s="198"/>
      <c r="BH66" s="198"/>
    </row>
    <row r="67" spans="1:60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  <c r="AQ67" s="11"/>
      <c r="AS67" s="11"/>
      <c r="AU67" s="11"/>
      <c r="AW67" s="11"/>
      <c r="AY67" s="11"/>
    </row>
    <row r="68" spans="1:60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  <c r="AQ68" s="11"/>
      <c r="AS68" s="11"/>
      <c r="AU68" s="11"/>
      <c r="AW68" s="11"/>
      <c r="AY68" s="11"/>
    </row>
    <row r="69" spans="1:60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  <c r="AQ69" s="11"/>
      <c r="AS69" s="11"/>
      <c r="AU69" s="11"/>
      <c r="AW69" s="11"/>
      <c r="AY69" s="11"/>
    </row>
    <row r="70" spans="1:60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  <c r="AQ70" s="11"/>
      <c r="AS70" s="11"/>
      <c r="AU70" s="11"/>
      <c r="AW70" s="11"/>
      <c r="AY70" s="11"/>
    </row>
    <row r="71" spans="1:60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  <c r="AQ71" s="11"/>
      <c r="AS71" s="11"/>
      <c r="AU71" s="11"/>
      <c r="AW71" s="11"/>
      <c r="AY71" s="11"/>
    </row>
    <row r="72" spans="1:60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30"/>
      <c r="AC72" s="230"/>
      <c r="AD72" s="230"/>
      <c r="AE72" s="230"/>
    </row>
    <row r="73" spans="1:60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30"/>
      <c r="AC73" s="230"/>
      <c r="AD73" s="230"/>
      <c r="AE73" s="230"/>
    </row>
    <row r="74" spans="1:60" x14ac:dyDescent="0.25">
      <c r="E74" s="6"/>
      <c r="K74" s="6"/>
      <c r="L74" s="7"/>
      <c r="M74" s="7"/>
      <c r="O74" s="6"/>
      <c r="P74" s="8"/>
      <c r="R74" s="9"/>
      <c r="S74" s="10"/>
      <c r="U74" s="11"/>
      <c r="W74" s="11"/>
      <c r="Y74" s="11"/>
      <c r="AA74" s="11"/>
      <c r="AB74" s="231"/>
      <c r="AC74" s="231"/>
      <c r="AD74" s="231"/>
      <c r="AE74" s="231"/>
    </row>
    <row r="75" spans="1:60" x14ac:dyDescent="0.25">
      <c r="E75" s="6"/>
      <c r="K75" s="6"/>
      <c r="L75" s="7"/>
      <c r="M75" s="7"/>
      <c r="O75" s="6"/>
      <c r="P75" s="8"/>
      <c r="R75" s="9"/>
      <c r="S75" s="10"/>
      <c r="U75" s="11"/>
      <c r="W75" s="11"/>
      <c r="Y75" s="11"/>
      <c r="AA75" s="11"/>
      <c r="AC75" s="11"/>
      <c r="AD75" s="6"/>
      <c r="AE75" s="8"/>
      <c r="AG75" s="11"/>
      <c r="AI75" s="11"/>
      <c r="AK75" s="11"/>
      <c r="AM75" s="11"/>
      <c r="AO75" s="11"/>
      <c r="AQ75" s="11"/>
      <c r="AS75" s="11"/>
      <c r="AU75" s="11"/>
      <c r="AW75" s="11"/>
      <c r="AY75" s="11"/>
    </row>
    <row r="76" spans="1:60" x14ac:dyDescent="0.25">
      <c r="E76" s="6"/>
      <c r="K76" s="6"/>
      <c r="L76" s="7"/>
      <c r="M76" s="7"/>
      <c r="O76" s="6"/>
      <c r="P76" s="8"/>
      <c r="R76" s="9"/>
      <c r="S76" s="10"/>
      <c r="U76" s="11"/>
      <c r="W76" s="11"/>
      <c r="Y76" s="11"/>
      <c r="AA76" s="11"/>
      <c r="AI76" s="11"/>
      <c r="AK76" s="11"/>
      <c r="AM76" s="11"/>
      <c r="AO76" s="11"/>
      <c r="AQ76" s="11"/>
      <c r="AS76" s="11"/>
      <c r="AU76" s="11"/>
      <c r="AW76" s="11"/>
      <c r="AY76" s="11"/>
    </row>
    <row r="77" spans="1:60" ht="14.1" customHeight="1" x14ac:dyDescent="0.25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  <c r="AQ77" s="11"/>
      <c r="AS77" s="11"/>
      <c r="AU77" s="11"/>
      <c r="AW77" s="11"/>
      <c r="AY77" s="11"/>
    </row>
    <row r="78" spans="1:60" ht="14.1" customHeight="1" x14ac:dyDescent="0.25">
      <c r="E78" s="6"/>
      <c r="K78" s="6"/>
      <c r="L78" s="7"/>
      <c r="M78" s="7"/>
      <c r="O78" s="6"/>
      <c r="P78" s="8"/>
      <c r="R78" s="9"/>
      <c r="S78" s="10"/>
      <c r="U78" s="11"/>
      <c r="W78" s="11"/>
      <c r="Y78" s="11"/>
      <c r="AA78" s="11"/>
      <c r="AI78" s="11"/>
      <c r="AK78" s="11"/>
      <c r="AM78" s="11"/>
      <c r="AO78" s="11"/>
      <c r="AQ78" s="11"/>
      <c r="AS78" s="11"/>
      <c r="AU78" s="11"/>
      <c r="AW78" s="11"/>
      <c r="AY78" s="11"/>
    </row>
    <row r="79" spans="1:60" ht="14.1" customHeight="1" x14ac:dyDescent="0.25">
      <c r="E79" s="6"/>
      <c r="K79" s="6"/>
      <c r="L79" s="7"/>
      <c r="M79" s="7"/>
      <c r="O79" s="6"/>
      <c r="P79" s="8"/>
      <c r="R79" s="9"/>
      <c r="S79" s="10"/>
      <c r="U79" s="11"/>
      <c r="W79" s="11"/>
      <c r="Y79" s="11"/>
      <c r="AA79" s="11"/>
      <c r="AI79" s="11"/>
      <c r="AK79" s="11"/>
      <c r="AM79" s="11"/>
      <c r="AO79" s="11"/>
      <c r="AQ79" s="11"/>
      <c r="AS79" s="11"/>
      <c r="AU79" s="11"/>
      <c r="AW79" s="11"/>
      <c r="AY79" s="11"/>
    </row>
    <row r="80" spans="1:60" ht="20.100000000000001" customHeight="1" x14ac:dyDescent="0.25">
      <c r="A80" s="1" t="s">
        <v>78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G80" s="2" t="s">
        <v>1</v>
      </c>
      <c r="AI80" s="11"/>
      <c r="AK80" s="11"/>
      <c r="AM80" s="11"/>
      <c r="AO80" s="11"/>
      <c r="AQ80" s="11"/>
      <c r="AS80" s="11"/>
      <c r="AU80" s="11"/>
      <c r="AW80" s="11"/>
      <c r="AY80" s="11"/>
    </row>
    <row r="81" spans="1:51" ht="20.100000000000001" customHeight="1" x14ac:dyDescent="0.25">
      <c r="A81" s="1" t="s">
        <v>79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I81" s="11"/>
      <c r="AK81" s="11"/>
      <c r="AM81" s="11"/>
      <c r="AO81" s="11"/>
      <c r="AQ81" s="11"/>
      <c r="AS81" s="11"/>
      <c r="AU81" s="11"/>
      <c r="AW81" s="11"/>
      <c r="AY81" s="11"/>
    </row>
    <row r="82" spans="1:51" ht="20.100000000000001" customHeight="1" x14ac:dyDescent="0.25">
      <c r="A82" s="1" t="s">
        <v>3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I82" s="11"/>
      <c r="AK82" s="11"/>
      <c r="AM82" s="11"/>
      <c r="AO82" s="11"/>
      <c r="AQ82" s="11"/>
      <c r="AS82" s="11"/>
      <c r="AU82" s="11"/>
      <c r="AW82" s="11"/>
      <c r="AY82" s="11"/>
    </row>
    <row r="83" spans="1:51" ht="20.100000000000001" customHeight="1" thickBot="1" x14ac:dyDescent="0.3">
      <c r="E83" s="6"/>
      <c r="K83" s="6"/>
      <c r="L83" s="7"/>
      <c r="M83" s="7"/>
      <c r="O83" s="6"/>
      <c r="P83" s="8"/>
      <c r="R83" s="9"/>
      <c r="S83" s="10"/>
      <c r="U83" s="11"/>
      <c r="W83" s="11"/>
      <c r="Y83" s="11"/>
      <c r="AA83" s="11"/>
      <c r="AI83" s="11"/>
      <c r="AK83" s="11"/>
      <c r="AM83" s="11"/>
      <c r="AO83" s="11"/>
      <c r="AQ83" s="11"/>
      <c r="AS83" s="11"/>
      <c r="AU83" s="11"/>
      <c r="AW83" s="11"/>
      <c r="AY83" s="11"/>
    </row>
    <row r="84" spans="1:51" ht="20.100000000000001" customHeight="1" thickBot="1" x14ac:dyDescent="0.3">
      <c r="A84" s="232" t="s">
        <v>4</v>
      </c>
      <c r="B84" s="233"/>
      <c r="C84" s="234"/>
      <c r="D84" s="235" t="s">
        <v>53</v>
      </c>
      <c r="E84" s="236"/>
      <c r="F84" s="235" t="s">
        <v>80</v>
      </c>
      <c r="G84" s="236"/>
      <c r="H84" s="235" t="s">
        <v>81</v>
      </c>
      <c r="I84" s="236"/>
      <c r="J84" s="235" t="s">
        <v>82</v>
      </c>
      <c r="K84" s="236"/>
      <c r="L84" s="235" t="s">
        <v>57</v>
      </c>
      <c r="M84" s="236"/>
      <c r="N84" s="235" t="s">
        <v>58</v>
      </c>
      <c r="O84" s="236"/>
      <c r="P84" s="235" t="s">
        <v>59</v>
      </c>
      <c r="Q84" s="236"/>
      <c r="R84" s="235" t="s">
        <v>83</v>
      </c>
      <c r="S84" s="236"/>
      <c r="T84" s="235" t="s">
        <v>61</v>
      </c>
      <c r="U84" s="236"/>
      <c r="V84" s="235" t="s">
        <v>62</v>
      </c>
      <c r="W84" s="236"/>
      <c r="X84" s="235" t="s">
        <v>63</v>
      </c>
      <c r="Y84" s="236"/>
      <c r="Z84" s="235" t="s">
        <v>64</v>
      </c>
      <c r="AA84" s="236"/>
      <c r="AB84" s="237" t="s">
        <v>45</v>
      </c>
      <c r="AC84" s="238"/>
      <c r="AD84" s="235" t="s">
        <v>84</v>
      </c>
      <c r="AE84" s="236"/>
      <c r="AF84" s="237" t="s">
        <v>48</v>
      </c>
      <c r="AG84" s="238"/>
      <c r="AI84" s="11"/>
      <c r="AK84" s="11"/>
      <c r="AM84" s="11"/>
      <c r="AO84" s="11"/>
      <c r="AQ84" s="11"/>
      <c r="AS84" s="11"/>
      <c r="AU84" s="11"/>
      <c r="AW84" s="11"/>
    </row>
    <row r="85" spans="1:51" ht="20.100000000000001" customHeight="1" thickTop="1" thickBot="1" x14ac:dyDescent="0.3">
      <c r="A85" s="239" t="s">
        <v>85</v>
      </c>
      <c r="B85" s="240"/>
      <c r="C85" s="240"/>
      <c r="D85" s="241" t="s">
        <v>86</v>
      </c>
      <c r="E85" s="242" t="s">
        <v>28</v>
      </c>
      <c r="F85" s="241" t="s">
        <v>86</v>
      </c>
      <c r="G85" s="242" t="s">
        <v>28</v>
      </c>
      <c r="H85" s="241" t="s">
        <v>86</v>
      </c>
      <c r="I85" s="242" t="s">
        <v>28</v>
      </c>
      <c r="J85" s="241" t="s">
        <v>86</v>
      </c>
      <c r="K85" s="242" t="s">
        <v>28</v>
      </c>
      <c r="L85" s="241" t="s">
        <v>86</v>
      </c>
      <c r="M85" s="243" t="s">
        <v>28</v>
      </c>
      <c r="N85" s="241" t="s">
        <v>86</v>
      </c>
      <c r="O85" s="243" t="s">
        <v>28</v>
      </c>
      <c r="P85" s="244" t="s">
        <v>86</v>
      </c>
      <c r="Q85" s="242" t="s">
        <v>28</v>
      </c>
      <c r="R85" s="241" t="s">
        <v>86</v>
      </c>
      <c r="S85" s="243" t="s">
        <v>28</v>
      </c>
      <c r="T85" s="241" t="s">
        <v>86</v>
      </c>
      <c r="U85" s="243" t="s">
        <v>28</v>
      </c>
      <c r="V85" s="244" t="s">
        <v>86</v>
      </c>
      <c r="W85" s="242" t="s">
        <v>28</v>
      </c>
      <c r="X85" s="241" t="s">
        <v>86</v>
      </c>
      <c r="Y85" s="243" t="s">
        <v>28</v>
      </c>
      <c r="Z85" s="241" t="s">
        <v>86</v>
      </c>
      <c r="AA85" s="243" t="s">
        <v>28</v>
      </c>
      <c r="AB85" s="245" t="s">
        <v>86</v>
      </c>
      <c r="AC85" s="246" t="s">
        <v>28</v>
      </c>
      <c r="AD85" s="241" t="s">
        <v>86</v>
      </c>
      <c r="AE85" s="243" t="s">
        <v>28</v>
      </c>
      <c r="AF85" s="245" t="s">
        <v>86</v>
      </c>
      <c r="AG85" s="246" t="s">
        <v>28</v>
      </c>
      <c r="AI85" s="11"/>
      <c r="AK85" s="11"/>
      <c r="AM85" s="11"/>
      <c r="AO85" s="11"/>
      <c r="AQ85" s="11"/>
      <c r="AS85" s="11"/>
      <c r="AU85" s="11"/>
      <c r="AW85" s="11"/>
    </row>
    <row r="86" spans="1:51" ht="20.100000000000001" customHeight="1" x14ac:dyDescent="0.25">
      <c r="A86" s="247" t="s">
        <v>87</v>
      </c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9"/>
      <c r="AD86" s="247"/>
      <c r="AE86" s="249"/>
      <c r="AF86" s="248"/>
      <c r="AG86" s="249"/>
      <c r="AI86" s="11"/>
      <c r="AK86" s="11"/>
      <c r="AM86" s="11"/>
      <c r="AO86" s="11"/>
      <c r="AQ86" s="11"/>
      <c r="AS86" s="11"/>
      <c r="AU86" s="11"/>
      <c r="AW86" s="11"/>
    </row>
    <row r="87" spans="1:51" ht="20.100000000000001" customHeight="1" x14ac:dyDescent="0.25">
      <c r="A87" s="145" t="s">
        <v>88</v>
      </c>
      <c r="B87" s="250"/>
      <c r="C87" s="250"/>
      <c r="D87" s="251">
        <f>T7</f>
        <v>62</v>
      </c>
      <c r="E87" s="252">
        <f>U7</f>
        <v>248</v>
      </c>
      <c r="F87" s="253"/>
      <c r="G87" s="254"/>
      <c r="H87" s="253"/>
      <c r="I87" s="254"/>
      <c r="J87" s="253"/>
      <c r="K87" s="254"/>
      <c r="L87" s="217"/>
      <c r="M87" s="255"/>
      <c r="N87" s="253"/>
      <c r="O87" s="256"/>
      <c r="P87" s="165"/>
      <c r="Q87" s="257"/>
      <c r="R87" s="258"/>
      <c r="S87" s="259"/>
      <c r="T87" s="172"/>
      <c r="U87" s="260"/>
      <c r="V87" s="165"/>
      <c r="W87" s="261"/>
      <c r="X87" s="172"/>
      <c r="Y87" s="260"/>
      <c r="Z87" s="172"/>
      <c r="AA87" s="260"/>
      <c r="AB87" s="262">
        <f>SUM(D87,F87,J87,H87,L87,N87,P87,R87,T87,V87,X87,Z87)</f>
        <v>62</v>
      </c>
      <c r="AC87" s="263">
        <f>SUM(E87,G87,I87,K87,M87,O87,Q87,S87,U87,W87,Y87,AA87)</f>
        <v>248</v>
      </c>
      <c r="AD87" s="264"/>
      <c r="AE87" s="58"/>
      <c r="AF87" s="262">
        <f>SUM(AB87,AD87)</f>
        <v>62</v>
      </c>
      <c r="AG87" s="263">
        <f>SUM(AC87,AE87)</f>
        <v>248</v>
      </c>
      <c r="AI87" s="11"/>
      <c r="AK87" s="11"/>
      <c r="AM87" s="11"/>
      <c r="AO87" s="11"/>
      <c r="AQ87" s="11"/>
      <c r="AS87" s="11"/>
      <c r="AU87" s="11"/>
      <c r="AW87" s="11"/>
    </row>
    <row r="88" spans="1:51" ht="20.100000000000001" customHeight="1" x14ac:dyDescent="0.25">
      <c r="A88" s="145" t="s">
        <v>89</v>
      </c>
      <c r="B88" s="250"/>
      <c r="C88" s="250"/>
      <c r="D88" s="251">
        <f>V7</f>
        <v>94</v>
      </c>
      <c r="E88" s="252">
        <f>W7</f>
        <v>423</v>
      </c>
      <c r="F88" s="253"/>
      <c r="G88" s="254"/>
      <c r="H88" s="253"/>
      <c r="I88" s="254"/>
      <c r="J88" s="253"/>
      <c r="K88" s="254"/>
      <c r="L88" s="217"/>
      <c r="M88" s="255"/>
      <c r="N88" s="253"/>
      <c r="O88" s="256"/>
      <c r="P88" s="165"/>
      <c r="Q88" s="257"/>
      <c r="R88" s="258"/>
      <c r="S88" s="259"/>
      <c r="T88" s="172"/>
      <c r="U88" s="260"/>
      <c r="V88" s="165"/>
      <c r="W88" s="261"/>
      <c r="X88" s="172"/>
      <c r="Y88" s="260"/>
      <c r="Z88" s="172"/>
      <c r="AA88" s="260"/>
      <c r="AB88" s="262">
        <f t="shared" ref="AB88:AB89" si="24">SUM(D88,F88,J88,H88,L88,N88,P88,R88,T88,V88,X88,Z88)</f>
        <v>94</v>
      </c>
      <c r="AC88" s="263">
        <f t="shared" ref="AC88:AC89" si="25">SUM(E88,G88,I88,K88,M88,O88,Q88,S88,U88,W88,Y88,AA88)</f>
        <v>423</v>
      </c>
      <c r="AD88" s="264"/>
      <c r="AE88" s="58"/>
      <c r="AF88" s="262">
        <f t="shared" ref="AF88:AG89" si="26">SUM(AB88,AD88)</f>
        <v>94</v>
      </c>
      <c r="AG88" s="263">
        <f t="shared" si="26"/>
        <v>423</v>
      </c>
      <c r="AI88" s="11"/>
      <c r="AK88" s="11"/>
      <c r="AM88" s="11"/>
      <c r="AO88" s="11"/>
      <c r="AQ88" s="11"/>
      <c r="AS88" s="11"/>
      <c r="AU88" s="11"/>
      <c r="AW88" s="11"/>
    </row>
    <row r="89" spans="1:51" ht="20.100000000000001" customHeight="1" thickBot="1" x14ac:dyDescent="0.3">
      <c r="A89" s="175" t="s">
        <v>90</v>
      </c>
      <c r="B89" s="265"/>
      <c r="C89" s="265"/>
      <c r="D89" s="266">
        <f>AB7</f>
        <v>0</v>
      </c>
      <c r="E89" s="267">
        <f>AC7</f>
        <v>0</v>
      </c>
      <c r="F89" s="268"/>
      <c r="G89" s="269"/>
      <c r="H89" s="268"/>
      <c r="I89" s="269"/>
      <c r="J89" s="268"/>
      <c r="K89" s="269"/>
      <c r="L89" s="224"/>
      <c r="M89" s="270"/>
      <c r="N89" s="268"/>
      <c r="O89" s="271"/>
      <c r="P89" s="223"/>
      <c r="Q89" s="272"/>
      <c r="R89" s="273"/>
      <c r="S89" s="274"/>
      <c r="T89" s="187"/>
      <c r="U89" s="275"/>
      <c r="V89" s="223"/>
      <c r="W89" s="276"/>
      <c r="X89" s="187"/>
      <c r="Y89" s="275"/>
      <c r="Z89" s="187"/>
      <c r="AA89" s="275"/>
      <c r="AB89" s="277">
        <f t="shared" si="24"/>
        <v>0</v>
      </c>
      <c r="AC89" s="278">
        <f t="shared" si="25"/>
        <v>0</v>
      </c>
      <c r="AD89" s="279"/>
      <c r="AE89" s="82"/>
      <c r="AF89" s="277">
        <f t="shared" si="26"/>
        <v>0</v>
      </c>
      <c r="AG89" s="278">
        <f t="shared" si="26"/>
        <v>0</v>
      </c>
      <c r="AI89" s="280" t="s">
        <v>12</v>
      </c>
      <c r="AK89" s="11"/>
      <c r="AM89" s="11"/>
      <c r="AO89" s="11"/>
      <c r="AQ89" s="11"/>
      <c r="AS89" s="11"/>
      <c r="AU89" s="11"/>
      <c r="AW89" s="11"/>
    </row>
    <row r="90" spans="1:51" ht="20.100000000000001" customHeight="1" thickTop="1" x14ac:dyDescent="0.25">
      <c r="A90" s="281" t="s">
        <v>91</v>
      </c>
      <c r="B90" s="282"/>
      <c r="C90" s="283"/>
      <c r="D90" s="284">
        <f>SUM(D87:D89)</f>
        <v>156</v>
      </c>
      <c r="E90" s="285">
        <f>SUM(E87:E89)</f>
        <v>671</v>
      </c>
      <c r="F90" s="284"/>
      <c r="G90" s="285"/>
      <c r="H90" s="284"/>
      <c r="I90" s="285"/>
      <c r="J90" s="284"/>
      <c r="K90" s="285"/>
      <c r="L90" s="286"/>
      <c r="M90" s="287"/>
      <c r="N90" s="286"/>
      <c r="O90" s="287"/>
      <c r="P90" s="288"/>
      <c r="Q90" s="289"/>
      <c r="R90" s="286"/>
      <c r="S90" s="287"/>
      <c r="T90" s="286"/>
      <c r="U90" s="287"/>
      <c r="V90" s="290"/>
      <c r="W90" s="291"/>
      <c r="X90" s="286"/>
      <c r="Y90" s="287"/>
      <c r="Z90" s="286"/>
      <c r="AA90" s="287"/>
      <c r="AB90" s="292">
        <f>SUM(D90,F90,J90,H90,L90,N90,P90,R90,T90,V90,X90,Z90)</f>
        <v>156</v>
      </c>
      <c r="AC90" s="293">
        <f>SUM(E90,G90,I90,K90,M90,O90,Q90,S90,U90,W90,Y90,AA90)</f>
        <v>671</v>
      </c>
      <c r="AD90" s="286"/>
      <c r="AE90" s="287"/>
      <c r="AF90" s="292">
        <f>SUM(AB90,AD90)</f>
        <v>156</v>
      </c>
      <c r="AG90" s="293">
        <f>SUM(AC90,AE90)</f>
        <v>671</v>
      </c>
      <c r="AI90" s="280"/>
      <c r="AK90" s="11"/>
      <c r="AM90" s="11"/>
      <c r="AO90" s="11"/>
      <c r="AQ90" s="11"/>
      <c r="AS90" s="11"/>
      <c r="AU90" s="11"/>
      <c r="AW90" s="11"/>
    </row>
    <row r="91" spans="1:51" ht="20.100000000000001" customHeight="1" thickBot="1" x14ac:dyDescent="0.3">
      <c r="A91" s="294" t="s">
        <v>92</v>
      </c>
      <c r="B91" s="295"/>
      <c r="C91" s="296"/>
      <c r="D91" s="294">
        <f>S7</f>
        <v>531</v>
      </c>
      <c r="E91" s="296"/>
      <c r="F91" s="297"/>
      <c r="G91" s="298"/>
      <c r="H91" s="297"/>
      <c r="I91" s="298"/>
      <c r="J91" s="297"/>
      <c r="K91" s="298"/>
      <c r="L91" s="299"/>
      <c r="M91" s="300"/>
      <c r="N91" s="297"/>
      <c r="O91" s="298"/>
      <c r="P91" s="297"/>
      <c r="Q91" s="298"/>
      <c r="R91" s="297"/>
      <c r="S91" s="298"/>
      <c r="T91" s="297"/>
      <c r="U91" s="298"/>
      <c r="V91" s="301"/>
      <c r="W91" s="302"/>
      <c r="X91" s="297"/>
      <c r="Y91" s="298"/>
      <c r="Z91" s="297"/>
      <c r="AA91" s="298"/>
      <c r="AB91" s="303">
        <f>SUM(D91:AA91)</f>
        <v>531</v>
      </c>
      <c r="AC91" s="304"/>
      <c r="AD91" s="297"/>
      <c r="AE91" s="298"/>
      <c r="AF91" s="303">
        <f>SUM(AB91,AD91:AE91)</f>
        <v>531</v>
      </c>
      <c r="AG91" s="304"/>
      <c r="AI91" s="280">
        <f>AB91</f>
        <v>531</v>
      </c>
      <c r="AK91" s="11"/>
      <c r="AM91" s="11"/>
      <c r="AO91" s="11"/>
      <c r="AQ91" s="11"/>
      <c r="AS91" s="11"/>
      <c r="AU91" s="11"/>
      <c r="AW91" s="11"/>
    </row>
    <row r="92" spans="1:51" ht="20.100000000000001" customHeight="1" x14ac:dyDescent="0.25">
      <c r="A92" s="305" t="s">
        <v>93</v>
      </c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7"/>
      <c r="AD92" s="305"/>
      <c r="AE92" s="307"/>
      <c r="AF92" s="306"/>
      <c r="AG92" s="307"/>
      <c r="AI92" s="280"/>
      <c r="AK92" s="11"/>
      <c r="AM92" s="11"/>
      <c r="AO92" s="11"/>
      <c r="AQ92" s="11"/>
      <c r="AS92" s="11"/>
      <c r="AU92" s="11"/>
      <c r="AW92" s="11"/>
    </row>
    <row r="93" spans="1:51" ht="20.100000000000001" customHeight="1" x14ac:dyDescent="0.25">
      <c r="A93" s="145" t="s">
        <v>88</v>
      </c>
      <c r="B93" s="250"/>
      <c r="C93" s="250"/>
      <c r="D93" s="253"/>
      <c r="E93" s="254"/>
      <c r="F93" s="251">
        <f>T8</f>
        <v>121</v>
      </c>
      <c r="G93" s="252">
        <f>U8</f>
        <v>546</v>
      </c>
      <c r="H93" s="251">
        <f>T9</f>
        <v>157</v>
      </c>
      <c r="I93" s="252">
        <f>U9</f>
        <v>705</v>
      </c>
      <c r="J93" s="251">
        <f>T10</f>
        <v>72</v>
      </c>
      <c r="K93" s="252">
        <f>U10</f>
        <v>322</v>
      </c>
      <c r="L93" s="217"/>
      <c r="M93" s="255"/>
      <c r="N93" s="217"/>
      <c r="O93" s="255"/>
      <c r="P93" s="308"/>
      <c r="Q93" s="309"/>
      <c r="R93" s="310"/>
      <c r="S93" s="256"/>
      <c r="T93" s="253"/>
      <c r="U93" s="311"/>
      <c r="V93" s="308"/>
      <c r="W93" s="312"/>
      <c r="X93" s="253"/>
      <c r="Y93" s="311"/>
      <c r="Z93" s="253"/>
      <c r="AA93" s="311"/>
      <c r="AB93" s="262">
        <f>SUM(D93,F93,H93,J93,L93,N93,P93,R93,T93,V93,X93,Z93)</f>
        <v>350</v>
      </c>
      <c r="AC93" s="263">
        <f>SUM(E93,G93,I93,K93,M93,O93,Q93,S93,U93,W93,Y93,AA93)</f>
        <v>1573</v>
      </c>
      <c r="AD93" s="264"/>
      <c r="AE93" s="58"/>
      <c r="AF93" s="262">
        <f>SUM(AB93,AD93)</f>
        <v>350</v>
      </c>
      <c r="AG93" s="263">
        <f>SUM(AC93,AE93)</f>
        <v>1573</v>
      </c>
      <c r="AI93" s="280"/>
      <c r="AK93" s="11"/>
      <c r="AM93" s="11"/>
      <c r="AO93" s="11"/>
      <c r="AQ93" s="11"/>
      <c r="AS93" s="11"/>
      <c r="AU93" s="11"/>
      <c r="AW93" s="11"/>
    </row>
    <row r="94" spans="1:51" ht="20.100000000000001" customHeight="1" x14ac:dyDescent="0.25">
      <c r="A94" s="145" t="s">
        <v>89</v>
      </c>
      <c r="B94" s="250"/>
      <c r="C94" s="250"/>
      <c r="D94" s="253"/>
      <c r="E94" s="254"/>
      <c r="F94" s="251">
        <f>V8</f>
        <v>173</v>
      </c>
      <c r="G94" s="252">
        <f>W8</f>
        <v>903</v>
      </c>
      <c r="H94" s="251">
        <f>V9</f>
        <v>240</v>
      </c>
      <c r="I94" s="252">
        <f>W9</f>
        <v>1139</v>
      </c>
      <c r="J94" s="251">
        <f>V10</f>
        <v>109</v>
      </c>
      <c r="K94" s="252">
        <f>W10</f>
        <v>608</v>
      </c>
      <c r="L94" s="217"/>
      <c r="M94" s="255"/>
      <c r="N94" s="217"/>
      <c r="O94" s="255"/>
      <c r="P94" s="308"/>
      <c r="Q94" s="309"/>
      <c r="R94" s="310"/>
      <c r="S94" s="256"/>
      <c r="T94" s="253"/>
      <c r="U94" s="311"/>
      <c r="V94" s="308"/>
      <c r="W94" s="312"/>
      <c r="X94" s="253"/>
      <c r="Y94" s="311"/>
      <c r="Z94" s="253"/>
      <c r="AA94" s="311"/>
      <c r="AB94" s="262">
        <f t="shared" ref="AB94:AC95" si="27">SUM(D94,F94,H94,J94,L94,N94,P94,R94,T94,V94,X94,Z94)</f>
        <v>522</v>
      </c>
      <c r="AC94" s="263">
        <f t="shared" si="27"/>
        <v>2650</v>
      </c>
      <c r="AD94" s="264"/>
      <c r="AE94" s="58"/>
      <c r="AF94" s="262">
        <f t="shared" ref="AF94:AG95" si="28">SUM(AB94,AD94)</f>
        <v>522</v>
      </c>
      <c r="AG94" s="263">
        <f t="shared" si="28"/>
        <v>2650</v>
      </c>
      <c r="AI94" s="280"/>
      <c r="AK94" s="11"/>
      <c r="AM94" s="11"/>
      <c r="AO94" s="11"/>
      <c r="AQ94" s="11"/>
      <c r="AS94" s="11"/>
      <c r="AU94" s="11"/>
      <c r="AW94" s="11"/>
    </row>
    <row r="95" spans="1:51" ht="20.100000000000001" customHeight="1" thickBot="1" x14ac:dyDescent="0.3">
      <c r="A95" s="175" t="s">
        <v>90</v>
      </c>
      <c r="B95" s="265"/>
      <c r="C95" s="265"/>
      <c r="D95" s="268"/>
      <c r="E95" s="269"/>
      <c r="F95" s="266">
        <f>AB8</f>
        <v>6</v>
      </c>
      <c r="G95" s="267">
        <f>AC8</f>
        <v>32</v>
      </c>
      <c r="H95" s="266">
        <f>AB9</f>
        <v>4</v>
      </c>
      <c r="I95" s="267">
        <f>AC9</f>
        <v>22</v>
      </c>
      <c r="J95" s="266">
        <f>AB10</f>
        <v>1</v>
      </c>
      <c r="K95" s="313">
        <f>AC10</f>
        <v>4</v>
      </c>
      <c r="L95" s="224"/>
      <c r="M95" s="270"/>
      <c r="N95" s="224"/>
      <c r="O95" s="270"/>
      <c r="P95" s="314"/>
      <c r="Q95" s="315"/>
      <c r="R95" s="316"/>
      <c r="S95" s="271"/>
      <c r="T95" s="268"/>
      <c r="U95" s="317"/>
      <c r="V95" s="314"/>
      <c r="W95" s="318"/>
      <c r="X95" s="268"/>
      <c r="Y95" s="317"/>
      <c r="Z95" s="268"/>
      <c r="AA95" s="317"/>
      <c r="AB95" s="277">
        <f t="shared" si="27"/>
        <v>11</v>
      </c>
      <c r="AC95" s="278">
        <f t="shared" si="27"/>
        <v>58</v>
      </c>
      <c r="AD95" s="279"/>
      <c r="AE95" s="82"/>
      <c r="AF95" s="277">
        <f t="shared" si="28"/>
        <v>11</v>
      </c>
      <c r="AG95" s="278">
        <f t="shared" si="28"/>
        <v>58</v>
      </c>
      <c r="AI95" s="280"/>
      <c r="AK95" s="11"/>
      <c r="AM95" s="11"/>
      <c r="AO95" s="11"/>
      <c r="AQ95" s="11"/>
      <c r="AS95" s="11"/>
      <c r="AU95" s="11"/>
      <c r="AW95" s="11"/>
    </row>
    <row r="96" spans="1:51" ht="20.100000000000001" customHeight="1" thickTop="1" x14ac:dyDescent="0.25">
      <c r="A96" s="281" t="s">
        <v>91</v>
      </c>
      <c r="B96" s="282"/>
      <c r="C96" s="283"/>
      <c r="D96" s="284"/>
      <c r="E96" s="285"/>
      <c r="F96" s="284">
        <f t="shared" ref="F96:K96" si="29">SUM(F93:F95)</f>
        <v>300</v>
      </c>
      <c r="G96" s="285">
        <f t="shared" si="29"/>
        <v>1481</v>
      </c>
      <c r="H96" s="284">
        <f t="shared" si="29"/>
        <v>401</v>
      </c>
      <c r="I96" s="285">
        <f t="shared" si="29"/>
        <v>1866</v>
      </c>
      <c r="J96" s="284">
        <f t="shared" si="29"/>
        <v>182</v>
      </c>
      <c r="K96" s="285">
        <f t="shared" si="29"/>
        <v>934</v>
      </c>
      <c r="L96" s="286"/>
      <c r="M96" s="287"/>
      <c r="N96" s="286"/>
      <c r="O96" s="287"/>
      <c r="P96" s="288"/>
      <c r="Q96" s="289"/>
      <c r="R96" s="286"/>
      <c r="S96" s="287"/>
      <c r="T96" s="286"/>
      <c r="U96" s="287"/>
      <c r="V96" s="290"/>
      <c r="W96" s="291"/>
      <c r="X96" s="286"/>
      <c r="Y96" s="287"/>
      <c r="Z96" s="286"/>
      <c r="AA96" s="287"/>
      <c r="AB96" s="292">
        <f>SUM(D96,F96,J96,H96,L96,N96,P96,R96,T96,V96,X96,Z96)</f>
        <v>883</v>
      </c>
      <c r="AC96" s="293">
        <f>SUM(E96,G96,I96,K96,M96,O96,Q96,S96,U96,W96,Y96,AA96)</f>
        <v>4281</v>
      </c>
      <c r="AD96" s="286"/>
      <c r="AE96" s="287"/>
      <c r="AF96" s="292">
        <f>SUM(AB96,AD96)</f>
        <v>883</v>
      </c>
      <c r="AG96" s="293">
        <f>SUM(AC96,AE96)</f>
        <v>4281</v>
      </c>
      <c r="AI96" s="280"/>
      <c r="AK96" s="11"/>
      <c r="AM96" s="11"/>
      <c r="AO96" s="11"/>
      <c r="AQ96" s="11"/>
      <c r="AS96" s="11"/>
      <c r="AU96" s="11"/>
      <c r="AW96" s="11"/>
    </row>
    <row r="97" spans="1:49" ht="20.100000000000001" customHeight="1" thickBot="1" x14ac:dyDescent="0.3">
      <c r="A97" s="294" t="s">
        <v>92</v>
      </c>
      <c r="B97" s="295"/>
      <c r="C97" s="296"/>
      <c r="D97" s="297"/>
      <c r="E97" s="298"/>
      <c r="F97" s="294">
        <f>S8</f>
        <v>1135</v>
      </c>
      <c r="G97" s="296"/>
      <c r="H97" s="294">
        <f>S9</f>
        <v>1500</v>
      </c>
      <c r="I97" s="296"/>
      <c r="J97" s="294">
        <f>S10</f>
        <v>769</v>
      </c>
      <c r="K97" s="296"/>
      <c r="L97" s="319"/>
      <c r="M97" s="320"/>
      <c r="N97" s="319"/>
      <c r="O97" s="320"/>
      <c r="P97" s="297"/>
      <c r="Q97" s="298"/>
      <c r="R97" s="297"/>
      <c r="S97" s="298"/>
      <c r="T97" s="297"/>
      <c r="U97" s="298"/>
      <c r="V97" s="301"/>
      <c r="W97" s="302"/>
      <c r="X97" s="297"/>
      <c r="Y97" s="298"/>
      <c r="Z97" s="321"/>
      <c r="AA97" s="322"/>
      <c r="AB97" s="303">
        <f>SUM(D97:AA97)</f>
        <v>3404</v>
      </c>
      <c r="AC97" s="304"/>
      <c r="AD97" s="297"/>
      <c r="AE97" s="298"/>
      <c r="AF97" s="303">
        <f>SUM(AB97,AD97:AE97)</f>
        <v>3404</v>
      </c>
      <c r="AG97" s="304"/>
      <c r="AI97" s="280">
        <f>AB97</f>
        <v>3404</v>
      </c>
      <c r="AK97" s="11"/>
      <c r="AM97" s="11"/>
      <c r="AO97" s="11"/>
      <c r="AQ97" s="11"/>
      <c r="AS97" s="11"/>
      <c r="AU97" s="11"/>
      <c r="AW97" s="11"/>
    </row>
    <row r="98" spans="1:49" ht="15" customHeight="1" x14ac:dyDescent="0.25">
      <c r="A98" s="247" t="s">
        <v>75</v>
      </c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9"/>
      <c r="AD98" s="247"/>
      <c r="AE98" s="249"/>
      <c r="AF98" s="248"/>
      <c r="AG98" s="249"/>
      <c r="AI98" s="280"/>
      <c r="AK98" s="11"/>
      <c r="AM98" s="11"/>
      <c r="AO98" s="11"/>
      <c r="AQ98" s="11"/>
      <c r="AS98" s="11"/>
      <c r="AU98" s="11"/>
      <c r="AW98" s="11"/>
    </row>
    <row r="99" spans="1:49" ht="20.100000000000001" customHeight="1" x14ac:dyDescent="0.25">
      <c r="A99" s="145" t="s">
        <v>88</v>
      </c>
      <c r="B99" s="250"/>
      <c r="C99" s="250"/>
      <c r="D99" s="172"/>
      <c r="E99" s="323"/>
      <c r="F99" s="217"/>
      <c r="G99" s="324"/>
      <c r="H99" s="217"/>
      <c r="I99" s="324"/>
      <c r="J99" s="217"/>
      <c r="K99" s="324"/>
      <c r="L99" s="325">
        <f>T11</f>
        <v>137</v>
      </c>
      <c r="M99" s="326">
        <f>U11</f>
        <v>627</v>
      </c>
      <c r="N99" s="325">
        <f>SUM([1]OKT!L99,[1]NOP!N99,[1]DES!N99)</f>
        <v>32</v>
      </c>
      <c r="O99" s="327">
        <f>SUM([1]OKT!M99,[1]NOP!O99,[1]DES!O99)</f>
        <v>311</v>
      </c>
      <c r="P99" s="325">
        <f>SUM([1]OKT!N99,[1]NOP!P99,[1]DES!P99)</f>
        <v>51</v>
      </c>
      <c r="Q99" s="327">
        <f>SUM([1]OKT!O99,[1]NOP!Q99,[1]DES!Q99)</f>
        <v>184</v>
      </c>
      <c r="R99" s="325">
        <f>SUM([1]OKT!P99,[1]NOP!R99,[1]DES!R99)</f>
        <v>9</v>
      </c>
      <c r="S99" s="327">
        <f>SUM([1]OKT!Q99,[1]NOP!S99,[1]DES!S99)</f>
        <v>32</v>
      </c>
      <c r="T99" s="325">
        <f>SUM([1]OKT!R99,[1]NOP!T99,[1]DES!T99)</f>
        <v>21</v>
      </c>
      <c r="U99" s="327">
        <f>SUM([1]OKT!S99,[1]NOP!U99,[1]DES!U99)</f>
        <v>61</v>
      </c>
      <c r="V99" s="165"/>
      <c r="W99" s="261"/>
      <c r="X99" s="172"/>
      <c r="Y99" s="260"/>
      <c r="Z99" s="172"/>
      <c r="AA99" s="260"/>
      <c r="AB99" s="262">
        <f>SUM(D99,F99,H99,J99,L99,N99,P99,R99,T99,V99,X99,Z99)</f>
        <v>250</v>
      </c>
      <c r="AC99" s="263">
        <f>SUM(E99,G99,I99,K99,M99,O99,Q99,S99,U99,W99,Y99,AA99)</f>
        <v>1215</v>
      </c>
      <c r="AD99" s="251">
        <f>T20</f>
        <v>32</v>
      </c>
      <c r="AE99" s="328">
        <f>U20</f>
        <v>143</v>
      </c>
      <c r="AF99" s="262">
        <f t="shared" ref="AF99:AG100" si="30">SUM(AB99,AD99)</f>
        <v>282</v>
      </c>
      <c r="AG99" s="263">
        <f t="shared" si="30"/>
        <v>1358</v>
      </c>
      <c r="AI99" s="280"/>
      <c r="AK99" s="11"/>
      <c r="AM99" s="11"/>
      <c r="AO99" s="11"/>
      <c r="AQ99" s="11"/>
      <c r="AS99" s="11"/>
      <c r="AU99" s="11"/>
      <c r="AW99" s="11"/>
    </row>
    <row r="100" spans="1:49" ht="20.100000000000001" customHeight="1" x14ac:dyDescent="0.25">
      <c r="A100" s="145" t="s">
        <v>89</v>
      </c>
      <c r="B100" s="250"/>
      <c r="C100" s="250"/>
      <c r="D100" s="172"/>
      <c r="E100" s="323"/>
      <c r="F100" s="217"/>
      <c r="G100" s="324"/>
      <c r="H100" s="217"/>
      <c r="I100" s="324"/>
      <c r="J100" s="217"/>
      <c r="K100" s="324"/>
      <c r="L100" s="325">
        <f>V11</f>
        <v>118</v>
      </c>
      <c r="M100" s="326">
        <f>W11</f>
        <v>628</v>
      </c>
      <c r="N100" s="325">
        <f>SUM([1]OKT!L100,[1]NOP!N100,[1]DES!N100)</f>
        <v>41</v>
      </c>
      <c r="O100" s="327">
        <f>SUM([1]OKT!M100,[1]NOP!O100,[1]DES!O100)</f>
        <v>492</v>
      </c>
      <c r="P100" s="325">
        <f>SUM([1]OKT!N100,[1]NOP!P100,[1]DES!P100)</f>
        <v>21</v>
      </c>
      <c r="Q100" s="327">
        <f>SUM([1]OKT!O100,[1]NOP!Q100,[1]DES!Q100)</f>
        <v>89</v>
      </c>
      <c r="R100" s="325">
        <f>SUM([1]OKT!P100,[1]NOP!R100,[1]DES!R100)</f>
        <v>13</v>
      </c>
      <c r="S100" s="327">
        <f>SUM([1]OKT!Q100,[1]NOP!S100,[1]DES!S100)</f>
        <v>86</v>
      </c>
      <c r="T100" s="325">
        <f>SUM([1]OKT!R100,[1]NOP!T100,[1]DES!T100)</f>
        <v>42</v>
      </c>
      <c r="U100" s="327">
        <f>SUM([1]OKT!S100,[1]NOP!U100,[1]DES!U100)</f>
        <v>189</v>
      </c>
      <c r="V100" s="165"/>
      <c r="W100" s="261"/>
      <c r="X100" s="172"/>
      <c r="Y100" s="260"/>
      <c r="Z100" s="172"/>
      <c r="AA100" s="260"/>
      <c r="AB100" s="262">
        <f t="shared" ref="AB100:AC103" si="31">SUM(D100,F100,H100,J100,L100,N100,P100,R100,T100,V100,X100,Z100)</f>
        <v>235</v>
      </c>
      <c r="AC100" s="263">
        <f t="shared" si="31"/>
        <v>1484</v>
      </c>
      <c r="AD100" s="251">
        <f>V20</f>
        <v>0</v>
      </c>
      <c r="AE100" s="328">
        <f>W20</f>
        <v>0</v>
      </c>
      <c r="AF100" s="262">
        <f t="shared" si="30"/>
        <v>235</v>
      </c>
      <c r="AG100" s="263">
        <f t="shared" si="30"/>
        <v>1484</v>
      </c>
      <c r="AI100" s="280"/>
      <c r="AK100" s="11"/>
      <c r="AM100" s="11"/>
      <c r="AO100" s="11"/>
      <c r="AQ100" s="11"/>
      <c r="AS100" s="11"/>
      <c r="AU100" s="11"/>
      <c r="AW100" s="11"/>
    </row>
    <row r="101" spans="1:49" ht="20.100000000000001" customHeight="1" x14ac:dyDescent="0.25">
      <c r="A101" s="145" t="s">
        <v>94</v>
      </c>
      <c r="B101" s="250"/>
      <c r="C101" s="250"/>
      <c r="D101" s="172"/>
      <c r="E101" s="323"/>
      <c r="F101" s="217"/>
      <c r="G101" s="324"/>
      <c r="H101" s="217"/>
      <c r="I101" s="324"/>
      <c r="J101" s="217"/>
      <c r="K101" s="324"/>
      <c r="L101" s="325">
        <f>X11</f>
        <v>0</v>
      </c>
      <c r="M101" s="326">
        <f>Y11</f>
        <v>0</v>
      </c>
      <c r="N101" s="325">
        <f>SUM([1]OKT!L101,[1]NOP!N101,[1]DES!N101)</f>
        <v>0</v>
      </c>
      <c r="O101" s="327">
        <f>SUM([1]OKT!M101,[1]NOP!O101,[1]DES!O101)</f>
        <v>0</v>
      </c>
      <c r="P101" s="325">
        <f>SUM([1]OKT!N101,[1]NOP!P101,[1]DES!P101)</f>
        <v>15</v>
      </c>
      <c r="Q101" s="327">
        <f>SUM([1]OKT!O101,[1]NOP!Q101,[1]DES!Q101)</f>
        <v>87</v>
      </c>
      <c r="R101" s="325">
        <f>SUM([1]OKT!P101,[1]NOP!R101,[1]DES!R101)</f>
        <v>20</v>
      </c>
      <c r="S101" s="327">
        <f>SUM([1]OKT!Q101,[1]NOP!S101,[1]DES!S101)</f>
        <v>147</v>
      </c>
      <c r="T101" s="325">
        <f>SUM([1]OKT!R101,[1]NOP!T101,[1]DES!T101)</f>
        <v>0</v>
      </c>
      <c r="U101" s="327">
        <f>SUM([1]OKT!S101,[1]NOP!U101,[1]DES!U101)</f>
        <v>0</v>
      </c>
      <c r="V101" s="165"/>
      <c r="W101" s="261"/>
      <c r="X101" s="172"/>
      <c r="Y101" s="260"/>
      <c r="Z101" s="172"/>
      <c r="AA101" s="260"/>
      <c r="AB101" s="262">
        <f t="shared" si="31"/>
        <v>35</v>
      </c>
      <c r="AC101" s="263">
        <f t="shared" si="31"/>
        <v>234</v>
      </c>
      <c r="AD101" s="251">
        <f>X20</f>
        <v>166</v>
      </c>
      <c r="AE101" s="328">
        <f>Y20</f>
        <v>981</v>
      </c>
      <c r="AF101" s="262">
        <f>SUM(AB101,AD101)</f>
        <v>201</v>
      </c>
      <c r="AG101" s="263">
        <f>SUM(AC101,AE101)</f>
        <v>1215</v>
      </c>
      <c r="AI101" s="280"/>
      <c r="AK101" s="11"/>
      <c r="AM101" s="11"/>
      <c r="AO101" s="11"/>
      <c r="AQ101" s="11"/>
      <c r="AS101" s="11"/>
      <c r="AU101" s="11"/>
      <c r="AW101" s="11"/>
    </row>
    <row r="102" spans="1:49" ht="20.100000000000001" customHeight="1" x14ac:dyDescent="0.25">
      <c r="A102" s="145" t="s">
        <v>95</v>
      </c>
      <c r="B102" s="250"/>
      <c r="C102" s="250"/>
      <c r="D102" s="172"/>
      <c r="E102" s="323"/>
      <c r="F102" s="217"/>
      <c r="G102" s="324"/>
      <c r="H102" s="217"/>
      <c r="I102" s="324"/>
      <c r="J102" s="217"/>
      <c r="K102" s="324"/>
      <c r="L102" s="325">
        <f>Z11</f>
        <v>0</v>
      </c>
      <c r="M102" s="326">
        <f>AA11</f>
        <v>0</v>
      </c>
      <c r="N102" s="325">
        <f>SUM([1]OKT!L102,[1]NOP!N102,[1]DES!N102)</f>
        <v>0</v>
      </c>
      <c r="O102" s="327">
        <f>SUM([1]OKT!M102,[1]NOP!O102,[1]DES!O102)</f>
        <v>0</v>
      </c>
      <c r="P102" s="325">
        <f>SUM([1]OKT!N102,[1]NOP!P102,[1]DES!P102)</f>
        <v>24</v>
      </c>
      <c r="Q102" s="327">
        <f>SUM([1]OKT!O102,[1]NOP!Q102,[1]DES!Q102)</f>
        <v>176</v>
      </c>
      <c r="R102" s="325">
        <f>SUM([1]OKT!P102,[1]NOP!R102,[1]DES!R102)</f>
        <v>8</v>
      </c>
      <c r="S102" s="327">
        <f>SUM([1]OKT!Q102,[1]NOP!S102,[1]DES!S102)</f>
        <v>58</v>
      </c>
      <c r="T102" s="325">
        <f>SUM([1]OKT!R102,[1]NOP!T102,[1]DES!T102)</f>
        <v>0</v>
      </c>
      <c r="U102" s="327">
        <f>SUM([1]OKT!S102,[1]NOP!U102,[1]DES!U102)</f>
        <v>0</v>
      </c>
      <c r="V102" s="165"/>
      <c r="W102" s="261"/>
      <c r="X102" s="172"/>
      <c r="Y102" s="260"/>
      <c r="Z102" s="172"/>
      <c r="AA102" s="260"/>
      <c r="AB102" s="262">
        <f t="shared" si="31"/>
        <v>32</v>
      </c>
      <c r="AC102" s="263">
        <f t="shared" si="31"/>
        <v>234</v>
      </c>
      <c r="AD102" s="251">
        <f>Z20</f>
        <v>20</v>
      </c>
      <c r="AE102" s="328">
        <f>AA20</f>
        <v>132</v>
      </c>
      <c r="AF102" s="262">
        <f t="shared" ref="AF102:AG103" si="32">SUM(AB102,AD102)</f>
        <v>52</v>
      </c>
      <c r="AG102" s="263">
        <f t="shared" si="32"/>
        <v>366</v>
      </c>
      <c r="AI102" s="280"/>
      <c r="AK102" s="11"/>
      <c r="AM102" s="11"/>
      <c r="AO102" s="11"/>
      <c r="AQ102" s="11"/>
      <c r="AS102" s="11"/>
      <c r="AU102" s="11"/>
      <c r="AW102" s="11"/>
    </row>
    <row r="103" spans="1:49" ht="20.100000000000001" customHeight="1" thickBot="1" x14ac:dyDescent="0.3">
      <c r="A103" s="175" t="s">
        <v>90</v>
      </c>
      <c r="B103" s="265"/>
      <c r="C103" s="265"/>
      <c r="D103" s="187"/>
      <c r="E103" s="329"/>
      <c r="F103" s="224"/>
      <c r="G103" s="330"/>
      <c r="H103" s="224"/>
      <c r="I103" s="330"/>
      <c r="J103" s="224"/>
      <c r="K103" s="330"/>
      <c r="L103" s="331">
        <f>AB11</f>
        <v>0</v>
      </c>
      <c r="M103" s="332">
        <f>AC11</f>
        <v>0</v>
      </c>
      <c r="N103" s="331">
        <f>SUM([1]OKT!L103,[1]NOP!N103,[1]DES!N103)</f>
        <v>0</v>
      </c>
      <c r="O103" s="333">
        <f>SUM([1]OKT!M103,[1]NOP!O103,[1]DES!O103)</f>
        <v>0</v>
      </c>
      <c r="P103" s="331">
        <f>SUM([1]OKT!N103,[1]NOP!P103,[1]DES!P103)</f>
        <v>0</v>
      </c>
      <c r="Q103" s="333">
        <f>SUM([1]OKT!O103,[1]NOP!Q103,[1]DES!Q103)</f>
        <v>0</v>
      </c>
      <c r="R103" s="331">
        <f>SUM([1]OKT!P103,[1]NOP!R103,[1]DES!R103)</f>
        <v>0</v>
      </c>
      <c r="S103" s="333">
        <f>SUM([1]OKT!Q103,[1]NOP!S103,[1]DES!S103)</f>
        <v>0</v>
      </c>
      <c r="T103" s="331">
        <f>SUM([1]OKT!R103,[1]NOP!T103,[1]DES!T103)</f>
        <v>10</v>
      </c>
      <c r="U103" s="333">
        <f>SUM([1]OKT!S103,[1]NOP!U103,[1]DES!U103)</f>
        <v>45</v>
      </c>
      <c r="V103" s="223"/>
      <c r="W103" s="276"/>
      <c r="X103" s="187"/>
      <c r="Y103" s="275"/>
      <c r="Z103" s="187"/>
      <c r="AA103" s="275"/>
      <c r="AB103" s="277">
        <f t="shared" si="31"/>
        <v>10</v>
      </c>
      <c r="AC103" s="278">
        <f t="shared" si="31"/>
        <v>45</v>
      </c>
      <c r="AD103" s="266">
        <f>AB20</f>
        <v>0</v>
      </c>
      <c r="AE103" s="334">
        <f>AC20</f>
        <v>0</v>
      </c>
      <c r="AF103" s="277">
        <f t="shared" si="32"/>
        <v>10</v>
      </c>
      <c r="AG103" s="278">
        <f t="shared" si="32"/>
        <v>45</v>
      </c>
      <c r="AI103" s="280"/>
      <c r="AK103" s="11"/>
      <c r="AM103" s="11"/>
      <c r="AO103" s="11"/>
      <c r="AQ103" s="11"/>
      <c r="AS103" s="11"/>
      <c r="AU103" s="11"/>
      <c r="AW103" s="11"/>
    </row>
    <row r="104" spans="1:49" ht="20.100000000000001" customHeight="1" thickTop="1" x14ac:dyDescent="0.25">
      <c r="A104" s="281" t="s">
        <v>91</v>
      </c>
      <c r="B104" s="282"/>
      <c r="C104" s="283"/>
      <c r="D104" s="284"/>
      <c r="E104" s="285"/>
      <c r="F104" s="284"/>
      <c r="G104" s="285"/>
      <c r="H104" s="284"/>
      <c r="I104" s="285"/>
      <c r="J104" s="284"/>
      <c r="K104" s="285"/>
      <c r="L104" s="292">
        <f t="shared" ref="L104:O104" si="33">SUM(L99:L103)</f>
        <v>255</v>
      </c>
      <c r="M104" s="293">
        <f t="shared" si="33"/>
        <v>1255</v>
      </c>
      <c r="N104" s="292">
        <f t="shared" si="33"/>
        <v>73</v>
      </c>
      <c r="O104" s="293">
        <f t="shared" si="33"/>
        <v>803</v>
      </c>
      <c r="P104" s="292">
        <f t="shared" ref="P104:U104" si="34">SUM(P99:P103)</f>
        <v>111</v>
      </c>
      <c r="Q104" s="293">
        <f t="shared" si="34"/>
        <v>536</v>
      </c>
      <c r="R104" s="292">
        <f t="shared" si="34"/>
        <v>50</v>
      </c>
      <c r="S104" s="293">
        <f t="shared" si="34"/>
        <v>323</v>
      </c>
      <c r="T104" s="292">
        <f t="shared" si="34"/>
        <v>73</v>
      </c>
      <c r="U104" s="293">
        <f t="shared" si="34"/>
        <v>295</v>
      </c>
      <c r="V104" s="290"/>
      <c r="W104" s="291"/>
      <c r="X104" s="286"/>
      <c r="Y104" s="287"/>
      <c r="Z104" s="286"/>
      <c r="AA104" s="287"/>
      <c r="AB104" s="292">
        <f>SUM(D104,F104,J104,H104,L104,N104,P104,R104,T104,V104,X104,Z104)</f>
        <v>562</v>
      </c>
      <c r="AC104" s="293">
        <f>SUM(E104,G104,I104,K104,M104,O104,Q104,S104,U104,W104,Y104,AA104)</f>
        <v>3212</v>
      </c>
      <c r="AD104" s="292">
        <f>SUM(AD99:AD103)</f>
        <v>218</v>
      </c>
      <c r="AE104" s="293">
        <f>SUM(AE99:AE103)</f>
        <v>1256</v>
      </c>
      <c r="AF104" s="292">
        <f>SUM(AB104,AD104)</f>
        <v>780</v>
      </c>
      <c r="AG104" s="293">
        <f>SUM(AC104,AE104)</f>
        <v>4468</v>
      </c>
      <c r="AI104" s="280"/>
      <c r="AK104" s="11"/>
      <c r="AM104" s="11"/>
      <c r="AO104" s="11"/>
      <c r="AQ104" s="11"/>
      <c r="AS104" s="11"/>
      <c r="AU104" s="11"/>
      <c r="AW104" s="11"/>
    </row>
    <row r="105" spans="1:49" ht="20.100000000000001" customHeight="1" thickBot="1" x14ac:dyDescent="0.3">
      <c r="A105" s="294" t="s">
        <v>92</v>
      </c>
      <c r="B105" s="295"/>
      <c r="C105" s="296"/>
      <c r="D105" s="297"/>
      <c r="E105" s="298"/>
      <c r="F105" s="319"/>
      <c r="G105" s="320"/>
      <c r="H105" s="319"/>
      <c r="I105" s="320"/>
      <c r="J105" s="319"/>
      <c r="K105" s="320"/>
      <c r="L105" s="335">
        <f>S11</f>
        <v>1032</v>
      </c>
      <c r="M105" s="296"/>
      <c r="N105" s="335">
        <f>SUM([1]OKT!L105,[1]NOP!N105,[1]DES!N105)</f>
        <v>146</v>
      </c>
      <c r="O105" s="296"/>
      <c r="P105" s="335">
        <f>SUM([1]OKT!N105,[1]NOP!P105,[1]DES!P105)</f>
        <v>500</v>
      </c>
      <c r="Q105" s="296"/>
      <c r="R105" s="335">
        <f>SUM([1]OKT!P105,[1]NOP!R105,[1]DES!R105)</f>
        <v>270</v>
      </c>
      <c r="S105" s="296"/>
      <c r="T105" s="335">
        <f>SUM([1]OKT!R105,[1]NOP!T105,[1]DES!T105)</f>
        <v>233</v>
      </c>
      <c r="U105" s="296"/>
      <c r="V105" s="336"/>
      <c r="W105" s="337"/>
      <c r="X105" s="319"/>
      <c r="Y105" s="320"/>
      <c r="Z105" s="336"/>
      <c r="AA105" s="337"/>
      <c r="AB105" s="303">
        <f>SUM(D105:AA105)</f>
        <v>2181</v>
      </c>
      <c r="AC105" s="304"/>
      <c r="AD105" s="294">
        <f>S20</f>
        <v>1010</v>
      </c>
      <c r="AE105" s="296"/>
      <c r="AF105" s="303">
        <f>SUM(AB105,AD105:AE105)</f>
        <v>3191</v>
      </c>
      <c r="AG105" s="304"/>
      <c r="AI105" s="280">
        <f>AB105</f>
        <v>2181</v>
      </c>
      <c r="AK105" s="11"/>
      <c r="AM105" s="11"/>
      <c r="AO105" s="11"/>
      <c r="AQ105" s="11"/>
      <c r="AS105" s="11"/>
      <c r="AU105" s="11"/>
      <c r="AW105" s="11"/>
    </row>
    <row r="106" spans="1:49" ht="15" customHeight="1" x14ac:dyDescent="0.25">
      <c r="A106" s="305" t="s">
        <v>76</v>
      </c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7"/>
      <c r="AD106" s="305"/>
      <c r="AE106" s="307"/>
      <c r="AF106" s="306"/>
      <c r="AG106" s="307"/>
      <c r="AI106" s="280"/>
      <c r="AK106" s="11"/>
      <c r="AM106" s="11"/>
      <c r="AO106" s="11"/>
      <c r="AQ106" s="11"/>
      <c r="AS106" s="11"/>
      <c r="AU106" s="11"/>
      <c r="AW106" s="11"/>
    </row>
    <row r="107" spans="1:49" ht="20.100000000000001" customHeight="1" x14ac:dyDescent="0.25">
      <c r="A107" s="145" t="s">
        <v>88</v>
      </c>
      <c r="B107" s="338"/>
      <c r="C107" s="338"/>
      <c r="D107" s="172"/>
      <c r="E107" s="323"/>
      <c r="F107" s="172"/>
      <c r="G107" s="323"/>
      <c r="H107" s="172"/>
      <c r="I107" s="323"/>
      <c r="J107" s="172"/>
      <c r="K107" s="323"/>
      <c r="L107" s="217"/>
      <c r="M107" s="324"/>
      <c r="N107" s="325">
        <f>SUM([1]OKT!L107,[1]NOP!N107,[1]DES!N107)</f>
        <v>46</v>
      </c>
      <c r="O107" s="327">
        <f>SUM([1]OKT!M107,[1]NOP!O107,[1]DES!O107)</f>
        <v>348</v>
      </c>
      <c r="P107" s="325">
        <f>SUM([1]OKT!N107,[1]NOP!P107,[1]DES!P107)</f>
        <v>68</v>
      </c>
      <c r="Q107" s="327">
        <f>SUM([1]OKT!O107,[1]NOP!Q107,[1]DES!Q107)</f>
        <v>221</v>
      </c>
      <c r="R107" s="325">
        <f>SUM([1]OKT!P107,[1]NOP!R107,[1]DES!R107)</f>
        <v>14</v>
      </c>
      <c r="S107" s="327">
        <f>SUM([1]OKT!Q107,[1]NOP!S107,[1]DES!S107)</f>
        <v>50</v>
      </c>
      <c r="T107" s="325">
        <f>SUM([1]OKT!R107,[1]NOP!T107,[1]DES!T107)</f>
        <v>39</v>
      </c>
      <c r="U107" s="327">
        <f>SUM([1]OKT!S107,[1]NOP!U107,[1]DES!U107)</f>
        <v>120</v>
      </c>
      <c r="V107" s="165"/>
      <c r="W107" s="261"/>
      <c r="X107" s="325">
        <f>SUM([1]OKT!V107,[1]NOP!X107,[1]DES!X107)</f>
        <v>34</v>
      </c>
      <c r="Y107" s="327">
        <f>SUM([1]OKT!W107,[1]NOP!Y107,[1]DES!Y107)</f>
        <v>145</v>
      </c>
      <c r="Z107" s="172"/>
      <c r="AA107" s="260"/>
      <c r="AB107" s="262">
        <f>SUM(D107,F107,H107,J107,L107,N107,P107,R107,T107,V107,X107,Z107)</f>
        <v>201</v>
      </c>
      <c r="AC107" s="263">
        <f>SUM(E107,G107,I107,K107,M107,O107,Q107,S107,U107,W107,Y107,AA107)</f>
        <v>884</v>
      </c>
      <c r="AD107" s="264"/>
      <c r="AE107" s="339"/>
      <c r="AF107" s="262">
        <f t="shared" ref="AF107:AG108" si="35">SUM(AB107,AD107)</f>
        <v>201</v>
      </c>
      <c r="AG107" s="263">
        <f t="shared" si="35"/>
        <v>884</v>
      </c>
      <c r="AI107" s="280"/>
      <c r="AK107" s="11"/>
      <c r="AM107" s="11"/>
      <c r="AO107" s="11"/>
      <c r="AQ107" s="11"/>
      <c r="AS107" s="11"/>
      <c r="AU107" s="11"/>
      <c r="AW107" s="11"/>
    </row>
    <row r="108" spans="1:49" ht="20.100000000000001" customHeight="1" x14ac:dyDescent="0.25">
      <c r="A108" s="145" t="s">
        <v>89</v>
      </c>
      <c r="B108" s="338"/>
      <c r="C108" s="338"/>
      <c r="D108" s="172"/>
      <c r="E108" s="323"/>
      <c r="F108" s="172"/>
      <c r="G108" s="323"/>
      <c r="H108" s="172"/>
      <c r="I108" s="323"/>
      <c r="J108" s="172"/>
      <c r="K108" s="323"/>
      <c r="L108" s="217"/>
      <c r="M108" s="324"/>
      <c r="N108" s="325">
        <f>SUM([1]OKT!L108,[1]NOP!N108,[1]DES!N108)</f>
        <v>65</v>
      </c>
      <c r="O108" s="327">
        <f>SUM([1]OKT!M108,[1]NOP!O108,[1]DES!O108)</f>
        <v>674</v>
      </c>
      <c r="P108" s="325">
        <f>SUM([1]OKT!N108,[1]NOP!P108,[1]DES!P108)</f>
        <v>22</v>
      </c>
      <c r="Q108" s="327">
        <f>SUM([1]OKT!O108,[1]NOP!Q108,[1]DES!Q108)</f>
        <v>108</v>
      </c>
      <c r="R108" s="325">
        <f>SUM([1]OKT!P108,[1]NOP!R108,[1]DES!R108)</f>
        <v>9</v>
      </c>
      <c r="S108" s="327">
        <f>SUM([1]OKT!Q108,[1]NOP!S108,[1]DES!S108)</f>
        <v>50</v>
      </c>
      <c r="T108" s="325">
        <f>SUM([1]OKT!R108,[1]NOP!T108,[1]DES!T108)</f>
        <v>57</v>
      </c>
      <c r="U108" s="327">
        <f>SUM([1]OKT!S108,[1]NOP!U108,[1]DES!U108)</f>
        <v>244</v>
      </c>
      <c r="V108" s="165"/>
      <c r="W108" s="261"/>
      <c r="X108" s="325">
        <f>SUM([1]OKT!V108,[1]NOP!X108,[1]DES!X108)</f>
        <v>40</v>
      </c>
      <c r="Y108" s="327">
        <f>SUM([1]OKT!W108,[1]NOP!Y108,[1]DES!Y108)</f>
        <v>263</v>
      </c>
      <c r="Z108" s="172"/>
      <c r="AA108" s="260"/>
      <c r="AB108" s="262">
        <f t="shared" ref="AB108:AC111" si="36">SUM(D108,F108,H108,J108,L108,N108,P108,R108,T108,V108,X108,Z108)</f>
        <v>193</v>
      </c>
      <c r="AC108" s="263">
        <f t="shared" si="36"/>
        <v>1339</v>
      </c>
      <c r="AD108" s="264"/>
      <c r="AE108" s="339"/>
      <c r="AF108" s="262">
        <f t="shared" si="35"/>
        <v>193</v>
      </c>
      <c r="AG108" s="263">
        <f t="shared" si="35"/>
        <v>1339</v>
      </c>
      <c r="AI108" s="280"/>
      <c r="AK108" s="11"/>
      <c r="AM108" s="11"/>
      <c r="AO108" s="11"/>
      <c r="AQ108" s="11"/>
      <c r="AS108" s="11"/>
      <c r="AU108" s="11"/>
      <c r="AW108" s="11"/>
    </row>
    <row r="109" spans="1:49" ht="20.100000000000001" customHeight="1" x14ac:dyDescent="0.25">
      <c r="A109" s="145" t="s">
        <v>94</v>
      </c>
      <c r="B109" s="250"/>
      <c r="C109" s="250"/>
      <c r="D109" s="172"/>
      <c r="E109" s="323"/>
      <c r="F109" s="172"/>
      <c r="G109" s="323"/>
      <c r="H109" s="172"/>
      <c r="I109" s="323"/>
      <c r="J109" s="172"/>
      <c r="K109" s="323"/>
      <c r="L109" s="217"/>
      <c r="M109" s="324"/>
      <c r="N109" s="325">
        <f>SUM([1]OKT!L109,[1]NOP!N109,[1]DES!N109)</f>
        <v>0</v>
      </c>
      <c r="O109" s="327">
        <f>SUM([1]OKT!M109,[1]NOP!O109,[1]DES!O109)</f>
        <v>0</v>
      </c>
      <c r="P109" s="325">
        <f>SUM([1]OKT!N109,[1]NOP!P109,[1]DES!P109)</f>
        <v>0</v>
      </c>
      <c r="Q109" s="327">
        <f>SUM([1]OKT!O109,[1]NOP!Q109,[1]DES!Q109)</f>
        <v>0</v>
      </c>
      <c r="R109" s="325">
        <f>SUM([1]OKT!P109,[1]NOP!R109,[1]DES!R109)</f>
        <v>0</v>
      </c>
      <c r="S109" s="327">
        <f>SUM([1]OKT!Q109,[1]NOP!S109,[1]DES!S109)</f>
        <v>0</v>
      </c>
      <c r="T109" s="325">
        <f>SUM([1]OKT!R109,[1]NOP!T109,[1]DES!T109)</f>
        <v>0</v>
      </c>
      <c r="U109" s="327">
        <f>SUM([1]OKT!S109,[1]NOP!U109,[1]DES!U109)</f>
        <v>0</v>
      </c>
      <c r="V109" s="165"/>
      <c r="W109" s="261"/>
      <c r="X109" s="325">
        <f>SUM([1]OKT!V109,[1]NOP!X109,[1]DES!X109)</f>
        <v>0</v>
      </c>
      <c r="Y109" s="327">
        <f>SUM([1]OKT!W109,[1]NOP!Y109,[1]DES!Y109)</f>
        <v>0</v>
      </c>
      <c r="Z109" s="172"/>
      <c r="AA109" s="260"/>
      <c r="AB109" s="262">
        <f t="shared" si="36"/>
        <v>0</v>
      </c>
      <c r="AC109" s="263">
        <f t="shared" si="36"/>
        <v>0</v>
      </c>
      <c r="AD109" s="264"/>
      <c r="AE109" s="339"/>
      <c r="AF109" s="262">
        <f>SUM(AB109,AD109)</f>
        <v>0</v>
      </c>
      <c r="AG109" s="263">
        <f>SUM(AC109,AE109)</f>
        <v>0</v>
      </c>
      <c r="AI109" s="280"/>
      <c r="AK109" s="11"/>
      <c r="AM109" s="11"/>
      <c r="AO109" s="11"/>
      <c r="AQ109" s="11"/>
      <c r="AS109" s="11"/>
      <c r="AU109" s="11"/>
      <c r="AW109" s="11"/>
    </row>
    <row r="110" spans="1:49" ht="20.100000000000001" customHeight="1" x14ac:dyDescent="0.25">
      <c r="A110" s="145" t="s">
        <v>95</v>
      </c>
      <c r="B110" s="250"/>
      <c r="C110" s="250"/>
      <c r="D110" s="172"/>
      <c r="E110" s="323"/>
      <c r="F110" s="172"/>
      <c r="G110" s="323"/>
      <c r="H110" s="172"/>
      <c r="I110" s="323"/>
      <c r="J110" s="172"/>
      <c r="K110" s="323"/>
      <c r="L110" s="217"/>
      <c r="M110" s="324"/>
      <c r="N110" s="325">
        <f>SUM([1]OKT!L110,[1]NOP!N110,[1]DES!N110)</f>
        <v>0</v>
      </c>
      <c r="O110" s="327">
        <f>SUM([1]OKT!M110,[1]NOP!O110,[1]DES!O110)</f>
        <v>0</v>
      </c>
      <c r="P110" s="325">
        <f>SUM([1]OKT!N110,[1]NOP!P110,[1]DES!P110)</f>
        <v>0</v>
      </c>
      <c r="Q110" s="327">
        <f>SUM([1]OKT!O110,[1]NOP!Q110,[1]DES!Q110)</f>
        <v>0</v>
      </c>
      <c r="R110" s="325">
        <f>SUM([1]OKT!P110,[1]NOP!R110,[1]DES!R110)</f>
        <v>0</v>
      </c>
      <c r="S110" s="327">
        <f>SUM([1]OKT!Q110,[1]NOP!S110,[1]DES!S110)</f>
        <v>0</v>
      </c>
      <c r="T110" s="325">
        <f>SUM([1]OKT!R110,[1]NOP!T110,[1]DES!T110)</f>
        <v>0</v>
      </c>
      <c r="U110" s="327">
        <f>SUM([1]OKT!S110,[1]NOP!U110,[1]DES!U110)</f>
        <v>0</v>
      </c>
      <c r="V110" s="165"/>
      <c r="W110" s="261"/>
      <c r="X110" s="325">
        <f>SUM([1]OKT!V110,[1]NOP!X110,[1]DES!X110)</f>
        <v>0</v>
      </c>
      <c r="Y110" s="327">
        <f>SUM([1]OKT!W110,[1]NOP!Y110,[1]DES!Y110)</f>
        <v>0</v>
      </c>
      <c r="Z110" s="172"/>
      <c r="AA110" s="260"/>
      <c r="AB110" s="262">
        <f t="shared" si="36"/>
        <v>0</v>
      </c>
      <c r="AC110" s="263">
        <f t="shared" si="36"/>
        <v>0</v>
      </c>
      <c r="AD110" s="264"/>
      <c r="AE110" s="339"/>
      <c r="AF110" s="262">
        <f t="shared" ref="AF110:AG111" si="37">SUM(AB110,AD110)</f>
        <v>0</v>
      </c>
      <c r="AG110" s="263">
        <f t="shared" si="37"/>
        <v>0</v>
      </c>
      <c r="AI110" s="280"/>
      <c r="AK110" s="11"/>
      <c r="AM110" s="11"/>
      <c r="AO110" s="11"/>
      <c r="AQ110" s="11"/>
      <c r="AS110" s="11"/>
      <c r="AU110" s="11"/>
      <c r="AW110" s="11"/>
    </row>
    <row r="111" spans="1:49" ht="20.100000000000001" customHeight="1" thickBot="1" x14ac:dyDescent="0.3">
      <c r="A111" s="175" t="s">
        <v>90</v>
      </c>
      <c r="B111" s="265"/>
      <c r="C111" s="265"/>
      <c r="D111" s="187"/>
      <c r="E111" s="329"/>
      <c r="F111" s="187"/>
      <c r="G111" s="329"/>
      <c r="H111" s="187"/>
      <c r="I111" s="329"/>
      <c r="J111" s="187"/>
      <c r="K111" s="329"/>
      <c r="L111" s="224"/>
      <c r="M111" s="330"/>
      <c r="N111" s="331">
        <f>SUM([1]OKT!L111,[1]NOP!N111,[1]DES!N111)</f>
        <v>0</v>
      </c>
      <c r="O111" s="333">
        <f>SUM([1]OKT!M111,[1]NOP!O111,[1]DES!O111)</f>
        <v>0</v>
      </c>
      <c r="P111" s="331">
        <f>SUM([1]OKT!N111,[1]NOP!P111,[1]DES!P111)</f>
        <v>0</v>
      </c>
      <c r="Q111" s="333">
        <f>SUM([1]OKT!O111,[1]NOP!Q111,[1]DES!Q111)</f>
        <v>0</v>
      </c>
      <c r="R111" s="331">
        <f>SUM([1]OKT!P111,[1]NOP!R111,[1]DES!R111)</f>
        <v>0</v>
      </c>
      <c r="S111" s="333">
        <f>SUM([1]OKT!Q111,[1]NOP!S111,[1]DES!S111)</f>
        <v>0</v>
      </c>
      <c r="T111" s="331">
        <f>SUM([1]OKT!R111,[1]NOP!T111,[1]DES!T111)</f>
        <v>19</v>
      </c>
      <c r="U111" s="333">
        <f>SUM([1]OKT!S111,[1]NOP!U111,[1]DES!U111)</f>
        <v>61</v>
      </c>
      <c r="V111" s="223"/>
      <c r="W111" s="276"/>
      <c r="X111" s="331">
        <f>SUM([1]OKT!V111,[1]NOP!X111,[1]DES!X111)</f>
        <v>0</v>
      </c>
      <c r="Y111" s="333">
        <f>SUM([1]OKT!W111,[1]NOP!Y111,[1]DES!Y111)</f>
        <v>0</v>
      </c>
      <c r="Z111" s="187"/>
      <c r="AA111" s="275"/>
      <c r="AB111" s="277">
        <f t="shared" si="36"/>
        <v>19</v>
      </c>
      <c r="AC111" s="278">
        <f t="shared" si="36"/>
        <v>61</v>
      </c>
      <c r="AD111" s="279"/>
      <c r="AE111" s="340"/>
      <c r="AF111" s="277">
        <f t="shared" si="37"/>
        <v>19</v>
      </c>
      <c r="AG111" s="278">
        <f t="shared" si="37"/>
        <v>61</v>
      </c>
      <c r="AI111" s="280"/>
      <c r="AK111" s="11"/>
      <c r="AM111" s="11"/>
      <c r="AO111" s="11"/>
      <c r="AQ111" s="11"/>
      <c r="AS111" s="11"/>
      <c r="AU111" s="11"/>
      <c r="AW111" s="11"/>
    </row>
    <row r="112" spans="1:49" ht="20.100000000000001" customHeight="1" thickTop="1" x14ac:dyDescent="0.25">
      <c r="A112" s="281" t="s">
        <v>91</v>
      </c>
      <c r="B112" s="282"/>
      <c r="C112" s="283"/>
      <c r="D112" s="284"/>
      <c r="E112" s="285"/>
      <c r="F112" s="284"/>
      <c r="G112" s="285"/>
      <c r="H112" s="284"/>
      <c r="I112" s="285"/>
      <c r="J112" s="284"/>
      <c r="K112" s="285"/>
      <c r="L112" s="341">
        <f t="shared" ref="L112:U112" si="38">SUM(L107:L111)</f>
        <v>0</v>
      </c>
      <c r="M112" s="342">
        <f t="shared" si="38"/>
        <v>0</v>
      </c>
      <c r="N112" s="292">
        <f t="shared" si="38"/>
        <v>111</v>
      </c>
      <c r="O112" s="293">
        <f t="shared" si="38"/>
        <v>1022</v>
      </c>
      <c r="P112" s="292">
        <f t="shared" si="38"/>
        <v>90</v>
      </c>
      <c r="Q112" s="293">
        <f t="shared" si="38"/>
        <v>329</v>
      </c>
      <c r="R112" s="292">
        <f t="shared" si="38"/>
        <v>23</v>
      </c>
      <c r="S112" s="293">
        <f t="shared" si="38"/>
        <v>100</v>
      </c>
      <c r="T112" s="292">
        <f t="shared" si="38"/>
        <v>115</v>
      </c>
      <c r="U112" s="293">
        <f t="shared" si="38"/>
        <v>425</v>
      </c>
      <c r="V112" s="290"/>
      <c r="W112" s="291"/>
      <c r="X112" s="292">
        <f t="shared" ref="X112:Y112" si="39">SUM(X107:X111)</f>
        <v>74</v>
      </c>
      <c r="Y112" s="293">
        <f t="shared" si="39"/>
        <v>408</v>
      </c>
      <c r="Z112" s="286"/>
      <c r="AA112" s="287"/>
      <c r="AB112" s="292">
        <f>SUM(D112,F112,J112,H112,L112,N112,P112,R112,T112,V112,X112,Z112)</f>
        <v>413</v>
      </c>
      <c r="AC112" s="293">
        <f>SUM(E112,G112,I112,K112,M112,O112,Q112,S112,U112,W112,Y112,AA112)</f>
        <v>2284</v>
      </c>
      <c r="AD112" s="343"/>
      <c r="AE112" s="344"/>
      <c r="AF112" s="292">
        <f>SUM(AB112,AD112)</f>
        <v>413</v>
      </c>
      <c r="AG112" s="293">
        <f>SUM(AC112,AE112)</f>
        <v>2284</v>
      </c>
      <c r="AI112" s="280"/>
      <c r="AK112" s="11"/>
      <c r="AM112" s="11"/>
      <c r="AO112" s="11"/>
      <c r="AQ112" s="11"/>
      <c r="AS112" s="11"/>
      <c r="AU112" s="11"/>
      <c r="AW112" s="11"/>
    </row>
    <row r="113" spans="1:49" ht="20.100000000000001" customHeight="1" thickBot="1" x14ac:dyDescent="0.3">
      <c r="A113" s="294" t="s">
        <v>92</v>
      </c>
      <c r="B113" s="295"/>
      <c r="C113" s="296"/>
      <c r="D113" s="297"/>
      <c r="E113" s="298"/>
      <c r="F113" s="297"/>
      <c r="G113" s="298"/>
      <c r="H113" s="297"/>
      <c r="I113" s="298"/>
      <c r="J113" s="297"/>
      <c r="K113" s="298"/>
      <c r="L113" s="345"/>
      <c r="M113" s="346"/>
      <c r="N113" s="335">
        <f>SUM([1]OKT!L113,[1]NOP!N113,[1]DES!N113)</f>
        <v>267</v>
      </c>
      <c r="O113" s="296"/>
      <c r="P113" s="335">
        <f>SUM([1]OKT!N113,[1]NOP!P113,[1]DES!P113)</f>
        <v>247</v>
      </c>
      <c r="Q113" s="296"/>
      <c r="R113" s="335">
        <f>SUM([1]OKT!P113,[1]NOP!R113,[1]DES!R113)</f>
        <v>84</v>
      </c>
      <c r="S113" s="296"/>
      <c r="T113" s="335">
        <f>SUM([1]OKT!R113,[1]NOP!T113,[1]DES!T113)</f>
        <v>303</v>
      </c>
      <c r="U113" s="296"/>
      <c r="V113" s="336" t="s">
        <v>96</v>
      </c>
      <c r="W113" s="337"/>
      <c r="X113" s="335">
        <f>SUM([1]OKT!V113,[1]NOP!X113,[1]DES!X113)</f>
        <v>382</v>
      </c>
      <c r="Y113" s="296"/>
      <c r="Z113" s="347"/>
      <c r="AA113" s="348"/>
      <c r="AB113" s="349">
        <f>SUM(D113:AA113)</f>
        <v>1283</v>
      </c>
      <c r="AC113" s="350"/>
      <c r="AD113" s="319"/>
      <c r="AE113" s="320"/>
      <c r="AF113" s="303">
        <f>SUM(AB113,AD113:AE113)</f>
        <v>1283</v>
      </c>
      <c r="AG113" s="304"/>
      <c r="AI113" s="280">
        <f>AB113</f>
        <v>1283</v>
      </c>
      <c r="AK113" s="11"/>
      <c r="AM113" s="11"/>
      <c r="AO113" s="11"/>
      <c r="AQ113" s="11"/>
      <c r="AS113" s="11"/>
      <c r="AU113" s="11"/>
      <c r="AW113" s="11"/>
    </row>
    <row r="114" spans="1:49" ht="15" customHeight="1" x14ac:dyDescent="0.25">
      <c r="A114" s="351" t="s">
        <v>77</v>
      </c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9"/>
      <c r="AD114" s="247"/>
      <c r="AE114" s="249"/>
      <c r="AF114" s="248"/>
      <c r="AG114" s="249"/>
      <c r="AI114" s="280"/>
      <c r="AK114" s="11"/>
      <c r="AM114" s="11"/>
      <c r="AO114" s="11"/>
      <c r="AQ114" s="11"/>
      <c r="AS114" s="11"/>
      <c r="AU114" s="11"/>
      <c r="AW114" s="11"/>
    </row>
    <row r="115" spans="1:49" ht="20.100000000000001" customHeight="1" x14ac:dyDescent="0.25">
      <c r="A115" s="145" t="s">
        <v>88</v>
      </c>
      <c r="B115" s="250"/>
      <c r="C115" s="250"/>
      <c r="D115" s="172"/>
      <c r="E115" s="323"/>
      <c r="F115" s="172"/>
      <c r="G115" s="323"/>
      <c r="H115" s="172"/>
      <c r="I115" s="323"/>
      <c r="J115" s="172"/>
      <c r="K115" s="323"/>
      <c r="L115" s="352" t="s">
        <v>97</v>
      </c>
      <c r="M115" s="353" t="s">
        <v>97</v>
      </c>
      <c r="N115" s="325">
        <f>SUM([1]OKT!L115,[1]NOP!N115,[1]DES!N115)</f>
        <v>27</v>
      </c>
      <c r="O115" s="327">
        <f>SUM([1]OKT!M115,[1]NOP!O115,[1]DES!O115)</f>
        <v>252</v>
      </c>
      <c r="P115" s="325">
        <f>SUM([1]OKT!N115,[1]NOP!P115,[1]DES!P115)</f>
        <v>37</v>
      </c>
      <c r="Q115" s="327">
        <f>SUM([1]OKT!O115,[1]NOP!Q115,[1]DES!Q115)</f>
        <v>145</v>
      </c>
      <c r="R115" s="325">
        <f>SUM([1]OKT!P115,[1]NOP!R115,[1]DES!R115)</f>
        <v>10</v>
      </c>
      <c r="S115" s="327">
        <f>SUM([1]OKT!Q115,[1]NOP!S115,[1]DES!S115)</f>
        <v>44</v>
      </c>
      <c r="T115" s="325">
        <f>SUM([1]OKT!R115,[1]NOP!T115,[1]DES!T115)</f>
        <v>43</v>
      </c>
      <c r="U115" s="327">
        <f>SUM([1]OKT!S115,[1]NOP!U115,[1]DES!U115)</f>
        <v>147</v>
      </c>
      <c r="V115" s="354">
        <f>T16</f>
        <v>15</v>
      </c>
      <c r="W115" s="252">
        <f>U16</f>
        <v>66</v>
      </c>
      <c r="X115" s="325">
        <f>SUM([1]OKT!V115,[1]NOP!X115,[1]DES!X115)</f>
        <v>143</v>
      </c>
      <c r="Y115" s="327">
        <f>SUM([1]OKT!W115,[1]NOP!Y115,[1]DES!Y115)</f>
        <v>792</v>
      </c>
      <c r="Z115" s="251">
        <f>T18</f>
        <v>16</v>
      </c>
      <c r="AA115" s="328">
        <f>U18</f>
        <v>56</v>
      </c>
      <c r="AB115" s="262">
        <f>SUM(D115,F115,H115,J115,L115,N115,P115,R115,T115,V115,X115,Z115)</f>
        <v>291</v>
      </c>
      <c r="AC115" s="263">
        <f>SUM(E115,G115,I115,K115,M115,O115,Q115,S115,U115,W115,Y115,AA115)</f>
        <v>1502</v>
      </c>
      <c r="AD115" s="253"/>
      <c r="AE115" s="256"/>
      <c r="AF115" s="262">
        <f t="shared" ref="AF115:AG116" si="40">SUM(AB115,AD115)</f>
        <v>291</v>
      </c>
      <c r="AG115" s="263">
        <f t="shared" si="40"/>
        <v>1502</v>
      </c>
      <c r="AI115" s="280"/>
      <c r="AK115" s="11"/>
      <c r="AM115" s="11"/>
      <c r="AO115" s="11"/>
      <c r="AQ115" s="11"/>
      <c r="AS115" s="11"/>
      <c r="AU115" s="11"/>
      <c r="AW115" s="11"/>
    </row>
    <row r="116" spans="1:49" ht="20.100000000000001" customHeight="1" x14ac:dyDescent="0.25">
      <c r="A116" s="145" t="s">
        <v>89</v>
      </c>
      <c r="B116" s="250"/>
      <c r="C116" s="250"/>
      <c r="D116" s="172"/>
      <c r="E116" s="323"/>
      <c r="F116" s="172"/>
      <c r="G116" s="323"/>
      <c r="H116" s="172"/>
      <c r="I116" s="323"/>
      <c r="J116" s="172"/>
      <c r="K116" s="323"/>
      <c r="L116" s="352" t="s">
        <v>97</v>
      </c>
      <c r="M116" s="353" t="s">
        <v>97</v>
      </c>
      <c r="N116" s="325">
        <f>SUM([1]OKT!L116,[1]NOP!N116,[1]DES!N116)</f>
        <v>40</v>
      </c>
      <c r="O116" s="327">
        <f>SUM([1]OKT!M116,[1]NOP!O116,[1]DES!O116)</f>
        <v>323</v>
      </c>
      <c r="P116" s="325">
        <f>SUM([1]OKT!N116,[1]NOP!P116,[1]DES!P116)</f>
        <v>15</v>
      </c>
      <c r="Q116" s="327">
        <f>SUM([1]OKT!O116,[1]NOP!Q116,[1]DES!Q116)</f>
        <v>71</v>
      </c>
      <c r="R116" s="325">
        <f>SUM([1]OKT!P116,[1]NOP!R116,[1]DES!R116)</f>
        <v>5</v>
      </c>
      <c r="S116" s="327">
        <f>SUM([1]OKT!Q116,[1]NOP!S116,[1]DES!S116)</f>
        <v>28</v>
      </c>
      <c r="T116" s="325">
        <f>SUM([1]OKT!R116,[1]NOP!T116,[1]DES!T116)</f>
        <v>22</v>
      </c>
      <c r="U116" s="327">
        <f>SUM([1]OKT!S116,[1]NOP!U116,[1]DES!U116)</f>
        <v>86</v>
      </c>
      <c r="V116" s="354">
        <f>X16</f>
        <v>329</v>
      </c>
      <c r="W116" s="252">
        <f>Y16</f>
        <v>1700</v>
      </c>
      <c r="X116" s="325">
        <f>SUM([1]OKT!V116,[1]NOP!X116,[1]DES!X116)</f>
        <v>40</v>
      </c>
      <c r="Y116" s="327">
        <f>SUM([1]OKT!W116,[1]NOP!Y116,[1]DES!Y116)</f>
        <v>263</v>
      </c>
      <c r="Z116" s="251">
        <f>X18</f>
        <v>241</v>
      </c>
      <c r="AA116" s="328">
        <f>Y18</f>
        <v>1405</v>
      </c>
      <c r="AB116" s="262">
        <f t="shared" ref="AB116:AC119" si="41">SUM(D116,F116,H116,J116,L116,N116,P116,R116,T116,V116,X116,Z116)</f>
        <v>692</v>
      </c>
      <c r="AC116" s="263">
        <f t="shared" si="41"/>
        <v>3876</v>
      </c>
      <c r="AD116" s="253"/>
      <c r="AE116" s="256"/>
      <c r="AF116" s="262">
        <f t="shared" si="40"/>
        <v>692</v>
      </c>
      <c r="AG116" s="263">
        <f t="shared" si="40"/>
        <v>3876</v>
      </c>
      <c r="AI116" s="230"/>
    </row>
    <row r="117" spans="1:49" ht="20.100000000000001" customHeight="1" x14ac:dyDescent="0.25">
      <c r="A117" s="145" t="s">
        <v>94</v>
      </c>
      <c r="B117" s="250"/>
      <c r="C117" s="250"/>
      <c r="D117" s="172"/>
      <c r="E117" s="323"/>
      <c r="F117" s="172"/>
      <c r="G117" s="323"/>
      <c r="H117" s="172"/>
      <c r="I117" s="323"/>
      <c r="J117" s="172"/>
      <c r="K117" s="323"/>
      <c r="L117" s="352" t="s">
        <v>97</v>
      </c>
      <c r="M117" s="353" t="s">
        <v>97</v>
      </c>
      <c r="N117" s="325">
        <f>SUM([1]OKT!L117,[1]NOP!N117,[1]DES!N117)</f>
        <v>417</v>
      </c>
      <c r="O117" s="327">
        <f>SUM([1]OKT!M117,[1]NOP!O117,[1]DES!O117)</f>
        <v>1148</v>
      </c>
      <c r="P117" s="325">
        <f>SUM([1]OKT!N117,[1]NOP!P117,[1]DES!P117)</f>
        <v>96</v>
      </c>
      <c r="Q117" s="327">
        <f>SUM([1]OKT!O117,[1]NOP!Q117,[1]DES!Q117)</f>
        <v>464</v>
      </c>
      <c r="R117" s="325">
        <f>SUM([1]OKT!P117,[1]NOP!R117,[1]DES!R117)</f>
        <v>104</v>
      </c>
      <c r="S117" s="327">
        <f>SUM([1]OKT!Q117,[1]NOP!S117,[1]DES!S117)</f>
        <v>712</v>
      </c>
      <c r="T117" s="325">
        <f>SUM([1]OKT!R117,[1]NOP!T117,[1]DES!T117)</f>
        <v>168</v>
      </c>
      <c r="U117" s="327">
        <f>SUM([1]OKT!S117,[1]NOP!U117,[1]DES!U117)</f>
        <v>702</v>
      </c>
      <c r="V117" s="354">
        <f>V16</f>
        <v>9</v>
      </c>
      <c r="W117" s="252">
        <f>W16</f>
        <v>38</v>
      </c>
      <c r="X117" s="325">
        <f>SUM([1]OKT!V117,[1]NOP!X117,[1]DES!X117)</f>
        <v>211</v>
      </c>
      <c r="Y117" s="327">
        <f>SUM([1]OKT!W117,[1]NOP!Y117,[1]DES!Y117)</f>
        <v>1260</v>
      </c>
      <c r="Z117" s="251">
        <f>V18</f>
        <v>128</v>
      </c>
      <c r="AA117" s="328">
        <f>W18</f>
        <v>831</v>
      </c>
      <c r="AB117" s="262">
        <f t="shared" si="41"/>
        <v>1133</v>
      </c>
      <c r="AC117" s="263">
        <f t="shared" si="41"/>
        <v>5155</v>
      </c>
      <c r="AD117" s="253"/>
      <c r="AE117" s="256"/>
      <c r="AF117" s="262">
        <f>SUM(AB117,AD117)</f>
        <v>1133</v>
      </c>
      <c r="AG117" s="263">
        <f>SUM(AC117,AE117)</f>
        <v>5155</v>
      </c>
      <c r="AI117" s="230"/>
    </row>
    <row r="118" spans="1:49" ht="20.100000000000001" customHeight="1" x14ac:dyDescent="0.25">
      <c r="A118" s="145" t="s">
        <v>95</v>
      </c>
      <c r="B118" s="250"/>
      <c r="C118" s="250"/>
      <c r="D118" s="172"/>
      <c r="E118" s="323"/>
      <c r="F118" s="172"/>
      <c r="G118" s="323"/>
      <c r="H118" s="172"/>
      <c r="I118" s="323"/>
      <c r="J118" s="172"/>
      <c r="K118" s="323"/>
      <c r="L118" s="352" t="s">
        <v>97</v>
      </c>
      <c r="M118" s="353" t="s">
        <v>97</v>
      </c>
      <c r="N118" s="325">
        <f>SUM([1]OKT!L118,[1]NOP!N118,[1]DES!N118)</f>
        <v>60</v>
      </c>
      <c r="O118" s="327">
        <f>SUM([1]OKT!M118,[1]NOP!O118,[1]DES!O118)</f>
        <v>388</v>
      </c>
      <c r="P118" s="325">
        <f>SUM([1]OKT!N118,[1]NOP!P118,[1]DES!P118)</f>
        <v>131</v>
      </c>
      <c r="Q118" s="327">
        <f>SUM([1]OKT!O118,[1]NOP!Q118,[1]DES!Q118)</f>
        <v>738</v>
      </c>
      <c r="R118" s="325">
        <f>SUM([1]OKT!P118,[1]NOP!R118,[1]DES!R118)</f>
        <v>14</v>
      </c>
      <c r="S118" s="327">
        <f>SUM([1]OKT!Q118,[1]NOP!S118,[1]DES!S118)</f>
        <v>121</v>
      </c>
      <c r="T118" s="325">
        <f>SUM([1]OKT!R118,[1]NOP!T118,[1]DES!T118)</f>
        <v>35</v>
      </c>
      <c r="U118" s="327">
        <f>SUM([1]OKT!S118,[1]NOP!U118,[1]DES!U118)</f>
        <v>168</v>
      </c>
      <c r="V118" s="354">
        <f>Z16</f>
        <v>85</v>
      </c>
      <c r="W118" s="252">
        <f>AA16</f>
        <v>405</v>
      </c>
      <c r="X118" s="325">
        <f>SUM([1]OKT!V118,[1]NOP!X118,[1]DES!X118)</f>
        <v>57</v>
      </c>
      <c r="Y118" s="327">
        <f>SUM([1]OKT!W118,[1]NOP!Y118,[1]DES!Y118)</f>
        <v>357</v>
      </c>
      <c r="Z118" s="251">
        <f>Z18</f>
        <v>66</v>
      </c>
      <c r="AA118" s="328">
        <f>AA18</f>
        <v>402</v>
      </c>
      <c r="AB118" s="262">
        <f t="shared" si="41"/>
        <v>448</v>
      </c>
      <c r="AC118" s="263">
        <f t="shared" si="41"/>
        <v>2579</v>
      </c>
      <c r="AD118" s="253"/>
      <c r="AE118" s="256"/>
      <c r="AF118" s="262">
        <f t="shared" ref="AF118:AG119" si="42">SUM(AB118,AD118)</f>
        <v>448</v>
      </c>
      <c r="AG118" s="263">
        <f t="shared" si="42"/>
        <v>2579</v>
      </c>
      <c r="AI118" s="230"/>
    </row>
    <row r="119" spans="1:49" ht="20.100000000000001" customHeight="1" thickBot="1" x14ac:dyDescent="0.3">
      <c r="A119" s="175" t="s">
        <v>90</v>
      </c>
      <c r="B119" s="265"/>
      <c r="C119" s="265"/>
      <c r="D119" s="187"/>
      <c r="E119" s="329"/>
      <c r="F119" s="187"/>
      <c r="G119" s="329"/>
      <c r="H119" s="187"/>
      <c r="I119" s="329"/>
      <c r="J119" s="187"/>
      <c r="K119" s="329"/>
      <c r="L119" s="355" t="s">
        <v>97</v>
      </c>
      <c r="M119" s="356" t="s">
        <v>97</v>
      </c>
      <c r="N119" s="331">
        <f>SUM([1]OKT!L119,[1]NOP!N119,[1]DES!N119)</f>
        <v>0</v>
      </c>
      <c r="O119" s="333">
        <f>SUM([1]OKT!M119,[1]NOP!O119,[1]DES!O119)</f>
        <v>0</v>
      </c>
      <c r="P119" s="331">
        <f>SUM([1]OKT!N119,[1]NOP!P119,[1]DES!P119)</f>
        <v>0</v>
      </c>
      <c r="Q119" s="333">
        <f>SUM([1]OKT!O119,[1]NOP!Q119,[1]DES!Q119)</f>
        <v>0</v>
      </c>
      <c r="R119" s="331">
        <f>SUM([1]OKT!P119,[1]NOP!R119,[1]DES!R119)</f>
        <v>0</v>
      </c>
      <c r="S119" s="333">
        <f>SUM([1]OKT!Q119,[1]NOP!S119,[1]DES!S119)</f>
        <v>0</v>
      </c>
      <c r="T119" s="331">
        <f>SUM([1]OKT!R119,[1]NOP!T119,[1]DES!T119)</f>
        <v>15</v>
      </c>
      <c r="U119" s="333">
        <f>SUM([1]OKT!S119,[1]NOP!U119,[1]DES!U119)</f>
        <v>75</v>
      </c>
      <c r="V119" s="313">
        <f>AB16</f>
        <v>8</v>
      </c>
      <c r="W119" s="267">
        <f>AC16</f>
        <v>24</v>
      </c>
      <c r="X119" s="331">
        <f>SUM([1]OKT!V119,[1]NOP!X119,[1]DES!X119)</f>
        <v>0</v>
      </c>
      <c r="Y119" s="333">
        <f>SUM([1]OKT!W119,[1]NOP!Y119,[1]DES!Y119)</f>
        <v>0</v>
      </c>
      <c r="Z119" s="266">
        <f>AB18</f>
        <v>0</v>
      </c>
      <c r="AA119" s="334">
        <f>AC18</f>
        <v>0</v>
      </c>
      <c r="AB119" s="277">
        <f t="shared" si="41"/>
        <v>23</v>
      </c>
      <c r="AC119" s="278">
        <f t="shared" si="41"/>
        <v>99</v>
      </c>
      <c r="AD119" s="268"/>
      <c r="AE119" s="271"/>
      <c r="AF119" s="277">
        <f t="shared" si="42"/>
        <v>23</v>
      </c>
      <c r="AG119" s="278">
        <f t="shared" si="42"/>
        <v>99</v>
      </c>
      <c r="AI119" s="230"/>
    </row>
    <row r="120" spans="1:49" ht="20.100000000000001" customHeight="1" thickTop="1" x14ac:dyDescent="0.25">
      <c r="A120" s="281" t="s">
        <v>91</v>
      </c>
      <c r="B120" s="282"/>
      <c r="C120" s="283"/>
      <c r="D120" s="284"/>
      <c r="E120" s="285"/>
      <c r="F120" s="284"/>
      <c r="G120" s="285"/>
      <c r="H120" s="284"/>
      <c r="I120" s="285"/>
      <c r="J120" s="284"/>
      <c r="K120" s="285"/>
      <c r="L120" s="341">
        <f t="shared" ref="L120:U120" si="43">SUM(L115:L119)</f>
        <v>0</v>
      </c>
      <c r="M120" s="342">
        <f t="shared" si="43"/>
        <v>0</v>
      </c>
      <c r="N120" s="292">
        <f t="shared" si="43"/>
        <v>544</v>
      </c>
      <c r="O120" s="293">
        <f t="shared" si="43"/>
        <v>2111</v>
      </c>
      <c r="P120" s="292">
        <f t="shared" si="43"/>
        <v>279</v>
      </c>
      <c r="Q120" s="293">
        <f t="shared" si="43"/>
        <v>1418</v>
      </c>
      <c r="R120" s="292">
        <f t="shared" si="43"/>
        <v>133</v>
      </c>
      <c r="S120" s="293">
        <f t="shared" si="43"/>
        <v>905</v>
      </c>
      <c r="T120" s="292">
        <f t="shared" si="43"/>
        <v>283</v>
      </c>
      <c r="U120" s="293">
        <f t="shared" si="43"/>
        <v>1178</v>
      </c>
      <c r="V120" s="357">
        <f t="shared" ref="V120:AA120" si="44">SUM(V115:V119)</f>
        <v>446</v>
      </c>
      <c r="W120" s="358">
        <f t="shared" si="44"/>
        <v>2233</v>
      </c>
      <c r="X120" s="292">
        <f t="shared" si="44"/>
        <v>451</v>
      </c>
      <c r="Y120" s="293">
        <f t="shared" si="44"/>
        <v>2672</v>
      </c>
      <c r="Z120" s="292">
        <f t="shared" si="44"/>
        <v>451</v>
      </c>
      <c r="AA120" s="293">
        <f t="shared" si="44"/>
        <v>2694</v>
      </c>
      <c r="AB120" s="292">
        <f>SUM(D120,F120,J120,H120,L120,N120,P120,R120,T120,V120,X120,Z120)</f>
        <v>2587</v>
      </c>
      <c r="AC120" s="293">
        <f>SUM(E120,G120,I120,K120,M120,O120,Q120,S120,U120,W120,Y120,AA120)</f>
        <v>13211</v>
      </c>
      <c r="AD120" s="343"/>
      <c r="AE120" s="344"/>
      <c r="AF120" s="292">
        <f>SUM(AB120,AD120)</f>
        <v>2587</v>
      </c>
      <c r="AG120" s="293">
        <f>SUM(AC120,AE120)</f>
        <v>13211</v>
      </c>
      <c r="AI120" s="230"/>
    </row>
    <row r="121" spans="1:49" ht="20.100000000000001" customHeight="1" thickBot="1" x14ac:dyDescent="0.3">
      <c r="A121" s="294" t="s">
        <v>92</v>
      </c>
      <c r="B121" s="295"/>
      <c r="C121" s="296"/>
      <c r="D121" s="297"/>
      <c r="E121" s="298"/>
      <c r="F121" s="297"/>
      <c r="G121" s="298"/>
      <c r="H121" s="297"/>
      <c r="I121" s="298"/>
      <c r="J121" s="297"/>
      <c r="K121" s="298"/>
      <c r="L121" s="359" t="s">
        <v>97</v>
      </c>
      <c r="M121" s="360"/>
      <c r="N121" s="335">
        <f>SUM([1]OKT!L121,[1]NOP!N121,[1]DES!N121)</f>
        <v>1814</v>
      </c>
      <c r="O121" s="296"/>
      <c r="P121" s="335">
        <f>SUM([1]OKT!N121,[1]NOP!P121,[1]DES!P121)</f>
        <v>1135</v>
      </c>
      <c r="Q121" s="296"/>
      <c r="R121" s="335">
        <f>SUM([1]OKT!P121,[1]NOP!R121,[1]DES!R121)</f>
        <v>749</v>
      </c>
      <c r="S121" s="296"/>
      <c r="T121" s="335">
        <f>SUM([1]OKT!R121,[1]NOP!T121,[1]DES!T121)</f>
        <v>867</v>
      </c>
      <c r="U121" s="296"/>
      <c r="V121" s="294">
        <f>S16</f>
        <v>1873</v>
      </c>
      <c r="W121" s="296"/>
      <c r="X121" s="335">
        <f>SUM([1]OKT!V121,[1]NOP!X121,[1]DES!X121)</f>
        <v>2168</v>
      </c>
      <c r="Y121" s="296"/>
      <c r="Z121" s="294">
        <f>S18</f>
        <v>2198</v>
      </c>
      <c r="AA121" s="296"/>
      <c r="AB121" s="361">
        <f>SUM(D121:AA121)</f>
        <v>10804</v>
      </c>
      <c r="AC121" s="362"/>
      <c r="AD121" s="336"/>
      <c r="AE121" s="337"/>
      <c r="AF121" s="303">
        <f>SUM(AB121,AD121:AE121)</f>
        <v>10804</v>
      </c>
      <c r="AG121" s="304"/>
      <c r="AI121" s="280">
        <f>AB121</f>
        <v>10804</v>
      </c>
    </row>
    <row r="122" spans="1:49" ht="9" customHeight="1" thickBot="1" x14ac:dyDescent="0.3">
      <c r="A122" s="363"/>
      <c r="B122" s="364"/>
      <c r="C122" s="364"/>
      <c r="D122" s="364"/>
      <c r="E122" s="364"/>
      <c r="F122" s="364"/>
      <c r="G122" s="364"/>
      <c r="H122" s="364"/>
      <c r="I122" s="364"/>
      <c r="J122" s="364"/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5"/>
      <c r="AD122" s="363"/>
      <c r="AE122" s="365"/>
      <c r="AF122" s="364"/>
      <c r="AG122" s="365"/>
      <c r="AI122" s="230"/>
    </row>
    <row r="123" spans="1:49" ht="30" customHeight="1" thickTop="1" thickBot="1" x14ac:dyDescent="0.3">
      <c r="A123" s="366" t="s">
        <v>91</v>
      </c>
      <c r="B123" s="367"/>
      <c r="C123" s="368"/>
      <c r="D123" s="369">
        <f t="shared" ref="D123:AE123" si="45">SUM(D90,D96,D104,D112,D120)</f>
        <v>156</v>
      </c>
      <c r="E123" s="370">
        <f t="shared" si="45"/>
        <v>671</v>
      </c>
      <c r="F123" s="369">
        <f t="shared" si="45"/>
        <v>300</v>
      </c>
      <c r="G123" s="370">
        <f t="shared" si="45"/>
        <v>1481</v>
      </c>
      <c r="H123" s="369">
        <f t="shared" si="45"/>
        <v>401</v>
      </c>
      <c r="I123" s="370">
        <f t="shared" si="45"/>
        <v>1866</v>
      </c>
      <c r="J123" s="369">
        <f t="shared" si="45"/>
        <v>182</v>
      </c>
      <c r="K123" s="370">
        <f t="shared" si="45"/>
        <v>934</v>
      </c>
      <c r="L123" s="369">
        <f t="shared" si="45"/>
        <v>255</v>
      </c>
      <c r="M123" s="370">
        <f t="shared" si="45"/>
        <v>1255</v>
      </c>
      <c r="N123" s="369">
        <f t="shared" si="45"/>
        <v>728</v>
      </c>
      <c r="O123" s="370">
        <f t="shared" si="45"/>
        <v>3936</v>
      </c>
      <c r="P123" s="369">
        <f t="shared" si="45"/>
        <v>480</v>
      </c>
      <c r="Q123" s="370">
        <f t="shared" si="45"/>
        <v>2283</v>
      </c>
      <c r="R123" s="369">
        <f t="shared" si="45"/>
        <v>206</v>
      </c>
      <c r="S123" s="370">
        <f t="shared" si="45"/>
        <v>1328</v>
      </c>
      <c r="T123" s="369">
        <f t="shared" si="45"/>
        <v>471</v>
      </c>
      <c r="U123" s="370">
        <f t="shared" si="45"/>
        <v>1898</v>
      </c>
      <c r="V123" s="369">
        <f t="shared" si="45"/>
        <v>446</v>
      </c>
      <c r="W123" s="370">
        <f t="shared" si="45"/>
        <v>2233</v>
      </c>
      <c r="X123" s="369">
        <f t="shared" si="45"/>
        <v>525</v>
      </c>
      <c r="Y123" s="370">
        <f t="shared" si="45"/>
        <v>3080</v>
      </c>
      <c r="Z123" s="369">
        <f t="shared" si="45"/>
        <v>451</v>
      </c>
      <c r="AA123" s="370">
        <f t="shared" si="45"/>
        <v>2694</v>
      </c>
      <c r="AB123" s="369">
        <f t="shared" si="45"/>
        <v>4601</v>
      </c>
      <c r="AC123" s="370">
        <f t="shared" si="45"/>
        <v>23659</v>
      </c>
      <c r="AD123" s="369">
        <f t="shared" si="45"/>
        <v>218</v>
      </c>
      <c r="AE123" s="371">
        <f t="shared" si="45"/>
        <v>1256</v>
      </c>
      <c r="AF123" s="369">
        <f>SUM(AB123,AD123)</f>
        <v>4819</v>
      </c>
      <c r="AG123" s="372">
        <f>SUM(AC123,AE123)</f>
        <v>24915</v>
      </c>
      <c r="AI123" s="230"/>
    </row>
    <row r="124" spans="1:49" ht="30" customHeight="1" thickBot="1" x14ac:dyDescent="0.3">
      <c r="A124" s="373" t="s">
        <v>98</v>
      </c>
      <c r="B124" s="374"/>
      <c r="C124" s="375"/>
      <c r="D124" s="373">
        <f>SUM(D91,D97,D105,D113,D121)</f>
        <v>531</v>
      </c>
      <c r="E124" s="375"/>
      <c r="F124" s="373">
        <f>SUM(F91,F97,F105,F113,F121)</f>
        <v>1135</v>
      </c>
      <c r="G124" s="375"/>
      <c r="H124" s="373">
        <f>SUM(H91,H97,H105,H113,H121)</f>
        <v>1500</v>
      </c>
      <c r="I124" s="375"/>
      <c r="J124" s="373">
        <f>SUM(J91,J97,J105,J113,J121)</f>
        <v>769</v>
      </c>
      <c r="K124" s="375"/>
      <c r="L124" s="373">
        <f>SUM(L91,L97,L105,L113,L121)</f>
        <v>1032</v>
      </c>
      <c r="M124" s="375"/>
      <c r="N124" s="373">
        <f>SUM(N91,N97,N105,N113,N121)</f>
        <v>2227</v>
      </c>
      <c r="O124" s="375"/>
      <c r="P124" s="373">
        <f>SUM(P91,P97,P105,P113,P121)</f>
        <v>1882</v>
      </c>
      <c r="Q124" s="375"/>
      <c r="R124" s="373">
        <f>SUM(R91,R97,R105,R113,R121)</f>
        <v>1103</v>
      </c>
      <c r="S124" s="375"/>
      <c r="T124" s="373">
        <f>SUM(T91,T97,T105,T113,T121)</f>
        <v>1403</v>
      </c>
      <c r="U124" s="375"/>
      <c r="V124" s="373">
        <f>SUM(V91,V97,V105,V113:W113,V121)</f>
        <v>1873</v>
      </c>
      <c r="W124" s="375"/>
      <c r="X124" s="373">
        <f>SUM(X91,X97,X105,X113,X121)</f>
        <v>2550</v>
      </c>
      <c r="Y124" s="375"/>
      <c r="Z124" s="373">
        <f>SUM(Z91,Z97,Z105,Z113,Z121)</f>
        <v>2198</v>
      </c>
      <c r="AA124" s="375"/>
      <c r="AB124" s="373">
        <f>SUM(AB91,AB97,AB105,AB113,AB121)</f>
        <v>18203</v>
      </c>
      <c r="AC124" s="375"/>
      <c r="AD124" s="373">
        <f>SUM(AD91,AD97,AD105,AD113,AD121)</f>
        <v>1010</v>
      </c>
      <c r="AE124" s="375"/>
      <c r="AF124" s="376">
        <f>SUM(AB124:AE124)</f>
        <v>19213</v>
      </c>
      <c r="AG124" s="377"/>
      <c r="AI124" s="280">
        <f>AB124</f>
        <v>18203</v>
      </c>
    </row>
    <row r="125" spans="1:49" x14ac:dyDescent="0.25">
      <c r="E125" s="6"/>
      <c r="K125" s="6"/>
      <c r="O125" s="6"/>
      <c r="P125" s="8"/>
      <c r="R125" s="378"/>
      <c r="S125" s="2"/>
      <c r="U125" s="11"/>
      <c r="W125" s="11"/>
      <c r="Y125" s="11"/>
      <c r="AA125" s="11"/>
    </row>
  </sheetData>
  <mergeCells count="142">
    <mergeCell ref="Z124:AA124"/>
    <mergeCell ref="AB124:AC124"/>
    <mergeCell ref="AD124:AE124"/>
    <mergeCell ref="AF124:AG124"/>
    <mergeCell ref="N124:O124"/>
    <mergeCell ref="P124:Q124"/>
    <mergeCell ref="R124:S124"/>
    <mergeCell ref="T124:U124"/>
    <mergeCell ref="V124:W124"/>
    <mergeCell ref="X124:Y124"/>
    <mergeCell ref="Z121:AA121"/>
    <mergeCell ref="AB121:AC121"/>
    <mergeCell ref="AF121:AG121"/>
    <mergeCell ref="A123:C123"/>
    <mergeCell ref="A124:C124"/>
    <mergeCell ref="D124:E124"/>
    <mergeCell ref="F124:G124"/>
    <mergeCell ref="H124:I124"/>
    <mergeCell ref="J124:K124"/>
    <mergeCell ref="L124:M124"/>
    <mergeCell ref="AF113:AG113"/>
    <mergeCell ref="A120:C120"/>
    <mergeCell ref="A121:C121"/>
    <mergeCell ref="L121:M121"/>
    <mergeCell ref="N121:O121"/>
    <mergeCell ref="P121:Q121"/>
    <mergeCell ref="R121:S121"/>
    <mergeCell ref="T121:U121"/>
    <mergeCell ref="V121:W121"/>
    <mergeCell ref="X121:Y121"/>
    <mergeCell ref="AF105:AG105"/>
    <mergeCell ref="A112:C112"/>
    <mergeCell ref="A113:C113"/>
    <mergeCell ref="L113:M113"/>
    <mergeCell ref="N113:O113"/>
    <mergeCell ref="P113:Q113"/>
    <mergeCell ref="R113:S113"/>
    <mergeCell ref="T113:U113"/>
    <mergeCell ref="X113:Y113"/>
    <mergeCell ref="AB113:AC113"/>
    <mergeCell ref="AF97:AG97"/>
    <mergeCell ref="A104:C104"/>
    <mergeCell ref="A105:C105"/>
    <mergeCell ref="L105:M105"/>
    <mergeCell ref="N105:O105"/>
    <mergeCell ref="P105:Q105"/>
    <mergeCell ref="R105:S105"/>
    <mergeCell ref="T105:U105"/>
    <mergeCell ref="AB105:AC105"/>
    <mergeCell ref="AD105:AE105"/>
    <mergeCell ref="A96:C96"/>
    <mergeCell ref="A97:C97"/>
    <mergeCell ref="F97:G97"/>
    <mergeCell ref="H97:I97"/>
    <mergeCell ref="J97:K97"/>
    <mergeCell ref="AB97:AC97"/>
    <mergeCell ref="AB84:AC84"/>
    <mergeCell ref="AD84:AE84"/>
    <mergeCell ref="AF84:AG84"/>
    <mergeCell ref="A90:C90"/>
    <mergeCell ref="A91:C91"/>
    <mergeCell ref="D91:E91"/>
    <mergeCell ref="AB91:AC91"/>
    <mergeCell ref="AF91:AG91"/>
    <mergeCell ref="P84:Q84"/>
    <mergeCell ref="R84:S84"/>
    <mergeCell ref="T84:U84"/>
    <mergeCell ref="V84:W84"/>
    <mergeCell ref="X84:Y84"/>
    <mergeCell ref="Z84:AA84"/>
    <mergeCell ref="A80:AE80"/>
    <mergeCell ref="A81:AE81"/>
    <mergeCell ref="A82:AE82"/>
    <mergeCell ref="A84:C84"/>
    <mergeCell ref="D84:E84"/>
    <mergeCell ref="F84:G84"/>
    <mergeCell ref="H84:I84"/>
    <mergeCell ref="J84:K84"/>
    <mergeCell ref="L84:M84"/>
    <mergeCell ref="N84:O84"/>
    <mergeCell ref="V57:Y57"/>
    <mergeCell ref="Z57:AC57"/>
    <mergeCell ref="B58:E58"/>
    <mergeCell ref="F58:I58"/>
    <mergeCell ref="J58:M58"/>
    <mergeCell ref="N58:Q58"/>
    <mergeCell ref="R58:U58"/>
    <mergeCell ref="V58:Y58"/>
    <mergeCell ref="Z58:AC58"/>
    <mergeCell ref="A57:A59"/>
    <mergeCell ref="B57:E57"/>
    <mergeCell ref="F57:I57"/>
    <mergeCell ref="J57:M57"/>
    <mergeCell ref="N57:Q57"/>
    <mergeCell ref="R57:U57"/>
    <mergeCell ref="AH46:AK46"/>
    <mergeCell ref="AL46:AO46"/>
    <mergeCell ref="AP46:AS46"/>
    <mergeCell ref="AT46:AW46"/>
    <mergeCell ref="AX46:BA46"/>
    <mergeCell ref="BB46:BE46"/>
    <mergeCell ref="AX45:BA45"/>
    <mergeCell ref="BB45:BE45"/>
    <mergeCell ref="B46:E46"/>
    <mergeCell ref="F46:I46"/>
    <mergeCell ref="J46:M46"/>
    <mergeCell ref="N46:Q46"/>
    <mergeCell ref="R46:U46"/>
    <mergeCell ref="V46:Y46"/>
    <mergeCell ref="Z46:AC46"/>
    <mergeCell ref="AD46:AG46"/>
    <mergeCell ref="Z45:AC45"/>
    <mergeCell ref="AD45:AG45"/>
    <mergeCell ref="AH45:AK45"/>
    <mergeCell ref="AL45:AO45"/>
    <mergeCell ref="AP45:AS45"/>
    <mergeCell ref="AT45:AW45"/>
    <mergeCell ref="A42:Y42"/>
    <mergeCell ref="A43:Y43"/>
    <mergeCell ref="A45:A47"/>
    <mergeCell ref="B45:E45"/>
    <mergeCell ref="F45:I45"/>
    <mergeCell ref="J45:M45"/>
    <mergeCell ref="N45:Q45"/>
    <mergeCell ref="R45:U45"/>
    <mergeCell ref="V45:Y45"/>
    <mergeCell ref="R5:R6"/>
    <mergeCell ref="S5:S6"/>
    <mergeCell ref="T5:AC5"/>
    <mergeCell ref="AD5:AD6"/>
    <mergeCell ref="AE5:AE6"/>
    <mergeCell ref="A41:Y41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77" right="0.70866141732283472" top="0.86614173228346458" bottom="0.47244094488188981" header="0.31496062992125984" footer="0.11811023622047245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2020-03-17T04:11:08Z</dcterms:created>
  <dcterms:modified xsi:type="dcterms:W3CDTF">2020-03-17T04:12:43Z</dcterms:modified>
</cp:coreProperties>
</file>