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:\2026\7. Sektoral &amp; Walidata\Dakung Fix\"/>
    </mc:Choice>
  </mc:AlternateContent>
  <xr:revisionPtr revIDLastSave="0" documentId="8_{85BE2047-1046-4637-B449-38E2418E8881}" xr6:coauthVersionLast="47" xr6:coauthVersionMax="47" xr10:uidLastSave="{00000000-0000-0000-0000-000000000000}"/>
  <bookViews>
    <workbookView xWindow="-108" yWindow="-108" windowWidth="23256" windowHeight="13896" xr2:uid="{E40264A9-B928-4888-80D6-204A23DE6B73}"/>
  </bookViews>
  <sheets>
    <sheet name="Angka bebas PTM" sheetId="1" r:id="rId1"/>
  </sheets>
  <definedNames>
    <definedName name="_xlnm.Print_Area" localSheetId="0">'Angka bebas PTM'!$A$1:$K$32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2" i="1" l="1"/>
  <c r="K33" i="1" s="1"/>
  <c r="J32" i="1"/>
  <c r="H32" i="1"/>
  <c r="E32" i="1"/>
  <c r="C32" i="1"/>
  <c r="G31" i="1"/>
  <c r="I31" i="1" s="1"/>
  <c r="D31" i="1"/>
  <c r="F31" i="1" s="1"/>
  <c r="G30" i="1"/>
  <c r="I30" i="1" s="1"/>
  <c r="D30" i="1"/>
  <c r="F30" i="1" s="1"/>
  <c r="G29" i="1"/>
  <c r="I29" i="1" s="1"/>
  <c r="D29" i="1"/>
  <c r="F29" i="1" s="1"/>
  <c r="G28" i="1"/>
  <c r="I28" i="1" s="1"/>
  <c r="D28" i="1"/>
  <c r="F28" i="1" s="1"/>
  <c r="G27" i="1"/>
  <c r="I27" i="1" s="1"/>
  <c r="D27" i="1"/>
  <c r="F27" i="1" s="1"/>
  <c r="G26" i="1"/>
  <c r="I26" i="1" s="1"/>
  <c r="D26" i="1"/>
  <c r="F26" i="1" s="1"/>
  <c r="G25" i="1"/>
  <c r="I25" i="1" s="1"/>
  <c r="D25" i="1"/>
  <c r="F25" i="1" s="1"/>
  <c r="G24" i="1"/>
  <c r="I24" i="1" s="1"/>
  <c r="D24" i="1"/>
  <c r="F24" i="1" s="1"/>
  <c r="G23" i="1"/>
  <c r="I23" i="1" s="1"/>
  <c r="D23" i="1"/>
  <c r="F23" i="1" s="1"/>
  <c r="G22" i="1"/>
  <c r="I22" i="1" s="1"/>
  <c r="D22" i="1"/>
  <c r="F22" i="1" s="1"/>
  <c r="G21" i="1"/>
  <c r="I21" i="1" s="1"/>
  <c r="D21" i="1"/>
  <c r="F21" i="1" s="1"/>
  <c r="G20" i="1"/>
  <c r="I20" i="1" s="1"/>
  <c r="D20" i="1"/>
  <c r="F20" i="1" s="1"/>
  <c r="G19" i="1"/>
  <c r="I19" i="1" s="1"/>
  <c r="D19" i="1"/>
  <c r="F19" i="1" s="1"/>
  <c r="G18" i="1"/>
  <c r="I18" i="1" s="1"/>
  <c r="D18" i="1"/>
  <c r="F18" i="1" s="1"/>
  <c r="G17" i="1"/>
  <c r="I17" i="1" s="1"/>
  <c r="D17" i="1"/>
  <c r="F17" i="1" s="1"/>
  <c r="G16" i="1"/>
  <c r="I16" i="1" s="1"/>
  <c r="D16" i="1"/>
  <c r="F16" i="1" s="1"/>
  <c r="G15" i="1"/>
  <c r="I15" i="1" s="1"/>
  <c r="D15" i="1"/>
  <c r="F15" i="1" s="1"/>
  <c r="G14" i="1"/>
  <c r="I14" i="1" s="1"/>
  <c r="D14" i="1"/>
  <c r="F14" i="1" s="1"/>
  <c r="G13" i="1"/>
  <c r="I13" i="1" s="1"/>
  <c r="D13" i="1"/>
  <c r="F13" i="1" s="1"/>
  <c r="G12" i="1"/>
  <c r="I12" i="1" s="1"/>
  <c r="D12" i="1"/>
  <c r="F12" i="1" s="1"/>
  <c r="G11" i="1"/>
  <c r="I11" i="1" s="1"/>
  <c r="D11" i="1"/>
  <c r="F11" i="1" s="1"/>
  <c r="G10" i="1"/>
  <c r="I10" i="1" s="1"/>
  <c r="D10" i="1"/>
  <c r="F10" i="1" s="1"/>
  <c r="G9" i="1"/>
  <c r="I9" i="1" s="1"/>
  <c r="D9" i="1"/>
  <c r="F9" i="1" s="1"/>
  <c r="G8" i="1"/>
  <c r="I8" i="1" s="1"/>
  <c r="D8" i="1"/>
  <c r="F8" i="1" s="1"/>
  <c r="G7" i="1"/>
  <c r="I7" i="1" s="1"/>
  <c r="D7" i="1"/>
  <c r="F7" i="1" s="1"/>
  <c r="G6" i="1"/>
  <c r="I6" i="1" s="1"/>
  <c r="D6" i="1"/>
  <c r="F6" i="1" s="1"/>
  <c r="G5" i="1"/>
  <c r="G32" i="1" s="1"/>
  <c r="I32" i="1" s="1"/>
  <c r="D5" i="1"/>
  <c r="F5" i="1" s="1"/>
  <c r="D32" i="1" l="1"/>
  <c r="F32" i="1" s="1"/>
  <c r="I5" i="1"/>
</calcChain>
</file>

<file path=xl/sharedStrings.xml><?xml version="1.0" encoding="utf-8"?>
<sst xmlns="http://schemas.openxmlformats.org/spreadsheetml/2006/main" count="62" uniqueCount="42">
  <si>
    <t>ANGKA BEBAS POPULASI PENYAKIT TIDAK MENULAR (PTM)</t>
  </si>
  <si>
    <t>TAHUN 2025</t>
  </si>
  <si>
    <t>No</t>
  </si>
  <si>
    <t>Nama Puskesmas</t>
  </si>
  <si>
    <t>Penduduk</t>
  </si>
  <si>
    <t>Jumlah Puskesmas dengan
proporsi non Hipertensi minimal 75 %</t>
  </si>
  <si>
    <t>Jumlah Proporsi non Diabetes mellitus
Militus minimal 85%</t>
  </si>
  <si>
    <t xml:space="preserve"> Memiliki
Peraturan Daerah tentang
Kawasan Tanpa Rokok (KTR)</t>
  </si>
  <si>
    <t>Angka Populasi Bebas PTM</t>
  </si>
  <si>
    <t>Jml Penderita Non Hipertensi</t>
  </si>
  <si>
    <t>Jml Penderita Hipertensi</t>
  </si>
  <si>
    <t>%</t>
  </si>
  <si>
    <t>Jml Penderita Non Diabetes Mellitus</t>
  </si>
  <si>
    <t>MRANGGEN 1</t>
  </si>
  <si>
    <t>v</t>
  </si>
  <si>
    <t>MRANGGEN 2</t>
  </si>
  <si>
    <t>MRANGGEN 3</t>
  </si>
  <si>
    <t>KARANGAWEN 1</t>
  </si>
  <si>
    <t>KARANGAWEN 2</t>
  </si>
  <si>
    <t>GUNTUR 1</t>
  </si>
  <si>
    <t>GUNTUR 2</t>
  </si>
  <si>
    <t>SAYUNG 1</t>
  </si>
  <si>
    <t>SAYUNG 2</t>
  </si>
  <si>
    <t>KARANGTENGAH</t>
  </si>
  <si>
    <t>BONANG 1</t>
  </si>
  <si>
    <t>BONANG 2</t>
  </si>
  <si>
    <t>DEMAK 1</t>
  </si>
  <si>
    <t>DEMAK 2</t>
  </si>
  <si>
    <t>DEMAK 3</t>
  </si>
  <si>
    <t>WONOSALAM  1</t>
  </si>
  <si>
    <t>WONOSALAM  2</t>
  </si>
  <si>
    <t>DEMPET</t>
  </si>
  <si>
    <t>KEBONAGUNG</t>
  </si>
  <si>
    <t>GAJAH 1</t>
  </si>
  <si>
    <t>GAJAH 2</t>
  </si>
  <si>
    <t>KARANGANYAR 1</t>
  </si>
  <si>
    <t>KARANGANYAR 2</t>
  </si>
  <si>
    <t>MIJEN 1</t>
  </si>
  <si>
    <t>MIJEN 2</t>
  </si>
  <si>
    <t>WEDUNG 1</t>
  </si>
  <si>
    <t>WEDUNG 2</t>
  </si>
  <si>
    <t>KABUPATEN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</si>
</sst>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rgb="FFD8D8D8"/>
      </patternFill>
    </fill>
    <fill>
      <patternFill patternType="solid">
        <fgColor theme="9" tint="0.59999389629810485"/>
        <bgColor rgb="FFD0CECE"/>
      </patternFill>
    </fill>
    <fill>
      <patternFill patternType="solid">
        <fgColor rgb="FF92D050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centerContinuous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/>
    </xf>
    <xf numFmtId="0" fontId="4" fillId="4" borderId="2" xfId="0" applyFont="1" applyFill="1" applyBorder="1"/>
    <xf numFmtId="3" fontId="4" fillId="4" borderId="8" xfId="0" applyNumberFormat="1" applyFont="1" applyFill="1" applyBorder="1"/>
    <xf numFmtId="3" fontId="4" fillId="4" borderId="8" xfId="0" applyNumberFormat="1" applyFont="1" applyFill="1" applyBorder="1" applyAlignment="1">
      <alignment horizontal="center" wrapText="1"/>
    </xf>
    <xf numFmtId="3" fontId="4" fillId="4" borderId="8" xfId="0" applyNumberFormat="1" applyFont="1" applyFill="1" applyBorder="1" applyAlignment="1">
      <alignment horizontal="center"/>
    </xf>
    <xf numFmtId="4" fontId="4" fillId="4" borderId="4" xfId="0" applyNumberFormat="1" applyFont="1" applyFill="1" applyBorder="1" applyAlignment="1">
      <alignment horizontal="center"/>
    </xf>
    <xf numFmtId="3" fontId="4" fillId="4" borderId="4" xfId="0" applyNumberFormat="1" applyFont="1" applyFill="1" applyBorder="1" applyAlignment="1">
      <alignment horizontal="center"/>
    </xf>
    <xf numFmtId="3" fontId="4" fillId="4" borderId="7" xfId="0" applyNumberFormat="1" applyFont="1" applyFill="1" applyBorder="1" applyAlignment="1">
      <alignment horizontal="center"/>
    </xf>
    <xf numFmtId="1" fontId="4" fillId="4" borderId="7" xfId="0" applyNumberFormat="1" applyFont="1" applyFill="1" applyBorder="1" applyAlignment="1">
      <alignment horizontal="center"/>
    </xf>
    <xf numFmtId="9" fontId="4" fillId="4" borderId="7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/>
    <xf numFmtId="3" fontId="4" fillId="0" borderId="8" xfId="0" applyNumberFormat="1" applyFont="1" applyBorder="1"/>
    <xf numFmtId="3" fontId="4" fillId="5" borderId="8" xfId="0" applyNumberFormat="1" applyFont="1" applyFill="1" applyBorder="1" applyAlignment="1">
      <alignment horizontal="center" wrapText="1"/>
    </xf>
    <xf numFmtId="3" fontId="4" fillId="0" borderId="8" xfId="0" applyNumberFormat="1" applyFont="1" applyBorder="1" applyAlignment="1">
      <alignment horizontal="center"/>
    </xf>
    <xf numFmtId="4" fontId="4" fillId="0" borderId="8" xfId="0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9" fontId="4" fillId="0" borderId="7" xfId="0" applyNumberFormat="1" applyFont="1" applyBorder="1" applyAlignment="1">
      <alignment horizontal="center"/>
    </xf>
    <xf numFmtId="4" fontId="4" fillId="4" borderId="8" xfId="0" applyNumberFormat="1" applyFont="1" applyFill="1" applyBorder="1" applyAlignment="1">
      <alignment horizontal="center"/>
    </xf>
    <xf numFmtId="3" fontId="4" fillId="4" borderId="8" xfId="0" applyNumberFormat="1" applyFont="1" applyFill="1" applyBorder="1" applyAlignment="1">
      <alignment horizontal="left"/>
    </xf>
    <xf numFmtId="0" fontId="5" fillId="6" borderId="9" xfId="0" applyFont="1" applyFill="1" applyBorder="1"/>
    <xf numFmtId="0" fontId="3" fillId="6" borderId="10" xfId="0" applyFont="1" applyFill="1" applyBorder="1"/>
    <xf numFmtId="3" fontId="3" fillId="6" borderId="9" xfId="0" applyNumberFormat="1" applyFont="1" applyFill="1" applyBorder="1"/>
    <xf numFmtId="3" fontId="3" fillId="6" borderId="9" xfId="0" applyNumberFormat="1" applyFont="1" applyFill="1" applyBorder="1" applyAlignment="1">
      <alignment horizontal="center"/>
    </xf>
    <xf numFmtId="164" fontId="3" fillId="6" borderId="9" xfId="0" applyNumberFormat="1" applyFont="1" applyFill="1" applyBorder="1" applyAlignment="1">
      <alignment horizontal="center"/>
    </xf>
    <xf numFmtId="3" fontId="3" fillId="6" borderId="11" xfId="0" applyNumberFormat="1" applyFont="1" applyFill="1" applyBorder="1" applyAlignment="1">
      <alignment horizontal="center"/>
    </xf>
    <xf numFmtId="164" fontId="3" fillId="6" borderId="1" xfId="0" applyNumberFormat="1" applyFont="1" applyFill="1" applyBorder="1" applyAlignment="1">
      <alignment horizontal="center"/>
    </xf>
    <xf numFmtId="1" fontId="5" fillId="6" borderId="9" xfId="0" applyNumberFormat="1" applyFont="1" applyFill="1" applyBorder="1" applyAlignment="1">
      <alignment horizontal="center"/>
    </xf>
    <xf numFmtId="0" fontId="5" fillId="6" borderId="9" xfId="0" applyFont="1" applyFill="1" applyBorder="1" applyAlignment="1">
      <alignment horizontal="center"/>
    </xf>
    <xf numFmtId="0" fontId="5" fillId="6" borderId="8" xfId="0" applyFont="1" applyFill="1" applyBorder="1" applyAlignment="1">
      <alignment horizontal="center"/>
    </xf>
    <xf numFmtId="2" fontId="5" fillId="6" borderId="8" xfId="0" applyNumberFormat="1" applyFont="1" applyFill="1" applyBorder="1" applyAlignment="1">
      <alignment horizontal="center"/>
    </xf>
  </cellXfs>
  <cellStyles count="1">
    <cellStyle name="Normal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822FE-4347-48E2-B78E-19B9306BCB64}">
  <sheetPr>
    <pageSetUpPr fitToPage="1"/>
  </sheetPr>
  <dimension ref="A1:K1001"/>
  <sheetViews>
    <sheetView tabSelected="1" zoomScale="70" zoomScaleNormal="70" workbookViewId="0">
      <selection activeCell="U15" sqref="U15"/>
    </sheetView>
  </sheetViews>
  <sheetFormatPr defaultColWidth="14.44140625" defaultRowHeight="15" customHeight="1" x14ac:dyDescent="0.3"/>
  <cols>
    <col min="1" max="1" width="6.109375" customWidth="1"/>
    <col min="2" max="2" width="22.109375" customWidth="1"/>
    <col min="3" max="3" width="10.77734375" bestFit="1" customWidth="1"/>
    <col min="4" max="5" width="13.109375" customWidth="1"/>
    <col min="6" max="6" width="10.88671875" customWidth="1"/>
    <col min="7" max="8" width="13.109375" customWidth="1"/>
    <col min="9" max="9" width="10.6640625" customWidth="1"/>
    <col min="10" max="10" width="23" customWidth="1"/>
    <col min="11" max="11" width="14" customWidth="1"/>
    <col min="12" max="29" width="8.6640625" customWidth="1"/>
  </cols>
  <sheetData>
    <row r="1" spans="1:11" s="2" customFormat="1" ht="1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2" customFormat="1" ht="15" customHeight="1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8" customFormat="1" ht="43.2" customHeight="1" x14ac:dyDescent="0.3">
      <c r="A3" s="3" t="s">
        <v>2</v>
      </c>
      <c r="B3" s="3" t="s">
        <v>3</v>
      </c>
      <c r="C3" s="3" t="s">
        <v>4</v>
      </c>
      <c r="D3" s="4" t="s">
        <v>5</v>
      </c>
      <c r="E3" s="5"/>
      <c r="F3" s="6"/>
      <c r="G3" s="4" t="s">
        <v>6</v>
      </c>
      <c r="H3" s="5"/>
      <c r="I3" s="6"/>
      <c r="J3" s="7" t="s">
        <v>7</v>
      </c>
      <c r="K3" s="7" t="s">
        <v>8</v>
      </c>
    </row>
    <row r="4" spans="1:11" s="8" customFormat="1" ht="84.75" customHeight="1" x14ac:dyDescent="0.3">
      <c r="A4" s="9"/>
      <c r="B4" s="9"/>
      <c r="C4" s="10"/>
      <c r="D4" s="11" t="s">
        <v>9</v>
      </c>
      <c r="E4" s="11" t="s">
        <v>10</v>
      </c>
      <c r="F4" s="11" t="s">
        <v>11</v>
      </c>
      <c r="G4" s="11" t="s">
        <v>12</v>
      </c>
      <c r="H4" s="11" t="s">
        <v>10</v>
      </c>
      <c r="I4" s="11" t="s">
        <v>11</v>
      </c>
      <c r="J4" s="12"/>
      <c r="K4" s="12"/>
    </row>
    <row r="5" spans="1:11" ht="14.25" customHeight="1" x14ac:dyDescent="0.3">
      <c r="A5" s="13">
        <v>1</v>
      </c>
      <c r="B5" s="14" t="s">
        <v>13</v>
      </c>
      <c r="C5" s="15">
        <v>63238</v>
      </c>
      <c r="D5" s="16">
        <f t="shared" ref="D5:D31" si="0">C5-E5</f>
        <v>47437</v>
      </c>
      <c r="E5" s="17">
        <v>15801</v>
      </c>
      <c r="F5" s="18">
        <f>D5/C5%</f>
        <v>75.013441285303145</v>
      </c>
      <c r="G5" s="19">
        <f>C5-H5</f>
        <v>62293</v>
      </c>
      <c r="H5" s="20">
        <v>945</v>
      </c>
      <c r="I5" s="18">
        <f>G5/C5%</f>
        <v>98.505645339827325</v>
      </c>
      <c r="J5" s="21">
        <v>1</v>
      </c>
      <c r="K5" s="22" t="s">
        <v>14</v>
      </c>
    </row>
    <row r="6" spans="1:11" ht="14.25" customHeight="1" x14ac:dyDescent="0.3">
      <c r="A6" s="13">
        <v>2</v>
      </c>
      <c r="B6" s="14" t="s">
        <v>15</v>
      </c>
      <c r="C6" s="15">
        <v>50175</v>
      </c>
      <c r="D6" s="16">
        <f t="shared" si="0"/>
        <v>38080</v>
      </c>
      <c r="E6" s="17">
        <v>12095</v>
      </c>
      <c r="F6" s="18">
        <f t="shared" ref="F6:F31" si="1">D6/C6%</f>
        <v>75.894369706028897</v>
      </c>
      <c r="G6" s="19">
        <f t="shared" ref="G6:G31" si="2">C6-H6</f>
        <v>49451</v>
      </c>
      <c r="H6" s="20">
        <v>724</v>
      </c>
      <c r="I6" s="18">
        <f t="shared" ref="I6:I32" si="3">G6/C6%</f>
        <v>98.557050323866463</v>
      </c>
      <c r="J6" s="21">
        <v>1</v>
      </c>
      <c r="K6" s="22" t="s">
        <v>14</v>
      </c>
    </row>
    <row r="7" spans="1:11" ht="14.25" customHeight="1" x14ac:dyDescent="0.3">
      <c r="A7" s="23">
        <v>3</v>
      </c>
      <c r="B7" s="24" t="s">
        <v>16</v>
      </c>
      <c r="C7" s="25">
        <v>61696</v>
      </c>
      <c r="D7" s="26">
        <f t="shared" si="0"/>
        <v>45874</v>
      </c>
      <c r="E7" s="27">
        <v>15822</v>
      </c>
      <c r="F7" s="28">
        <f t="shared" si="1"/>
        <v>74.354901452282149</v>
      </c>
      <c r="G7" s="29">
        <f t="shared" si="2"/>
        <v>60750</v>
      </c>
      <c r="H7" s="30">
        <v>946</v>
      </c>
      <c r="I7" s="31">
        <f t="shared" si="3"/>
        <v>98.466675311203318</v>
      </c>
      <c r="J7" s="32">
        <v>1</v>
      </c>
      <c r="K7" s="33"/>
    </row>
    <row r="8" spans="1:11" ht="14.25" customHeight="1" x14ac:dyDescent="0.3">
      <c r="A8" s="23">
        <v>4</v>
      </c>
      <c r="B8" s="24" t="s">
        <v>17</v>
      </c>
      <c r="C8" s="25">
        <v>45669</v>
      </c>
      <c r="D8" s="26">
        <f t="shared" si="0"/>
        <v>34168</v>
      </c>
      <c r="E8" s="27">
        <v>11501</v>
      </c>
      <c r="F8" s="28">
        <f t="shared" si="1"/>
        <v>74.816615209441849</v>
      </c>
      <c r="G8" s="29">
        <f t="shared" si="2"/>
        <v>44981</v>
      </c>
      <c r="H8" s="30">
        <v>688</v>
      </c>
      <c r="I8" s="31">
        <f t="shared" si="3"/>
        <v>98.493507630996959</v>
      </c>
      <c r="J8" s="32">
        <v>1</v>
      </c>
      <c r="K8" s="33"/>
    </row>
    <row r="9" spans="1:11" ht="14.25" customHeight="1" x14ac:dyDescent="0.3">
      <c r="A9" s="13">
        <v>5</v>
      </c>
      <c r="B9" s="14" t="s">
        <v>18</v>
      </c>
      <c r="C9" s="15">
        <v>54995</v>
      </c>
      <c r="D9" s="16">
        <f t="shared" si="0"/>
        <v>41407</v>
      </c>
      <c r="E9" s="17">
        <v>13588</v>
      </c>
      <c r="F9" s="18">
        <f t="shared" si="1"/>
        <v>75.292299299936346</v>
      </c>
      <c r="G9" s="19">
        <f t="shared" si="2"/>
        <v>54182</v>
      </c>
      <c r="H9" s="20">
        <v>813</v>
      </c>
      <c r="I9" s="18">
        <f t="shared" si="3"/>
        <v>98.5216837894354</v>
      </c>
      <c r="J9" s="21">
        <v>1</v>
      </c>
      <c r="K9" s="22" t="s">
        <v>14</v>
      </c>
    </row>
    <row r="10" spans="1:11" ht="14.25" customHeight="1" x14ac:dyDescent="0.3">
      <c r="A10" s="13">
        <v>6</v>
      </c>
      <c r="B10" s="14" t="s">
        <v>19</v>
      </c>
      <c r="C10" s="15">
        <v>49332</v>
      </c>
      <c r="D10" s="16">
        <f t="shared" si="0"/>
        <v>37612</v>
      </c>
      <c r="E10" s="17">
        <v>11720</v>
      </c>
      <c r="F10" s="18">
        <f t="shared" si="1"/>
        <v>76.242601151382473</v>
      </c>
      <c r="G10" s="19">
        <f t="shared" si="2"/>
        <v>48568</v>
      </c>
      <c r="H10" s="20">
        <v>764</v>
      </c>
      <c r="I10" s="18">
        <f t="shared" si="3"/>
        <v>98.451309494851216</v>
      </c>
      <c r="J10" s="21">
        <v>1</v>
      </c>
      <c r="K10" s="22" t="s">
        <v>14</v>
      </c>
    </row>
    <row r="11" spans="1:11" ht="14.25" customHeight="1" x14ac:dyDescent="0.3">
      <c r="A11" s="13">
        <v>7</v>
      </c>
      <c r="B11" s="14" t="s">
        <v>20</v>
      </c>
      <c r="C11" s="15">
        <v>43639</v>
      </c>
      <c r="D11" s="16">
        <f t="shared" si="0"/>
        <v>33124</v>
      </c>
      <c r="E11" s="17">
        <v>10515</v>
      </c>
      <c r="F11" s="18">
        <f t="shared" si="1"/>
        <v>75.904580764912126</v>
      </c>
      <c r="G11" s="19">
        <f t="shared" si="2"/>
        <v>43010</v>
      </c>
      <c r="H11" s="20">
        <v>629</v>
      </c>
      <c r="I11" s="18">
        <f t="shared" si="3"/>
        <v>98.558628749513048</v>
      </c>
      <c r="J11" s="21">
        <v>1</v>
      </c>
      <c r="K11" s="22" t="s">
        <v>14</v>
      </c>
    </row>
    <row r="12" spans="1:11" ht="14.25" customHeight="1" x14ac:dyDescent="0.3">
      <c r="A12" s="23">
        <v>8</v>
      </c>
      <c r="B12" s="24" t="s">
        <v>21</v>
      </c>
      <c r="C12" s="25">
        <v>51050</v>
      </c>
      <c r="D12" s="26">
        <f t="shared" si="0"/>
        <v>37157</v>
      </c>
      <c r="E12" s="27">
        <v>13893</v>
      </c>
      <c r="F12" s="28">
        <f t="shared" si="1"/>
        <v>72.785504407443682</v>
      </c>
      <c r="G12" s="29">
        <f t="shared" si="2"/>
        <v>50219</v>
      </c>
      <c r="H12" s="30">
        <v>831</v>
      </c>
      <c r="I12" s="31">
        <f t="shared" si="3"/>
        <v>98.372184133202737</v>
      </c>
      <c r="J12" s="32">
        <v>1</v>
      </c>
      <c r="K12" s="33"/>
    </row>
    <row r="13" spans="1:11" ht="14.25" customHeight="1" x14ac:dyDescent="0.3">
      <c r="A13" s="13">
        <v>9</v>
      </c>
      <c r="B13" s="14" t="s">
        <v>22</v>
      </c>
      <c r="C13" s="15">
        <v>57948</v>
      </c>
      <c r="D13" s="16">
        <f t="shared" si="0"/>
        <v>44429</v>
      </c>
      <c r="E13" s="17">
        <v>13519</v>
      </c>
      <c r="F13" s="18">
        <f t="shared" si="1"/>
        <v>76.670463173880023</v>
      </c>
      <c r="G13" s="19">
        <f t="shared" si="2"/>
        <v>57139</v>
      </c>
      <c r="H13" s="20">
        <v>809</v>
      </c>
      <c r="I13" s="18">
        <f t="shared" si="3"/>
        <v>98.603920756540347</v>
      </c>
      <c r="J13" s="21">
        <v>1</v>
      </c>
      <c r="K13" s="22" t="s">
        <v>14</v>
      </c>
    </row>
    <row r="14" spans="1:11" ht="14.25" customHeight="1" x14ac:dyDescent="0.3">
      <c r="A14" s="13">
        <v>10</v>
      </c>
      <c r="B14" s="14" t="s">
        <v>23</v>
      </c>
      <c r="C14" s="15">
        <v>73624</v>
      </c>
      <c r="D14" s="16">
        <f t="shared" si="0"/>
        <v>55823</v>
      </c>
      <c r="E14" s="17">
        <v>17801</v>
      </c>
      <c r="F14" s="18">
        <f t="shared" si="1"/>
        <v>75.821742909920673</v>
      </c>
      <c r="G14" s="19">
        <f t="shared" si="2"/>
        <v>72559</v>
      </c>
      <c r="H14" s="20">
        <v>1065</v>
      </c>
      <c r="I14" s="18">
        <f t="shared" si="3"/>
        <v>98.553460827990875</v>
      </c>
      <c r="J14" s="21">
        <v>1</v>
      </c>
      <c r="K14" s="22" t="s">
        <v>14</v>
      </c>
    </row>
    <row r="15" spans="1:11" ht="14.25" customHeight="1" x14ac:dyDescent="0.3">
      <c r="A15" s="13">
        <v>11</v>
      </c>
      <c r="B15" s="14" t="s">
        <v>24</v>
      </c>
      <c r="C15" s="15">
        <v>63249</v>
      </c>
      <c r="D15" s="16">
        <f t="shared" si="0"/>
        <v>47567</v>
      </c>
      <c r="E15" s="17">
        <v>15682</v>
      </c>
      <c r="F15" s="18">
        <f t="shared" si="1"/>
        <v>75.205932109598564</v>
      </c>
      <c r="G15" s="19">
        <f t="shared" si="2"/>
        <v>62311</v>
      </c>
      <c r="H15" s="20">
        <v>938</v>
      </c>
      <c r="I15" s="18">
        <f t="shared" si="3"/>
        <v>98.51697260035732</v>
      </c>
      <c r="J15" s="21">
        <v>1</v>
      </c>
      <c r="K15" s="22" t="s">
        <v>14</v>
      </c>
    </row>
    <row r="16" spans="1:11" ht="14.25" customHeight="1" x14ac:dyDescent="0.3">
      <c r="A16" s="13">
        <v>12</v>
      </c>
      <c r="B16" s="14" t="s">
        <v>25</v>
      </c>
      <c r="C16" s="15">
        <v>49306</v>
      </c>
      <c r="D16" s="16">
        <f t="shared" si="0"/>
        <v>37282</v>
      </c>
      <c r="E16" s="17">
        <v>12024</v>
      </c>
      <c r="F16" s="18">
        <f t="shared" si="1"/>
        <v>75.613515596479132</v>
      </c>
      <c r="G16" s="19">
        <f t="shared" si="2"/>
        <v>48587</v>
      </c>
      <c r="H16" s="20">
        <v>719</v>
      </c>
      <c r="I16" s="18">
        <f t="shared" si="3"/>
        <v>98.541759623575217</v>
      </c>
      <c r="J16" s="21">
        <v>1</v>
      </c>
      <c r="K16" s="22" t="s">
        <v>14</v>
      </c>
    </row>
    <row r="17" spans="1:11" ht="14.25" customHeight="1" x14ac:dyDescent="0.3">
      <c r="A17" s="23">
        <v>13</v>
      </c>
      <c r="B17" s="24" t="s">
        <v>26</v>
      </c>
      <c r="C17" s="25">
        <v>37633</v>
      </c>
      <c r="D17" s="26">
        <f t="shared" si="0"/>
        <v>27891</v>
      </c>
      <c r="E17" s="27">
        <v>9742</v>
      </c>
      <c r="F17" s="28">
        <f t="shared" si="1"/>
        <v>74.113145377726994</v>
      </c>
      <c r="G17" s="29">
        <f t="shared" si="2"/>
        <v>37050</v>
      </c>
      <c r="H17" s="30">
        <v>583</v>
      </c>
      <c r="I17" s="31">
        <f t="shared" si="3"/>
        <v>98.450827730980791</v>
      </c>
      <c r="J17" s="32">
        <v>1</v>
      </c>
      <c r="K17" s="33"/>
    </row>
    <row r="18" spans="1:11" ht="14.25" customHeight="1" x14ac:dyDescent="0.3">
      <c r="A18" s="23">
        <v>14</v>
      </c>
      <c r="B18" s="24" t="s">
        <v>27</v>
      </c>
      <c r="C18" s="25">
        <v>38052</v>
      </c>
      <c r="D18" s="26">
        <f t="shared" si="0"/>
        <v>28342</v>
      </c>
      <c r="E18" s="27">
        <v>9710</v>
      </c>
      <c r="F18" s="28">
        <f t="shared" si="1"/>
        <v>74.482287396194678</v>
      </c>
      <c r="G18" s="29">
        <f t="shared" si="2"/>
        <v>37471</v>
      </c>
      <c r="H18" s="30">
        <v>581</v>
      </c>
      <c r="I18" s="31">
        <f t="shared" si="3"/>
        <v>98.473142016188376</v>
      </c>
      <c r="J18" s="32">
        <v>1</v>
      </c>
      <c r="K18" s="33"/>
    </row>
    <row r="19" spans="1:11" ht="14.25" customHeight="1" x14ac:dyDescent="0.3">
      <c r="A19" s="13">
        <v>15</v>
      </c>
      <c r="B19" s="14" t="s">
        <v>28</v>
      </c>
      <c r="C19" s="15">
        <v>40229</v>
      </c>
      <c r="D19" s="16">
        <f t="shared" si="0"/>
        <v>30208</v>
      </c>
      <c r="E19" s="17">
        <v>10021</v>
      </c>
      <c r="F19" s="18">
        <f t="shared" si="1"/>
        <v>75.090109125257896</v>
      </c>
      <c r="G19" s="19">
        <f t="shared" si="2"/>
        <v>39629</v>
      </c>
      <c r="H19" s="20">
        <v>600</v>
      </c>
      <c r="I19" s="18">
        <f t="shared" si="3"/>
        <v>98.508538616420978</v>
      </c>
      <c r="J19" s="21">
        <v>1</v>
      </c>
      <c r="K19" s="22" t="s">
        <v>14</v>
      </c>
    </row>
    <row r="20" spans="1:11" ht="14.25" customHeight="1" x14ac:dyDescent="0.3">
      <c r="A20" s="13">
        <v>16</v>
      </c>
      <c r="B20" s="14" t="s">
        <v>29</v>
      </c>
      <c r="C20" s="15">
        <v>51925</v>
      </c>
      <c r="D20" s="16">
        <f t="shared" si="0"/>
        <v>39100</v>
      </c>
      <c r="E20" s="17">
        <v>12825</v>
      </c>
      <c r="F20" s="18">
        <f t="shared" si="1"/>
        <v>75.300914780934036</v>
      </c>
      <c r="G20" s="19">
        <f t="shared" si="2"/>
        <v>51158</v>
      </c>
      <c r="H20" s="20">
        <v>767</v>
      </c>
      <c r="I20" s="18">
        <f t="shared" si="3"/>
        <v>98.522869523350991</v>
      </c>
      <c r="J20" s="21">
        <v>1</v>
      </c>
      <c r="K20" s="22" t="s">
        <v>14</v>
      </c>
    </row>
    <row r="21" spans="1:11" ht="14.25" customHeight="1" x14ac:dyDescent="0.3">
      <c r="A21" s="13">
        <v>17</v>
      </c>
      <c r="B21" s="14" t="s">
        <v>30</v>
      </c>
      <c r="C21" s="15">
        <v>38262</v>
      </c>
      <c r="D21" s="16">
        <f t="shared" si="0"/>
        <v>29156</v>
      </c>
      <c r="E21" s="17">
        <v>9106</v>
      </c>
      <c r="F21" s="18">
        <f t="shared" si="1"/>
        <v>76.200930427055567</v>
      </c>
      <c r="G21" s="19">
        <f t="shared" si="2"/>
        <v>37717</v>
      </c>
      <c r="H21" s="20">
        <v>545</v>
      </c>
      <c r="I21" s="18">
        <f t="shared" si="3"/>
        <v>98.575610266060323</v>
      </c>
      <c r="J21" s="21">
        <v>1</v>
      </c>
      <c r="K21" s="22" t="s">
        <v>14</v>
      </c>
    </row>
    <row r="22" spans="1:11" ht="14.25" customHeight="1" x14ac:dyDescent="0.3">
      <c r="A22" s="13">
        <v>18</v>
      </c>
      <c r="B22" s="14" t="s">
        <v>31</v>
      </c>
      <c r="C22" s="15">
        <v>62348</v>
      </c>
      <c r="D22" s="16">
        <f t="shared" si="0"/>
        <v>48622</v>
      </c>
      <c r="E22" s="17">
        <v>13726</v>
      </c>
      <c r="F22" s="18">
        <f t="shared" si="1"/>
        <v>77.984859177519724</v>
      </c>
      <c r="G22" s="19">
        <f t="shared" si="2"/>
        <v>61389</v>
      </c>
      <c r="H22" s="20">
        <v>959</v>
      </c>
      <c r="I22" s="18">
        <f t="shared" si="3"/>
        <v>98.461859241675754</v>
      </c>
      <c r="J22" s="21">
        <v>1</v>
      </c>
      <c r="K22" s="22" t="s">
        <v>14</v>
      </c>
    </row>
    <row r="23" spans="1:11" ht="14.25" customHeight="1" x14ac:dyDescent="0.3">
      <c r="A23" s="23">
        <v>19</v>
      </c>
      <c r="B23" s="24" t="s">
        <v>32</v>
      </c>
      <c r="C23" s="25">
        <v>43899</v>
      </c>
      <c r="D23" s="26">
        <f t="shared" si="0"/>
        <v>32669</v>
      </c>
      <c r="E23" s="27">
        <v>11230</v>
      </c>
      <c r="F23" s="28">
        <f t="shared" si="1"/>
        <v>74.418551675436802</v>
      </c>
      <c r="G23" s="29">
        <f t="shared" si="2"/>
        <v>43227</v>
      </c>
      <c r="H23" s="30">
        <v>672</v>
      </c>
      <c r="I23" s="31">
        <f t="shared" si="3"/>
        <v>98.469213421718038</v>
      </c>
      <c r="J23" s="32">
        <v>1</v>
      </c>
      <c r="K23" s="33"/>
    </row>
    <row r="24" spans="1:11" ht="14.25" customHeight="1" x14ac:dyDescent="0.3">
      <c r="A24" s="17">
        <v>20</v>
      </c>
      <c r="B24" s="17" t="s">
        <v>33</v>
      </c>
      <c r="C24" s="17">
        <v>32464</v>
      </c>
      <c r="D24" s="17">
        <f t="shared" si="0"/>
        <v>26256</v>
      </c>
      <c r="E24" s="17">
        <v>6208</v>
      </c>
      <c r="F24" s="34">
        <f t="shared" si="1"/>
        <v>80.877279448003947</v>
      </c>
      <c r="G24" s="17">
        <f t="shared" si="2"/>
        <v>31725</v>
      </c>
      <c r="H24" s="17">
        <v>739</v>
      </c>
      <c r="I24" s="34">
        <f t="shared" si="3"/>
        <v>97.723632331197635</v>
      </c>
      <c r="J24" s="17">
        <v>1</v>
      </c>
      <c r="K24" s="17" t="s">
        <v>14</v>
      </c>
    </row>
    <row r="25" spans="1:11" ht="14.25" customHeight="1" x14ac:dyDescent="0.3">
      <c r="A25" s="23">
        <v>21</v>
      </c>
      <c r="B25" s="24" t="s">
        <v>34</v>
      </c>
      <c r="C25" s="25">
        <v>21947</v>
      </c>
      <c r="D25" s="26">
        <f t="shared" si="0"/>
        <v>16251</v>
      </c>
      <c r="E25" s="27">
        <v>5696</v>
      </c>
      <c r="F25" s="28">
        <f t="shared" si="1"/>
        <v>74.04656672893789</v>
      </c>
      <c r="G25" s="29">
        <f t="shared" si="2"/>
        <v>21606</v>
      </c>
      <c r="H25" s="30">
        <v>341</v>
      </c>
      <c r="I25" s="31">
        <f t="shared" si="3"/>
        <v>98.446256891602502</v>
      </c>
      <c r="J25" s="32">
        <v>1</v>
      </c>
      <c r="K25" s="33"/>
    </row>
    <row r="26" spans="1:11" ht="14.25" customHeight="1" x14ac:dyDescent="0.3">
      <c r="A26" s="23">
        <v>22</v>
      </c>
      <c r="B26" s="24" t="s">
        <v>35</v>
      </c>
      <c r="C26" s="25">
        <v>35723</v>
      </c>
      <c r="D26" s="26">
        <f t="shared" si="0"/>
        <v>26687</v>
      </c>
      <c r="E26" s="27">
        <v>9036</v>
      </c>
      <c r="F26" s="28">
        <f t="shared" si="1"/>
        <v>74.705371889259013</v>
      </c>
      <c r="G26" s="29">
        <f t="shared" si="2"/>
        <v>35182</v>
      </c>
      <c r="H26" s="30">
        <v>541</v>
      </c>
      <c r="I26" s="31">
        <f t="shared" si="3"/>
        <v>98.485569521036865</v>
      </c>
      <c r="J26" s="32">
        <v>1</v>
      </c>
      <c r="K26" s="33"/>
    </row>
    <row r="27" spans="1:11" ht="14.25" customHeight="1" x14ac:dyDescent="0.3">
      <c r="A27" s="23">
        <v>23</v>
      </c>
      <c r="B27" s="24" t="s">
        <v>36</v>
      </c>
      <c r="C27" s="25">
        <v>44889</v>
      </c>
      <c r="D27" s="26">
        <f t="shared" si="0"/>
        <v>33564</v>
      </c>
      <c r="E27" s="27">
        <v>11325</v>
      </c>
      <c r="F27" s="28">
        <f t="shared" si="1"/>
        <v>74.771102051727595</v>
      </c>
      <c r="G27" s="29">
        <f t="shared" si="2"/>
        <v>44211</v>
      </c>
      <c r="H27" s="30">
        <v>678</v>
      </c>
      <c r="I27" s="31">
        <f t="shared" si="3"/>
        <v>98.489607698990852</v>
      </c>
      <c r="J27" s="32">
        <v>1</v>
      </c>
      <c r="K27" s="33"/>
    </row>
    <row r="28" spans="1:11" ht="14.25" customHeight="1" x14ac:dyDescent="0.3">
      <c r="A28" s="17">
        <v>24</v>
      </c>
      <c r="B28" s="35" t="s">
        <v>37</v>
      </c>
      <c r="C28" s="17">
        <v>33164</v>
      </c>
      <c r="D28" s="17">
        <f t="shared" si="0"/>
        <v>24952</v>
      </c>
      <c r="E28" s="17">
        <v>8212</v>
      </c>
      <c r="F28" s="34">
        <f t="shared" si="1"/>
        <v>75.238210107345324</v>
      </c>
      <c r="G28" s="17">
        <f t="shared" si="2"/>
        <v>32673</v>
      </c>
      <c r="H28" s="17">
        <v>491</v>
      </c>
      <c r="I28" s="34">
        <f t="shared" si="3"/>
        <v>98.519478953081659</v>
      </c>
      <c r="J28" s="17">
        <v>1</v>
      </c>
      <c r="K28" s="17" t="s">
        <v>14</v>
      </c>
    </row>
    <row r="29" spans="1:11" ht="14.25" customHeight="1" x14ac:dyDescent="0.3">
      <c r="A29" s="17">
        <v>25</v>
      </c>
      <c r="B29" s="35" t="s">
        <v>38</v>
      </c>
      <c r="C29" s="17">
        <v>28317</v>
      </c>
      <c r="D29" s="17">
        <f t="shared" si="0"/>
        <v>21238</v>
      </c>
      <c r="E29" s="17">
        <v>7079</v>
      </c>
      <c r="F29" s="34">
        <f t="shared" si="1"/>
        <v>75.000882861885088</v>
      </c>
      <c r="G29" s="17">
        <f t="shared" si="2"/>
        <v>27893</v>
      </c>
      <c r="H29" s="17">
        <v>424</v>
      </c>
      <c r="I29" s="34">
        <f t="shared" si="3"/>
        <v>98.502666242892957</v>
      </c>
      <c r="J29" s="17">
        <v>1</v>
      </c>
      <c r="K29" s="17" t="s">
        <v>14</v>
      </c>
    </row>
    <row r="30" spans="1:11" ht="14.25" customHeight="1" x14ac:dyDescent="0.3">
      <c r="A30" s="17">
        <v>26</v>
      </c>
      <c r="B30" s="35" t="s">
        <v>39</v>
      </c>
      <c r="C30" s="17">
        <v>50244</v>
      </c>
      <c r="D30" s="17">
        <f t="shared" si="0"/>
        <v>37684</v>
      </c>
      <c r="E30" s="17">
        <v>12560</v>
      </c>
      <c r="F30" s="34">
        <f t="shared" si="1"/>
        <v>75.001990287397504</v>
      </c>
      <c r="G30" s="17">
        <f t="shared" si="2"/>
        <v>49492</v>
      </c>
      <c r="H30" s="17">
        <v>752</v>
      </c>
      <c r="I30" s="34">
        <f t="shared" si="3"/>
        <v>98.503303877079844</v>
      </c>
      <c r="J30" s="17">
        <v>1</v>
      </c>
      <c r="K30" s="17" t="s">
        <v>14</v>
      </c>
    </row>
    <row r="31" spans="1:11" ht="14.25" customHeight="1" x14ac:dyDescent="0.3">
      <c r="A31" s="17">
        <v>27</v>
      </c>
      <c r="B31" s="35" t="s">
        <v>40</v>
      </c>
      <c r="C31" s="17">
        <v>36665</v>
      </c>
      <c r="D31" s="17">
        <f t="shared" si="0"/>
        <v>27717</v>
      </c>
      <c r="E31" s="17">
        <v>8948</v>
      </c>
      <c r="F31" s="34">
        <f t="shared" si="1"/>
        <v>75.595254329742261</v>
      </c>
      <c r="G31" s="17">
        <f t="shared" si="2"/>
        <v>36130</v>
      </c>
      <c r="H31" s="17">
        <v>535</v>
      </c>
      <c r="I31" s="34">
        <f t="shared" si="3"/>
        <v>98.540842765580265</v>
      </c>
      <c r="J31" s="17">
        <v>1</v>
      </c>
      <c r="K31" s="17" t="s">
        <v>14</v>
      </c>
    </row>
    <row r="32" spans="1:11" s="8" customFormat="1" ht="14.25" customHeight="1" x14ac:dyDescent="0.3">
      <c r="A32" s="36"/>
      <c r="B32" s="37" t="s">
        <v>41</v>
      </c>
      <c r="C32" s="38">
        <f>SUM(C5:C31)</f>
        <v>1259682</v>
      </c>
      <c r="D32" s="39">
        <f>SUM(D5:D31)</f>
        <v>950297</v>
      </c>
      <c r="E32" s="39">
        <f>SUM(E5:E31)</f>
        <v>309385</v>
      </c>
      <c r="F32" s="40">
        <f>D32/C32%</f>
        <v>75.439436302177853</v>
      </c>
      <c r="G32" s="41">
        <f>SUM(G5:G31)</f>
        <v>1240603</v>
      </c>
      <c r="H32" s="39">
        <f>SUM(H5:H31)</f>
        <v>19079</v>
      </c>
      <c r="I32" s="42">
        <f t="shared" si="3"/>
        <v>98.48541139747968</v>
      </c>
      <c r="J32" s="43">
        <f>SUM(J5:J31)</f>
        <v>27</v>
      </c>
      <c r="K32" s="44">
        <f>COUNTA(K5:K31)</f>
        <v>18</v>
      </c>
    </row>
    <row r="33" spans="1:11" ht="14.25" customHeight="1" x14ac:dyDescent="0.3">
      <c r="A33" s="45" t="s">
        <v>8</v>
      </c>
      <c r="B33" s="45"/>
      <c r="C33" s="45"/>
      <c r="D33" s="45"/>
      <c r="E33" s="45"/>
      <c r="F33" s="45"/>
      <c r="G33" s="45"/>
      <c r="H33" s="45"/>
      <c r="I33" s="45"/>
      <c r="J33" s="45"/>
      <c r="K33" s="46">
        <f>K32/27*100</f>
        <v>66.666666666666657</v>
      </c>
    </row>
    <row r="34" spans="1:11" ht="14.25" customHeight="1" x14ac:dyDescent="0.3"/>
    <row r="35" spans="1:11" ht="14.25" customHeight="1" x14ac:dyDescent="0.3"/>
    <row r="36" spans="1:11" ht="14.25" customHeight="1" x14ac:dyDescent="0.3"/>
    <row r="37" spans="1:11" ht="14.25" customHeight="1" x14ac:dyDescent="0.3"/>
    <row r="38" spans="1:11" ht="14.25" customHeight="1" x14ac:dyDescent="0.3"/>
    <row r="39" spans="1:11" ht="14.25" customHeight="1" x14ac:dyDescent="0.3"/>
    <row r="40" spans="1:11" ht="14.25" customHeight="1" x14ac:dyDescent="0.3"/>
    <row r="41" spans="1:11" ht="14.25" customHeight="1" x14ac:dyDescent="0.3"/>
    <row r="42" spans="1:11" ht="14.25" customHeight="1" x14ac:dyDescent="0.3"/>
    <row r="43" spans="1:11" ht="14.25" customHeight="1" x14ac:dyDescent="0.3"/>
    <row r="44" spans="1:11" ht="14.25" customHeight="1" x14ac:dyDescent="0.3"/>
    <row r="45" spans="1:11" ht="14.25" customHeight="1" x14ac:dyDescent="0.3"/>
    <row r="46" spans="1:11" ht="14.25" customHeight="1" x14ac:dyDescent="0.3"/>
    <row r="47" spans="1:11" ht="14.25" customHeight="1" x14ac:dyDescent="0.3"/>
    <row r="48" spans="1:11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  <row r="1001" ht="14.25" customHeight="1" x14ac:dyDescent="0.3"/>
  </sheetData>
  <mergeCells count="8">
    <mergeCell ref="K3:K4"/>
    <mergeCell ref="A33:J33"/>
    <mergeCell ref="A3:A4"/>
    <mergeCell ref="B3:B4"/>
    <mergeCell ref="C3:C4"/>
    <mergeCell ref="D3:F3"/>
    <mergeCell ref="G3:I3"/>
    <mergeCell ref="J3:J4"/>
  </mergeCells>
  <conditionalFormatting sqref="F7:F8 F25:F27 F23 F17:F18 F12">
    <cfRule type="cellIs" dxfId="1" priority="2" operator="greaterThanOrEqual">
      <formula>75</formula>
    </cfRule>
  </conditionalFormatting>
  <conditionalFormatting sqref="I7:I8 I25:I27 I17:I18 I23 I12">
    <cfRule type="cellIs" dxfId="0" priority="1" operator="greaterThanOrEqual">
      <formula>85</formula>
    </cfRule>
  </conditionalFormatting>
  <pageMargins left="1.39" right="0.7" top="0.52" bottom="0.75" header="0" footer="0"/>
  <pageSetup paperSize="14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Angka bebas PTM</vt:lpstr>
      <vt:lpstr>'Angka bebas PTM'!Print_Area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2026-01-30T06:37:28Z</dcterms:created>
  <dcterms:modified xsi:type="dcterms:W3CDTF">2026-01-30T06:37:57Z</dcterms:modified>
</cp:coreProperties>
</file>