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20" yWindow="3555" windowWidth="17235" windowHeight="3825"/>
  </bookViews>
  <sheets>
    <sheet name="OKT" sheetId="1" r:id="rId1"/>
  </sheets>
  <calcPr calcId="144525"/>
</workbook>
</file>

<file path=xl/calcChain.xml><?xml version="1.0" encoding="utf-8"?>
<calcChain xmlns="http://schemas.openxmlformats.org/spreadsheetml/2006/main">
  <c r="V124" i="1" l="1"/>
  <c r="R124" i="1"/>
  <c r="P124" i="1"/>
  <c r="N124" i="1"/>
  <c r="L124" i="1"/>
  <c r="L123" i="1"/>
  <c r="W120" i="1"/>
  <c r="V120" i="1"/>
  <c r="S120" i="1"/>
  <c r="R120" i="1"/>
  <c r="Q120" i="1"/>
  <c r="P120" i="1"/>
  <c r="O120" i="1"/>
  <c r="N120" i="1"/>
  <c r="M120" i="1"/>
  <c r="L120" i="1"/>
  <c r="K120" i="1"/>
  <c r="J120" i="1"/>
  <c r="Z120" i="1" s="1"/>
  <c r="AD120" i="1" s="1"/>
  <c r="Y119" i="1"/>
  <c r="X119" i="1"/>
  <c r="U119" i="1"/>
  <c r="AA119" i="1" s="1"/>
  <c r="AE119" i="1" s="1"/>
  <c r="T119" i="1"/>
  <c r="Z119" i="1" s="1"/>
  <c r="AD119" i="1" s="1"/>
  <c r="Y118" i="1"/>
  <c r="X118" i="1"/>
  <c r="U118" i="1"/>
  <c r="AA118" i="1" s="1"/>
  <c r="AE118" i="1" s="1"/>
  <c r="T118" i="1"/>
  <c r="Z118" i="1" s="1"/>
  <c r="AD118" i="1" s="1"/>
  <c r="Y117" i="1"/>
  <c r="X117" i="1"/>
  <c r="U117" i="1"/>
  <c r="AA117" i="1" s="1"/>
  <c r="AE117" i="1" s="1"/>
  <c r="T117" i="1"/>
  <c r="Z117" i="1" s="1"/>
  <c r="AD117" i="1" s="1"/>
  <c r="Y116" i="1"/>
  <c r="X116" i="1"/>
  <c r="U116" i="1"/>
  <c r="AA116" i="1" s="1"/>
  <c r="AE116" i="1" s="1"/>
  <c r="T116" i="1"/>
  <c r="Z116" i="1" s="1"/>
  <c r="AD116" i="1" s="1"/>
  <c r="AA115" i="1"/>
  <c r="AE115" i="1" s="1"/>
  <c r="Y115" i="1"/>
  <c r="Y120" i="1" s="1"/>
  <c r="Y123" i="1" s="1"/>
  <c r="X115" i="1"/>
  <c r="X120" i="1" s="1"/>
  <c r="X123" i="1" s="1"/>
  <c r="U115" i="1"/>
  <c r="U120" i="1" s="1"/>
  <c r="U123" i="1" s="1"/>
  <c r="T115" i="1"/>
  <c r="T120" i="1" s="1"/>
  <c r="T123" i="1" s="1"/>
  <c r="Z113" i="1"/>
  <c r="AG113" i="1" s="1"/>
  <c r="W112" i="1"/>
  <c r="W123" i="1" s="1"/>
  <c r="V112" i="1"/>
  <c r="V123" i="1" s="1"/>
  <c r="S112" i="1"/>
  <c r="R112" i="1"/>
  <c r="R123" i="1" s="1"/>
  <c r="Q112" i="1"/>
  <c r="P112" i="1"/>
  <c r="O112" i="1"/>
  <c r="AA112" i="1" s="1"/>
  <c r="AE112" i="1" s="1"/>
  <c r="N112" i="1"/>
  <c r="M112" i="1"/>
  <c r="M123" i="1" s="1"/>
  <c r="L112" i="1"/>
  <c r="K112" i="1"/>
  <c r="J112" i="1"/>
  <c r="Z112" i="1" s="1"/>
  <c r="AD112" i="1" s="1"/>
  <c r="AA111" i="1"/>
  <c r="AE111" i="1" s="1"/>
  <c r="Z111" i="1"/>
  <c r="AD111" i="1" s="1"/>
  <c r="AE110" i="1"/>
  <c r="AA110" i="1"/>
  <c r="Z110" i="1"/>
  <c r="AD110" i="1" s="1"/>
  <c r="AA109" i="1"/>
  <c r="AE109" i="1" s="1"/>
  <c r="Z109" i="1"/>
  <c r="AD109" i="1" s="1"/>
  <c r="AE108" i="1"/>
  <c r="AA108" i="1"/>
  <c r="Z108" i="1"/>
  <c r="AD108" i="1" s="1"/>
  <c r="AA107" i="1"/>
  <c r="AE107" i="1" s="1"/>
  <c r="Z107" i="1"/>
  <c r="AD107" i="1" s="1"/>
  <c r="S104" i="1"/>
  <c r="S123" i="1" s="1"/>
  <c r="R104" i="1"/>
  <c r="Q104" i="1"/>
  <c r="Q123" i="1" s="1"/>
  <c r="P104" i="1"/>
  <c r="P123" i="1" s="1"/>
  <c r="O104" i="1"/>
  <c r="O123" i="1" s="1"/>
  <c r="N104" i="1"/>
  <c r="N123" i="1" s="1"/>
  <c r="M104" i="1"/>
  <c r="L104" i="1"/>
  <c r="AC103" i="1"/>
  <c r="AB103" i="1"/>
  <c r="K103" i="1"/>
  <c r="AA103" i="1" s="1"/>
  <c r="AE103" i="1" s="1"/>
  <c r="J103" i="1"/>
  <c r="Z103" i="1" s="1"/>
  <c r="AD103" i="1" s="1"/>
  <c r="AC102" i="1"/>
  <c r="AB102" i="1"/>
  <c r="K102" i="1"/>
  <c r="AA102" i="1" s="1"/>
  <c r="AE102" i="1" s="1"/>
  <c r="J102" i="1"/>
  <c r="Z102" i="1" s="1"/>
  <c r="AD102" i="1" s="1"/>
  <c r="AC101" i="1"/>
  <c r="AB101" i="1"/>
  <c r="K101" i="1"/>
  <c r="AA101" i="1" s="1"/>
  <c r="AE101" i="1" s="1"/>
  <c r="J101" i="1"/>
  <c r="Z101" i="1" s="1"/>
  <c r="AD101" i="1" s="1"/>
  <c r="AC100" i="1"/>
  <c r="AB100" i="1"/>
  <c r="K100" i="1"/>
  <c r="AA100" i="1" s="1"/>
  <c r="AE100" i="1" s="1"/>
  <c r="J100" i="1"/>
  <c r="Z100" i="1" s="1"/>
  <c r="AD100" i="1" s="1"/>
  <c r="AC99" i="1"/>
  <c r="AC104" i="1" s="1"/>
  <c r="AC123" i="1" s="1"/>
  <c r="AB99" i="1"/>
  <c r="AB104" i="1" s="1"/>
  <c r="AB123" i="1" s="1"/>
  <c r="K99" i="1"/>
  <c r="AA99" i="1" s="1"/>
  <c r="AE99" i="1" s="1"/>
  <c r="J99" i="1"/>
  <c r="Z99" i="1" s="1"/>
  <c r="AD99" i="1" s="1"/>
  <c r="I95" i="1"/>
  <c r="H95" i="1"/>
  <c r="G95" i="1"/>
  <c r="AA95" i="1" s="1"/>
  <c r="AE95" i="1" s="1"/>
  <c r="F95" i="1"/>
  <c r="Z95" i="1" s="1"/>
  <c r="AD95" i="1" s="1"/>
  <c r="I94" i="1"/>
  <c r="H94" i="1"/>
  <c r="G94" i="1"/>
  <c r="AA94" i="1" s="1"/>
  <c r="AE94" i="1" s="1"/>
  <c r="F94" i="1"/>
  <c r="Z94" i="1" s="1"/>
  <c r="AD94" i="1" s="1"/>
  <c r="I93" i="1"/>
  <c r="I96" i="1" s="1"/>
  <c r="I123" i="1" s="1"/>
  <c r="H93" i="1"/>
  <c r="Z93" i="1" s="1"/>
  <c r="AD93" i="1" s="1"/>
  <c r="G93" i="1"/>
  <c r="G96" i="1" s="1"/>
  <c r="F93" i="1"/>
  <c r="F96" i="1" s="1"/>
  <c r="AA89" i="1"/>
  <c r="AE89" i="1" s="1"/>
  <c r="Z89" i="1"/>
  <c r="AD89" i="1" s="1"/>
  <c r="E89" i="1"/>
  <c r="D89" i="1"/>
  <c r="E88" i="1"/>
  <c r="AA88" i="1" s="1"/>
  <c r="AE88" i="1" s="1"/>
  <c r="D88" i="1"/>
  <c r="Z88" i="1" s="1"/>
  <c r="AD88" i="1" s="1"/>
  <c r="Z87" i="1"/>
  <c r="AD87" i="1" s="1"/>
  <c r="E87" i="1"/>
  <c r="E90" i="1" s="1"/>
  <c r="D87" i="1"/>
  <c r="T64" i="1"/>
  <c r="T65" i="1" s="1"/>
  <c r="S64" i="1"/>
  <c r="S65" i="1" s="1"/>
  <c r="R64" i="1"/>
  <c r="R65" i="1" s="1"/>
  <c r="P64" i="1"/>
  <c r="Q64" i="1" s="1"/>
  <c r="O64" i="1"/>
  <c r="O65" i="1" s="1"/>
  <c r="N64" i="1"/>
  <c r="L64" i="1"/>
  <c r="L65" i="1" s="1"/>
  <c r="K64" i="1"/>
  <c r="K65" i="1" s="1"/>
  <c r="J64" i="1"/>
  <c r="J65" i="1" s="1"/>
  <c r="H64" i="1"/>
  <c r="I64" i="1" s="1"/>
  <c r="G64" i="1"/>
  <c r="G65" i="1" s="1"/>
  <c r="F64" i="1"/>
  <c r="V64" i="1" s="1"/>
  <c r="D64" i="1"/>
  <c r="X64" i="1" s="1"/>
  <c r="C64" i="1"/>
  <c r="B64" i="1"/>
  <c r="E64" i="1" s="1"/>
  <c r="X63" i="1"/>
  <c r="U63" i="1"/>
  <c r="Q63" i="1"/>
  <c r="Q65" i="1" s="1"/>
  <c r="P63" i="1"/>
  <c r="O63" i="1"/>
  <c r="N63" i="1"/>
  <c r="N65" i="1" s="1"/>
  <c r="M63" i="1"/>
  <c r="H63" i="1"/>
  <c r="G63" i="1"/>
  <c r="F63" i="1"/>
  <c r="I63" i="1" s="1"/>
  <c r="D63" i="1"/>
  <c r="C63" i="1"/>
  <c r="W63" i="1" s="1"/>
  <c r="B63" i="1"/>
  <c r="V63" i="1" s="1"/>
  <c r="V62" i="1"/>
  <c r="U62" i="1"/>
  <c r="Q62" i="1"/>
  <c r="M62" i="1"/>
  <c r="I62" i="1"/>
  <c r="H62" i="1"/>
  <c r="H65" i="1" s="1"/>
  <c r="G62" i="1"/>
  <c r="F62" i="1"/>
  <c r="E62" i="1"/>
  <c r="D62" i="1"/>
  <c r="C62" i="1"/>
  <c r="C65" i="1" s="1"/>
  <c r="B62" i="1"/>
  <c r="B65" i="1" s="1"/>
  <c r="U61" i="1"/>
  <c r="Q61" i="1"/>
  <c r="M61" i="1"/>
  <c r="I61" i="1"/>
  <c r="E61" i="1"/>
  <c r="V60" i="1"/>
  <c r="V65" i="1" s="1"/>
  <c r="U60" i="1"/>
  <c r="Q60" i="1"/>
  <c r="M60" i="1"/>
  <c r="I60" i="1"/>
  <c r="E60" i="1"/>
  <c r="AU53" i="1"/>
  <c r="AQ53" i="1"/>
  <c r="AN53" i="1"/>
  <c r="AM53" i="1"/>
  <c r="AL53" i="1"/>
  <c r="AI53" i="1"/>
  <c r="AF53" i="1"/>
  <c r="AE53" i="1"/>
  <c r="AD53" i="1"/>
  <c r="AB53" i="1"/>
  <c r="AA53" i="1"/>
  <c r="Z53" i="1"/>
  <c r="X53" i="1"/>
  <c r="W53" i="1"/>
  <c r="V53" i="1"/>
  <c r="T53" i="1"/>
  <c r="S53" i="1"/>
  <c r="R53" i="1"/>
  <c r="O53" i="1"/>
  <c r="N53" i="1"/>
  <c r="G53" i="1"/>
  <c r="F53" i="1"/>
  <c r="AY52" i="1"/>
  <c r="AW52" i="1"/>
  <c r="AR52" i="1"/>
  <c r="AZ52" i="1" s="1"/>
  <c r="AQ52" i="1"/>
  <c r="AP52" i="1"/>
  <c r="AS52" i="1" s="1"/>
  <c r="AO52" i="1"/>
  <c r="AJ52" i="1"/>
  <c r="AJ53" i="1" s="1"/>
  <c r="AI52" i="1"/>
  <c r="AG52" i="1"/>
  <c r="AC52" i="1"/>
  <c r="Y52" i="1"/>
  <c r="U52" i="1"/>
  <c r="Q52" i="1"/>
  <c r="M52" i="1"/>
  <c r="I52" i="1"/>
  <c r="E52" i="1"/>
  <c r="AZ51" i="1"/>
  <c r="AY51" i="1"/>
  <c r="AX51" i="1"/>
  <c r="AW51" i="1"/>
  <c r="AS51" i="1"/>
  <c r="AO51" i="1"/>
  <c r="AK51" i="1"/>
  <c r="AG51" i="1"/>
  <c r="AC51" i="1"/>
  <c r="Y51" i="1"/>
  <c r="U51" i="1"/>
  <c r="Q51" i="1"/>
  <c r="BA51" i="1" s="1"/>
  <c r="M51" i="1"/>
  <c r="I51" i="1"/>
  <c r="E51" i="1"/>
  <c r="AY50" i="1"/>
  <c r="AV50" i="1"/>
  <c r="AV53" i="1" s="1"/>
  <c r="AU50" i="1"/>
  <c r="AS50" i="1"/>
  <c r="AO50" i="1"/>
  <c r="AK50" i="1"/>
  <c r="AG50" i="1"/>
  <c r="AC50" i="1"/>
  <c r="Y50" i="1"/>
  <c r="U50" i="1"/>
  <c r="U53" i="1" s="1"/>
  <c r="P50" i="1"/>
  <c r="P53" i="1" s="1"/>
  <c r="O50" i="1"/>
  <c r="W62" i="1" s="1"/>
  <c r="N50" i="1"/>
  <c r="Q50" i="1" s="1"/>
  <c r="M50" i="1"/>
  <c r="I50" i="1"/>
  <c r="E50" i="1"/>
  <c r="AY49" i="1"/>
  <c r="AW49" i="1"/>
  <c r="AS49" i="1"/>
  <c r="AO49" i="1"/>
  <c r="AK49" i="1"/>
  <c r="AG49" i="1"/>
  <c r="AC49" i="1"/>
  <c r="Y49" i="1"/>
  <c r="U49" i="1"/>
  <c r="Q49" i="1"/>
  <c r="L49" i="1"/>
  <c r="M49" i="1" s="1"/>
  <c r="M53" i="1" s="1"/>
  <c r="K49" i="1"/>
  <c r="W61" i="1" s="1"/>
  <c r="J49" i="1"/>
  <c r="J53" i="1" s="1"/>
  <c r="H49" i="1"/>
  <c r="H53" i="1" s="1"/>
  <c r="G49" i="1"/>
  <c r="F49" i="1"/>
  <c r="V61" i="1" s="1"/>
  <c r="E49" i="1"/>
  <c r="AW48" i="1"/>
  <c r="AS48" i="1"/>
  <c r="AO48" i="1"/>
  <c r="AO53" i="1" s="1"/>
  <c r="AK48" i="1"/>
  <c r="AG48" i="1"/>
  <c r="AG53" i="1" s="1"/>
  <c r="AC48" i="1"/>
  <c r="AC53" i="1" s="1"/>
  <c r="Y48" i="1"/>
  <c r="Y53" i="1" s="1"/>
  <c r="U48" i="1"/>
  <c r="Q48" i="1"/>
  <c r="M48" i="1"/>
  <c r="I48" i="1"/>
  <c r="D48" i="1"/>
  <c r="E48" i="1" s="1"/>
  <c r="C48" i="1"/>
  <c r="AY48" i="1" s="1"/>
  <c r="AY53" i="1" s="1"/>
  <c r="B48" i="1"/>
  <c r="AX48" i="1" s="1"/>
  <c r="AA21" i="1"/>
  <c r="Z21" i="1"/>
  <c r="V21" i="1"/>
  <c r="R21" i="1"/>
  <c r="S21" i="1" s="1"/>
  <c r="J21" i="1"/>
  <c r="F21" i="1"/>
  <c r="C21" i="1"/>
  <c r="B21" i="1"/>
  <c r="AE20" i="1"/>
  <c r="AD20" i="1"/>
  <c r="S20" i="1"/>
  <c r="P20" i="1"/>
  <c r="N20" i="1"/>
  <c r="K20" i="1"/>
  <c r="O20" i="1" s="1"/>
  <c r="E20" i="1"/>
  <c r="AE19" i="1"/>
  <c r="AD19" i="1"/>
  <c r="S19" i="1"/>
  <c r="AB105" i="1" s="1"/>
  <c r="AB124" i="1" s="1"/>
  <c r="P19" i="1"/>
  <c r="N19" i="1"/>
  <c r="K19" i="1"/>
  <c r="AT50" i="1" s="1"/>
  <c r="E19" i="1"/>
  <c r="AC18" i="1"/>
  <c r="AC21" i="1" s="1"/>
  <c r="AB18" i="1"/>
  <c r="AB21" i="1" s="1"/>
  <c r="AA18" i="1"/>
  <c r="Z18" i="1"/>
  <c r="Y18" i="1"/>
  <c r="Y21" i="1" s="1"/>
  <c r="X18" i="1"/>
  <c r="X21" i="1" s="1"/>
  <c r="W18" i="1"/>
  <c r="W21" i="1" s="1"/>
  <c r="V18" i="1"/>
  <c r="U18" i="1"/>
  <c r="U21" i="1" s="1"/>
  <c r="AE21" i="1" s="1"/>
  <c r="T18" i="1"/>
  <c r="T21" i="1" s="1"/>
  <c r="AD21" i="1" s="1"/>
  <c r="R18" i="1"/>
  <c r="Q18" i="1"/>
  <c r="Q21" i="1" s="1"/>
  <c r="M18" i="1"/>
  <c r="M21" i="1" s="1"/>
  <c r="L18" i="1"/>
  <c r="L21" i="1" s="1"/>
  <c r="J18" i="1"/>
  <c r="I18" i="1"/>
  <c r="I21" i="1" s="1"/>
  <c r="H18" i="1"/>
  <c r="H21" i="1" s="1"/>
  <c r="G18" i="1"/>
  <c r="G21" i="1" s="1"/>
  <c r="F18" i="1"/>
  <c r="D18" i="1"/>
  <c r="D21" i="1" s="1"/>
  <c r="C18" i="1"/>
  <c r="B18" i="1"/>
  <c r="AE17" i="1"/>
  <c r="P17" i="1" s="1"/>
  <c r="AD17" i="1"/>
  <c r="S17" i="1"/>
  <c r="X121" i="1" s="1"/>
  <c r="X124" i="1" s="1"/>
  <c r="N17" i="1"/>
  <c r="K17" i="1"/>
  <c r="O17" i="1" s="1"/>
  <c r="E17" i="1"/>
  <c r="AE16" i="1"/>
  <c r="P16" i="1" s="1"/>
  <c r="AD16" i="1"/>
  <c r="S16" i="1"/>
  <c r="N16" i="1"/>
  <c r="K16" i="1"/>
  <c r="O16" i="1" s="1"/>
  <c r="E16" i="1"/>
  <c r="AE15" i="1"/>
  <c r="P15" i="1" s="1"/>
  <c r="AD15" i="1"/>
  <c r="S15" i="1"/>
  <c r="T121" i="1" s="1"/>
  <c r="N15" i="1"/>
  <c r="K15" i="1"/>
  <c r="AH52" i="1" s="1"/>
  <c r="E15" i="1"/>
  <c r="AE14" i="1"/>
  <c r="P14" i="1" s="1"/>
  <c r="AD14" i="1"/>
  <c r="S14" i="1"/>
  <c r="N14" i="1"/>
  <c r="K14" i="1"/>
  <c r="O14" i="1" s="1"/>
  <c r="E14" i="1"/>
  <c r="AE13" i="1"/>
  <c r="P13" i="1" s="1"/>
  <c r="AD13" i="1"/>
  <c r="S13" i="1"/>
  <c r="N13" i="1"/>
  <c r="K13" i="1"/>
  <c r="O13" i="1" s="1"/>
  <c r="E13" i="1"/>
  <c r="AE12" i="1"/>
  <c r="P12" i="1" s="1"/>
  <c r="AD12" i="1"/>
  <c r="S12" i="1"/>
  <c r="N12" i="1"/>
  <c r="K12" i="1"/>
  <c r="O12" i="1" s="1"/>
  <c r="E12" i="1"/>
  <c r="AE11" i="1"/>
  <c r="P11" i="1" s="1"/>
  <c r="AD11" i="1"/>
  <c r="S11" i="1"/>
  <c r="N11" i="1"/>
  <c r="K11" i="1"/>
  <c r="O11" i="1" s="1"/>
  <c r="E11" i="1"/>
  <c r="AE10" i="1"/>
  <c r="P10" i="1" s="1"/>
  <c r="AD10" i="1"/>
  <c r="S10" i="1"/>
  <c r="J105" i="1" s="1"/>
  <c r="N10" i="1"/>
  <c r="K10" i="1"/>
  <c r="O10" i="1" s="1"/>
  <c r="E10" i="1"/>
  <c r="AE9" i="1"/>
  <c r="P9" i="1" s="1"/>
  <c r="AD9" i="1"/>
  <c r="S9" i="1"/>
  <c r="H97" i="1" s="1"/>
  <c r="H124" i="1" s="1"/>
  <c r="N9" i="1"/>
  <c r="K9" i="1"/>
  <c r="O9" i="1" s="1"/>
  <c r="E9" i="1"/>
  <c r="AE8" i="1"/>
  <c r="P8" i="1" s="1"/>
  <c r="AD8" i="1"/>
  <c r="S8" i="1"/>
  <c r="F97" i="1" s="1"/>
  <c r="N8" i="1"/>
  <c r="K8" i="1"/>
  <c r="O8" i="1" s="1"/>
  <c r="E8" i="1"/>
  <c r="AE7" i="1"/>
  <c r="P7" i="1" s="1"/>
  <c r="AD7" i="1"/>
  <c r="S7" i="1"/>
  <c r="D91" i="1" s="1"/>
  <c r="N7" i="1"/>
  <c r="N18" i="1" s="1"/>
  <c r="N21" i="1" s="1"/>
  <c r="K7" i="1"/>
  <c r="O7" i="1" s="1"/>
  <c r="E7" i="1"/>
  <c r="E18" i="1" s="1"/>
  <c r="E21" i="1" s="1"/>
  <c r="E123" i="1" l="1"/>
  <c r="AA90" i="1"/>
  <c r="F123" i="1"/>
  <c r="G123" i="1"/>
  <c r="AA96" i="1"/>
  <c r="AE96" i="1" s="1"/>
  <c r="BA48" i="1"/>
  <c r="Y60" i="1"/>
  <c r="E53" i="1"/>
  <c r="Z97" i="1"/>
  <c r="F124" i="1"/>
  <c r="AK52" i="1"/>
  <c r="AK53" i="1" s="1"/>
  <c r="AX52" i="1"/>
  <c r="AH53" i="1"/>
  <c r="AX50" i="1"/>
  <c r="AW50" i="1"/>
  <c r="AW53" i="1" s="1"/>
  <c r="AT53" i="1"/>
  <c r="I53" i="1"/>
  <c r="AS53" i="1"/>
  <c r="E65" i="1"/>
  <c r="D124" i="1"/>
  <c r="Z91" i="1"/>
  <c r="Z121" i="1"/>
  <c r="T124" i="1"/>
  <c r="Q53" i="1"/>
  <c r="I65" i="1"/>
  <c r="Y61" i="1"/>
  <c r="P18" i="1"/>
  <c r="P21" i="1" s="1"/>
  <c r="J124" i="1"/>
  <c r="Z105" i="1"/>
  <c r="Y62" i="1"/>
  <c r="AA120" i="1"/>
  <c r="AE120" i="1" s="1"/>
  <c r="K18" i="1"/>
  <c r="K21" i="1" s="1"/>
  <c r="S18" i="1"/>
  <c r="O19" i="1"/>
  <c r="AX49" i="1"/>
  <c r="AX53" i="1" s="1"/>
  <c r="AZ50" i="1"/>
  <c r="B53" i="1"/>
  <c r="AP53" i="1"/>
  <c r="E63" i="1"/>
  <c r="Y63" i="1" s="1"/>
  <c r="AA93" i="1"/>
  <c r="AE93" i="1" s="1"/>
  <c r="J104" i="1"/>
  <c r="Z115" i="1"/>
  <c r="AD115" i="1" s="1"/>
  <c r="C53" i="1"/>
  <c r="K53" i="1"/>
  <c r="D65" i="1"/>
  <c r="D90" i="1"/>
  <c r="K104" i="1"/>
  <c r="O15" i="1"/>
  <c r="O18" i="1" s="1"/>
  <c r="O21" i="1" s="1"/>
  <c r="I49" i="1"/>
  <c r="AZ49" i="1"/>
  <c r="D53" i="1"/>
  <c r="L53" i="1"/>
  <c r="AR53" i="1"/>
  <c r="W60" i="1"/>
  <c r="M64" i="1"/>
  <c r="M65" i="1" s="1"/>
  <c r="U64" i="1"/>
  <c r="U65" i="1" s="1"/>
  <c r="AA87" i="1"/>
  <c r="AE87" i="1" s="1"/>
  <c r="AD113" i="1"/>
  <c r="AD18" i="1"/>
  <c r="BA49" i="1"/>
  <c r="X60" i="1"/>
  <c r="X62" i="1"/>
  <c r="F65" i="1"/>
  <c r="AE18" i="1"/>
  <c r="AZ48" i="1"/>
  <c r="X61" i="1"/>
  <c r="W64" i="1"/>
  <c r="P65" i="1"/>
  <c r="H96" i="1"/>
  <c r="H123" i="1" s="1"/>
  <c r="Y64" i="1" l="1"/>
  <c r="K123" i="1"/>
  <c r="AA104" i="1"/>
  <c r="AE104" i="1" s="1"/>
  <c r="BA50" i="1"/>
  <c r="W65" i="1"/>
  <c r="D123" i="1"/>
  <c r="Z90" i="1"/>
  <c r="BA52" i="1"/>
  <c r="AG97" i="1"/>
  <c r="AD97" i="1"/>
  <c r="X65" i="1"/>
  <c r="Z96" i="1"/>
  <c r="AD96" i="1" s="1"/>
  <c r="AG105" i="1"/>
  <c r="AD105" i="1"/>
  <c r="AG121" i="1"/>
  <c r="AD121" i="1"/>
  <c r="AE90" i="1"/>
  <c r="Z124" i="1"/>
  <c r="AG91" i="1"/>
  <c r="AD91" i="1"/>
  <c r="Y65" i="1"/>
  <c r="AZ53" i="1"/>
  <c r="J123" i="1"/>
  <c r="Z104" i="1"/>
  <c r="AD104" i="1" s="1"/>
  <c r="BA53" i="1"/>
  <c r="AG124" i="1" l="1"/>
  <c r="AD124" i="1"/>
  <c r="AA123" i="1"/>
  <c r="AE123" i="1" s="1"/>
  <c r="AD90" i="1"/>
  <c r="Z123" i="1"/>
  <c r="AD123" i="1" s="1"/>
</calcChain>
</file>

<file path=xl/sharedStrings.xml><?xml version="1.0" encoding="utf-8"?>
<sst xmlns="http://schemas.openxmlformats.org/spreadsheetml/2006/main" count="425" uniqueCount="98">
  <si>
    <t>REKAPITULASI SENSUS HARIAN PASIEN RAWAT INAP</t>
  </si>
  <si>
    <t>OKE</t>
  </si>
  <si>
    <t>RSUD SUNAN KALIJAGA DEMAK</t>
  </si>
  <si>
    <t>OKTOBER  2016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</si>
  <si>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</si>
  <si>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</si>
  <si>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</si>
  <si>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</si>
  <si>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</si>
  <si>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</si>
  <si>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</si>
  <si>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</si>
  <si>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</si>
  <si>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</si>
  <si>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</si>
  <si>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</si>
  <si>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</si>
  <si>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</si>
  <si>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</si>
  <si>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</si>
  <si>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</si>
  <si>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</si>
  <si>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</si>
  <si>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</si>
  <si>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</si>
  <si>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</si>
  <si>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</si>
  <si>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</si>
  <si>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</si>
  <si>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</si>
  <si>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</si>
  <si>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</si>
  <si>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</si>
  <si>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</si>
  <si>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-</t>
  </si>
  <si>
    <t>Wijaya Kusuma</t>
  </si>
  <si>
    <t>Amarilys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</si>
  <si>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</si>
  <si>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</si>
  <si>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</si>
  <si>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</si>
  <si>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</si>
  <si>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</si>
  <si>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</si>
  <si>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</si>
  <si>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</si>
  <si>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</si>
  <si>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</si>
  <si>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</si>
  <si>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</si>
  <si>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</si>
  <si>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</si>
  <si>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OKTOBER 2016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</si>
  <si>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</si>
  <si>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</si>
  <si>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</si>
  <si>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</si>
  <si>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</si>
  <si>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</si>
  <si>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</si>
  <si>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</si>
  <si>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</si>
  <si>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</si>
  <si>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</si>
  <si>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</si>
  <si>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</si>
  <si>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</si>
  <si>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</si>
  <si>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</si>
  <si>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</si>
  <si>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</si>
  <si>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</si>
  <si>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</si>
  <si>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</si>
  <si>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</si>
  <si>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</si>
  <si>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</si>
  <si>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</si>
  <si>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</si>
  <si>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MENURUT CARA BAYAR PASIEN DENGAN HARI LAMA RAWAT PER BANGSAL</t>
  </si>
  <si>
    <t>BULAN OKTOBER 2016</t>
  </si>
  <si>
    <t>WIKU</t>
  </si>
  <si>
    <t>AMARYLIS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</si>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</sst>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i/>
      <sz val="12"/>
      <color rgb="FFFF00FF"/>
      <name val="Cambria"/>
      <family val="1"/>
      <scheme val="major"/>
    </font>
    <font>
      <b/>
      <i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sz val="12"/>
      <color theme="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0" xfId="0" quotePrefix="1" applyFont="1" applyBorder="1" applyAlignment="1">
      <alignment horizontal="center" vertical="center"/>
    </xf>
    <xf numFmtId="0" fontId="4" fillId="0" borderId="51" xfId="0" quotePrefix="1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0" borderId="33" xfId="0" quotePrefix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56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0" fontId="28" fillId="0" borderId="51" xfId="0" quotePrefix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52" xfId="0" quotePrefix="1" applyFont="1" applyFill="1" applyBorder="1" applyAlignment="1">
      <alignment horizontal="center" vertical="center"/>
    </xf>
    <xf numFmtId="0" fontId="3" fillId="4" borderId="51" xfId="0" quotePrefix="1" applyFont="1" applyFill="1" applyBorder="1" applyAlignment="1">
      <alignment horizontal="center" vertical="center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4" borderId="42" xfId="0" quotePrefix="1" applyFont="1" applyFill="1" applyBorder="1" applyAlignment="1">
      <alignment horizontal="center" vertical="center"/>
    </xf>
    <xf numFmtId="0" fontId="3" fillId="4" borderId="36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8" fillId="0" borderId="32" xfId="0" quotePrefix="1" applyFont="1" applyBorder="1" applyAlignment="1">
      <alignment horizontal="center" vertical="center"/>
    </xf>
    <xf numFmtId="0" fontId="28" fillId="0" borderId="33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49" fontId="29" fillId="3" borderId="57" xfId="0" applyNumberFormat="1" applyFont="1" applyFill="1" applyBorder="1" applyAlignment="1">
      <alignment horizontal="right" vertical="center"/>
    </xf>
    <xf numFmtId="49" fontId="29" fillId="3" borderId="58" xfId="0" applyNumberFormat="1" applyFont="1" applyFill="1" applyBorder="1" applyAlignment="1">
      <alignment horizontal="right" vertical="center"/>
    </xf>
    <xf numFmtId="49" fontId="29" fillId="3" borderId="59" xfId="0" applyNumberFormat="1" applyFont="1" applyFill="1" applyBorder="1" applyAlignment="1">
      <alignment horizontal="right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29" fillId="3" borderId="60" xfId="0" applyNumberFormat="1" applyFont="1" applyFill="1" applyBorder="1" applyAlignment="1">
      <alignment vertical="center"/>
    </xf>
    <xf numFmtId="49" fontId="29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left" vertical="center"/>
    </xf>
    <xf numFmtId="0" fontId="30" fillId="5" borderId="61" xfId="0" applyFont="1" applyFill="1" applyBorder="1" applyAlignment="1">
      <alignment horizontal="left" vertical="center"/>
    </xf>
    <xf numFmtId="0" fontId="30" fillId="5" borderId="62" xfId="0" applyFont="1" applyFill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6" borderId="50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3" borderId="64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1" fillId="3" borderId="66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67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9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vertical="center"/>
    </xf>
    <xf numFmtId="0" fontId="34" fillId="0" borderId="70" xfId="0" applyFont="1" applyFill="1" applyBorder="1" applyAlignment="1">
      <alignment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5" fillId="8" borderId="7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left" vertical="center"/>
    </xf>
    <xf numFmtId="0" fontId="30" fillId="5" borderId="73" xfId="0" applyFont="1" applyFill="1" applyBorder="1" applyAlignment="1">
      <alignment horizontal="left" vertical="center"/>
    </xf>
    <xf numFmtId="0" fontId="30" fillId="5" borderId="7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4" fillId="0" borderId="75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6" borderId="50" xfId="0" quotePrefix="1" applyFont="1" applyFill="1" applyBorder="1" applyAlignment="1">
      <alignment horizontal="center" vertical="center"/>
    </xf>
    <xf numFmtId="0" fontId="3" fillId="7" borderId="53" xfId="0" quotePrefix="1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3" fillId="4" borderId="68" xfId="0" applyFont="1" applyFill="1" applyBorder="1" applyAlignment="1">
      <alignment horizontal="center" vertical="center"/>
    </xf>
    <xf numFmtId="0" fontId="33" fillId="4" borderId="70" xfId="0" applyFont="1" applyFill="1" applyBorder="1" applyAlignment="1">
      <alignment horizontal="center" vertical="center"/>
    </xf>
    <xf numFmtId="0" fontId="35" fillId="0" borderId="63" xfId="0" applyFont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3" fillId="4" borderId="75" xfId="0" applyFont="1" applyFill="1" applyBorder="1" applyAlignment="1">
      <alignment horizontal="center" vertical="center"/>
    </xf>
    <xf numFmtId="0" fontId="33" fillId="4" borderId="76" xfId="0" applyFont="1" applyFill="1" applyBorder="1" applyAlignment="1">
      <alignment horizontal="center" vertical="center"/>
    </xf>
    <xf numFmtId="0" fontId="30" fillId="5" borderId="48" xfId="0" applyFont="1" applyFill="1" applyBorder="1" applyAlignment="1">
      <alignment horizontal="center" vertical="center"/>
    </xf>
    <xf numFmtId="0" fontId="37" fillId="4" borderId="50" xfId="0" quotePrefix="1" applyFont="1" applyFill="1" applyBorder="1" applyAlignment="1">
      <alignment horizontal="center" vertical="center"/>
    </xf>
    <xf numFmtId="0" fontId="37" fillId="4" borderId="53" xfId="0" quotePrefix="1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7" fillId="4" borderId="32" xfId="0" quotePrefix="1" applyFont="1" applyFill="1" applyBorder="1" applyAlignment="1">
      <alignment horizontal="center" vertical="center"/>
    </xf>
    <xf numFmtId="0" fontId="37" fillId="4" borderId="35" xfId="0" quotePrefix="1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6" fillId="4" borderId="68" xfId="0" quotePrefix="1" applyFont="1" applyFill="1" applyBorder="1" applyAlignment="1">
      <alignment horizontal="center" vertical="center"/>
    </xf>
    <xf numFmtId="0" fontId="36" fillId="4" borderId="70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center" vertical="center"/>
    </xf>
    <xf numFmtId="0" fontId="17" fillId="7" borderId="79" xfId="0" applyFont="1" applyFill="1" applyBorder="1" applyAlignment="1">
      <alignment horizontal="center" vertical="center"/>
    </xf>
    <xf numFmtId="0" fontId="15" fillId="9" borderId="80" xfId="0" applyFont="1" applyFill="1" applyBorder="1" applyAlignment="1">
      <alignment horizontal="center" vertical="center"/>
    </xf>
    <xf numFmtId="0" fontId="15" fillId="9" borderId="81" xfId="0" applyFont="1" applyFill="1" applyBorder="1" applyAlignment="1">
      <alignment horizontal="center" vertical="center"/>
    </xf>
    <xf numFmtId="0" fontId="15" fillId="9" borderId="82" xfId="0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0" fontId="15" fillId="8" borderId="8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82</xdr:row>
      <xdr:rowOff>190500</xdr:rowOff>
    </xdr:from>
    <xdr:to>
      <xdr:col>2</xdr:col>
      <xdr:colOff>460375</xdr:colOff>
      <xdr:row>84</xdr:row>
      <xdr:rowOff>174625</xdr:rowOff>
    </xdr:to>
    <xdr:cxnSp macro="">
      <xdr:nvCxnSpPr>
        <xdr:cNvPr id="2" name="Straight Connector 1"/>
        <xdr:cNvCxnSpPr/>
      </xdr:nvCxnSpPr>
      <xdr:spPr>
        <a:xfrm>
          <a:off x="31750" y="20088225"/>
          <a:ext cx="2095500" cy="479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492125</xdr:colOff>
      <xdr:row>84</xdr:row>
      <xdr:rowOff>95250</xdr:rowOff>
    </xdr:to>
    <xdr:cxnSp macro="">
      <xdr:nvCxnSpPr>
        <xdr:cNvPr id="3" name="Straight Connector 2"/>
        <xdr:cNvCxnSpPr/>
      </xdr:nvCxnSpPr>
      <xdr:spPr>
        <a:xfrm>
          <a:off x="0" y="20145375"/>
          <a:ext cx="21590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BH125"/>
  <sheetViews>
    <sheetView tabSelected="1" zoomScale="60" zoomScaleNormal="60" workbookViewId="0">
      <selection activeCell="W65" sqref="W65"/>
    </sheetView>
  </sheetViews>
  <sheetFormatPr defaultRowHeight="15.75" x14ac:dyDescent="0.25"/>
  <cols>
    <col min="1" max="1" width="17.28515625" style="3" customWidth="1"/>
    <col min="2" max="31" width="7.7109375" style="3" customWidth="1"/>
    <col min="32" max="49" width="6.7109375" style="3" customWidth="1"/>
    <col min="50" max="50" width="8.5703125" style="3" customWidth="1"/>
    <col min="51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v>4</v>
      </c>
      <c r="C7" s="46">
        <v>41</v>
      </c>
      <c r="D7" s="46">
        <v>4</v>
      </c>
      <c r="E7" s="47">
        <f>SUM(B7:D7)</f>
        <v>49</v>
      </c>
      <c r="F7" s="48">
        <v>6</v>
      </c>
      <c r="G7" s="46">
        <v>33</v>
      </c>
      <c r="H7" s="46">
        <v>6</v>
      </c>
      <c r="I7" s="46" t="s">
        <v>34</v>
      </c>
      <c r="J7" s="46" t="s">
        <v>34</v>
      </c>
      <c r="K7" s="49">
        <f>SUM(F7:J7)</f>
        <v>45</v>
      </c>
      <c r="L7" s="50">
        <v>0</v>
      </c>
      <c r="M7" s="51">
        <v>0</v>
      </c>
      <c r="N7" s="52">
        <f>SUM(L7:M7)</f>
        <v>0</v>
      </c>
      <c r="O7" s="53">
        <f>SUM(K7,N7)</f>
        <v>45</v>
      </c>
      <c r="P7" s="54">
        <f>AE7</f>
        <v>201</v>
      </c>
      <c r="Q7" s="55" t="s">
        <v>34</v>
      </c>
      <c r="R7" s="56">
        <v>151</v>
      </c>
      <c r="S7" s="57">
        <f>R7</f>
        <v>151</v>
      </c>
      <c r="T7" s="48">
        <v>18</v>
      </c>
      <c r="U7" s="58">
        <v>79</v>
      </c>
      <c r="V7" s="46">
        <v>27</v>
      </c>
      <c r="W7" s="58">
        <v>122</v>
      </c>
      <c r="X7" s="46" t="s">
        <v>34</v>
      </c>
      <c r="Y7" s="58" t="s">
        <v>34</v>
      </c>
      <c r="Z7" s="46" t="s">
        <v>34</v>
      </c>
      <c r="AA7" s="58" t="s">
        <v>34</v>
      </c>
      <c r="AB7" s="46" t="s">
        <v>34</v>
      </c>
      <c r="AC7" s="59" t="s">
        <v>34</v>
      </c>
      <c r="AD7" s="60">
        <f t="shared" ref="AD7:AE21" si="0">SUM(T7,X7,V7,Z7,AB7)</f>
        <v>45</v>
      </c>
      <c r="AE7" s="61">
        <f t="shared" si="0"/>
        <v>201</v>
      </c>
    </row>
    <row r="8" spans="1:60" ht="21.95" customHeight="1" x14ac:dyDescent="0.25">
      <c r="A8" s="62" t="s">
        <v>35</v>
      </c>
      <c r="B8" s="45">
        <v>14</v>
      </c>
      <c r="C8" s="46">
        <v>96</v>
      </c>
      <c r="D8" s="46">
        <v>5</v>
      </c>
      <c r="E8" s="47">
        <f t="shared" ref="E8:E17" si="1">SUM(B8:D8)</f>
        <v>115</v>
      </c>
      <c r="F8" s="48">
        <v>3</v>
      </c>
      <c r="G8" s="46">
        <v>92</v>
      </c>
      <c r="H8" s="46">
        <v>7</v>
      </c>
      <c r="I8" s="46" t="s">
        <v>34</v>
      </c>
      <c r="J8" s="46" t="s">
        <v>34</v>
      </c>
      <c r="K8" s="49">
        <f t="shared" ref="K8:K17" si="2">SUM(F8:J8)</f>
        <v>102</v>
      </c>
      <c r="L8" s="50">
        <v>0</v>
      </c>
      <c r="M8" s="51">
        <v>0</v>
      </c>
      <c r="N8" s="52">
        <f t="shared" ref="N8:N17" si="3">SUM(L8:M8)</f>
        <v>0</v>
      </c>
      <c r="O8" s="53">
        <f t="shared" ref="O8:O17" si="4">SUM(K8,N8)</f>
        <v>102</v>
      </c>
      <c r="P8" s="54">
        <f t="shared" ref="P8:P17" si="5">AE8</f>
        <v>535</v>
      </c>
      <c r="Q8" s="55" t="s">
        <v>34</v>
      </c>
      <c r="R8" s="56">
        <v>388</v>
      </c>
      <c r="S8" s="57">
        <f t="shared" ref="S8:S21" si="6">R8</f>
        <v>388</v>
      </c>
      <c r="T8" s="48">
        <v>42</v>
      </c>
      <c r="U8" s="58">
        <v>229</v>
      </c>
      <c r="V8" s="46">
        <v>57</v>
      </c>
      <c r="W8" s="58">
        <v>287</v>
      </c>
      <c r="X8" s="46" t="s">
        <v>34</v>
      </c>
      <c r="Y8" s="58" t="s">
        <v>34</v>
      </c>
      <c r="Z8" s="46" t="s">
        <v>34</v>
      </c>
      <c r="AA8" s="58" t="s">
        <v>34</v>
      </c>
      <c r="AB8" s="46">
        <v>3</v>
      </c>
      <c r="AC8" s="59">
        <v>19</v>
      </c>
      <c r="AD8" s="60">
        <f t="shared" si="0"/>
        <v>102</v>
      </c>
      <c r="AE8" s="61">
        <f t="shared" si="0"/>
        <v>535</v>
      </c>
    </row>
    <row r="9" spans="1:60" ht="21.95" customHeight="1" x14ac:dyDescent="0.25">
      <c r="A9" s="62" t="s">
        <v>36</v>
      </c>
      <c r="B9" s="45">
        <v>22</v>
      </c>
      <c r="C9" s="46">
        <v>185</v>
      </c>
      <c r="D9" s="46">
        <v>7</v>
      </c>
      <c r="E9" s="47">
        <f t="shared" si="1"/>
        <v>214</v>
      </c>
      <c r="F9" s="48">
        <v>4</v>
      </c>
      <c r="G9" s="46">
        <v>174</v>
      </c>
      <c r="H9" s="46">
        <v>11</v>
      </c>
      <c r="I9" s="46" t="s">
        <v>34</v>
      </c>
      <c r="J9" s="46">
        <v>3</v>
      </c>
      <c r="K9" s="49">
        <f t="shared" si="2"/>
        <v>192</v>
      </c>
      <c r="L9" s="50">
        <v>0</v>
      </c>
      <c r="M9" s="51">
        <v>4</v>
      </c>
      <c r="N9" s="52">
        <f t="shared" si="3"/>
        <v>4</v>
      </c>
      <c r="O9" s="53">
        <f t="shared" si="4"/>
        <v>196</v>
      </c>
      <c r="P9" s="54">
        <f t="shared" si="5"/>
        <v>906</v>
      </c>
      <c r="Q9" s="55" t="s">
        <v>34</v>
      </c>
      <c r="R9" s="56">
        <v>728</v>
      </c>
      <c r="S9" s="57">
        <f t="shared" si="6"/>
        <v>728</v>
      </c>
      <c r="T9" s="48">
        <v>74</v>
      </c>
      <c r="U9" s="58">
        <v>355</v>
      </c>
      <c r="V9" s="46">
        <v>120</v>
      </c>
      <c r="W9" s="58">
        <v>539</v>
      </c>
      <c r="X9" s="46" t="s">
        <v>34</v>
      </c>
      <c r="Y9" s="58" t="s">
        <v>34</v>
      </c>
      <c r="Z9" s="46" t="s">
        <v>34</v>
      </c>
      <c r="AA9" s="58" t="s">
        <v>34</v>
      </c>
      <c r="AB9" s="46">
        <v>2</v>
      </c>
      <c r="AC9" s="59">
        <v>12</v>
      </c>
      <c r="AD9" s="60">
        <f t="shared" si="0"/>
        <v>196</v>
      </c>
      <c r="AE9" s="61">
        <f t="shared" si="0"/>
        <v>906</v>
      </c>
    </row>
    <row r="10" spans="1:60" ht="21.95" customHeight="1" x14ac:dyDescent="0.25">
      <c r="A10" s="62" t="s">
        <v>37</v>
      </c>
      <c r="B10" s="45">
        <v>11</v>
      </c>
      <c r="C10" s="46">
        <v>85</v>
      </c>
      <c r="D10" s="46">
        <v>3</v>
      </c>
      <c r="E10" s="47">
        <f t="shared" si="1"/>
        <v>99</v>
      </c>
      <c r="F10" s="48">
        <v>6</v>
      </c>
      <c r="G10" s="46">
        <v>75</v>
      </c>
      <c r="H10" s="46">
        <v>2</v>
      </c>
      <c r="I10" s="46">
        <v>2</v>
      </c>
      <c r="J10" s="46" t="s">
        <v>34</v>
      </c>
      <c r="K10" s="49">
        <f t="shared" si="2"/>
        <v>85</v>
      </c>
      <c r="L10" s="50">
        <v>0</v>
      </c>
      <c r="M10" s="51">
        <v>0</v>
      </c>
      <c r="N10" s="52">
        <f t="shared" si="3"/>
        <v>0</v>
      </c>
      <c r="O10" s="53">
        <f t="shared" si="4"/>
        <v>85</v>
      </c>
      <c r="P10" s="54">
        <f t="shared" si="5"/>
        <v>388</v>
      </c>
      <c r="Q10" s="55" t="s">
        <v>34</v>
      </c>
      <c r="R10" s="56">
        <v>348</v>
      </c>
      <c r="S10" s="57">
        <f t="shared" si="6"/>
        <v>348</v>
      </c>
      <c r="T10" s="48">
        <v>47</v>
      </c>
      <c r="U10" s="58">
        <v>205</v>
      </c>
      <c r="V10" s="46">
        <v>38</v>
      </c>
      <c r="W10" s="58">
        <v>183</v>
      </c>
      <c r="X10" s="46" t="s">
        <v>34</v>
      </c>
      <c r="Y10" s="58" t="s">
        <v>34</v>
      </c>
      <c r="Z10" s="46" t="s">
        <v>34</v>
      </c>
      <c r="AA10" s="58" t="s">
        <v>34</v>
      </c>
      <c r="AB10" s="46" t="s">
        <v>34</v>
      </c>
      <c r="AC10" s="59" t="s">
        <v>34</v>
      </c>
      <c r="AD10" s="60">
        <f t="shared" si="0"/>
        <v>85</v>
      </c>
      <c r="AE10" s="61">
        <f t="shared" si="0"/>
        <v>388</v>
      </c>
    </row>
    <row r="11" spans="1:60" ht="21.95" customHeight="1" x14ac:dyDescent="0.25">
      <c r="A11" s="62" t="s">
        <v>38</v>
      </c>
      <c r="B11" s="45">
        <v>33</v>
      </c>
      <c r="C11" s="46">
        <v>243</v>
      </c>
      <c r="D11" s="46" t="s">
        <v>34</v>
      </c>
      <c r="E11" s="47">
        <f t="shared" si="1"/>
        <v>276</v>
      </c>
      <c r="F11" s="48" t="s">
        <v>34</v>
      </c>
      <c r="G11" s="46">
        <v>248</v>
      </c>
      <c r="H11" s="46">
        <v>4</v>
      </c>
      <c r="I11" s="46" t="s">
        <v>34</v>
      </c>
      <c r="J11" s="46">
        <v>2</v>
      </c>
      <c r="K11" s="49">
        <f t="shared" si="2"/>
        <v>254</v>
      </c>
      <c r="L11" s="50">
        <v>3</v>
      </c>
      <c r="M11" s="51">
        <v>0</v>
      </c>
      <c r="N11" s="52">
        <f t="shared" si="3"/>
        <v>3</v>
      </c>
      <c r="O11" s="53">
        <f t="shared" si="4"/>
        <v>257</v>
      </c>
      <c r="P11" s="54">
        <f t="shared" si="5"/>
        <v>1385</v>
      </c>
      <c r="Q11" s="55" t="s">
        <v>34</v>
      </c>
      <c r="R11" s="56">
        <v>849</v>
      </c>
      <c r="S11" s="57">
        <f t="shared" si="6"/>
        <v>849</v>
      </c>
      <c r="T11" s="48">
        <v>42</v>
      </c>
      <c r="U11" s="58">
        <v>330</v>
      </c>
      <c r="V11" s="46">
        <v>59</v>
      </c>
      <c r="W11" s="58">
        <v>516</v>
      </c>
      <c r="X11" s="46">
        <v>137</v>
      </c>
      <c r="Y11" s="58">
        <v>424</v>
      </c>
      <c r="Z11" s="46">
        <v>19</v>
      </c>
      <c r="AA11" s="58">
        <v>115</v>
      </c>
      <c r="AB11" s="46" t="s">
        <v>34</v>
      </c>
      <c r="AC11" s="59" t="s">
        <v>34</v>
      </c>
      <c r="AD11" s="60">
        <f t="shared" si="0"/>
        <v>257</v>
      </c>
      <c r="AE11" s="61">
        <f t="shared" si="0"/>
        <v>1385</v>
      </c>
    </row>
    <row r="12" spans="1:60" ht="21.95" customHeight="1" x14ac:dyDescent="0.25">
      <c r="A12" s="62" t="s">
        <v>39</v>
      </c>
      <c r="B12" s="45">
        <v>11</v>
      </c>
      <c r="C12" s="46">
        <v>145</v>
      </c>
      <c r="D12" s="46">
        <v>6</v>
      </c>
      <c r="E12" s="47">
        <f t="shared" si="1"/>
        <v>162</v>
      </c>
      <c r="F12" s="48">
        <v>11</v>
      </c>
      <c r="G12" s="46">
        <v>122</v>
      </c>
      <c r="H12" s="46">
        <v>4</v>
      </c>
      <c r="I12" s="46" t="s">
        <v>34</v>
      </c>
      <c r="J12" s="46">
        <v>1</v>
      </c>
      <c r="K12" s="49">
        <f t="shared" si="2"/>
        <v>138</v>
      </c>
      <c r="L12" s="50">
        <v>3</v>
      </c>
      <c r="M12" s="51">
        <v>0</v>
      </c>
      <c r="N12" s="52">
        <f t="shared" si="3"/>
        <v>3</v>
      </c>
      <c r="O12" s="53">
        <f t="shared" si="4"/>
        <v>141</v>
      </c>
      <c r="P12" s="54">
        <f t="shared" si="5"/>
        <v>640</v>
      </c>
      <c r="Q12" s="55" t="s">
        <v>34</v>
      </c>
      <c r="R12" s="56">
        <v>539</v>
      </c>
      <c r="S12" s="57">
        <f t="shared" si="6"/>
        <v>539</v>
      </c>
      <c r="T12" s="48">
        <v>54</v>
      </c>
      <c r="U12" s="58">
        <v>185</v>
      </c>
      <c r="V12" s="46">
        <v>16</v>
      </c>
      <c r="W12" s="58">
        <v>63</v>
      </c>
      <c r="X12" s="46">
        <v>27</v>
      </c>
      <c r="Y12" s="58">
        <v>120</v>
      </c>
      <c r="Z12" s="46">
        <v>44</v>
      </c>
      <c r="AA12" s="58">
        <v>272</v>
      </c>
      <c r="AB12" s="46" t="s">
        <v>34</v>
      </c>
      <c r="AC12" s="59" t="s">
        <v>34</v>
      </c>
      <c r="AD12" s="60">
        <f t="shared" si="0"/>
        <v>141</v>
      </c>
      <c r="AE12" s="61">
        <f t="shared" si="0"/>
        <v>640</v>
      </c>
    </row>
    <row r="13" spans="1:60" ht="21.95" customHeight="1" x14ac:dyDescent="0.25">
      <c r="A13" s="62" t="s">
        <v>40</v>
      </c>
      <c r="B13" s="45">
        <v>12</v>
      </c>
      <c r="C13" s="46">
        <v>72</v>
      </c>
      <c r="D13" s="46" t="s">
        <v>34</v>
      </c>
      <c r="E13" s="47">
        <f t="shared" si="1"/>
        <v>84</v>
      </c>
      <c r="F13" s="48">
        <v>2</v>
      </c>
      <c r="G13" s="46">
        <v>57</v>
      </c>
      <c r="H13" s="46" t="s">
        <v>34</v>
      </c>
      <c r="I13" s="46" t="s">
        <v>34</v>
      </c>
      <c r="J13" s="46" t="s">
        <v>34</v>
      </c>
      <c r="K13" s="49">
        <f t="shared" si="2"/>
        <v>59</v>
      </c>
      <c r="L13" s="50">
        <v>6</v>
      </c>
      <c r="M13" s="51">
        <v>4</v>
      </c>
      <c r="N13" s="52">
        <f t="shared" si="3"/>
        <v>10</v>
      </c>
      <c r="O13" s="53">
        <f t="shared" si="4"/>
        <v>69</v>
      </c>
      <c r="P13" s="54">
        <f t="shared" si="5"/>
        <v>389</v>
      </c>
      <c r="Q13" s="55" t="s">
        <v>34</v>
      </c>
      <c r="R13" s="56">
        <v>329</v>
      </c>
      <c r="S13" s="57">
        <f t="shared" si="6"/>
        <v>329</v>
      </c>
      <c r="T13" s="48">
        <v>13</v>
      </c>
      <c r="U13" s="58">
        <v>42</v>
      </c>
      <c r="V13" s="46">
        <v>7</v>
      </c>
      <c r="W13" s="58">
        <v>30</v>
      </c>
      <c r="X13" s="46">
        <v>41</v>
      </c>
      <c r="Y13" s="58">
        <v>252</v>
      </c>
      <c r="Z13" s="46">
        <v>8</v>
      </c>
      <c r="AA13" s="58">
        <v>65</v>
      </c>
      <c r="AB13" s="46" t="s">
        <v>34</v>
      </c>
      <c r="AC13" s="59" t="s">
        <v>34</v>
      </c>
      <c r="AD13" s="60">
        <f t="shared" si="0"/>
        <v>69</v>
      </c>
      <c r="AE13" s="61">
        <f t="shared" si="0"/>
        <v>389</v>
      </c>
    </row>
    <row r="14" spans="1:60" ht="21.95" customHeight="1" x14ac:dyDescent="0.25">
      <c r="A14" s="62" t="s">
        <v>41</v>
      </c>
      <c r="B14" s="45">
        <v>10</v>
      </c>
      <c r="C14" s="46">
        <v>152</v>
      </c>
      <c r="D14" s="46">
        <v>7</v>
      </c>
      <c r="E14" s="47">
        <f t="shared" si="1"/>
        <v>169</v>
      </c>
      <c r="F14" s="48">
        <v>6</v>
      </c>
      <c r="G14" s="46">
        <v>129</v>
      </c>
      <c r="H14" s="46">
        <v>7</v>
      </c>
      <c r="I14" s="46" t="s">
        <v>34</v>
      </c>
      <c r="J14" s="46">
        <v>2</v>
      </c>
      <c r="K14" s="49">
        <f t="shared" si="2"/>
        <v>144</v>
      </c>
      <c r="L14" s="50">
        <v>4</v>
      </c>
      <c r="M14" s="51">
        <v>0</v>
      </c>
      <c r="N14" s="52">
        <f t="shared" si="3"/>
        <v>4</v>
      </c>
      <c r="O14" s="53">
        <f t="shared" si="4"/>
        <v>148</v>
      </c>
      <c r="P14" s="54">
        <f t="shared" si="5"/>
        <v>586</v>
      </c>
      <c r="Q14" s="55">
        <v>7</v>
      </c>
      <c r="R14" s="56">
        <v>457</v>
      </c>
      <c r="S14" s="57">
        <f t="shared" si="6"/>
        <v>457</v>
      </c>
      <c r="T14" s="48">
        <v>35</v>
      </c>
      <c r="U14" s="58">
        <v>112</v>
      </c>
      <c r="V14" s="46">
        <v>36</v>
      </c>
      <c r="W14" s="58">
        <v>148</v>
      </c>
      <c r="X14" s="46">
        <v>62</v>
      </c>
      <c r="Y14" s="58">
        <v>254</v>
      </c>
      <c r="Z14" s="46">
        <v>4</v>
      </c>
      <c r="AA14" s="58">
        <v>21</v>
      </c>
      <c r="AB14" s="46">
        <v>11</v>
      </c>
      <c r="AC14" s="59">
        <v>51</v>
      </c>
      <c r="AD14" s="60">
        <f t="shared" si="0"/>
        <v>148</v>
      </c>
      <c r="AE14" s="61">
        <f t="shared" si="0"/>
        <v>586</v>
      </c>
    </row>
    <row r="15" spans="1:60" ht="21.95" customHeight="1" x14ac:dyDescent="0.25">
      <c r="A15" s="62" t="s">
        <v>42</v>
      </c>
      <c r="B15" s="45">
        <v>21</v>
      </c>
      <c r="C15" s="46">
        <v>136</v>
      </c>
      <c r="D15" s="46">
        <v>14</v>
      </c>
      <c r="E15" s="47">
        <f t="shared" si="1"/>
        <v>171</v>
      </c>
      <c r="F15" s="48">
        <v>5</v>
      </c>
      <c r="G15" s="46">
        <v>144</v>
      </c>
      <c r="H15" s="46">
        <v>3</v>
      </c>
      <c r="I15" s="46">
        <v>1</v>
      </c>
      <c r="J15" s="46">
        <v>1</v>
      </c>
      <c r="K15" s="49">
        <f t="shared" si="2"/>
        <v>154</v>
      </c>
      <c r="L15" s="50">
        <v>0</v>
      </c>
      <c r="M15" s="51">
        <v>1</v>
      </c>
      <c r="N15" s="52">
        <f t="shared" si="3"/>
        <v>1</v>
      </c>
      <c r="O15" s="53">
        <f t="shared" si="4"/>
        <v>155</v>
      </c>
      <c r="P15" s="54">
        <f t="shared" si="5"/>
        <v>744</v>
      </c>
      <c r="Q15" s="55" t="s">
        <v>34</v>
      </c>
      <c r="R15" s="56">
        <v>608</v>
      </c>
      <c r="S15" s="57">
        <f t="shared" si="6"/>
        <v>608</v>
      </c>
      <c r="T15" s="48">
        <v>5</v>
      </c>
      <c r="U15" s="58">
        <v>16</v>
      </c>
      <c r="V15" s="46">
        <v>5</v>
      </c>
      <c r="W15" s="58">
        <v>21</v>
      </c>
      <c r="X15" s="46">
        <v>116</v>
      </c>
      <c r="Y15" s="58">
        <v>580</v>
      </c>
      <c r="Z15" s="46">
        <v>26</v>
      </c>
      <c r="AA15" s="58">
        <v>117</v>
      </c>
      <c r="AB15" s="46">
        <v>3</v>
      </c>
      <c r="AC15" s="59">
        <v>10</v>
      </c>
      <c r="AD15" s="60">
        <f t="shared" si="0"/>
        <v>155</v>
      </c>
      <c r="AE15" s="61">
        <f t="shared" si="0"/>
        <v>744</v>
      </c>
    </row>
    <row r="16" spans="1:60" ht="21.95" customHeight="1" x14ac:dyDescent="0.25">
      <c r="A16" s="63" t="s">
        <v>43</v>
      </c>
      <c r="B16" s="45">
        <v>25</v>
      </c>
      <c r="C16" s="46">
        <v>152</v>
      </c>
      <c r="D16" s="46">
        <v>5</v>
      </c>
      <c r="E16" s="47">
        <f t="shared" si="1"/>
        <v>182</v>
      </c>
      <c r="F16" s="48">
        <v>10</v>
      </c>
      <c r="G16" s="46">
        <v>130</v>
      </c>
      <c r="H16" s="46">
        <v>8</v>
      </c>
      <c r="I16" s="46" t="s">
        <v>34</v>
      </c>
      <c r="J16" s="46" t="s">
        <v>34</v>
      </c>
      <c r="K16" s="49">
        <f t="shared" si="2"/>
        <v>148</v>
      </c>
      <c r="L16" s="50">
        <v>4</v>
      </c>
      <c r="M16" s="51">
        <v>5</v>
      </c>
      <c r="N16" s="52">
        <f t="shared" si="3"/>
        <v>9</v>
      </c>
      <c r="O16" s="53">
        <f t="shared" si="4"/>
        <v>157</v>
      </c>
      <c r="P16" s="54">
        <f t="shared" si="5"/>
        <v>923</v>
      </c>
      <c r="Q16" s="55">
        <v>4</v>
      </c>
      <c r="R16" s="56">
        <v>689</v>
      </c>
      <c r="S16" s="57">
        <f t="shared" si="6"/>
        <v>689</v>
      </c>
      <c r="T16" s="48">
        <v>21</v>
      </c>
      <c r="U16" s="58">
        <v>79</v>
      </c>
      <c r="V16" s="46">
        <v>19</v>
      </c>
      <c r="W16" s="58">
        <v>128</v>
      </c>
      <c r="X16" s="46">
        <v>94</v>
      </c>
      <c r="Y16" s="58">
        <v>567</v>
      </c>
      <c r="Z16" s="46">
        <v>23</v>
      </c>
      <c r="AA16" s="58">
        <v>149</v>
      </c>
      <c r="AB16" s="46" t="s">
        <v>34</v>
      </c>
      <c r="AC16" s="59" t="s">
        <v>34</v>
      </c>
      <c r="AD16" s="60">
        <f t="shared" si="0"/>
        <v>157</v>
      </c>
      <c r="AE16" s="61">
        <f t="shared" si="0"/>
        <v>923</v>
      </c>
    </row>
    <row r="17" spans="1:60" ht="21.95" customHeight="1" thickBot="1" x14ac:dyDescent="0.3">
      <c r="A17" s="64" t="s">
        <v>44</v>
      </c>
      <c r="B17" s="45">
        <v>23</v>
      </c>
      <c r="C17" s="46">
        <v>155</v>
      </c>
      <c r="D17" s="46">
        <v>2</v>
      </c>
      <c r="E17" s="47">
        <f t="shared" si="1"/>
        <v>180</v>
      </c>
      <c r="F17" s="48">
        <v>12</v>
      </c>
      <c r="G17" s="46">
        <v>114</v>
      </c>
      <c r="H17" s="46">
        <v>10</v>
      </c>
      <c r="I17" s="46" t="s">
        <v>34</v>
      </c>
      <c r="J17" s="46">
        <v>1</v>
      </c>
      <c r="K17" s="49">
        <f t="shared" si="2"/>
        <v>137</v>
      </c>
      <c r="L17" s="50">
        <v>8</v>
      </c>
      <c r="M17" s="51">
        <v>7</v>
      </c>
      <c r="N17" s="52">
        <f t="shared" si="3"/>
        <v>15</v>
      </c>
      <c r="O17" s="53">
        <f t="shared" si="4"/>
        <v>152</v>
      </c>
      <c r="P17" s="54">
        <f t="shared" si="5"/>
        <v>914</v>
      </c>
      <c r="Q17" s="55" t="s">
        <v>34</v>
      </c>
      <c r="R17" s="56">
        <v>772</v>
      </c>
      <c r="S17" s="57">
        <f t="shared" si="6"/>
        <v>772</v>
      </c>
      <c r="T17" s="48">
        <v>7</v>
      </c>
      <c r="U17" s="58">
        <v>20</v>
      </c>
      <c r="V17" s="46">
        <v>118</v>
      </c>
      <c r="W17" s="58">
        <v>739</v>
      </c>
      <c r="X17" s="46">
        <v>8</v>
      </c>
      <c r="Y17" s="58">
        <v>56</v>
      </c>
      <c r="Z17" s="46">
        <v>19</v>
      </c>
      <c r="AA17" s="58">
        <v>99</v>
      </c>
      <c r="AB17" s="46" t="s">
        <v>34</v>
      </c>
      <c r="AC17" s="59" t="s">
        <v>34</v>
      </c>
      <c r="AD17" s="60">
        <f t="shared" si="0"/>
        <v>152</v>
      </c>
      <c r="AE17" s="61">
        <f t="shared" si="0"/>
        <v>914</v>
      </c>
    </row>
    <row r="18" spans="1:60" ht="30" customHeight="1" thickTop="1" thickBot="1" x14ac:dyDescent="0.3">
      <c r="A18" s="65" t="s">
        <v>45</v>
      </c>
      <c r="B18" s="66">
        <f>SUM(B7:B17)</f>
        <v>186</v>
      </c>
      <c r="C18" s="67">
        <f t="shared" ref="C18:AC18" si="7">SUM(C7:C17)</f>
        <v>1462</v>
      </c>
      <c r="D18" s="67">
        <f t="shared" si="7"/>
        <v>53</v>
      </c>
      <c r="E18" s="68">
        <f t="shared" si="7"/>
        <v>1701</v>
      </c>
      <c r="F18" s="69">
        <f t="shared" si="7"/>
        <v>65</v>
      </c>
      <c r="G18" s="67">
        <f t="shared" si="7"/>
        <v>1318</v>
      </c>
      <c r="H18" s="67">
        <f t="shared" si="7"/>
        <v>62</v>
      </c>
      <c r="I18" s="67">
        <f t="shared" si="7"/>
        <v>3</v>
      </c>
      <c r="J18" s="67">
        <f t="shared" si="7"/>
        <v>10</v>
      </c>
      <c r="K18" s="70">
        <f t="shared" si="7"/>
        <v>1458</v>
      </c>
      <c r="L18" s="69">
        <f t="shared" si="7"/>
        <v>28</v>
      </c>
      <c r="M18" s="67">
        <f t="shared" si="7"/>
        <v>21</v>
      </c>
      <c r="N18" s="70">
        <f t="shared" si="7"/>
        <v>49</v>
      </c>
      <c r="O18" s="69">
        <f t="shared" si="7"/>
        <v>1507</v>
      </c>
      <c r="P18" s="71">
        <f t="shared" si="7"/>
        <v>7611</v>
      </c>
      <c r="Q18" s="67">
        <f t="shared" si="7"/>
        <v>11</v>
      </c>
      <c r="R18" s="72">
        <f t="shared" si="7"/>
        <v>5858</v>
      </c>
      <c r="S18" s="68">
        <f t="shared" si="7"/>
        <v>5858</v>
      </c>
      <c r="T18" s="69">
        <f t="shared" si="7"/>
        <v>358</v>
      </c>
      <c r="U18" s="73">
        <f t="shared" si="7"/>
        <v>1652</v>
      </c>
      <c r="V18" s="67">
        <f>SUM(V7:V17)</f>
        <v>502</v>
      </c>
      <c r="W18" s="73">
        <f>SUM(W7:W17)</f>
        <v>2776</v>
      </c>
      <c r="X18" s="67">
        <f>SUM(X7:X17)</f>
        <v>485</v>
      </c>
      <c r="Y18" s="74">
        <f>SUM(Y7:Y17)</f>
        <v>2253</v>
      </c>
      <c r="Z18" s="67">
        <f t="shared" si="7"/>
        <v>143</v>
      </c>
      <c r="AA18" s="74">
        <f t="shared" si="7"/>
        <v>838</v>
      </c>
      <c r="AB18" s="67">
        <f t="shared" si="7"/>
        <v>19</v>
      </c>
      <c r="AC18" s="75">
        <f t="shared" si="7"/>
        <v>92</v>
      </c>
      <c r="AD18" s="66">
        <f t="shared" si="0"/>
        <v>1507</v>
      </c>
      <c r="AE18" s="76">
        <f t="shared" si="0"/>
        <v>7611</v>
      </c>
      <c r="BD18" s="6"/>
      <c r="BE18" s="6"/>
      <c r="BF18" s="6"/>
      <c r="BG18" s="6"/>
      <c r="BH18" s="6"/>
    </row>
    <row r="19" spans="1:60" ht="21.95" customHeight="1" x14ac:dyDescent="0.25">
      <c r="A19" s="77" t="s">
        <v>46</v>
      </c>
      <c r="B19" s="45">
        <v>12</v>
      </c>
      <c r="C19" s="46">
        <v>65</v>
      </c>
      <c r="D19" s="46">
        <v>15</v>
      </c>
      <c r="E19" s="47">
        <f t="shared" ref="E19:E20" si="8">SUM(B19:D19)</f>
        <v>92</v>
      </c>
      <c r="F19" s="48">
        <v>4</v>
      </c>
      <c r="G19" s="46">
        <v>75</v>
      </c>
      <c r="H19" s="46" t="s">
        <v>34</v>
      </c>
      <c r="I19" s="46" t="s">
        <v>34</v>
      </c>
      <c r="J19" s="46" t="s">
        <v>34</v>
      </c>
      <c r="K19" s="49">
        <f t="shared" ref="K19:K20" si="9">SUM(F19:J19)</f>
        <v>79</v>
      </c>
      <c r="L19" s="50">
        <v>0</v>
      </c>
      <c r="M19" s="51">
        <v>1</v>
      </c>
      <c r="N19" s="52">
        <f t="shared" ref="N19:N20" si="10">SUM(L19:M19)</f>
        <v>1</v>
      </c>
      <c r="O19" s="53">
        <f t="shared" ref="O19:O20" si="11">SUM(K19,N19)</f>
        <v>80</v>
      </c>
      <c r="P19" s="54">
        <f t="shared" ref="P19:P20" si="12">AE19</f>
        <v>462</v>
      </c>
      <c r="Q19" s="55" t="s">
        <v>34</v>
      </c>
      <c r="R19" s="56">
        <v>367</v>
      </c>
      <c r="S19" s="57">
        <f t="shared" si="6"/>
        <v>367</v>
      </c>
      <c r="T19" s="48">
        <v>15</v>
      </c>
      <c r="U19" s="58">
        <v>70</v>
      </c>
      <c r="V19" s="46" t="s">
        <v>34</v>
      </c>
      <c r="W19" s="58" t="s">
        <v>34</v>
      </c>
      <c r="X19" s="46">
        <v>60</v>
      </c>
      <c r="Y19" s="58">
        <v>352</v>
      </c>
      <c r="Z19" s="46">
        <v>5</v>
      </c>
      <c r="AA19" s="58">
        <v>40</v>
      </c>
      <c r="AB19" s="46" t="s">
        <v>34</v>
      </c>
      <c r="AC19" s="59" t="s">
        <v>34</v>
      </c>
      <c r="AD19" s="60">
        <f t="shared" si="0"/>
        <v>80</v>
      </c>
      <c r="AE19" s="61">
        <f t="shared" si="0"/>
        <v>462</v>
      </c>
    </row>
    <row r="20" spans="1:60" ht="21.95" customHeight="1" thickBot="1" x14ac:dyDescent="0.3">
      <c r="A20" s="78" t="s">
        <v>47</v>
      </c>
      <c r="B20" s="79">
        <v>1</v>
      </c>
      <c r="C20" s="80">
        <v>11</v>
      </c>
      <c r="D20" s="80">
        <v>17</v>
      </c>
      <c r="E20" s="81">
        <f t="shared" si="8"/>
        <v>29</v>
      </c>
      <c r="F20" s="79">
        <v>20</v>
      </c>
      <c r="G20" s="80" t="s">
        <v>34</v>
      </c>
      <c r="H20" s="80">
        <v>1</v>
      </c>
      <c r="I20" s="80" t="s">
        <v>34</v>
      </c>
      <c r="J20" s="80" t="s">
        <v>34</v>
      </c>
      <c r="K20" s="82">
        <f t="shared" si="9"/>
        <v>21</v>
      </c>
      <c r="L20" s="83">
        <v>4</v>
      </c>
      <c r="M20" s="84">
        <v>1</v>
      </c>
      <c r="N20" s="85">
        <f t="shared" si="10"/>
        <v>5</v>
      </c>
      <c r="O20" s="86">
        <f t="shared" si="11"/>
        <v>26</v>
      </c>
      <c r="P20" s="87">
        <f t="shared" si="12"/>
        <v>83</v>
      </c>
      <c r="Q20" s="88" t="s">
        <v>34</v>
      </c>
      <c r="R20" s="89">
        <v>72</v>
      </c>
      <c r="S20" s="90">
        <f t="shared" si="6"/>
        <v>72</v>
      </c>
      <c r="T20" s="79">
        <v>1</v>
      </c>
      <c r="U20" s="91">
        <v>2</v>
      </c>
      <c r="V20" s="80">
        <v>7</v>
      </c>
      <c r="W20" s="91">
        <v>23</v>
      </c>
      <c r="X20" s="80">
        <v>13</v>
      </c>
      <c r="Y20" s="91">
        <v>43</v>
      </c>
      <c r="Z20" s="80">
        <v>5</v>
      </c>
      <c r="AA20" s="91">
        <v>15</v>
      </c>
      <c r="AB20" s="80" t="s">
        <v>34</v>
      </c>
      <c r="AC20" s="92" t="s">
        <v>34</v>
      </c>
      <c r="AD20" s="93">
        <f t="shared" si="0"/>
        <v>26</v>
      </c>
      <c r="AE20" s="94">
        <f t="shared" si="0"/>
        <v>83</v>
      </c>
    </row>
    <row r="21" spans="1:60" ht="38.25" customHeight="1" thickTop="1" thickBot="1" x14ac:dyDescent="0.3">
      <c r="A21" s="95" t="s">
        <v>48</v>
      </c>
      <c r="B21" s="96">
        <f>SUM(B18:B20)</f>
        <v>199</v>
      </c>
      <c r="C21" s="97">
        <f t="shared" ref="C21:AC21" si="13">SUM(C18:C20)</f>
        <v>1538</v>
      </c>
      <c r="D21" s="97">
        <f t="shared" si="13"/>
        <v>85</v>
      </c>
      <c r="E21" s="98">
        <f t="shared" si="13"/>
        <v>1822</v>
      </c>
      <c r="F21" s="99">
        <f t="shared" si="13"/>
        <v>89</v>
      </c>
      <c r="G21" s="97">
        <f t="shared" si="13"/>
        <v>1393</v>
      </c>
      <c r="H21" s="97">
        <f t="shared" si="13"/>
        <v>63</v>
      </c>
      <c r="I21" s="97">
        <f t="shared" si="13"/>
        <v>3</v>
      </c>
      <c r="J21" s="97">
        <f t="shared" si="13"/>
        <v>10</v>
      </c>
      <c r="K21" s="100">
        <f t="shared" si="13"/>
        <v>1558</v>
      </c>
      <c r="L21" s="99">
        <f t="shared" si="13"/>
        <v>32</v>
      </c>
      <c r="M21" s="97">
        <f t="shared" si="13"/>
        <v>23</v>
      </c>
      <c r="N21" s="100">
        <f t="shared" si="13"/>
        <v>55</v>
      </c>
      <c r="O21" s="96">
        <f t="shared" si="13"/>
        <v>1613</v>
      </c>
      <c r="P21" s="101">
        <f t="shared" si="13"/>
        <v>8156</v>
      </c>
      <c r="Q21" s="102">
        <f t="shared" si="13"/>
        <v>11</v>
      </c>
      <c r="R21" s="103">
        <f t="shared" si="13"/>
        <v>6297</v>
      </c>
      <c r="S21" s="104">
        <f t="shared" si="6"/>
        <v>6297</v>
      </c>
      <c r="T21" s="99">
        <f t="shared" si="13"/>
        <v>374</v>
      </c>
      <c r="U21" s="105">
        <f t="shared" si="13"/>
        <v>1724</v>
      </c>
      <c r="V21" s="97">
        <f>SUM(V18:V20)</f>
        <v>509</v>
      </c>
      <c r="W21" s="105">
        <f>SUM(W18:W20)</f>
        <v>2799</v>
      </c>
      <c r="X21" s="97">
        <f>SUM(X18:X20)</f>
        <v>558</v>
      </c>
      <c r="Y21" s="105">
        <f>SUM(Y18:Y20)</f>
        <v>2648</v>
      </c>
      <c r="Z21" s="97">
        <f t="shared" si="13"/>
        <v>153</v>
      </c>
      <c r="AA21" s="105">
        <f t="shared" si="13"/>
        <v>893</v>
      </c>
      <c r="AB21" s="97">
        <f t="shared" si="13"/>
        <v>19</v>
      </c>
      <c r="AC21" s="106">
        <f t="shared" si="13"/>
        <v>92</v>
      </c>
      <c r="AD21" s="96">
        <f t="shared" si="0"/>
        <v>1613</v>
      </c>
      <c r="AE21" s="107">
        <f t="shared" si="0"/>
        <v>8156</v>
      </c>
      <c r="BD21" s="6"/>
      <c r="BE21" s="6"/>
      <c r="BF21" s="6"/>
      <c r="BG21" s="6"/>
      <c r="BH21" s="6"/>
    </row>
    <row r="22" spans="1:60" x14ac:dyDescent="0.25">
      <c r="E22" s="6"/>
      <c r="K22" s="6"/>
      <c r="L22" s="7"/>
      <c r="M22" s="7"/>
      <c r="O22" s="6"/>
      <c r="P22" s="8"/>
      <c r="R22" s="9"/>
      <c r="S22" s="10"/>
      <c r="U22" s="11"/>
      <c r="W22" s="11"/>
      <c r="Y22" s="11"/>
      <c r="AA22" s="11"/>
      <c r="AC22" s="11"/>
      <c r="AD22" s="6"/>
      <c r="AE22" s="8"/>
      <c r="AG22" s="11"/>
      <c r="AI22" s="11"/>
      <c r="AK22" s="11"/>
      <c r="AM22" s="11"/>
      <c r="AO22" s="11"/>
      <c r="AQ22" s="11"/>
      <c r="AS22" s="11"/>
      <c r="AU22" s="11"/>
      <c r="AW22" s="11"/>
      <c r="AY22" s="11"/>
    </row>
    <row r="23" spans="1:60" x14ac:dyDescent="0.25">
      <c r="A23" s="3" t="s">
        <v>49</v>
      </c>
      <c r="K23" s="6"/>
      <c r="L23" s="7"/>
      <c r="M23" s="7"/>
      <c r="O23" s="6"/>
      <c r="P23" s="8"/>
      <c r="R23" s="9"/>
      <c r="S23" s="10" t="s">
        <v>50</v>
      </c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B24" s="6"/>
      <c r="K24" s="6"/>
      <c r="L24" s="7"/>
      <c r="M24" s="7"/>
      <c r="N24" s="7"/>
      <c r="O24" s="108"/>
      <c r="P24" s="8"/>
      <c r="Q24" s="7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K25" s="6"/>
      <c r="L25" s="7"/>
      <c r="M25" s="7"/>
      <c r="O25" s="6"/>
      <c r="P25" s="8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E26" s="6"/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I29" s="109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3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I33" s="11"/>
      <c r="AK33" s="11"/>
      <c r="AQ33" s="11"/>
      <c r="AS33" s="11"/>
      <c r="AU33" s="11"/>
      <c r="AW33" s="11"/>
      <c r="AY33" s="11"/>
    </row>
    <row r="34" spans="1:53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I34" s="11"/>
      <c r="AK34" s="11"/>
      <c r="AQ34" s="11"/>
      <c r="AS34" s="11"/>
      <c r="AU34" s="11"/>
      <c r="AW34" s="11"/>
      <c r="AY34" s="11"/>
    </row>
    <row r="35" spans="1:53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I35" s="11"/>
      <c r="AK35" s="11"/>
      <c r="AQ35" s="11"/>
      <c r="AS35" s="11"/>
      <c r="AU35" s="11"/>
      <c r="AW35" s="11"/>
      <c r="AY35" s="11"/>
    </row>
    <row r="36" spans="1:53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I36" s="11"/>
      <c r="AK36" s="11"/>
      <c r="AQ36" s="11"/>
      <c r="AS36" s="11"/>
      <c r="AU36" s="11"/>
      <c r="AW36" s="11"/>
      <c r="AY36" s="11"/>
    </row>
    <row r="37" spans="1:53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I37" s="11"/>
      <c r="AK37" s="11"/>
      <c r="AQ37" s="11"/>
      <c r="AS37" s="11"/>
      <c r="AU37" s="11"/>
      <c r="AW37" s="11"/>
      <c r="AY37" s="11"/>
    </row>
    <row r="38" spans="1:53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I38" s="11"/>
      <c r="AK38" s="11"/>
      <c r="AQ38" s="11"/>
      <c r="AS38" s="11"/>
      <c r="AU38" s="11"/>
      <c r="AW38" s="11"/>
      <c r="AY38" s="11"/>
    </row>
    <row r="39" spans="1:53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I39" s="11"/>
      <c r="AK39" s="11"/>
      <c r="AQ39" s="11"/>
      <c r="AS39" s="11"/>
      <c r="AU39" s="11"/>
      <c r="AW39" s="11"/>
      <c r="AY39" s="11"/>
    </row>
    <row r="40" spans="1:53" ht="18" x14ac:dyDescent="0.25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10"/>
      <c r="AA40" s="2" t="s">
        <v>1</v>
      </c>
      <c r="AB40" s="110"/>
      <c r="AC40" s="110"/>
      <c r="AD40" s="110"/>
      <c r="AE40" s="110"/>
      <c r="AV40" s="6"/>
      <c r="AW40" s="6"/>
      <c r="AX40" s="6"/>
      <c r="AY40" s="8"/>
    </row>
    <row r="41" spans="1:53" ht="18" x14ac:dyDescent="0.25">
      <c r="A41" s="1" t="s">
        <v>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0"/>
      <c r="AA41" s="110"/>
      <c r="AB41" s="110"/>
      <c r="AC41" s="110"/>
      <c r="AD41" s="110"/>
      <c r="AE41" s="110"/>
      <c r="AV41" s="6"/>
      <c r="AW41" s="6"/>
      <c r="AX41" s="6"/>
      <c r="AY41" s="8"/>
    </row>
    <row r="42" spans="1:53" ht="18" x14ac:dyDescent="0.25">
      <c r="A42" s="11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0"/>
      <c r="AA42" s="110"/>
      <c r="AB42" s="110"/>
      <c r="AC42" s="110"/>
      <c r="AD42" s="112"/>
      <c r="AE42" s="112"/>
      <c r="AV42" s="113"/>
      <c r="AW42" s="113"/>
      <c r="AX42" s="113"/>
      <c r="AY42" s="8"/>
    </row>
    <row r="43" spans="1:53" ht="15" customHeight="1" thickBot="1" x14ac:dyDescent="0.3">
      <c r="A43" s="114"/>
      <c r="B43" s="114"/>
      <c r="C43" s="114"/>
      <c r="D43" s="114"/>
      <c r="E43" s="115"/>
      <c r="F43" s="114"/>
      <c r="G43" s="114"/>
      <c r="H43" s="114"/>
      <c r="I43" s="114"/>
      <c r="J43" s="114"/>
      <c r="K43" s="115"/>
      <c r="L43" s="116"/>
      <c r="M43" s="116"/>
      <c r="N43" s="114"/>
      <c r="O43" s="115"/>
      <c r="P43" s="117"/>
      <c r="Q43" s="114"/>
      <c r="R43" s="118"/>
      <c r="S43" s="119"/>
      <c r="T43" s="114"/>
      <c r="U43" s="120"/>
      <c r="V43" s="114"/>
      <c r="W43" s="120"/>
      <c r="X43" s="114"/>
      <c r="Y43" s="120"/>
      <c r="Z43" s="114"/>
      <c r="AA43" s="120"/>
      <c r="AB43" s="114"/>
      <c r="AC43" s="120"/>
      <c r="AD43" s="115"/>
      <c r="AE43" s="117"/>
      <c r="AF43" s="114"/>
      <c r="AG43" s="120"/>
      <c r="AH43" s="114"/>
      <c r="AI43" s="120"/>
      <c r="AJ43" s="114"/>
      <c r="AK43" s="120"/>
      <c r="AL43" s="114"/>
      <c r="AM43" s="120"/>
      <c r="AN43" s="114"/>
      <c r="AO43" s="120"/>
      <c r="AP43" s="114"/>
      <c r="AQ43" s="120"/>
      <c r="AR43" s="114"/>
      <c r="AS43" s="120"/>
      <c r="AT43" s="114"/>
      <c r="AU43" s="120"/>
      <c r="AV43" s="114"/>
      <c r="AW43" s="120"/>
      <c r="AX43" s="114"/>
      <c r="AY43" s="120"/>
      <c r="AZ43" s="114"/>
    </row>
    <row r="44" spans="1:53" ht="18" customHeight="1" thickBot="1" x14ac:dyDescent="0.3">
      <c r="A44" s="121" t="s">
        <v>53</v>
      </c>
      <c r="B44" s="122" t="s">
        <v>54</v>
      </c>
      <c r="C44" s="123"/>
      <c r="D44" s="123"/>
      <c r="E44" s="124"/>
      <c r="F44" s="122" t="s">
        <v>55</v>
      </c>
      <c r="G44" s="123"/>
      <c r="H44" s="123"/>
      <c r="I44" s="124"/>
      <c r="J44" s="122" t="s">
        <v>56</v>
      </c>
      <c r="K44" s="123"/>
      <c r="L44" s="123"/>
      <c r="M44" s="124"/>
      <c r="N44" s="122" t="s">
        <v>57</v>
      </c>
      <c r="O44" s="123"/>
      <c r="P44" s="123"/>
      <c r="Q44" s="124"/>
      <c r="R44" s="122" t="s">
        <v>58</v>
      </c>
      <c r="S44" s="123"/>
      <c r="T44" s="123"/>
      <c r="U44" s="124"/>
      <c r="V44" s="122" t="s">
        <v>59</v>
      </c>
      <c r="W44" s="123"/>
      <c r="X44" s="123"/>
      <c r="Y44" s="124"/>
      <c r="Z44" s="122" t="s">
        <v>60</v>
      </c>
      <c r="AA44" s="123"/>
      <c r="AB44" s="123"/>
      <c r="AC44" s="124"/>
      <c r="AD44" s="14" t="s">
        <v>61</v>
      </c>
      <c r="AE44" s="13"/>
      <c r="AF44" s="13"/>
      <c r="AG44" s="15"/>
      <c r="AH44" s="14" t="s">
        <v>62</v>
      </c>
      <c r="AI44" s="13"/>
      <c r="AJ44" s="13"/>
      <c r="AK44" s="15"/>
      <c r="AL44" s="14" t="s">
        <v>63</v>
      </c>
      <c r="AM44" s="13"/>
      <c r="AN44" s="13"/>
      <c r="AO44" s="15"/>
      <c r="AP44" s="122" t="s">
        <v>64</v>
      </c>
      <c r="AQ44" s="123"/>
      <c r="AR44" s="123"/>
      <c r="AS44" s="124"/>
      <c r="AT44" s="122" t="s">
        <v>65</v>
      </c>
      <c r="AU44" s="123"/>
      <c r="AV44" s="123"/>
      <c r="AW44" s="124"/>
      <c r="AX44" s="125" t="s">
        <v>66</v>
      </c>
      <c r="AY44" s="126"/>
      <c r="AZ44" s="126"/>
      <c r="BA44" s="127"/>
    </row>
    <row r="45" spans="1:53" ht="18" customHeight="1" thickTop="1" thickBot="1" x14ac:dyDescent="0.3">
      <c r="A45" s="121"/>
      <c r="B45" s="128" t="s">
        <v>67</v>
      </c>
      <c r="C45" s="129"/>
      <c r="D45" s="129"/>
      <c r="E45" s="130"/>
      <c r="F45" s="128" t="s">
        <v>67</v>
      </c>
      <c r="G45" s="129"/>
      <c r="H45" s="129"/>
      <c r="I45" s="130"/>
      <c r="J45" s="128" t="s">
        <v>67</v>
      </c>
      <c r="K45" s="129"/>
      <c r="L45" s="129"/>
      <c r="M45" s="130"/>
      <c r="N45" s="128" t="s">
        <v>67</v>
      </c>
      <c r="O45" s="129"/>
      <c r="P45" s="129"/>
      <c r="Q45" s="130"/>
      <c r="R45" s="128" t="s">
        <v>67</v>
      </c>
      <c r="S45" s="129"/>
      <c r="T45" s="129"/>
      <c r="U45" s="130"/>
      <c r="V45" s="128" t="s">
        <v>67</v>
      </c>
      <c r="W45" s="129"/>
      <c r="X45" s="129"/>
      <c r="Y45" s="130"/>
      <c r="Z45" s="128" t="s">
        <v>67</v>
      </c>
      <c r="AA45" s="129"/>
      <c r="AB45" s="129"/>
      <c r="AC45" s="130"/>
      <c r="AD45" s="131" t="s">
        <v>67</v>
      </c>
      <c r="AE45" s="132"/>
      <c r="AF45" s="132"/>
      <c r="AG45" s="133"/>
      <c r="AH45" s="131" t="s">
        <v>67</v>
      </c>
      <c r="AI45" s="132"/>
      <c r="AJ45" s="132"/>
      <c r="AK45" s="133"/>
      <c r="AL45" s="131" t="s">
        <v>67</v>
      </c>
      <c r="AM45" s="132"/>
      <c r="AN45" s="132"/>
      <c r="AO45" s="133"/>
      <c r="AP45" s="128" t="s">
        <v>67</v>
      </c>
      <c r="AQ45" s="129"/>
      <c r="AR45" s="129"/>
      <c r="AS45" s="130"/>
      <c r="AT45" s="128" t="s">
        <v>67</v>
      </c>
      <c r="AU45" s="129"/>
      <c r="AV45" s="129"/>
      <c r="AW45" s="130"/>
      <c r="AX45" s="134" t="s">
        <v>67</v>
      </c>
      <c r="AY45" s="135"/>
      <c r="AZ45" s="135"/>
      <c r="BA45" s="136"/>
    </row>
    <row r="46" spans="1:53" ht="18" customHeight="1" thickTop="1" thickBot="1" x14ac:dyDescent="0.3">
      <c r="A46" s="137"/>
      <c r="B46" s="27" t="s">
        <v>68</v>
      </c>
      <c r="C46" s="25" t="s">
        <v>69</v>
      </c>
      <c r="D46" s="25" t="s">
        <v>70</v>
      </c>
      <c r="E46" s="138" t="s">
        <v>19</v>
      </c>
      <c r="F46" s="24" t="s">
        <v>68</v>
      </c>
      <c r="G46" s="25" t="s">
        <v>71</v>
      </c>
      <c r="H46" s="25" t="s">
        <v>72</v>
      </c>
      <c r="I46" s="139" t="s">
        <v>19</v>
      </c>
      <c r="J46" s="27" t="s">
        <v>68</v>
      </c>
      <c r="K46" s="25" t="s">
        <v>71</v>
      </c>
      <c r="L46" s="25" t="s">
        <v>72</v>
      </c>
      <c r="M46" s="138" t="s">
        <v>19</v>
      </c>
      <c r="N46" s="140" t="s">
        <v>68</v>
      </c>
      <c r="O46" s="30" t="s">
        <v>71</v>
      </c>
      <c r="P46" s="30" t="s">
        <v>72</v>
      </c>
      <c r="Q46" s="141" t="s">
        <v>19</v>
      </c>
      <c r="R46" s="142" t="s">
        <v>68</v>
      </c>
      <c r="S46" s="143" t="s">
        <v>71</v>
      </c>
      <c r="T46" s="30" t="s">
        <v>72</v>
      </c>
      <c r="U46" s="144" t="s">
        <v>19</v>
      </c>
      <c r="V46" s="24" t="s">
        <v>68</v>
      </c>
      <c r="W46" s="25" t="s">
        <v>71</v>
      </c>
      <c r="X46" s="25" t="s">
        <v>72</v>
      </c>
      <c r="Y46" s="139" t="s">
        <v>19</v>
      </c>
      <c r="Z46" s="27" t="s">
        <v>68</v>
      </c>
      <c r="AA46" s="25" t="s">
        <v>71</v>
      </c>
      <c r="AB46" s="25" t="s">
        <v>72</v>
      </c>
      <c r="AC46" s="138" t="s">
        <v>19</v>
      </c>
      <c r="AD46" s="27" t="s">
        <v>68</v>
      </c>
      <c r="AE46" s="25" t="s">
        <v>71</v>
      </c>
      <c r="AF46" s="25" t="s">
        <v>72</v>
      </c>
      <c r="AG46" s="138" t="s">
        <v>19</v>
      </c>
      <c r="AH46" s="27" t="s">
        <v>68</v>
      </c>
      <c r="AI46" s="25" t="s">
        <v>71</v>
      </c>
      <c r="AJ46" s="25" t="s">
        <v>72</v>
      </c>
      <c r="AK46" s="138" t="s">
        <v>19</v>
      </c>
      <c r="AL46" s="27" t="s">
        <v>68</v>
      </c>
      <c r="AM46" s="25" t="s">
        <v>71</v>
      </c>
      <c r="AN46" s="25" t="s">
        <v>72</v>
      </c>
      <c r="AO46" s="138" t="s">
        <v>19</v>
      </c>
      <c r="AP46" s="27" t="s">
        <v>68</v>
      </c>
      <c r="AQ46" s="25" t="s">
        <v>71</v>
      </c>
      <c r="AR46" s="25" t="s">
        <v>72</v>
      </c>
      <c r="AS46" s="138" t="s">
        <v>19</v>
      </c>
      <c r="AT46" s="27" t="s">
        <v>68</v>
      </c>
      <c r="AU46" s="25" t="s">
        <v>71</v>
      </c>
      <c r="AV46" s="25" t="s">
        <v>72</v>
      </c>
      <c r="AW46" s="138" t="s">
        <v>19</v>
      </c>
      <c r="AX46" s="145" t="s">
        <v>68</v>
      </c>
      <c r="AY46" s="146" t="s">
        <v>71</v>
      </c>
      <c r="AZ46" s="146" t="s">
        <v>72</v>
      </c>
      <c r="BA46" s="147" t="s">
        <v>19</v>
      </c>
    </row>
    <row r="47" spans="1:53" x14ac:dyDescent="0.25">
      <c r="A47" s="148"/>
      <c r="B47" s="149"/>
      <c r="C47" s="150"/>
      <c r="D47" s="151"/>
      <c r="E47" s="152"/>
      <c r="F47" s="153"/>
      <c r="G47" s="150"/>
      <c r="H47" s="150"/>
      <c r="I47" s="154"/>
      <c r="J47" s="155"/>
      <c r="K47" s="150"/>
      <c r="L47" s="150"/>
      <c r="M47" s="152"/>
      <c r="N47" s="153"/>
      <c r="O47" s="150"/>
      <c r="P47" s="150"/>
      <c r="Q47" s="154"/>
      <c r="R47" s="155"/>
      <c r="S47" s="150"/>
      <c r="T47" s="150"/>
      <c r="U47" s="152"/>
      <c r="V47" s="153"/>
      <c r="W47" s="150"/>
      <c r="X47" s="150"/>
      <c r="Y47" s="154"/>
      <c r="Z47" s="155"/>
      <c r="AA47" s="150"/>
      <c r="AB47" s="150"/>
      <c r="AC47" s="152"/>
      <c r="AD47" s="155"/>
      <c r="AE47" s="150"/>
      <c r="AF47" s="150"/>
      <c r="AG47" s="152"/>
      <c r="AH47" s="155"/>
      <c r="AI47" s="150"/>
      <c r="AJ47" s="150"/>
      <c r="AK47" s="152"/>
      <c r="AL47" s="155"/>
      <c r="AM47" s="150"/>
      <c r="AN47" s="150"/>
      <c r="AO47" s="152"/>
      <c r="AP47" s="155"/>
      <c r="AQ47" s="150"/>
      <c r="AR47" s="150"/>
      <c r="AS47" s="152"/>
      <c r="AT47" s="155"/>
      <c r="AU47" s="150"/>
      <c r="AV47" s="150"/>
      <c r="AW47" s="152"/>
      <c r="AX47" s="155"/>
      <c r="AY47" s="150"/>
      <c r="AZ47" s="150"/>
      <c r="BA47" s="152"/>
    </row>
    <row r="48" spans="1:53" ht="20.100000000000001" customHeight="1" x14ac:dyDescent="0.25">
      <c r="A48" s="156" t="s">
        <v>73</v>
      </c>
      <c r="B48" s="157">
        <f>K7</f>
        <v>45</v>
      </c>
      <c r="C48" s="158">
        <f>L7</f>
        <v>0</v>
      </c>
      <c r="D48" s="158">
        <f>M7</f>
        <v>0</v>
      </c>
      <c r="E48" s="159">
        <f>SUM(B48:D48)</f>
        <v>45</v>
      </c>
      <c r="F48" s="160"/>
      <c r="G48" s="161"/>
      <c r="H48" s="162"/>
      <c r="I48" s="163">
        <f>SUM(F48:H48)</f>
        <v>0</v>
      </c>
      <c r="J48" s="160"/>
      <c r="K48" s="161"/>
      <c r="L48" s="162"/>
      <c r="M48" s="159">
        <f>SUM(J48:L48)</f>
        <v>0</v>
      </c>
      <c r="N48" s="160"/>
      <c r="O48" s="161"/>
      <c r="P48" s="162"/>
      <c r="Q48" s="164">
        <f>SUM(N48:P48)</f>
        <v>0</v>
      </c>
      <c r="R48" s="160"/>
      <c r="S48" s="161"/>
      <c r="T48" s="162"/>
      <c r="U48" s="165">
        <f>SUM(R48:T48)</f>
        <v>0</v>
      </c>
      <c r="V48" s="160"/>
      <c r="W48" s="161"/>
      <c r="X48" s="162"/>
      <c r="Y48" s="163">
        <f>SUM(V48:X48)</f>
        <v>0</v>
      </c>
      <c r="Z48" s="160"/>
      <c r="AA48" s="161"/>
      <c r="AB48" s="162"/>
      <c r="AC48" s="159">
        <f>SUM(Z48:AB48)</f>
        <v>0</v>
      </c>
      <c r="AD48" s="160"/>
      <c r="AE48" s="161"/>
      <c r="AF48" s="162"/>
      <c r="AG48" s="163">
        <f>SUM(AD48:AF48)</f>
        <v>0</v>
      </c>
      <c r="AH48" s="160"/>
      <c r="AI48" s="161"/>
      <c r="AJ48" s="162"/>
      <c r="AK48" s="159">
        <f>SUM(AH48:AJ48)</f>
        <v>0</v>
      </c>
      <c r="AL48" s="160"/>
      <c r="AM48" s="161"/>
      <c r="AN48" s="162"/>
      <c r="AO48" s="163">
        <f>SUM(AL48:AN48)</f>
        <v>0</v>
      </c>
      <c r="AP48" s="160"/>
      <c r="AQ48" s="161"/>
      <c r="AR48" s="162"/>
      <c r="AS48" s="159">
        <f>SUM(AP48:AR48)</f>
        <v>0</v>
      </c>
      <c r="AT48" s="160"/>
      <c r="AU48" s="161"/>
      <c r="AV48" s="162"/>
      <c r="AW48" s="159">
        <f>SUM(AT48:AV48)</f>
        <v>0</v>
      </c>
      <c r="AX48" s="166">
        <f>SUM(B48,F48,J48,N48,R48,V48,Z48,AD48,AH48,AL48,AP48,AT48)</f>
        <v>45</v>
      </c>
      <c r="AY48" s="167">
        <f t="shared" ref="AY48:AZ52" si="14">SUM(C48,G48,K48,O48,S48,W48,AA48,AE48,AI48,AM48,AQ48,AU48)</f>
        <v>0</v>
      </c>
      <c r="AZ48" s="168">
        <f t="shared" si="14"/>
        <v>0</v>
      </c>
      <c r="BA48" s="169">
        <f>SUM(E48,I48,M48,Q48,U48,Y48,AC48,AW48,AG48,AK48,AO48,AS48)</f>
        <v>45</v>
      </c>
    </row>
    <row r="49" spans="1:60" ht="20.100000000000001" customHeight="1" x14ac:dyDescent="0.25">
      <c r="A49" s="156" t="s">
        <v>74</v>
      </c>
      <c r="B49" s="160"/>
      <c r="C49" s="161"/>
      <c r="D49" s="162"/>
      <c r="E49" s="170">
        <f>SUM(B49:D49)</f>
        <v>0</v>
      </c>
      <c r="F49" s="171">
        <f>K8</f>
        <v>102</v>
      </c>
      <c r="G49" s="158">
        <f>L8</f>
        <v>0</v>
      </c>
      <c r="H49" s="158">
        <f>M8</f>
        <v>0</v>
      </c>
      <c r="I49" s="170">
        <f>SUM(F49:H49)</f>
        <v>102</v>
      </c>
      <c r="J49" s="171">
        <f>K9</f>
        <v>192</v>
      </c>
      <c r="K49" s="158">
        <f>L9</f>
        <v>0</v>
      </c>
      <c r="L49" s="158">
        <f>M9</f>
        <v>4</v>
      </c>
      <c r="M49" s="159">
        <f>SUM(J49:L49)</f>
        <v>196</v>
      </c>
      <c r="N49" s="160"/>
      <c r="O49" s="161"/>
      <c r="P49" s="162"/>
      <c r="Q49" s="172">
        <f>SUM(N49:P49)</f>
        <v>0</v>
      </c>
      <c r="R49" s="160"/>
      <c r="S49" s="161"/>
      <c r="T49" s="162"/>
      <c r="U49" s="165">
        <f>SUM(R49:T49)</f>
        <v>0</v>
      </c>
      <c r="V49" s="160"/>
      <c r="W49" s="161"/>
      <c r="X49" s="162"/>
      <c r="Y49" s="173">
        <f>SUM(V49:X49)</f>
        <v>0</v>
      </c>
      <c r="Z49" s="160"/>
      <c r="AA49" s="161"/>
      <c r="AB49" s="162"/>
      <c r="AC49" s="170">
        <f>SUM(Z49:AB49)</f>
        <v>0</v>
      </c>
      <c r="AD49" s="160"/>
      <c r="AE49" s="161"/>
      <c r="AF49" s="162"/>
      <c r="AG49" s="173">
        <f>SUM(AD49:AF49)</f>
        <v>0</v>
      </c>
      <c r="AH49" s="160"/>
      <c r="AI49" s="161"/>
      <c r="AJ49" s="162"/>
      <c r="AK49" s="170">
        <f>SUM(AH49:AJ49)</f>
        <v>0</v>
      </c>
      <c r="AL49" s="160"/>
      <c r="AM49" s="161"/>
      <c r="AN49" s="162"/>
      <c r="AO49" s="173">
        <f>SUM(AL49:AN49)</f>
        <v>0</v>
      </c>
      <c r="AP49" s="160"/>
      <c r="AQ49" s="161"/>
      <c r="AR49" s="162"/>
      <c r="AS49" s="170">
        <f>SUM(AP49:AR49)</f>
        <v>0</v>
      </c>
      <c r="AT49" s="160"/>
      <c r="AU49" s="161"/>
      <c r="AV49" s="162"/>
      <c r="AW49" s="170">
        <f>SUM(AT49:AV49)</f>
        <v>0</v>
      </c>
      <c r="AX49" s="166">
        <f t="shared" ref="AX49:AX52" si="15">SUM(B49,F49,J49,N49,R49,V49,Z49,AD49,AH49,AL49,AP49,AT49)</f>
        <v>294</v>
      </c>
      <c r="AY49" s="174">
        <f t="shared" si="14"/>
        <v>0</v>
      </c>
      <c r="AZ49" s="168">
        <f t="shared" si="14"/>
        <v>4</v>
      </c>
      <c r="BA49" s="175">
        <f>SUM(E49,I49,M49,Q49,U49,Y49,AC49,AW49,AG49,AK49,AO49,AS49)</f>
        <v>298</v>
      </c>
    </row>
    <row r="50" spans="1:60" ht="20.100000000000001" customHeight="1" x14ac:dyDescent="0.25">
      <c r="A50" s="156" t="s">
        <v>75</v>
      </c>
      <c r="B50" s="160"/>
      <c r="C50" s="161"/>
      <c r="D50" s="162"/>
      <c r="E50" s="170">
        <f>SUM(B50:D50)</f>
        <v>0</v>
      </c>
      <c r="F50" s="176"/>
      <c r="G50" s="177"/>
      <c r="H50" s="158"/>
      <c r="I50" s="163">
        <f>SUM(F50:H50)</f>
        <v>0</v>
      </c>
      <c r="J50" s="160"/>
      <c r="K50" s="161"/>
      <c r="L50" s="162"/>
      <c r="M50" s="159">
        <f>SUM(J50:L50)</f>
        <v>0</v>
      </c>
      <c r="N50" s="178">
        <f>K10</f>
        <v>85</v>
      </c>
      <c r="O50" s="179">
        <f>L10</f>
        <v>0</v>
      </c>
      <c r="P50" s="179">
        <f>M10</f>
        <v>0</v>
      </c>
      <c r="Q50" s="172">
        <f>SUM(N50:P50)</f>
        <v>85</v>
      </c>
      <c r="R50" s="180">
        <v>30</v>
      </c>
      <c r="S50" s="181" t="s">
        <v>34</v>
      </c>
      <c r="T50" s="51" t="s">
        <v>34</v>
      </c>
      <c r="U50" s="165">
        <f>SUM(R50:T50)</f>
        <v>30</v>
      </c>
      <c r="V50" s="180">
        <v>34</v>
      </c>
      <c r="W50" s="181">
        <v>2</v>
      </c>
      <c r="X50" s="51" t="s">
        <v>34</v>
      </c>
      <c r="Y50" s="173">
        <f>SUM(V50:X50)</f>
        <v>36</v>
      </c>
      <c r="Z50" s="180">
        <v>9</v>
      </c>
      <c r="AA50" s="181">
        <v>4</v>
      </c>
      <c r="AB50" s="51">
        <v>4</v>
      </c>
      <c r="AC50" s="170">
        <f>SUM(Z50:AB50)</f>
        <v>17</v>
      </c>
      <c r="AD50" s="180">
        <v>23</v>
      </c>
      <c r="AE50" s="181">
        <v>1</v>
      </c>
      <c r="AF50" s="51" t="s">
        <v>34</v>
      </c>
      <c r="AG50" s="173">
        <f>SUM(AD50:AF50)</f>
        <v>24</v>
      </c>
      <c r="AH50" s="160"/>
      <c r="AI50" s="161"/>
      <c r="AJ50" s="162"/>
      <c r="AK50" s="170">
        <f>SUM(AH50:AJ50)</f>
        <v>0</v>
      </c>
      <c r="AL50" s="160"/>
      <c r="AM50" s="161"/>
      <c r="AN50" s="162"/>
      <c r="AO50" s="173">
        <f>SUM(AL50:AN50)</f>
        <v>0</v>
      </c>
      <c r="AP50" s="160"/>
      <c r="AQ50" s="161"/>
      <c r="AR50" s="162"/>
      <c r="AS50" s="170">
        <f>SUM(AP50:AR50)</f>
        <v>0</v>
      </c>
      <c r="AT50" s="182">
        <f>K19</f>
        <v>79</v>
      </c>
      <c r="AU50" s="177">
        <f>L19</f>
        <v>0</v>
      </c>
      <c r="AV50" s="177">
        <f>M19</f>
        <v>1</v>
      </c>
      <c r="AW50" s="170">
        <f>SUM(AT50:AV50)</f>
        <v>80</v>
      </c>
      <c r="AX50" s="166">
        <f t="shared" si="15"/>
        <v>260</v>
      </c>
      <c r="AY50" s="174">
        <f t="shared" si="14"/>
        <v>7</v>
      </c>
      <c r="AZ50" s="168">
        <f t="shared" si="14"/>
        <v>5</v>
      </c>
      <c r="BA50" s="175">
        <f>SUM(E50,I50,M50,Q50,U50,Y50,AC50,AW50,AG50,AK50,AO50,AS50)</f>
        <v>272</v>
      </c>
    </row>
    <row r="51" spans="1:60" ht="20.100000000000001" customHeight="1" x14ac:dyDescent="0.25">
      <c r="A51" s="156" t="s">
        <v>76</v>
      </c>
      <c r="B51" s="160"/>
      <c r="C51" s="161"/>
      <c r="D51" s="162"/>
      <c r="E51" s="170">
        <f>SUM(B51:D51)</f>
        <v>0</v>
      </c>
      <c r="F51" s="160"/>
      <c r="G51" s="161"/>
      <c r="H51" s="162"/>
      <c r="I51" s="163">
        <f>SUM(F51:H51)</f>
        <v>0</v>
      </c>
      <c r="J51" s="160"/>
      <c r="K51" s="161"/>
      <c r="L51" s="162"/>
      <c r="M51" s="159">
        <f>SUM(J51:L51)</f>
        <v>0</v>
      </c>
      <c r="N51" s="183"/>
      <c r="O51" s="179"/>
      <c r="P51" s="179"/>
      <c r="Q51" s="172">
        <f>SUM(N51:P51)</f>
        <v>0</v>
      </c>
      <c r="R51" s="180">
        <v>43</v>
      </c>
      <c r="S51" s="181" t="s">
        <v>34</v>
      </c>
      <c r="T51" s="51" t="s">
        <v>34</v>
      </c>
      <c r="U51" s="165">
        <f>SUM(R51:T51)</f>
        <v>43</v>
      </c>
      <c r="V51" s="180">
        <v>26</v>
      </c>
      <c r="W51" s="181" t="s">
        <v>34</v>
      </c>
      <c r="X51" s="51" t="s">
        <v>34</v>
      </c>
      <c r="Y51" s="173">
        <f>SUM(V51:X51)</f>
        <v>26</v>
      </c>
      <c r="Z51" s="180">
        <v>6</v>
      </c>
      <c r="AA51" s="181" t="s">
        <v>34</v>
      </c>
      <c r="AB51" s="51" t="s">
        <v>34</v>
      </c>
      <c r="AC51" s="170">
        <f>SUM(Z51:AB51)</f>
        <v>6</v>
      </c>
      <c r="AD51" s="180">
        <v>40</v>
      </c>
      <c r="AE51" s="181" t="s">
        <v>34</v>
      </c>
      <c r="AF51" s="51" t="s">
        <v>34</v>
      </c>
      <c r="AG51" s="173">
        <f>SUM(AD51:AF51)</f>
        <v>40</v>
      </c>
      <c r="AH51" s="160"/>
      <c r="AI51" s="161"/>
      <c r="AJ51" s="162"/>
      <c r="AK51" s="170">
        <f>SUM(AH51:AJ51)</f>
        <v>0</v>
      </c>
      <c r="AL51" s="184">
        <v>28</v>
      </c>
      <c r="AM51" s="162" t="s">
        <v>34</v>
      </c>
      <c r="AN51" s="162">
        <v>1</v>
      </c>
      <c r="AO51" s="173">
        <f>SUM(AL51:AN51)</f>
        <v>29</v>
      </c>
      <c r="AP51" s="160"/>
      <c r="AQ51" s="161"/>
      <c r="AR51" s="162"/>
      <c r="AS51" s="170">
        <f>SUM(AP51:AR51)</f>
        <v>0</v>
      </c>
      <c r="AT51" s="160"/>
      <c r="AU51" s="161"/>
      <c r="AV51" s="162"/>
      <c r="AW51" s="170">
        <f>SUM(AT51:AV51)</f>
        <v>0</v>
      </c>
      <c r="AX51" s="166">
        <f t="shared" si="15"/>
        <v>143</v>
      </c>
      <c r="AY51" s="174">
        <f t="shared" si="14"/>
        <v>0</v>
      </c>
      <c r="AZ51" s="168">
        <f t="shared" si="14"/>
        <v>1</v>
      </c>
      <c r="BA51" s="175">
        <f>SUM(E51,I51,M51,Q51,U51,Y51,AC51,AW51,AG51,AK51,AO51,AS51)</f>
        <v>144</v>
      </c>
    </row>
    <row r="52" spans="1:60" ht="20.100000000000001" customHeight="1" thickBot="1" x14ac:dyDescent="0.3">
      <c r="A52" s="185" t="s">
        <v>77</v>
      </c>
      <c r="B52" s="79"/>
      <c r="C52" s="186"/>
      <c r="D52" s="80"/>
      <c r="E52" s="187">
        <f>SUM(B52:D52)</f>
        <v>0</v>
      </c>
      <c r="F52" s="79"/>
      <c r="G52" s="186"/>
      <c r="H52" s="80"/>
      <c r="I52" s="188">
        <f>SUM(F52:H52)</f>
        <v>0</v>
      </c>
      <c r="J52" s="79"/>
      <c r="K52" s="186"/>
      <c r="L52" s="80"/>
      <c r="M52" s="187">
        <f>SUM(J52:L52)</f>
        <v>0</v>
      </c>
      <c r="N52" s="189"/>
      <c r="O52" s="190"/>
      <c r="P52" s="190"/>
      <c r="Q52" s="191">
        <f>SUM(N52:P52)</f>
        <v>0</v>
      </c>
      <c r="R52" s="192">
        <v>181</v>
      </c>
      <c r="S52" s="193">
        <v>3</v>
      </c>
      <c r="T52" s="84" t="s">
        <v>34</v>
      </c>
      <c r="U52" s="194">
        <f>SUM(R52:T52)</f>
        <v>184</v>
      </c>
      <c r="V52" s="192">
        <v>78</v>
      </c>
      <c r="W52" s="193">
        <v>1</v>
      </c>
      <c r="X52" s="84" t="s">
        <v>34</v>
      </c>
      <c r="Y52" s="188">
        <f>SUM(V52:X52)</f>
        <v>79</v>
      </c>
      <c r="Z52" s="192">
        <v>44</v>
      </c>
      <c r="AA52" s="193">
        <v>2</v>
      </c>
      <c r="AB52" s="84" t="s">
        <v>34</v>
      </c>
      <c r="AC52" s="187">
        <f>SUM(Z52:AB52)</f>
        <v>46</v>
      </c>
      <c r="AD52" s="192">
        <v>81</v>
      </c>
      <c r="AE52" s="193">
        <v>3</v>
      </c>
      <c r="AF52" s="84" t="s">
        <v>34</v>
      </c>
      <c r="AG52" s="187">
        <f>SUM(AD52:AF52)</f>
        <v>84</v>
      </c>
      <c r="AH52" s="195">
        <f>K15</f>
        <v>154</v>
      </c>
      <c r="AI52" s="196">
        <f>L15</f>
        <v>0</v>
      </c>
      <c r="AJ52" s="196">
        <f>M15</f>
        <v>1</v>
      </c>
      <c r="AK52" s="187">
        <f>SUM(AH52:AJ52)</f>
        <v>155</v>
      </c>
      <c r="AL52" s="197">
        <v>120</v>
      </c>
      <c r="AM52" s="80">
        <v>4</v>
      </c>
      <c r="AN52" s="80">
        <v>4</v>
      </c>
      <c r="AO52" s="188">
        <f>SUM(AL52:AN52)</f>
        <v>128</v>
      </c>
      <c r="AP52" s="195">
        <f>K17</f>
        <v>137</v>
      </c>
      <c r="AQ52" s="196">
        <f>L17</f>
        <v>8</v>
      </c>
      <c r="AR52" s="196">
        <f>M17</f>
        <v>7</v>
      </c>
      <c r="AS52" s="187">
        <f>SUM(AP52:AR52)</f>
        <v>152</v>
      </c>
      <c r="AT52" s="79"/>
      <c r="AU52" s="186"/>
      <c r="AV52" s="80"/>
      <c r="AW52" s="187">
        <f>SUM(AT52:AV52)</f>
        <v>0</v>
      </c>
      <c r="AX52" s="198">
        <f t="shared" si="15"/>
        <v>795</v>
      </c>
      <c r="AY52" s="199">
        <f t="shared" si="14"/>
        <v>21</v>
      </c>
      <c r="AZ52" s="200">
        <f t="shared" si="14"/>
        <v>12</v>
      </c>
      <c r="BA52" s="201">
        <f>SUM(E52,I52,M52,Q52,U52,Y52,AC52,AW52,AG52,AK52,AO52,AS52)</f>
        <v>828</v>
      </c>
    </row>
    <row r="53" spans="1:60" ht="33.75" customHeight="1" thickTop="1" thickBot="1" x14ac:dyDescent="0.3">
      <c r="A53" s="202" t="s">
        <v>66</v>
      </c>
      <c r="B53" s="203">
        <f>SUM(B48:B52)</f>
        <v>45</v>
      </c>
      <c r="C53" s="204">
        <f t="shared" ref="C53:BA53" si="16">SUM(C48:C52)</f>
        <v>0</v>
      </c>
      <c r="D53" s="204">
        <f t="shared" si="16"/>
        <v>0</v>
      </c>
      <c r="E53" s="28">
        <f t="shared" si="16"/>
        <v>45</v>
      </c>
      <c r="F53" s="205">
        <f t="shared" si="16"/>
        <v>102</v>
      </c>
      <c r="G53" s="204">
        <f t="shared" si="16"/>
        <v>0</v>
      </c>
      <c r="H53" s="204">
        <f t="shared" si="16"/>
        <v>0</v>
      </c>
      <c r="I53" s="26">
        <f t="shared" si="16"/>
        <v>102</v>
      </c>
      <c r="J53" s="203">
        <f t="shared" si="16"/>
        <v>192</v>
      </c>
      <c r="K53" s="204">
        <f t="shared" si="16"/>
        <v>0</v>
      </c>
      <c r="L53" s="204">
        <f t="shared" si="16"/>
        <v>4</v>
      </c>
      <c r="M53" s="28">
        <f t="shared" si="16"/>
        <v>196</v>
      </c>
      <c r="N53" s="205">
        <f t="shared" si="16"/>
        <v>85</v>
      </c>
      <c r="O53" s="204">
        <f t="shared" si="16"/>
        <v>0</v>
      </c>
      <c r="P53" s="204">
        <f t="shared" si="16"/>
        <v>0</v>
      </c>
      <c r="Q53" s="26">
        <f t="shared" si="16"/>
        <v>85</v>
      </c>
      <c r="R53" s="203">
        <f t="shared" si="16"/>
        <v>254</v>
      </c>
      <c r="S53" s="204">
        <f t="shared" si="16"/>
        <v>3</v>
      </c>
      <c r="T53" s="204">
        <f t="shared" si="16"/>
        <v>0</v>
      </c>
      <c r="U53" s="28">
        <f t="shared" si="16"/>
        <v>257</v>
      </c>
      <c r="V53" s="205">
        <f t="shared" si="16"/>
        <v>138</v>
      </c>
      <c r="W53" s="204">
        <f t="shared" si="16"/>
        <v>3</v>
      </c>
      <c r="X53" s="204">
        <f t="shared" si="16"/>
        <v>0</v>
      </c>
      <c r="Y53" s="26">
        <f t="shared" si="16"/>
        <v>141</v>
      </c>
      <c r="Z53" s="203">
        <f t="shared" si="16"/>
        <v>59</v>
      </c>
      <c r="AA53" s="204">
        <f t="shared" si="16"/>
        <v>6</v>
      </c>
      <c r="AB53" s="204">
        <f t="shared" si="16"/>
        <v>4</v>
      </c>
      <c r="AC53" s="28">
        <f t="shared" si="16"/>
        <v>69</v>
      </c>
      <c r="AD53" s="205">
        <f t="shared" si="16"/>
        <v>144</v>
      </c>
      <c r="AE53" s="204">
        <f t="shared" si="16"/>
        <v>4</v>
      </c>
      <c r="AF53" s="204">
        <f t="shared" si="16"/>
        <v>0</v>
      </c>
      <c r="AG53" s="26">
        <f t="shared" si="16"/>
        <v>148</v>
      </c>
      <c r="AH53" s="203">
        <f t="shared" si="16"/>
        <v>154</v>
      </c>
      <c r="AI53" s="204">
        <f t="shared" si="16"/>
        <v>0</v>
      </c>
      <c r="AJ53" s="204">
        <f t="shared" si="16"/>
        <v>1</v>
      </c>
      <c r="AK53" s="28">
        <f t="shared" si="16"/>
        <v>155</v>
      </c>
      <c r="AL53" s="205">
        <f t="shared" si="16"/>
        <v>148</v>
      </c>
      <c r="AM53" s="204">
        <f t="shared" si="16"/>
        <v>4</v>
      </c>
      <c r="AN53" s="204">
        <f t="shared" si="16"/>
        <v>5</v>
      </c>
      <c r="AO53" s="26">
        <f t="shared" si="16"/>
        <v>157</v>
      </c>
      <c r="AP53" s="203">
        <f t="shared" si="16"/>
        <v>137</v>
      </c>
      <c r="AQ53" s="204">
        <f t="shared" si="16"/>
        <v>8</v>
      </c>
      <c r="AR53" s="204">
        <f t="shared" si="16"/>
        <v>7</v>
      </c>
      <c r="AS53" s="28">
        <f t="shared" si="16"/>
        <v>152</v>
      </c>
      <c r="AT53" s="203">
        <f t="shared" si="16"/>
        <v>79</v>
      </c>
      <c r="AU53" s="204">
        <f t="shared" si="16"/>
        <v>0</v>
      </c>
      <c r="AV53" s="204">
        <f t="shared" si="16"/>
        <v>1</v>
      </c>
      <c r="AW53" s="28">
        <f t="shared" si="16"/>
        <v>80</v>
      </c>
      <c r="AX53" s="145">
        <f t="shared" si="16"/>
        <v>1537</v>
      </c>
      <c r="AY53" s="146">
        <f t="shared" si="16"/>
        <v>28</v>
      </c>
      <c r="AZ53" s="146">
        <f t="shared" si="16"/>
        <v>22</v>
      </c>
      <c r="BA53" s="206">
        <f t="shared" si="16"/>
        <v>1587</v>
      </c>
      <c r="BD53" s="207"/>
      <c r="BE53" s="207"/>
      <c r="BF53" s="207"/>
      <c r="BG53" s="207"/>
      <c r="BH53" s="207"/>
    </row>
    <row r="54" spans="1:60" ht="33.75" customHeight="1" x14ac:dyDescent="0.25">
      <c r="A54" s="208"/>
      <c r="B54" s="208"/>
      <c r="C54" s="208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7"/>
      <c r="BE54" s="207"/>
      <c r="BF54" s="207"/>
      <c r="BG54" s="207"/>
      <c r="BH54" s="207"/>
    </row>
    <row r="55" spans="1:60" ht="16.5" thickBot="1" x14ac:dyDescent="0.3">
      <c r="E55" s="6"/>
      <c r="K55" s="6"/>
      <c r="L55" s="7"/>
      <c r="M55" s="7"/>
      <c r="O55" s="6"/>
      <c r="P55" s="8"/>
      <c r="R55" s="9"/>
      <c r="S55" s="10"/>
      <c r="U55" s="11"/>
      <c r="W55" s="11"/>
      <c r="Y55" s="11"/>
      <c r="AA55" s="11"/>
      <c r="AC55" s="11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0" ht="18" customHeight="1" thickBot="1" x14ac:dyDescent="0.3">
      <c r="A56" s="210" t="s">
        <v>53</v>
      </c>
      <c r="B56" s="14" t="s">
        <v>60</v>
      </c>
      <c r="C56" s="13"/>
      <c r="D56" s="13"/>
      <c r="E56" s="15"/>
      <c r="F56" s="211" t="s">
        <v>61</v>
      </c>
      <c r="G56" s="212"/>
      <c r="H56" s="212"/>
      <c r="I56" s="213"/>
      <c r="J56" s="211" t="s">
        <v>62</v>
      </c>
      <c r="K56" s="212"/>
      <c r="L56" s="212"/>
      <c r="M56" s="213"/>
      <c r="N56" s="211" t="s">
        <v>63</v>
      </c>
      <c r="O56" s="212"/>
      <c r="P56" s="212"/>
      <c r="Q56" s="213"/>
      <c r="R56" s="211" t="s">
        <v>64</v>
      </c>
      <c r="S56" s="212"/>
      <c r="T56" s="212"/>
      <c r="U56" s="213"/>
      <c r="V56" s="211" t="s">
        <v>66</v>
      </c>
      <c r="W56" s="212"/>
      <c r="X56" s="212"/>
      <c r="Y56" s="213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Top="1" thickBot="1" x14ac:dyDescent="0.3">
      <c r="A57" s="121"/>
      <c r="B57" s="128" t="s">
        <v>67</v>
      </c>
      <c r="C57" s="129"/>
      <c r="D57" s="129"/>
      <c r="E57" s="130"/>
      <c r="F57" s="122" t="s">
        <v>67</v>
      </c>
      <c r="G57" s="123"/>
      <c r="H57" s="123"/>
      <c r="I57" s="124"/>
      <c r="J57" s="122" t="s">
        <v>67</v>
      </c>
      <c r="K57" s="123"/>
      <c r="L57" s="123"/>
      <c r="M57" s="124"/>
      <c r="N57" s="122" t="s">
        <v>67</v>
      </c>
      <c r="O57" s="123"/>
      <c r="P57" s="123"/>
      <c r="Q57" s="124"/>
      <c r="R57" s="122" t="s">
        <v>67</v>
      </c>
      <c r="S57" s="123"/>
      <c r="T57" s="123"/>
      <c r="U57" s="124"/>
      <c r="V57" s="214" t="s">
        <v>67</v>
      </c>
      <c r="W57" s="215"/>
      <c r="X57" s="215"/>
      <c r="Y57" s="216"/>
      <c r="AC57" s="11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37"/>
      <c r="B58" s="27" t="s">
        <v>68</v>
      </c>
      <c r="C58" s="25" t="s">
        <v>71</v>
      </c>
      <c r="D58" s="25" t="s">
        <v>72</v>
      </c>
      <c r="E58" s="138" t="s">
        <v>19</v>
      </c>
      <c r="F58" s="24" t="s">
        <v>68</v>
      </c>
      <c r="G58" s="25" t="s">
        <v>71</v>
      </c>
      <c r="H58" s="25" t="s">
        <v>72</v>
      </c>
      <c r="I58" s="139" t="s">
        <v>19</v>
      </c>
      <c r="J58" s="27" t="s">
        <v>68</v>
      </c>
      <c r="K58" s="25" t="s">
        <v>71</v>
      </c>
      <c r="L58" s="25" t="s">
        <v>72</v>
      </c>
      <c r="M58" s="138" t="s">
        <v>19</v>
      </c>
      <c r="N58" s="140" t="s">
        <v>68</v>
      </c>
      <c r="O58" s="30" t="s">
        <v>71</v>
      </c>
      <c r="P58" s="30" t="s">
        <v>72</v>
      </c>
      <c r="Q58" s="141" t="s">
        <v>19</v>
      </c>
      <c r="R58" s="142" t="s">
        <v>68</v>
      </c>
      <c r="S58" s="143" t="s">
        <v>71</v>
      </c>
      <c r="T58" s="30" t="s">
        <v>72</v>
      </c>
      <c r="U58" s="144" t="s">
        <v>19</v>
      </c>
      <c r="V58" s="27" t="s">
        <v>68</v>
      </c>
      <c r="W58" s="25" t="s">
        <v>71</v>
      </c>
      <c r="X58" s="25" t="s">
        <v>72</v>
      </c>
      <c r="Y58" s="138" t="s">
        <v>19</v>
      </c>
      <c r="AC58" s="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x14ac:dyDescent="0.25">
      <c r="A59" s="148"/>
      <c r="B59" s="155"/>
      <c r="C59" s="150"/>
      <c r="D59" s="150"/>
      <c r="E59" s="152"/>
      <c r="F59" s="153"/>
      <c r="G59" s="150"/>
      <c r="H59" s="150"/>
      <c r="I59" s="154"/>
      <c r="J59" s="155"/>
      <c r="K59" s="150"/>
      <c r="L59" s="150"/>
      <c r="M59" s="152"/>
      <c r="N59" s="153"/>
      <c r="O59" s="150"/>
      <c r="P59" s="150"/>
      <c r="Q59" s="154"/>
      <c r="R59" s="155"/>
      <c r="S59" s="150"/>
      <c r="T59" s="150"/>
      <c r="U59" s="152"/>
      <c r="V59" s="155"/>
      <c r="W59" s="150"/>
      <c r="X59" s="150"/>
      <c r="Y59" s="152"/>
      <c r="AC59" s="11"/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ht="20.100000000000001" customHeight="1" x14ac:dyDescent="0.25">
      <c r="A60" s="156" t="s">
        <v>73</v>
      </c>
      <c r="B60" s="160"/>
      <c r="C60" s="161"/>
      <c r="D60" s="162"/>
      <c r="E60" s="159">
        <f>SUM(B60:D60)</f>
        <v>0</v>
      </c>
      <c r="F60" s="160"/>
      <c r="G60" s="161"/>
      <c r="H60" s="162"/>
      <c r="I60" s="163">
        <f>SUM(F60:H60)</f>
        <v>0</v>
      </c>
      <c r="J60" s="160"/>
      <c r="K60" s="161"/>
      <c r="L60" s="162"/>
      <c r="M60" s="159">
        <f>SUM(J60:L60)</f>
        <v>0</v>
      </c>
      <c r="N60" s="160"/>
      <c r="O60" s="161"/>
      <c r="P60" s="162"/>
      <c r="Q60" s="164">
        <f>SUM(N60:P60)</f>
        <v>0</v>
      </c>
      <c r="R60" s="160"/>
      <c r="S60" s="161"/>
      <c r="T60" s="162"/>
      <c r="U60" s="165">
        <f>SUM(R60:T60)</f>
        <v>0</v>
      </c>
      <c r="V60" s="217">
        <f>SUM(B48,F48,J48,N48,R48,V48,B60,F60,J60,N60,R60)</f>
        <v>45</v>
      </c>
      <c r="W60" s="218">
        <f>SUM(C48,G48,K48,O48,S48,W48,A60,C60,G60,K60,O60,S60)</f>
        <v>0</v>
      </c>
      <c r="X60" s="218">
        <f>SUM(D48,H48,L48,P48,T48,X48,D60,H60,L60,P60,T60)</f>
        <v>0</v>
      </c>
      <c r="Y60" s="159">
        <f>SUM(E48,I48,M48,Q48,U48,Y48,E60,I60,M60,Q60,U60)</f>
        <v>45</v>
      </c>
      <c r="AC60" s="1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6" t="s">
        <v>74</v>
      </c>
      <c r="B61" s="160"/>
      <c r="C61" s="161"/>
      <c r="D61" s="162"/>
      <c r="E61" s="170">
        <f>SUM(B61:D61)</f>
        <v>0</v>
      </c>
      <c r="F61" s="171"/>
      <c r="G61" s="158"/>
      <c r="H61" s="158"/>
      <c r="I61" s="163">
        <f>SUM(F61:H61)</f>
        <v>0</v>
      </c>
      <c r="J61" s="157"/>
      <c r="K61" s="158"/>
      <c r="L61" s="158"/>
      <c r="M61" s="159">
        <f>SUM(J61:L61)</f>
        <v>0</v>
      </c>
      <c r="N61" s="160"/>
      <c r="O61" s="161"/>
      <c r="P61" s="162"/>
      <c r="Q61" s="172">
        <f>SUM(N61:P61)</f>
        <v>0</v>
      </c>
      <c r="R61" s="219"/>
      <c r="S61" s="220"/>
      <c r="T61" s="221"/>
      <c r="U61" s="165">
        <f>SUM(R61:T61)</f>
        <v>0</v>
      </c>
      <c r="V61" s="217">
        <f t="shared" ref="V61:V64" si="17">SUM(B49,F49,J49,N49,R49,V49,B61,F61,J61,N61,R61)</f>
        <v>294</v>
      </c>
      <c r="W61" s="218">
        <f t="shared" ref="W61:W64" si="18">SUM(C49,G49,K49,O49,S49,W49,A61,C61,G61,K61,O61,S61)</f>
        <v>0</v>
      </c>
      <c r="X61" s="218">
        <f t="shared" ref="X61:Y64" si="19">SUM(D49,H49,L49,P49,T49,X49,D61,H61,L61,P61,T61)</f>
        <v>4</v>
      </c>
      <c r="Y61" s="159">
        <f t="shared" si="19"/>
        <v>298</v>
      </c>
      <c r="AC61" s="11"/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6" t="s">
        <v>75</v>
      </c>
      <c r="B62" s="222">
        <f>Z50</f>
        <v>9</v>
      </c>
      <c r="C62" s="223">
        <f t="shared" ref="C62:D64" si="20">AA50</f>
        <v>4</v>
      </c>
      <c r="D62" s="224">
        <f t="shared" si="20"/>
        <v>4</v>
      </c>
      <c r="E62" s="170">
        <f>SUM(B62:D62)</f>
        <v>17</v>
      </c>
      <c r="F62" s="176">
        <f t="shared" ref="F62:H64" si="21">AD50</f>
        <v>23</v>
      </c>
      <c r="G62" s="176">
        <f t="shared" si="21"/>
        <v>1</v>
      </c>
      <c r="H62" s="176" t="str">
        <f t="shared" si="21"/>
        <v>-</v>
      </c>
      <c r="I62" s="163">
        <f>SUM(F62:H62)</f>
        <v>24</v>
      </c>
      <c r="J62" s="160"/>
      <c r="K62" s="161"/>
      <c r="L62" s="162"/>
      <c r="M62" s="159">
        <f>SUM(J62:L62)</f>
        <v>0</v>
      </c>
      <c r="N62" s="183"/>
      <c r="O62" s="179"/>
      <c r="P62" s="179"/>
      <c r="Q62" s="172">
        <f>SUM(N62:P62)</f>
        <v>0</v>
      </c>
      <c r="R62" s="225"/>
      <c r="S62" s="179"/>
      <c r="T62" s="226"/>
      <c r="U62" s="165">
        <f>SUM(R62:T62)</f>
        <v>0</v>
      </c>
      <c r="V62" s="217">
        <f t="shared" si="17"/>
        <v>181</v>
      </c>
      <c r="W62" s="218">
        <f t="shared" si="18"/>
        <v>7</v>
      </c>
      <c r="X62" s="218">
        <f t="shared" si="19"/>
        <v>4</v>
      </c>
      <c r="Y62" s="159">
        <f t="shared" si="19"/>
        <v>192</v>
      </c>
      <c r="AC62" s="11"/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6" t="s">
        <v>76</v>
      </c>
      <c r="B63" s="222">
        <f t="shared" ref="B63:B64" si="22">Z51</f>
        <v>6</v>
      </c>
      <c r="C63" s="181" t="str">
        <f t="shared" si="20"/>
        <v>-</v>
      </c>
      <c r="D63" s="224" t="str">
        <f t="shared" si="20"/>
        <v>-</v>
      </c>
      <c r="E63" s="170">
        <f>SUM(B63:D63)</f>
        <v>6</v>
      </c>
      <c r="F63" s="176">
        <f t="shared" si="21"/>
        <v>40</v>
      </c>
      <c r="G63" s="176" t="str">
        <f t="shared" si="21"/>
        <v>-</v>
      </c>
      <c r="H63" s="176" t="str">
        <f t="shared" si="21"/>
        <v>-</v>
      </c>
      <c r="I63" s="163">
        <f>SUM(F63:H63)</f>
        <v>40</v>
      </c>
      <c r="J63" s="160"/>
      <c r="K63" s="161"/>
      <c r="L63" s="162"/>
      <c r="M63" s="159">
        <f>SUM(J63:L63)</f>
        <v>0</v>
      </c>
      <c r="N63" s="178">
        <f t="shared" ref="N63:P64" si="23">AL51</f>
        <v>28</v>
      </c>
      <c r="O63" s="178" t="str">
        <f t="shared" si="23"/>
        <v>-</v>
      </c>
      <c r="P63" s="178">
        <f t="shared" si="23"/>
        <v>1</v>
      </c>
      <c r="Q63" s="172">
        <f>SUM(N63:P63)</f>
        <v>29</v>
      </c>
      <c r="R63" s="225"/>
      <c r="S63" s="179"/>
      <c r="T63" s="226"/>
      <c r="U63" s="165">
        <f>SUM(R63:T63)</f>
        <v>0</v>
      </c>
      <c r="V63" s="217">
        <f t="shared" si="17"/>
        <v>143</v>
      </c>
      <c r="W63" s="218">
        <f t="shared" si="18"/>
        <v>0</v>
      </c>
      <c r="X63" s="218">
        <f t="shared" si="19"/>
        <v>1</v>
      </c>
      <c r="Y63" s="159">
        <f t="shared" si="19"/>
        <v>144</v>
      </c>
      <c r="AC63" s="11"/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thickBot="1" x14ac:dyDescent="0.3">
      <c r="A64" s="185" t="s">
        <v>77</v>
      </c>
      <c r="B64" s="227">
        <f t="shared" si="22"/>
        <v>44</v>
      </c>
      <c r="C64" s="193">
        <f t="shared" si="20"/>
        <v>2</v>
      </c>
      <c r="D64" s="228" t="str">
        <f t="shared" si="20"/>
        <v>-</v>
      </c>
      <c r="E64" s="187">
        <f>SUM(B64:D64)</f>
        <v>46</v>
      </c>
      <c r="F64" s="195">
        <f t="shared" si="21"/>
        <v>81</v>
      </c>
      <c r="G64" s="229">
        <f t="shared" si="21"/>
        <v>3</v>
      </c>
      <c r="H64" s="229" t="str">
        <f t="shared" si="21"/>
        <v>-</v>
      </c>
      <c r="I64" s="188">
        <f>SUM(F64:H64)</f>
        <v>84</v>
      </c>
      <c r="J64" s="79">
        <f>K15</f>
        <v>154</v>
      </c>
      <c r="K64" s="186">
        <f>L15</f>
        <v>0</v>
      </c>
      <c r="L64" s="80">
        <f>M15</f>
        <v>1</v>
      </c>
      <c r="M64" s="187">
        <f>SUM(J64:L64)</f>
        <v>155</v>
      </c>
      <c r="N64" s="230">
        <f t="shared" si="23"/>
        <v>120</v>
      </c>
      <c r="O64" s="231">
        <f t="shared" si="23"/>
        <v>4</v>
      </c>
      <c r="P64" s="231">
        <f t="shared" si="23"/>
        <v>4</v>
      </c>
      <c r="Q64" s="191">
        <f>SUM(N64:P64)</f>
        <v>128</v>
      </c>
      <c r="R64" s="230">
        <f>K17</f>
        <v>137</v>
      </c>
      <c r="S64" s="190">
        <f>L17</f>
        <v>8</v>
      </c>
      <c r="T64" s="232">
        <f>M17</f>
        <v>7</v>
      </c>
      <c r="U64" s="194">
        <f>SUM(R64:T64)</f>
        <v>152</v>
      </c>
      <c r="V64" s="233">
        <f t="shared" si="17"/>
        <v>795</v>
      </c>
      <c r="W64" s="234">
        <f t="shared" si="18"/>
        <v>21</v>
      </c>
      <c r="X64" s="234">
        <f t="shared" si="19"/>
        <v>12</v>
      </c>
      <c r="Y64" s="187">
        <f t="shared" si="19"/>
        <v>828</v>
      </c>
      <c r="AC64" s="11"/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33.75" customHeight="1" thickTop="1" thickBot="1" x14ac:dyDescent="0.3">
      <c r="A65" s="202" t="s">
        <v>66</v>
      </c>
      <c r="B65" s="203">
        <f t="shared" ref="B65:Y65" si="24">SUM(B60:B64)</f>
        <v>59</v>
      </c>
      <c r="C65" s="204">
        <f t="shared" si="24"/>
        <v>6</v>
      </c>
      <c r="D65" s="204">
        <f t="shared" si="24"/>
        <v>4</v>
      </c>
      <c r="E65" s="28">
        <f t="shared" si="24"/>
        <v>69</v>
      </c>
      <c r="F65" s="205">
        <f t="shared" si="24"/>
        <v>144</v>
      </c>
      <c r="G65" s="204">
        <f t="shared" si="24"/>
        <v>4</v>
      </c>
      <c r="H65" s="204">
        <f t="shared" si="24"/>
        <v>0</v>
      </c>
      <c r="I65" s="26">
        <f t="shared" si="24"/>
        <v>148</v>
      </c>
      <c r="J65" s="203">
        <f t="shared" si="24"/>
        <v>154</v>
      </c>
      <c r="K65" s="204">
        <f t="shared" si="24"/>
        <v>0</v>
      </c>
      <c r="L65" s="204">
        <f t="shared" si="24"/>
        <v>1</v>
      </c>
      <c r="M65" s="28">
        <f t="shared" si="24"/>
        <v>155</v>
      </c>
      <c r="N65" s="205">
        <f t="shared" si="24"/>
        <v>148</v>
      </c>
      <c r="O65" s="204">
        <f t="shared" si="24"/>
        <v>4</v>
      </c>
      <c r="P65" s="204">
        <f t="shared" si="24"/>
        <v>5</v>
      </c>
      <c r="Q65" s="26">
        <f t="shared" si="24"/>
        <v>157</v>
      </c>
      <c r="R65" s="203">
        <f t="shared" si="24"/>
        <v>137</v>
      </c>
      <c r="S65" s="204">
        <f t="shared" si="24"/>
        <v>8</v>
      </c>
      <c r="T65" s="204">
        <f t="shared" si="24"/>
        <v>7</v>
      </c>
      <c r="U65" s="28">
        <f t="shared" si="24"/>
        <v>152</v>
      </c>
      <c r="V65" s="145">
        <f t="shared" si="24"/>
        <v>1458</v>
      </c>
      <c r="W65" s="146">
        <f t="shared" si="24"/>
        <v>28</v>
      </c>
      <c r="X65" s="146">
        <f t="shared" si="24"/>
        <v>21</v>
      </c>
      <c r="Y65" s="28">
        <f t="shared" si="24"/>
        <v>1507</v>
      </c>
      <c r="AC65" s="11"/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  <c r="BD65" s="207"/>
      <c r="BE65" s="207"/>
      <c r="BF65" s="207"/>
      <c r="BG65" s="207"/>
      <c r="BH65" s="207"/>
    </row>
    <row r="66" spans="1:60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B71" s="235"/>
      <c r="AC71" s="235"/>
      <c r="AD71" s="235"/>
      <c r="AE71" s="235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5"/>
      <c r="AC72" s="235"/>
      <c r="AD72" s="235"/>
      <c r="AE72" s="235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6"/>
      <c r="AC73" s="236"/>
      <c r="AD73" s="236"/>
      <c r="AE73" s="236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C74" s="11"/>
      <c r="AD74" s="6"/>
      <c r="AE74" s="8"/>
      <c r="AG74" s="11"/>
      <c r="AI74" s="11"/>
      <c r="AK74" s="11"/>
      <c r="AM74" s="11"/>
      <c r="AO74" s="11"/>
      <c r="AQ74" s="11"/>
      <c r="AS74" s="11"/>
      <c r="AU74" s="11"/>
      <c r="AW74" s="11"/>
      <c r="AY74" s="11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2" t="s">
        <v>1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0.100000000000001" customHeight="1" x14ac:dyDescent="0.25">
      <c r="A81" s="1" t="s">
        <v>79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20.100000000000001" customHeight="1" x14ac:dyDescent="0.25">
      <c r="A82" s="1" t="s">
        <v>80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19.5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7" t="s">
        <v>4</v>
      </c>
      <c r="B84" s="238"/>
      <c r="C84" s="239"/>
      <c r="D84" s="240" t="s">
        <v>54</v>
      </c>
      <c r="E84" s="241"/>
      <c r="F84" s="240" t="s">
        <v>81</v>
      </c>
      <c r="G84" s="241"/>
      <c r="H84" s="240" t="s">
        <v>82</v>
      </c>
      <c r="I84" s="241"/>
      <c r="J84" s="240" t="s">
        <v>57</v>
      </c>
      <c r="K84" s="241"/>
      <c r="L84" s="240" t="s">
        <v>58</v>
      </c>
      <c r="M84" s="241"/>
      <c r="N84" s="240" t="s">
        <v>59</v>
      </c>
      <c r="O84" s="241"/>
      <c r="P84" s="240" t="s">
        <v>83</v>
      </c>
      <c r="Q84" s="241"/>
      <c r="R84" s="240" t="s">
        <v>61</v>
      </c>
      <c r="S84" s="241"/>
      <c r="T84" s="240" t="s">
        <v>62</v>
      </c>
      <c r="U84" s="241"/>
      <c r="V84" s="240" t="s">
        <v>63</v>
      </c>
      <c r="W84" s="241"/>
      <c r="X84" s="240" t="s">
        <v>64</v>
      </c>
      <c r="Y84" s="241"/>
      <c r="Z84" s="242" t="s">
        <v>45</v>
      </c>
      <c r="AA84" s="243"/>
      <c r="AB84" s="240" t="s">
        <v>84</v>
      </c>
      <c r="AC84" s="241"/>
      <c r="AD84" s="242" t="s">
        <v>48</v>
      </c>
      <c r="AE84" s="243"/>
      <c r="AG84" s="11"/>
      <c r="AI84" s="11"/>
      <c r="AK84" s="11"/>
      <c r="AM84" s="11"/>
      <c r="AO84" s="11"/>
      <c r="AQ84" s="11"/>
      <c r="AS84" s="11"/>
      <c r="AU84" s="11"/>
      <c r="AW84" s="11"/>
    </row>
    <row r="85" spans="1:51" ht="20.100000000000001" customHeight="1" thickTop="1" thickBot="1" x14ac:dyDescent="0.3">
      <c r="A85" s="244" t="s">
        <v>85</v>
      </c>
      <c r="B85" s="245"/>
      <c r="C85" s="245"/>
      <c r="D85" s="246" t="s">
        <v>86</v>
      </c>
      <c r="E85" s="247" t="s">
        <v>28</v>
      </c>
      <c r="F85" s="246" t="s">
        <v>86</v>
      </c>
      <c r="G85" s="247" t="s">
        <v>28</v>
      </c>
      <c r="H85" s="246" t="s">
        <v>86</v>
      </c>
      <c r="I85" s="247" t="s">
        <v>28</v>
      </c>
      <c r="J85" s="246" t="s">
        <v>86</v>
      </c>
      <c r="K85" s="248" t="s">
        <v>28</v>
      </c>
      <c r="L85" s="246" t="s">
        <v>86</v>
      </c>
      <c r="M85" s="248" t="s">
        <v>28</v>
      </c>
      <c r="N85" s="249" t="s">
        <v>86</v>
      </c>
      <c r="O85" s="247" t="s">
        <v>28</v>
      </c>
      <c r="P85" s="246" t="s">
        <v>86</v>
      </c>
      <c r="Q85" s="248" t="s">
        <v>28</v>
      </c>
      <c r="R85" s="246" t="s">
        <v>86</v>
      </c>
      <c r="S85" s="248" t="s">
        <v>28</v>
      </c>
      <c r="T85" s="249" t="s">
        <v>86</v>
      </c>
      <c r="U85" s="247" t="s">
        <v>28</v>
      </c>
      <c r="V85" s="246" t="s">
        <v>86</v>
      </c>
      <c r="W85" s="248" t="s">
        <v>28</v>
      </c>
      <c r="X85" s="246" t="s">
        <v>86</v>
      </c>
      <c r="Y85" s="248" t="s">
        <v>28</v>
      </c>
      <c r="Z85" s="250" t="s">
        <v>86</v>
      </c>
      <c r="AA85" s="251" t="s">
        <v>28</v>
      </c>
      <c r="AB85" s="246" t="s">
        <v>86</v>
      </c>
      <c r="AC85" s="248" t="s">
        <v>28</v>
      </c>
      <c r="AD85" s="250" t="s">
        <v>86</v>
      </c>
      <c r="AE85" s="251" t="s">
        <v>28</v>
      </c>
      <c r="AG85" s="11"/>
      <c r="AI85" s="11"/>
      <c r="AK85" s="11"/>
      <c r="AM85" s="11"/>
      <c r="AO85" s="11"/>
      <c r="AQ85" s="11"/>
      <c r="AS85" s="11"/>
      <c r="AU85" s="11"/>
      <c r="AW85" s="11"/>
    </row>
    <row r="86" spans="1:51" ht="20.100000000000001" customHeight="1" x14ac:dyDescent="0.25">
      <c r="A86" s="252" t="s">
        <v>87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4"/>
      <c r="AB86" s="252"/>
      <c r="AC86" s="254"/>
      <c r="AD86" s="253"/>
      <c r="AE86" s="254"/>
      <c r="AG86" s="1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6" t="s">
        <v>88</v>
      </c>
      <c r="B87" s="255"/>
      <c r="C87" s="255"/>
      <c r="D87" s="256">
        <f>T7</f>
        <v>18</v>
      </c>
      <c r="E87" s="257">
        <f>U7</f>
        <v>79</v>
      </c>
      <c r="F87" s="258"/>
      <c r="G87" s="259"/>
      <c r="H87" s="258"/>
      <c r="I87" s="259"/>
      <c r="J87" s="225"/>
      <c r="K87" s="260"/>
      <c r="L87" s="258"/>
      <c r="M87" s="261"/>
      <c r="N87" s="176"/>
      <c r="O87" s="262"/>
      <c r="P87" s="263"/>
      <c r="Q87" s="264"/>
      <c r="R87" s="182"/>
      <c r="S87" s="265"/>
      <c r="T87" s="176"/>
      <c r="U87" s="266"/>
      <c r="V87" s="182"/>
      <c r="W87" s="265"/>
      <c r="X87" s="182"/>
      <c r="Y87" s="265"/>
      <c r="Z87" s="267">
        <f t="shared" ref="Z87:AA90" si="25">SUM(D87,F87,H87,J87,L87,N87,P87,R87,T87,V87,X87)</f>
        <v>18</v>
      </c>
      <c r="AA87" s="268">
        <f t="shared" si="25"/>
        <v>79</v>
      </c>
      <c r="AB87" s="269"/>
      <c r="AC87" s="270"/>
      <c r="AD87" s="267">
        <f>SUM(Z87,AB87)</f>
        <v>18</v>
      </c>
      <c r="AE87" s="268">
        <f>SUM(AA87,AC87)</f>
        <v>79</v>
      </c>
      <c r="AG87" s="11"/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6" t="s">
        <v>89</v>
      </c>
      <c r="B88" s="255"/>
      <c r="C88" s="255"/>
      <c r="D88" s="256">
        <f>V7</f>
        <v>27</v>
      </c>
      <c r="E88" s="257">
        <f>W7</f>
        <v>122</v>
      </c>
      <c r="F88" s="258"/>
      <c r="G88" s="259"/>
      <c r="H88" s="258"/>
      <c r="I88" s="259"/>
      <c r="J88" s="225"/>
      <c r="K88" s="260"/>
      <c r="L88" s="258"/>
      <c r="M88" s="261"/>
      <c r="N88" s="176"/>
      <c r="O88" s="262"/>
      <c r="P88" s="263"/>
      <c r="Q88" s="264"/>
      <c r="R88" s="182"/>
      <c r="S88" s="265"/>
      <c r="T88" s="176"/>
      <c r="U88" s="266"/>
      <c r="V88" s="182"/>
      <c r="W88" s="265"/>
      <c r="X88" s="182"/>
      <c r="Y88" s="265"/>
      <c r="Z88" s="267">
        <f t="shared" si="25"/>
        <v>27</v>
      </c>
      <c r="AA88" s="268">
        <f t="shared" si="25"/>
        <v>122</v>
      </c>
      <c r="AB88" s="269"/>
      <c r="AC88" s="270"/>
      <c r="AD88" s="267">
        <f t="shared" ref="AD88:AE89" si="26">SUM(Z88,AB88)</f>
        <v>27</v>
      </c>
      <c r="AE88" s="268">
        <f t="shared" si="26"/>
        <v>122</v>
      </c>
      <c r="AG88" s="11"/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85" t="s">
        <v>90</v>
      </c>
      <c r="B89" s="271"/>
      <c r="C89" s="271"/>
      <c r="D89" s="272" t="str">
        <f>AB7</f>
        <v>-</v>
      </c>
      <c r="E89" s="273" t="str">
        <f>AC7</f>
        <v>-</v>
      </c>
      <c r="F89" s="274"/>
      <c r="G89" s="275"/>
      <c r="H89" s="274"/>
      <c r="I89" s="275"/>
      <c r="J89" s="230"/>
      <c r="K89" s="276"/>
      <c r="L89" s="274"/>
      <c r="M89" s="277"/>
      <c r="N89" s="229"/>
      <c r="O89" s="278"/>
      <c r="P89" s="279"/>
      <c r="Q89" s="280"/>
      <c r="R89" s="195"/>
      <c r="S89" s="281"/>
      <c r="T89" s="229"/>
      <c r="U89" s="282"/>
      <c r="V89" s="195"/>
      <c r="W89" s="281"/>
      <c r="X89" s="195"/>
      <c r="Y89" s="281"/>
      <c r="Z89" s="283">
        <f t="shared" si="25"/>
        <v>0</v>
      </c>
      <c r="AA89" s="284">
        <f t="shared" si="25"/>
        <v>0</v>
      </c>
      <c r="AB89" s="285"/>
      <c r="AC89" s="286"/>
      <c r="AD89" s="283">
        <f t="shared" si="26"/>
        <v>0</v>
      </c>
      <c r="AE89" s="284">
        <f t="shared" si="26"/>
        <v>0</v>
      </c>
      <c r="AG89" s="287" t="s">
        <v>12</v>
      </c>
      <c r="AI89" s="11"/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8" t="s">
        <v>91</v>
      </c>
      <c r="B90" s="289"/>
      <c r="C90" s="290"/>
      <c r="D90" s="291">
        <f>SUM(D87:D89)</f>
        <v>45</v>
      </c>
      <c r="E90" s="292">
        <f>SUM(E87:E89)</f>
        <v>201</v>
      </c>
      <c r="F90" s="291"/>
      <c r="G90" s="292"/>
      <c r="H90" s="291"/>
      <c r="I90" s="292"/>
      <c r="J90" s="293"/>
      <c r="K90" s="294"/>
      <c r="L90" s="293"/>
      <c r="M90" s="294"/>
      <c r="N90" s="295"/>
      <c r="O90" s="296"/>
      <c r="P90" s="293"/>
      <c r="Q90" s="294"/>
      <c r="R90" s="293"/>
      <c r="S90" s="294"/>
      <c r="T90" s="297"/>
      <c r="U90" s="298"/>
      <c r="V90" s="293"/>
      <c r="W90" s="294"/>
      <c r="X90" s="293"/>
      <c r="Y90" s="294"/>
      <c r="Z90" s="299">
        <f t="shared" si="25"/>
        <v>45</v>
      </c>
      <c r="AA90" s="300">
        <f t="shared" si="25"/>
        <v>201</v>
      </c>
      <c r="AB90" s="293"/>
      <c r="AC90" s="294"/>
      <c r="AD90" s="299">
        <f>SUM(Z90,AB90)</f>
        <v>45</v>
      </c>
      <c r="AE90" s="300">
        <f>SUM(AA90,AC90)</f>
        <v>201</v>
      </c>
      <c r="AG90" s="287"/>
      <c r="AI90" s="11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301" t="s">
        <v>92</v>
      </c>
      <c r="B91" s="302"/>
      <c r="C91" s="303"/>
      <c r="D91" s="301">
        <f>S7</f>
        <v>151</v>
      </c>
      <c r="E91" s="303"/>
      <c r="F91" s="304"/>
      <c r="G91" s="305"/>
      <c r="H91" s="304"/>
      <c r="I91" s="305"/>
      <c r="J91" s="306"/>
      <c r="K91" s="307"/>
      <c r="L91" s="304"/>
      <c r="M91" s="305"/>
      <c r="N91" s="304"/>
      <c r="O91" s="305"/>
      <c r="P91" s="304"/>
      <c r="Q91" s="305"/>
      <c r="R91" s="304"/>
      <c r="S91" s="305"/>
      <c r="T91" s="308"/>
      <c r="U91" s="309"/>
      <c r="V91" s="304"/>
      <c r="W91" s="305"/>
      <c r="X91" s="304"/>
      <c r="Y91" s="305"/>
      <c r="Z91" s="310">
        <f>SUM(D91:Y91)</f>
        <v>151</v>
      </c>
      <c r="AA91" s="311"/>
      <c r="AB91" s="304"/>
      <c r="AC91" s="305"/>
      <c r="AD91" s="310">
        <f>SUM(Z91,AB91:AC91)</f>
        <v>151</v>
      </c>
      <c r="AE91" s="311"/>
      <c r="AG91" s="287">
        <f>Z91</f>
        <v>151</v>
      </c>
      <c r="AI91" s="11"/>
      <c r="AK91" s="11"/>
      <c r="AM91" s="11"/>
      <c r="AO91" s="11"/>
      <c r="AQ91" s="11"/>
      <c r="AS91" s="11"/>
      <c r="AU91" s="11"/>
      <c r="AW91" s="11"/>
    </row>
    <row r="92" spans="1:51" ht="20.100000000000001" customHeight="1" x14ac:dyDescent="0.25">
      <c r="A92" s="312" t="s">
        <v>93</v>
      </c>
      <c r="B92" s="313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4"/>
      <c r="AB92" s="312"/>
      <c r="AC92" s="314"/>
      <c r="AD92" s="313"/>
      <c r="AE92" s="314"/>
      <c r="AG92" s="287"/>
      <c r="AI92" s="11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6" t="s">
        <v>88</v>
      </c>
      <c r="B93" s="255"/>
      <c r="C93" s="255"/>
      <c r="D93" s="258"/>
      <c r="E93" s="259"/>
      <c r="F93" s="256">
        <f>T8</f>
        <v>42</v>
      </c>
      <c r="G93" s="257">
        <f>U8</f>
        <v>229</v>
      </c>
      <c r="H93" s="256">
        <f>T9</f>
        <v>74</v>
      </c>
      <c r="I93" s="257">
        <f>U9</f>
        <v>355</v>
      </c>
      <c r="J93" s="225"/>
      <c r="K93" s="260"/>
      <c r="L93" s="225"/>
      <c r="M93" s="260"/>
      <c r="N93" s="315"/>
      <c r="O93" s="316"/>
      <c r="P93" s="317"/>
      <c r="Q93" s="261"/>
      <c r="R93" s="258"/>
      <c r="S93" s="318"/>
      <c r="T93" s="315"/>
      <c r="U93" s="319"/>
      <c r="V93" s="258"/>
      <c r="W93" s="318"/>
      <c r="X93" s="258"/>
      <c r="Y93" s="318"/>
      <c r="Z93" s="267">
        <f t="shared" ref="Z93:AA96" si="27">SUM(D93,F93,H93,J93,L93,N93,P93,R93,T93,V93,X93)</f>
        <v>116</v>
      </c>
      <c r="AA93" s="268">
        <f t="shared" si="27"/>
        <v>584</v>
      </c>
      <c r="AB93" s="269"/>
      <c r="AC93" s="270"/>
      <c r="AD93" s="267">
        <f>SUM(Z93,AB93)</f>
        <v>116</v>
      </c>
      <c r="AE93" s="268">
        <f>SUM(AA93,AC93)</f>
        <v>584</v>
      </c>
      <c r="AG93" s="287"/>
      <c r="AI93" s="11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6" t="s">
        <v>89</v>
      </c>
      <c r="B94" s="255"/>
      <c r="C94" s="255"/>
      <c r="D94" s="258"/>
      <c r="E94" s="259"/>
      <c r="F94" s="256">
        <f>V8</f>
        <v>57</v>
      </c>
      <c r="G94" s="257">
        <f>W8</f>
        <v>287</v>
      </c>
      <c r="H94" s="256">
        <f>V9</f>
        <v>120</v>
      </c>
      <c r="I94" s="257">
        <f>W9</f>
        <v>539</v>
      </c>
      <c r="J94" s="225"/>
      <c r="K94" s="260"/>
      <c r="L94" s="225"/>
      <c r="M94" s="260"/>
      <c r="N94" s="315"/>
      <c r="O94" s="316"/>
      <c r="P94" s="317"/>
      <c r="Q94" s="261"/>
      <c r="R94" s="258"/>
      <c r="S94" s="318"/>
      <c r="T94" s="315"/>
      <c r="U94" s="319"/>
      <c r="V94" s="258"/>
      <c r="W94" s="318"/>
      <c r="X94" s="258"/>
      <c r="Y94" s="318"/>
      <c r="Z94" s="267">
        <f t="shared" si="27"/>
        <v>177</v>
      </c>
      <c r="AA94" s="268">
        <f t="shared" si="27"/>
        <v>826</v>
      </c>
      <c r="AB94" s="269"/>
      <c r="AC94" s="270"/>
      <c r="AD94" s="267">
        <f t="shared" ref="AD94:AE95" si="28">SUM(Z94,AB94)</f>
        <v>177</v>
      </c>
      <c r="AE94" s="268">
        <f t="shared" si="28"/>
        <v>826</v>
      </c>
      <c r="AG94" s="287"/>
      <c r="AI94" s="11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85" t="s">
        <v>90</v>
      </c>
      <c r="B95" s="271"/>
      <c r="C95" s="271"/>
      <c r="D95" s="274"/>
      <c r="E95" s="275"/>
      <c r="F95" s="272">
        <f>AB8</f>
        <v>3</v>
      </c>
      <c r="G95" s="273">
        <f>AC8</f>
        <v>19</v>
      </c>
      <c r="H95" s="272">
        <f>AB9</f>
        <v>2</v>
      </c>
      <c r="I95" s="273">
        <f>AC9</f>
        <v>12</v>
      </c>
      <c r="J95" s="230"/>
      <c r="K95" s="276"/>
      <c r="L95" s="230"/>
      <c r="M95" s="276"/>
      <c r="N95" s="320"/>
      <c r="O95" s="321"/>
      <c r="P95" s="322"/>
      <c r="Q95" s="277"/>
      <c r="R95" s="274"/>
      <c r="S95" s="323"/>
      <c r="T95" s="320"/>
      <c r="U95" s="324"/>
      <c r="V95" s="274"/>
      <c r="W95" s="323"/>
      <c r="X95" s="274"/>
      <c r="Y95" s="323"/>
      <c r="Z95" s="283">
        <f t="shared" si="27"/>
        <v>5</v>
      </c>
      <c r="AA95" s="284">
        <f t="shared" si="27"/>
        <v>31</v>
      </c>
      <c r="AB95" s="285"/>
      <c r="AC95" s="286"/>
      <c r="AD95" s="283">
        <f t="shared" si="28"/>
        <v>5</v>
      </c>
      <c r="AE95" s="284">
        <f t="shared" si="28"/>
        <v>31</v>
      </c>
      <c r="AG95" s="287"/>
      <c r="AI95" s="11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8" t="s">
        <v>91</v>
      </c>
      <c r="B96" s="289"/>
      <c r="C96" s="290"/>
      <c r="D96" s="291"/>
      <c r="E96" s="292"/>
      <c r="F96" s="291">
        <f>SUM(F93:F95)</f>
        <v>102</v>
      </c>
      <c r="G96" s="292">
        <f>SUM(G93:G95)</f>
        <v>535</v>
      </c>
      <c r="H96" s="291">
        <f>SUM(H93:H95)</f>
        <v>196</v>
      </c>
      <c r="I96" s="292">
        <f>SUM(I93:I95)</f>
        <v>906</v>
      </c>
      <c r="J96" s="293"/>
      <c r="K96" s="294"/>
      <c r="L96" s="293"/>
      <c r="M96" s="294"/>
      <c r="N96" s="295"/>
      <c r="O96" s="296"/>
      <c r="P96" s="293"/>
      <c r="Q96" s="294"/>
      <c r="R96" s="293"/>
      <c r="S96" s="294"/>
      <c r="T96" s="297"/>
      <c r="U96" s="298"/>
      <c r="V96" s="293"/>
      <c r="W96" s="294"/>
      <c r="X96" s="293"/>
      <c r="Y96" s="294"/>
      <c r="Z96" s="299">
        <f t="shared" si="27"/>
        <v>298</v>
      </c>
      <c r="AA96" s="300">
        <f t="shared" si="27"/>
        <v>1441</v>
      </c>
      <c r="AB96" s="293"/>
      <c r="AC96" s="294"/>
      <c r="AD96" s="299">
        <f>SUM(Z96,AB96)</f>
        <v>298</v>
      </c>
      <c r="AE96" s="300">
        <f>SUM(AA96,AC96)</f>
        <v>1441</v>
      </c>
      <c r="AG96" s="287"/>
      <c r="AI96" s="11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301" t="s">
        <v>92</v>
      </c>
      <c r="B97" s="302"/>
      <c r="C97" s="303"/>
      <c r="D97" s="304"/>
      <c r="E97" s="305"/>
      <c r="F97" s="301">
        <f>S8</f>
        <v>388</v>
      </c>
      <c r="G97" s="303"/>
      <c r="H97" s="301">
        <f>S9</f>
        <v>728</v>
      </c>
      <c r="I97" s="303"/>
      <c r="J97" s="325"/>
      <c r="K97" s="326"/>
      <c r="L97" s="325"/>
      <c r="M97" s="326"/>
      <c r="N97" s="304"/>
      <c r="O97" s="305"/>
      <c r="P97" s="304"/>
      <c r="Q97" s="305"/>
      <c r="R97" s="304"/>
      <c r="S97" s="305"/>
      <c r="T97" s="308"/>
      <c r="U97" s="309"/>
      <c r="V97" s="304"/>
      <c r="W97" s="305"/>
      <c r="X97" s="327"/>
      <c r="Y97" s="328"/>
      <c r="Z97" s="310">
        <f>SUM(D97:Y97)</f>
        <v>1116</v>
      </c>
      <c r="AA97" s="311"/>
      <c r="AB97" s="304"/>
      <c r="AC97" s="305"/>
      <c r="AD97" s="310">
        <f>SUM(Z97,AB97:AC97)</f>
        <v>1116</v>
      </c>
      <c r="AE97" s="311"/>
      <c r="AG97" s="287">
        <f>Z97</f>
        <v>1116</v>
      </c>
      <c r="AI97" s="11"/>
      <c r="AK97" s="11"/>
      <c r="AM97" s="11"/>
      <c r="AO97" s="11"/>
      <c r="AQ97" s="11"/>
      <c r="AS97" s="11"/>
      <c r="AU97" s="11"/>
      <c r="AW97" s="11"/>
    </row>
    <row r="98" spans="1:49" ht="20.100000000000001" customHeight="1" x14ac:dyDescent="0.25">
      <c r="A98" s="252" t="s">
        <v>75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4"/>
      <c r="AB98" s="252"/>
      <c r="AC98" s="254"/>
      <c r="AD98" s="253"/>
      <c r="AE98" s="254"/>
      <c r="AG98" s="287"/>
      <c r="AI98" s="11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6" t="s">
        <v>88</v>
      </c>
      <c r="B99" s="255"/>
      <c r="C99" s="255"/>
      <c r="D99" s="182"/>
      <c r="E99" s="329"/>
      <c r="F99" s="225"/>
      <c r="G99" s="330"/>
      <c r="H99" s="225"/>
      <c r="I99" s="330"/>
      <c r="J99" s="331">
        <f>T10</f>
        <v>47</v>
      </c>
      <c r="K99" s="332">
        <f>U10</f>
        <v>205</v>
      </c>
      <c r="L99" s="331">
        <v>13</v>
      </c>
      <c r="M99" s="332">
        <v>118</v>
      </c>
      <c r="N99" s="331">
        <v>17</v>
      </c>
      <c r="O99" s="332">
        <v>54</v>
      </c>
      <c r="P99" s="331">
        <v>3</v>
      </c>
      <c r="Q99" s="332">
        <v>9</v>
      </c>
      <c r="R99" s="331">
        <v>9</v>
      </c>
      <c r="S99" s="332">
        <v>29</v>
      </c>
      <c r="T99" s="176"/>
      <c r="U99" s="266"/>
      <c r="V99" s="182"/>
      <c r="W99" s="265"/>
      <c r="X99" s="182"/>
      <c r="Y99" s="265"/>
      <c r="Z99" s="267">
        <f t="shared" ref="Z99:AA104" si="29">SUM(D99,F99,H99,J99,L99,N99,P99,R99,T99,V99,X99)</f>
        <v>89</v>
      </c>
      <c r="AA99" s="268">
        <f t="shared" si="29"/>
        <v>415</v>
      </c>
      <c r="AB99" s="256">
        <f>T19</f>
        <v>15</v>
      </c>
      <c r="AC99" s="333">
        <f>U19</f>
        <v>70</v>
      </c>
      <c r="AD99" s="267">
        <f t="shared" ref="AD99:AE100" si="30">SUM(Z99,AB99)</f>
        <v>104</v>
      </c>
      <c r="AE99" s="268">
        <f t="shared" si="30"/>
        <v>485</v>
      </c>
      <c r="AG99" s="287"/>
      <c r="AI99" s="11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6" t="s">
        <v>89</v>
      </c>
      <c r="B100" s="255"/>
      <c r="C100" s="255"/>
      <c r="D100" s="182"/>
      <c r="E100" s="329"/>
      <c r="F100" s="225"/>
      <c r="G100" s="330"/>
      <c r="H100" s="225"/>
      <c r="I100" s="330"/>
      <c r="J100" s="331">
        <f>V10</f>
        <v>38</v>
      </c>
      <c r="K100" s="332">
        <f>W10</f>
        <v>183</v>
      </c>
      <c r="L100" s="331">
        <v>17</v>
      </c>
      <c r="M100" s="332">
        <v>176</v>
      </c>
      <c r="N100" s="331">
        <v>6</v>
      </c>
      <c r="O100" s="332">
        <v>21</v>
      </c>
      <c r="P100" s="331">
        <v>4</v>
      </c>
      <c r="Q100" s="332">
        <v>12</v>
      </c>
      <c r="R100" s="331">
        <v>10</v>
      </c>
      <c r="S100" s="332">
        <v>48</v>
      </c>
      <c r="T100" s="176"/>
      <c r="U100" s="266"/>
      <c r="V100" s="182"/>
      <c r="W100" s="265"/>
      <c r="X100" s="182"/>
      <c r="Y100" s="265"/>
      <c r="Z100" s="267">
        <f t="shared" si="29"/>
        <v>75</v>
      </c>
      <c r="AA100" s="268">
        <f t="shared" si="29"/>
        <v>440</v>
      </c>
      <c r="AB100" s="256" t="str">
        <f>V19</f>
        <v>-</v>
      </c>
      <c r="AC100" s="333" t="str">
        <f>W19</f>
        <v>-</v>
      </c>
      <c r="AD100" s="267">
        <f t="shared" si="30"/>
        <v>75</v>
      </c>
      <c r="AE100" s="268">
        <f t="shared" si="30"/>
        <v>440</v>
      </c>
      <c r="AG100" s="287"/>
      <c r="AI100" s="11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6" t="s">
        <v>94</v>
      </c>
      <c r="B101" s="255"/>
      <c r="C101" s="255"/>
      <c r="D101" s="182"/>
      <c r="E101" s="329"/>
      <c r="F101" s="225"/>
      <c r="G101" s="330"/>
      <c r="H101" s="225"/>
      <c r="I101" s="330"/>
      <c r="J101" s="331" t="str">
        <f>X10</f>
        <v>-</v>
      </c>
      <c r="K101" s="332" t="str">
        <f>Y10</f>
        <v>-</v>
      </c>
      <c r="L101" s="331" t="s">
        <v>34</v>
      </c>
      <c r="M101" s="332" t="s">
        <v>34</v>
      </c>
      <c r="N101" s="331">
        <v>5</v>
      </c>
      <c r="O101" s="332">
        <v>22</v>
      </c>
      <c r="P101" s="331">
        <v>8</v>
      </c>
      <c r="Q101" s="332">
        <v>49</v>
      </c>
      <c r="R101" s="331" t="s">
        <v>34</v>
      </c>
      <c r="S101" s="332" t="s">
        <v>34</v>
      </c>
      <c r="T101" s="176"/>
      <c r="U101" s="266"/>
      <c r="V101" s="182"/>
      <c r="W101" s="265"/>
      <c r="X101" s="182"/>
      <c r="Y101" s="265"/>
      <c r="Z101" s="267">
        <f t="shared" si="29"/>
        <v>13</v>
      </c>
      <c r="AA101" s="268">
        <f t="shared" si="29"/>
        <v>71</v>
      </c>
      <c r="AB101" s="256">
        <f>X19</f>
        <v>60</v>
      </c>
      <c r="AC101" s="333">
        <f>Y19</f>
        <v>352</v>
      </c>
      <c r="AD101" s="267">
        <f>SUM(Z101,AB101)</f>
        <v>73</v>
      </c>
      <c r="AE101" s="268">
        <f>SUM(AA101,AC101)</f>
        <v>423</v>
      </c>
      <c r="AG101" s="287"/>
      <c r="AI101" s="11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6" t="s">
        <v>95</v>
      </c>
      <c r="B102" s="255"/>
      <c r="C102" s="255"/>
      <c r="D102" s="182"/>
      <c r="E102" s="329"/>
      <c r="F102" s="225"/>
      <c r="G102" s="330"/>
      <c r="H102" s="225"/>
      <c r="I102" s="330"/>
      <c r="J102" s="331" t="str">
        <f>Z10</f>
        <v>-</v>
      </c>
      <c r="K102" s="332" t="str">
        <f>AA10</f>
        <v>-</v>
      </c>
      <c r="L102" s="331" t="s">
        <v>34</v>
      </c>
      <c r="M102" s="332" t="s">
        <v>34</v>
      </c>
      <c r="N102" s="331">
        <v>8</v>
      </c>
      <c r="O102" s="332">
        <v>71</v>
      </c>
      <c r="P102" s="331">
        <v>5</v>
      </c>
      <c r="Q102" s="332">
        <v>33</v>
      </c>
      <c r="R102" s="331" t="s">
        <v>34</v>
      </c>
      <c r="S102" s="332" t="s">
        <v>34</v>
      </c>
      <c r="T102" s="176"/>
      <c r="U102" s="266"/>
      <c r="V102" s="182"/>
      <c r="W102" s="265"/>
      <c r="X102" s="182"/>
      <c r="Y102" s="265"/>
      <c r="Z102" s="267">
        <f t="shared" si="29"/>
        <v>13</v>
      </c>
      <c r="AA102" s="268">
        <f t="shared" si="29"/>
        <v>104</v>
      </c>
      <c r="AB102" s="256">
        <f>Z19</f>
        <v>5</v>
      </c>
      <c r="AC102" s="333">
        <f>AA19</f>
        <v>40</v>
      </c>
      <c r="AD102" s="267">
        <f t="shared" ref="AD102:AE103" si="31">SUM(Z102,AB102)</f>
        <v>18</v>
      </c>
      <c r="AE102" s="268">
        <f t="shared" si="31"/>
        <v>144</v>
      </c>
      <c r="AG102" s="287"/>
      <c r="AI102" s="11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85" t="s">
        <v>90</v>
      </c>
      <c r="B103" s="271"/>
      <c r="C103" s="271"/>
      <c r="D103" s="195"/>
      <c r="E103" s="334"/>
      <c r="F103" s="230"/>
      <c r="G103" s="335"/>
      <c r="H103" s="230"/>
      <c r="I103" s="335"/>
      <c r="J103" s="336" t="str">
        <f>AB10</f>
        <v>-</v>
      </c>
      <c r="K103" s="337" t="str">
        <f>AC10</f>
        <v>-</v>
      </c>
      <c r="L103" s="336" t="s">
        <v>34</v>
      </c>
      <c r="M103" s="337" t="s">
        <v>34</v>
      </c>
      <c r="N103" s="336" t="s">
        <v>34</v>
      </c>
      <c r="O103" s="337" t="s">
        <v>34</v>
      </c>
      <c r="P103" s="336" t="s">
        <v>34</v>
      </c>
      <c r="Q103" s="337" t="s">
        <v>34</v>
      </c>
      <c r="R103" s="336">
        <v>4</v>
      </c>
      <c r="S103" s="337">
        <v>19</v>
      </c>
      <c r="T103" s="229"/>
      <c r="U103" s="282"/>
      <c r="V103" s="195"/>
      <c r="W103" s="281"/>
      <c r="X103" s="195"/>
      <c r="Y103" s="281"/>
      <c r="Z103" s="283">
        <f t="shared" si="29"/>
        <v>4</v>
      </c>
      <c r="AA103" s="284">
        <f t="shared" si="29"/>
        <v>19</v>
      </c>
      <c r="AB103" s="272" t="str">
        <f>AB19</f>
        <v>-</v>
      </c>
      <c r="AC103" s="338" t="str">
        <f>AC19</f>
        <v>-</v>
      </c>
      <c r="AD103" s="283">
        <f t="shared" si="31"/>
        <v>4</v>
      </c>
      <c r="AE103" s="284">
        <f t="shared" si="31"/>
        <v>19</v>
      </c>
      <c r="AG103" s="287"/>
      <c r="AI103" s="11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8" t="s">
        <v>91</v>
      </c>
      <c r="B104" s="289"/>
      <c r="C104" s="290"/>
      <c r="D104" s="291"/>
      <c r="E104" s="292"/>
      <c r="F104" s="291"/>
      <c r="G104" s="292"/>
      <c r="H104" s="291"/>
      <c r="I104" s="292"/>
      <c r="J104" s="299">
        <f t="shared" ref="J104:S104" si="32">SUM(J99:J103)</f>
        <v>85</v>
      </c>
      <c r="K104" s="300">
        <f t="shared" si="32"/>
        <v>388</v>
      </c>
      <c r="L104" s="299">
        <f t="shared" si="32"/>
        <v>30</v>
      </c>
      <c r="M104" s="300">
        <f t="shared" si="32"/>
        <v>294</v>
      </c>
      <c r="N104" s="299">
        <f t="shared" si="32"/>
        <v>36</v>
      </c>
      <c r="O104" s="300">
        <f t="shared" si="32"/>
        <v>168</v>
      </c>
      <c r="P104" s="299">
        <f t="shared" si="32"/>
        <v>20</v>
      </c>
      <c r="Q104" s="300">
        <f t="shared" si="32"/>
        <v>103</v>
      </c>
      <c r="R104" s="299">
        <f t="shared" si="32"/>
        <v>23</v>
      </c>
      <c r="S104" s="300">
        <f t="shared" si="32"/>
        <v>96</v>
      </c>
      <c r="T104" s="297"/>
      <c r="U104" s="298"/>
      <c r="V104" s="293"/>
      <c r="W104" s="294"/>
      <c r="X104" s="293"/>
      <c r="Y104" s="294"/>
      <c r="Z104" s="299">
        <f t="shared" si="29"/>
        <v>194</v>
      </c>
      <c r="AA104" s="300">
        <f t="shared" si="29"/>
        <v>1049</v>
      </c>
      <c r="AB104" s="299">
        <f>SUM(AB99:AB103)</f>
        <v>80</v>
      </c>
      <c r="AC104" s="300">
        <f>SUM(AC99:AC103)</f>
        <v>462</v>
      </c>
      <c r="AD104" s="299">
        <f>SUM(Z104,AB104)</f>
        <v>274</v>
      </c>
      <c r="AE104" s="300">
        <f>SUM(AA104,AC104)</f>
        <v>1511</v>
      </c>
      <c r="AG104" s="287"/>
      <c r="AI104" s="11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301" t="s">
        <v>92</v>
      </c>
      <c r="B105" s="302"/>
      <c r="C105" s="303"/>
      <c r="D105" s="304"/>
      <c r="E105" s="305"/>
      <c r="F105" s="325"/>
      <c r="G105" s="326"/>
      <c r="H105" s="325"/>
      <c r="I105" s="326"/>
      <c r="J105" s="339">
        <f>S10</f>
        <v>348</v>
      </c>
      <c r="K105" s="303"/>
      <c r="L105" s="339">
        <v>50</v>
      </c>
      <c r="M105" s="303"/>
      <c r="N105" s="339">
        <v>150</v>
      </c>
      <c r="O105" s="303"/>
      <c r="P105" s="339">
        <v>91</v>
      </c>
      <c r="Q105" s="303"/>
      <c r="R105" s="339">
        <v>89</v>
      </c>
      <c r="S105" s="303"/>
      <c r="T105" s="340"/>
      <c r="U105" s="341"/>
      <c r="V105" s="325"/>
      <c r="W105" s="326"/>
      <c r="X105" s="342"/>
      <c r="Y105" s="343"/>
      <c r="Z105" s="310">
        <f>SUM(D105:Y105)</f>
        <v>728</v>
      </c>
      <c r="AA105" s="311"/>
      <c r="AB105" s="301">
        <f>S19</f>
        <v>367</v>
      </c>
      <c r="AC105" s="303"/>
      <c r="AD105" s="310">
        <f>SUM(Z105,AB105:AC105)</f>
        <v>1095</v>
      </c>
      <c r="AE105" s="311"/>
      <c r="AG105" s="287">
        <f>Z105</f>
        <v>728</v>
      </c>
      <c r="AI105" s="11"/>
      <c r="AK105" s="11"/>
      <c r="AM105" s="11"/>
      <c r="AO105" s="11"/>
      <c r="AQ105" s="11"/>
      <c r="AS105" s="11"/>
      <c r="AU105" s="11"/>
      <c r="AW105" s="11"/>
    </row>
    <row r="106" spans="1:49" ht="20.100000000000001" customHeight="1" x14ac:dyDescent="0.25">
      <c r="A106" s="312" t="s">
        <v>76</v>
      </c>
      <c r="B106" s="313"/>
      <c r="C106" s="313"/>
      <c r="D106" s="313"/>
      <c r="E106" s="313"/>
      <c r="F106" s="313"/>
      <c r="G106" s="313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4"/>
      <c r="AB106" s="312"/>
      <c r="AC106" s="314"/>
      <c r="AD106" s="313"/>
      <c r="AE106" s="314"/>
      <c r="AG106" s="287"/>
      <c r="AI106" s="11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6" t="s">
        <v>88</v>
      </c>
      <c r="B107" s="344"/>
      <c r="C107" s="344"/>
      <c r="D107" s="182"/>
      <c r="E107" s="329"/>
      <c r="F107" s="182"/>
      <c r="G107" s="329"/>
      <c r="H107" s="182"/>
      <c r="I107" s="329"/>
      <c r="J107" s="225"/>
      <c r="K107" s="330"/>
      <c r="L107" s="331">
        <v>18</v>
      </c>
      <c r="M107" s="332">
        <v>125</v>
      </c>
      <c r="N107" s="331">
        <v>22</v>
      </c>
      <c r="O107" s="332">
        <v>75</v>
      </c>
      <c r="P107" s="331">
        <v>5</v>
      </c>
      <c r="Q107" s="332">
        <v>14</v>
      </c>
      <c r="R107" s="331">
        <v>12</v>
      </c>
      <c r="S107" s="332">
        <v>37</v>
      </c>
      <c r="T107" s="176"/>
      <c r="U107" s="266"/>
      <c r="V107" s="331">
        <v>15</v>
      </c>
      <c r="W107" s="332">
        <v>58</v>
      </c>
      <c r="X107" s="182"/>
      <c r="Y107" s="265"/>
      <c r="Z107" s="267">
        <f t="shared" ref="Z107:AA112" si="33">SUM(D107,F107,H107,J107,L107,N107,P107,R107,T107,V107,X107)</f>
        <v>72</v>
      </c>
      <c r="AA107" s="268">
        <f t="shared" si="33"/>
        <v>309</v>
      </c>
      <c r="AB107" s="269"/>
      <c r="AC107" s="345"/>
      <c r="AD107" s="267">
        <f t="shared" ref="AD107:AE108" si="34">SUM(Z107,AB107)</f>
        <v>72</v>
      </c>
      <c r="AE107" s="268">
        <f t="shared" si="34"/>
        <v>309</v>
      </c>
      <c r="AG107" s="287"/>
      <c r="AI107" s="11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6" t="s">
        <v>89</v>
      </c>
      <c r="B108" s="344"/>
      <c r="C108" s="344"/>
      <c r="D108" s="182"/>
      <c r="E108" s="329"/>
      <c r="F108" s="182"/>
      <c r="G108" s="329"/>
      <c r="H108" s="182"/>
      <c r="I108" s="329"/>
      <c r="J108" s="225"/>
      <c r="K108" s="330"/>
      <c r="L108" s="331">
        <v>25</v>
      </c>
      <c r="M108" s="332">
        <v>233</v>
      </c>
      <c r="N108" s="331">
        <v>4</v>
      </c>
      <c r="O108" s="332">
        <v>17</v>
      </c>
      <c r="P108" s="331">
        <v>1</v>
      </c>
      <c r="Q108" s="332">
        <v>8</v>
      </c>
      <c r="R108" s="331">
        <v>20</v>
      </c>
      <c r="S108" s="332">
        <v>87</v>
      </c>
      <c r="T108" s="176"/>
      <c r="U108" s="266"/>
      <c r="V108" s="331">
        <v>14</v>
      </c>
      <c r="W108" s="332">
        <v>76</v>
      </c>
      <c r="X108" s="182"/>
      <c r="Y108" s="265"/>
      <c r="Z108" s="267">
        <f t="shared" si="33"/>
        <v>64</v>
      </c>
      <c r="AA108" s="268">
        <f t="shared" si="33"/>
        <v>421</v>
      </c>
      <c r="AB108" s="269"/>
      <c r="AC108" s="345"/>
      <c r="AD108" s="267">
        <f t="shared" si="34"/>
        <v>64</v>
      </c>
      <c r="AE108" s="268">
        <f t="shared" si="34"/>
        <v>421</v>
      </c>
      <c r="AG108" s="287"/>
      <c r="AI108" s="11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6" t="s">
        <v>94</v>
      </c>
      <c r="B109" s="255"/>
      <c r="C109" s="255"/>
      <c r="D109" s="182"/>
      <c r="E109" s="329"/>
      <c r="F109" s="182"/>
      <c r="G109" s="329"/>
      <c r="H109" s="182"/>
      <c r="I109" s="329"/>
      <c r="J109" s="225"/>
      <c r="K109" s="330"/>
      <c r="L109" s="331" t="s">
        <v>34</v>
      </c>
      <c r="M109" s="332" t="s">
        <v>34</v>
      </c>
      <c r="N109" s="331" t="s">
        <v>34</v>
      </c>
      <c r="O109" s="332" t="s">
        <v>34</v>
      </c>
      <c r="P109" s="331" t="s">
        <v>34</v>
      </c>
      <c r="Q109" s="332" t="s">
        <v>34</v>
      </c>
      <c r="R109" s="331" t="s">
        <v>34</v>
      </c>
      <c r="S109" s="332" t="s">
        <v>34</v>
      </c>
      <c r="T109" s="176"/>
      <c r="U109" s="266"/>
      <c r="V109" s="331" t="s">
        <v>34</v>
      </c>
      <c r="W109" s="332" t="s">
        <v>34</v>
      </c>
      <c r="X109" s="182"/>
      <c r="Y109" s="265"/>
      <c r="Z109" s="267">
        <f t="shared" si="33"/>
        <v>0</v>
      </c>
      <c r="AA109" s="268">
        <f t="shared" si="33"/>
        <v>0</v>
      </c>
      <c r="AB109" s="269"/>
      <c r="AC109" s="345"/>
      <c r="AD109" s="267">
        <f>SUM(Z109,AB109)</f>
        <v>0</v>
      </c>
      <c r="AE109" s="268">
        <f>SUM(AA109,AC109)</f>
        <v>0</v>
      </c>
      <c r="AG109" s="287"/>
      <c r="AI109" s="11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6" t="s">
        <v>95</v>
      </c>
      <c r="B110" s="255"/>
      <c r="C110" s="255"/>
      <c r="D110" s="182"/>
      <c r="E110" s="329"/>
      <c r="F110" s="182"/>
      <c r="G110" s="329"/>
      <c r="H110" s="182"/>
      <c r="I110" s="329"/>
      <c r="J110" s="225"/>
      <c r="K110" s="330"/>
      <c r="L110" s="331" t="s">
        <v>34</v>
      </c>
      <c r="M110" s="332" t="s">
        <v>34</v>
      </c>
      <c r="N110" s="331" t="s">
        <v>34</v>
      </c>
      <c r="O110" s="332" t="s">
        <v>34</v>
      </c>
      <c r="P110" s="331" t="s">
        <v>34</v>
      </c>
      <c r="Q110" s="332" t="s">
        <v>34</v>
      </c>
      <c r="R110" s="331" t="s">
        <v>34</v>
      </c>
      <c r="S110" s="332" t="s">
        <v>34</v>
      </c>
      <c r="T110" s="176"/>
      <c r="U110" s="266"/>
      <c r="V110" s="331" t="s">
        <v>34</v>
      </c>
      <c r="W110" s="332" t="s">
        <v>34</v>
      </c>
      <c r="X110" s="182"/>
      <c r="Y110" s="265"/>
      <c r="Z110" s="267">
        <f t="shared" si="33"/>
        <v>0</v>
      </c>
      <c r="AA110" s="268">
        <f t="shared" si="33"/>
        <v>0</v>
      </c>
      <c r="AB110" s="269"/>
      <c r="AC110" s="345"/>
      <c r="AD110" s="267">
        <f t="shared" ref="AD110:AE111" si="35">SUM(Z110,AB110)</f>
        <v>0</v>
      </c>
      <c r="AE110" s="268">
        <f t="shared" si="35"/>
        <v>0</v>
      </c>
      <c r="AG110" s="287"/>
      <c r="AI110" s="11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85" t="s">
        <v>90</v>
      </c>
      <c r="B111" s="271"/>
      <c r="C111" s="271"/>
      <c r="D111" s="195"/>
      <c r="E111" s="334"/>
      <c r="F111" s="195"/>
      <c r="G111" s="334"/>
      <c r="H111" s="195"/>
      <c r="I111" s="334"/>
      <c r="J111" s="230"/>
      <c r="K111" s="335"/>
      <c r="L111" s="336" t="s">
        <v>34</v>
      </c>
      <c r="M111" s="337" t="s">
        <v>34</v>
      </c>
      <c r="N111" s="336" t="s">
        <v>34</v>
      </c>
      <c r="O111" s="337" t="s">
        <v>34</v>
      </c>
      <c r="P111" s="336" t="s">
        <v>34</v>
      </c>
      <c r="Q111" s="337" t="s">
        <v>34</v>
      </c>
      <c r="R111" s="336">
        <v>4</v>
      </c>
      <c r="S111" s="337">
        <v>15</v>
      </c>
      <c r="T111" s="229"/>
      <c r="U111" s="282"/>
      <c r="V111" s="336" t="s">
        <v>34</v>
      </c>
      <c r="W111" s="337" t="s">
        <v>34</v>
      </c>
      <c r="X111" s="195"/>
      <c r="Y111" s="281"/>
      <c r="Z111" s="283">
        <f t="shared" si="33"/>
        <v>4</v>
      </c>
      <c r="AA111" s="284">
        <f t="shared" si="33"/>
        <v>15</v>
      </c>
      <c r="AB111" s="285"/>
      <c r="AC111" s="346"/>
      <c r="AD111" s="283">
        <f t="shared" si="35"/>
        <v>4</v>
      </c>
      <c r="AE111" s="284">
        <f t="shared" si="35"/>
        <v>15</v>
      </c>
      <c r="AG111" s="287"/>
      <c r="AI111" s="11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8" t="s">
        <v>91</v>
      </c>
      <c r="B112" s="289"/>
      <c r="C112" s="290"/>
      <c r="D112" s="291"/>
      <c r="E112" s="292"/>
      <c r="F112" s="291"/>
      <c r="G112" s="292"/>
      <c r="H112" s="291"/>
      <c r="I112" s="292"/>
      <c r="J112" s="347">
        <f t="shared" ref="J112:S112" si="36">SUM(J107:J111)</f>
        <v>0</v>
      </c>
      <c r="K112" s="348">
        <f t="shared" si="36"/>
        <v>0</v>
      </c>
      <c r="L112" s="299">
        <f t="shared" si="36"/>
        <v>43</v>
      </c>
      <c r="M112" s="300">
        <f t="shared" si="36"/>
        <v>358</v>
      </c>
      <c r="N112" s="299">
        <f t="shared" si="36"/>
        <v>26</v>
      </c>
      <c r="O112" s="300">
        <f t="shared" si="36"/>
        <v>92</v>
      </c>
      <c r="P112" s="299">
        <f t="shared" si="36"/>
        <v>6</v>
      </c>
      <c r="Q112" s="300">
        <f t="shared" si="36"/>
        <v>22</v>
      </c>
      <c r="R112" s="299">
        <f t="shared" si="36"/>
        <v>36</v>
      </c>
      <c r="S112" s="300">
        <f t="shared" si="36"/>
        <v>139</v>
      </c>
      <c r="T112" s="297"/>
      <c r="U112" s="298"/>
      <c r="V112" s="299">
        <f t="shared" ref="V112:W112" si="37">SUM(V107:V111)</f>
        <v>29</v>
      </c>
      <c r="W112" s="300">
        <f t="shared" si="37"/>
        <v>134</v>
      </c>
      <c r="X112" s="293"/>
      <c r="Y112" s="294"/>
      <c r="Z112" s="299">
        <f t="shared" si="33"/>
        <v>140</v>
      </c>
      <c r="AA112" s="300">
        <f t="shared" si="33"/>
        <v>745</v>
      </c>
      <c r="AB112" s="349"/>
      <c r="AC112" s="350"/>
      <c r="AD112" s="299">
        <f>SUM(Z112,AB112)</f>
        <v>140</v>
      </c>
      <c r="AE112" s="300">
        <f>SUM(AA112,AC112)</f>
        <v>745</v>
      </c>
      <c r="AG112" s="287"/>
      <c r="AI112" s="11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301" t="s">
        <v>92</v>
      </c>
      <c r="B113" s="302"/>
      <c r="C113" s="303"/>
      <c r="D113" s="304"/>
      <c r="E113" s="305"/>
      <c r="F113" s="304"/>
      <c r="G113" s="305"/>
      <c r="H113" s="304"/>
      <c r="I113" s="305"/>
      <c r="J113" s="340"/>
      <c r="K113" s="341"/>
      <c r="L113" s="339">
        <v>99</v>
      </c>
      <c r="M113" s="303"/>
      <c r="N113" s="339">
        <v>67</v>
      </c>
      <c r="O113" s="303"/>
      <c r="P113" s="339">
        <v>16</v>
      </c>
      <c r="Q113" s="303"/>
      <c r="R113" s="339">
        <v>113</v>
      </c>
      <c r="S113" s="303"/>
      <c r="T113" s="340" t="s">
        <v>96</v>
      </c>
      <c r="U113" s="341"/>
      <c r="V113" s="339">
        <v>135</v>
      </c>
      <c r="W113" s="303"/>
      <c r="X113" s="351"/>
      <c r="Y113" s="352"/>
      <c r="Z113" s="310">
        <f>SUM(D113:Y113)</f>
        <v>430</v>
      </c>
      <c r="AA113" s="311"/>
      <c r="AB113" s="325"/>
      <c r="AC113" s="326"/>
      <c r="AD113" s="310">
        <f>SUM(Z113,AB113:AC113)</f>
        <v>430</v>
      </c>
      <c r="AE113" s="311"/>
      <c r="AG113" s="287">
        <f>Z113</f>
        <v>430</v>
      </c>
      <c r="AI113" s="11"/>
      <c r="AK113" s="11"/>
      <c r="AM113" s="11"/>
      <c r="AO113" s="11"/>
      <c r="AQ113" s="11"/>
      <c r="AS113" s="11"/>
      <c r="AU113" s="11"/>
      <c r="AW113" s="11"/>
    </row>
    <row r="114" spans="1:49" ht="20.100000000000001" customHeight="1" x14ac:dyDescent="0.25">
      <c r="A114" s="353" t="s">
        <v>77</v>
      </c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4"/>
      <c r="AB114" s="252"/>
      <c r="AC114" s="254"/>
      <c r="AD114" s="253"/>
      <c r="AE114" s="254"/>
      <c r="AG114" s="287"/>
      <c r="AI114" s="11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6" t="s">
        <v>88</v>
      </c>
      <c r="B115" s="255"/>
      <c r="C115" s="255"/>
      <c r="D115" s="182"/>
      <c r="E115" s="329"/>
      <c r="F115" s="182"/>
      <c r="G115" s="329"/>
      <c r="H115" s="182"/>
      <c r="I115" s="329"/>
      <c r="J115" s="354" t="s">
        <v>34</v>
      </c>
      <c r="K115" s="355" t="s">
        <v>34</v>
      </c>
      <c r="L115" s="331">
        <v>11</v>
      </c>
      <c r="M115" s="332">
        <v>87</v>
      </c>
      <c r="N115" s="331">
        <v>15</v>
      </c>
      <c r="O115" s="332">
        <v>56</v>
      </c>
      <c r="P115" s="331">
        <v>5</v>
      </c>
      <c r="Q115" s="332">
        <v>19</v>
      </c>
      <c r="R115" s="331">
        <v>14</v>
      </c>
      <c r="S115" s="332">
        <v>46</v>
      </c>
      <c r="T115" s="356">
        <f>T15</f>
        <v>5</v>
      </c>
      <c r="U115" s="257">
        <f>U15</f>
        <v>16</v>
      </c>
      <c r="V115" s="331">
        <v>6</v>
      </c>
      <c r="W115" s="332">
        <v>21</v>
      </c>
      <c r="X115" s="256">
        <f>T17</f>
        <v>7</v>
      </c>
      <c r="Y115" s="333">
        <f>U17</f>
        <v>20</v>
      </c>
      <c r="Z115" s="267">
        <f t="shared" ref="Z115:AA120" si="38">SUM(D115,F115,H115,J115,L115,N115,P115,R115,T115,V115,X115)</f>
        <v>63</v>
      </c>
      <c r="AA115" s="268">
        <f t="shared" si="38"/>
        <v>265</v>
      </c>
      <c r="AB115" s="258"/>
      <c r="AC115" s="261"/>
      <c r="AD115" s="267">
        <f t="shared" ref="AD115:AE116" si="39">SUM(Z115,AB115)</f>
        <v>63</v>
      </c>
      <c r="AE115" s="268">
        <f t="shared" si="39"/>
        <v>265</v>
      </c>
      <c r="AG115" s="287"/>
      <c r="AI115" s="11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6" t="s">
        <v>89</v>
      </c>
      <c r="B116" s="255"/>
      <c r="C116" s="255"/>
      <c r="D116" s="182"/>
      <c r="E116" s="329"/>
      <c r="F116" s="182"/>
      <c r="G116" s="329"/>
      <c r="H116" s="182"/>
      <c r="I116" s="329"/>
      <c r="J116" s="354" t="s">
        <v>34</v>
      </c>
      <c r="K116" s="355" t="s">
        <v>34</v>
      </c>
      <c r="L116" s="331">
        <v>17</v>
      </c>
      <c r="M116" s="332">
        <v>107</v>
      </c>
      <c r="N116" s="331">
        <v>6</v>
      </c>
      <c r="O116" s="332">
        <v>25</v>
      </c>
      <c r="P116" s="331">
        <v>2</v>
      </c>
      <c r="Q116" s="332">
        <v>10</v>
      </c>
      <c r="R116" s="331">
        <v>6</v>
      </c>
      <c r="S116" s="332">
        <v>13</v>
      </c>
      <c r="T116" s="356">
        <f>X15</f>
        <v>116</v>
      </c>
      <c r="U116" s="257">
        <f>Y15</f>
        <v>580</v>
      </c>
      <c r="V116" s="331">
        <v>5</v>
      </c>
      <c r="W116" s="332">
        <v>52</v>
      </c>
      <c r="X116" s="256">
        <f>X17</f>
        <v>8</v>
      </c>
      <c r="Y116" s="333">
        <f>Y17</f>
        <v>56</v>
      </c>
      <c r="Z116" s="267">
        <f t="shared" si="38"/>
        <v>160</v>
      </c>
      <c r="AA116" s="268">
        <f t="shared" si="38"/>
        <v>843</v>
      </c>
      <c r="AB116" s="258"/>
      <c r="AC116" s="261"/>
      <c r="AD116" s="267">
        <f t="shared" si="39"/>
        <v>160</v>
      </c>
      <c r="AE116" s="268">
        <f t="shared" si="39"/>
        <v>843</v>
      </c>
      <c r="AG116" s="235"/>
    </row>
    <row r="117" spans="1:49" ht="20.100000000000001" customHeight="1" x14ac:dyDescent="0.25">
      <c r="A117" s="156" t="s">
        <v>94</v>
      </c>
      <c r="B117" s="255"/>
      <c r="C117" s="255"/>
      <c r="D117" s="182"/>
      <c r="E117" s="329"/>
      <c r="F117" s="182"/>
      <c r="G117" s="329"/>
      <c r="H117" s="182"/>
      <c r="I117" s="329"/>
      <c r="J117" s="354" t="s">
        <v>34</v>
      </c>
      <c r="K117" s="355" t="s">
        <v>34</v>
      </c>
      <c r="L117" s="331">
        <v>137</v>
      </c>
      <c r="M117" s="332">
        <v>424</v>
      </c>
      <c r="N117" s="331">
        <v>22</v>
      </c>
      <c r="O117" s="332">
        <v>98</v>
      </c>
      <c r="P117" s="331">
        <v>33</v>
      </c>
      <c r="Q117" s="332">
        <v>203</v>
      </c>
      <c r="R117" s="331">
        <v>62</v>
      </c>
      <c r="S117" s="332">
        <v>254</v>
      </c>
      <c r="T117" s="356">
        <f>V15</f>
        <v>5</v>
      </c>
      <c r="U117" s="257">
        <f>W15</f>
        <v>21</v>
      </c>
      <c r="V117" s="331">
        <v>94</v>
      </c>
      <c r="W117" s="332">
        <v>567</v>
      </c>
      <c r="X117" s="256">
        <f>V17</f>
        <v>118</v>
      </c>
      <c r="Y117" s="333">
        <f>W17</f>
        <v>739</v>
      </c>
      <c r="Z117" s="267">
        <f t="shared" si="38"/>
        <v>471</v>
      </c>
      <c r="AA117" s="268">
        <f t="shared" si="38"/>
        <v>2306</v>
      </c>
      <c r="AB117" s="258"/>
      <c r="AC117" s="261"/>
      <c r="AD117" s="267">
        <f>SUM(Z117,AB117)</f>
        <v>471</v>
      </c>
      <c r="AE117" s="268">
        <f>SUM(AA117,AC117)</f>
        <v>2306</v>
      </c>
      <c r="AG117" s="235"/>
    </row>
    <row r="118" spans="1:49" ht="20.100000000000001" customHeight="1" x14ac:dyDescent="0.25">
      <c r="A118" s="156" t="s">
        <v>95</v>
      </c>
      <c r="B118" s="255"/>
      <c r="C118" s="255"/>
      <c r="D118" s="182"/>
      <c r="E118" s="329"/>
      <c r="F118" s="182"/>
      <c r="G118" s="329"/>
      <c r="H118" s="182"/>
      <c r="I118" s="329"/>
      <c r="J118" s="354" t="s">
        <v>34</v>
      </c>
      <c r="K118" s="355" t="s">
        <v>34</v>
      </c>
      <c r="L118" s="331">
        <v>19</v>
      </c>
      <c r="M118" s="332">
        <v>115</v>
      </c>
      <c r="N118" s="331">
        <v>36</v>
      </c>
      <c r="O118" s="332">
        <v>201</v>
      </c>
      <c r="P118" s="331">
        <v>3</v>
      </c>
      <c r="Q118" s="332">
        <v>32</v>
      </c>
      <c r="R118" s="331">
        <v>4</v>
      </c>
      <c r="S118" s="332">
        <v>21</v>
      </c>
      <c r="T118" s="356">
        <f>Z15</f>
        <v>26</v>
      </c>
      <c r="U118" s="257">
        <f>AA15</f>
        <v>117</v>
      </c>
      <c r="V118" s="331">
        <v>23</v>
      </c>
      <c r="W118" s="332">
        <v>149</v>
      </c>
      <c r="X118" s="256">
        <f>Z17</f>
        <v>19</v>
      </c>
      <c r="Y118" s="333">
        <f>AA17</f>
        <v>99</v>
      </c>
      <c r="Z118" s="267">
        <f t="shared" si="38"/>
        <v>130</v>
      </c>
      <c r="AA118" s="268">
        <f t="shared" si="38"/>
        <v>734</v>
      </c>
      <c r="AB118" s="258"/>
      <c r="AC118" s="261"/>
      <c r="AD118" s="267">
        <f t="shared" ref="AD118:AE119" si="40">SUM(Z118,AB118)</f>
        <v>130</v>
      </c>
      <c r="AE118" s="268">
        <f t="shared" si="40"/>
        <v>734</v>
      </c>
      <c r="AG118" s="235"/>
    </row>
    <row r="119" spans="1:49" ht="20.100000000000001" customHeight="1" thickBot="1" x14ac:dyDescent="0.3">
      <c r="A119" s="185" t="s">
        <v>90</v>
      </c>
      <c r="B119" s="271"/>
      <c r="C119" s="271"/>
      <c r="D119" s="195"/>
      <c r="E119" s="334"/>
      <c r="F119" s="195"/>
      <c r="G119" s="334"/>
      <c r="H119" s="195"/>
      <c r="I119" s="334"/>
      <c r="J119" s="357" t="s">
        <v>34</v>
      </c>
      <c r="K119" s="358" t="s">
        <v>34</v>
      </c>
      <c r="L119" s="336" t="s">
        <v>34</v>
      </c>
      <c r="M119" s="337" t="s">
        <v>34</v>
      </c>
      <c r="N119" s="336" t="s">
        <v>34</v>
      </c>
      <c r="O119" s="337" t="s">
        <v>34</v>
      </c>
      <c r="P119" s="336" t="s">
        <v>34</v>
      </c>
      <c r="Q119" s="337" t="s">
        <v>34</v>
      </c>
      <c r="R119" s="336">
        <v>3</v>
      </c>
      <c r="S119" s="337">
        <v>17</v>
      </c>
      <c r="T119" s="359">
        <f>AB15</f>
        <v>3</v>
      </c>
      <c r="U119" s="273">
        <f>AC15</f>
        <v>10</v>
      </c>
      <c r="V119" s="336" t="s">
        <v>34</v>
      </c>
      <c r="W119" s="337" t="s">
        <v>34</v>
      </c>
      <c r="X119" s="272" t="str">
        <f>AB17</f>
        <v>-</v>
      </c>
      <c r="Y119" s="338" t="str">
        <f>AC17</f>
        <v>-</v>
      </c>
      <c r="Z119" s="283">
        <f t="shared" si="38"/>
        <v>6</v>
      </c>
      <c r="AA119" s="284">
        <f t="shared" si="38"/>
        <v>27</v>
      </c>
      <c r="AB119" s="274"/>
      <c r="AC119" s="277"/>
      <c r="AD119" s="283">
        <f t="shared" si="40"/>
        <v>6</v>
      </c>
      <c r="AE119" s="284">
        <f t="shared" si="40"/>
        <v>27</v>
      </c>
      <c r="AG119" s="235"/>
    </row>
    <row r="120" spans="1:49" ht="20.100000000000001" customHeight="1" thickTop="1" x14ac:dyDescent="0.25">
      <c r="A120" s="288" t="s">
        <v>91</v>
      </c>
      <c r="B120" s="289"/>
      <c r="C120" s="290"/>
      <c r="D120" s="291"/>
      <c r="E120" s="292"/>
      <c r="F120" s="291"/>
      <c r="G120" s="292"/>
      <c r="H120" s="291"/>
      <c r="I120" s="292"/>
      <c r="J120" s="347">
        <f t="shared" ref="J120:S120" si="41">SUM(J115:J119)</f>
        <v>0</v>
      </c>
      <c r="K120" s="348">
        <f t="shared" si="41"/>
        <v>0</v>
      </c>
      <c r="L120" s="299">
        <f t="shared" si="41"/>
        <v>184</v>
      </c>
      <c r="M120" s="300">
        <f t="shared" si="41"/>
        <v>733</v>
      </c>
      <c r="N120" s="299">
        <f t="shared" si="41"/>
        <v>79</v>
      </c>
      <c r="O120" s="300">
        <f t="shared" si="41"/>
        <v>380</v>
      </c>
      <c r="P120" s="299">
        <f t="shared" si="41"/>
        <v>43</v>
      </c>
      <c r="Q120" s="300">
        <f t="shared" si="41"/>
        <v>264</v>
      </c>
      <c r="R120" s="299">
        <f t="shared" si="41"/>
        <v>89</v>
      </c>
      <c r="S120" s="300">
        <f t="shared" si="41"/>
        <v>351</v>
      </c>
      <c r="T120" s="360">
        <f t="shared" ref="T120:Y120" si="42">SUM(T115:T119)</f>
        <v>155</v>
      </c>
      <c r="U120" s="361">
        <f t="shared" si="42"/>
        <v>744</v>
      </c>
      <c r="V120" s="299">
        <f t="shared" si="42"/>
        <v>128</v>
      </c>
      <c r="W120" s="300">
        <f t="shared" si="42"/>
        <v>789</v>
      </c>
      <c r="X120" s="299">
        <f t="shared" si="42"/>
        <v>152</v>
      </c>
      <c r="Y120" s="300">
        <f t="shared" si="42"/>
        <v>914</v>
      </c>
      <c r="Z120" s="299">
        <f t="shared" si="38"/>
        <v>830</v>
      </c>
      <c r="AA120" s="300">
        <f t="shared" si="38"/>
        <v>4175</v>
      </c>
      <c r="AB120" s="349"/>
      <c r="AC120" s="350"/>
      <c r="AD120" s="299">
        <f>SUM(Z120,AB120)</f>
        <v>830</v>
      </c>
      <c r="AE120" s="300">
        <f>SUM(AA120,AC120)</f>
        <v>4175</v>
      </c>
      <c r="AG120" s="235"/>
    </row>
    <row r="121" spans="1:49" ht="20.100000000000001" customHeight="1" thickBot="1" x14ac:dyDescent="0.3">
      <c r="A121" s="301" t="s">
        <v>92</v>
      </c>
      <c r="B121" s="302"/>
      <c r="C121" s="303"/>
      <c r="D121" s="304"/>
      <c r="E121" s="305"/>
      <c r="F121" s="304"/>
      <c r="G121" s="305"/>
      <c r="H121" s="304"/>
      <c r="I121" s="305"/>
      <c r="J121" s="362" t="s">
        <v>34</v>
      </c>
      <c r="K121" s="363"/>
      <c r="L121" s="339">
        <v>700</v>
      </c>
      <c r="M121" s="303"/>
      <c r="N121" s="339">
        <v>322</v>
      </c>
      <c r="O121" s="303"/>
      <c r="P121" s="339">
        <v>222</v>
      </c>
      <c r="Q121" s="303"/>
      <c r="R121" s="339">
        <v>255</v>
      </c>
      <c r="S121" s="303"/>
      <c r="T121" s="301">
        <f>S15</f>
        <v>608</v>
      </c>
      <c r="U121" s="303"/>
      <c r="V121" s="339">
        <v>554</v>
      </c>
      <c r="W121" s="303"/>
      <c r="X121" s="301">
        <f>S17</f>
        <v>772</v>
      </c>
      <c r="Y121" s="303"/>
      <c r="Z121" s="310">
        <f>SUM(D121:Y121)</f>
        <v>3433</v>
      </c>
      <c r="AA121" s="311"/>
      <c r="AB121" s="340"/>
      <c r="AC121" s="341"/>
      <c r="AD121" s="310">
        <f>SUM(Z121,AB121:AC121)</f>
        <v>3433</v>
      </c>
      <c r="AE121" s="311"/>
      <c r="AG121" s="287">
        <f>Z121</f>
        <v>3433</v>
      </c>
    </row>
    <row r="122" spans="1:49" ht="16.5" thickBot="1" x14ac:dyDescent="0.3">
      <c r="A122" s="364"/>
      <c r="B122" s="365"/>
      <c r="C122" s="365"/>
      <c r="D122" s="365"/>
      <c r="E122" s="365"/>
      <c r="F122" s="365"/>
      <c r="G122" s="365"/>
      <c r="H122" s="365"/>
      <c r="I122" s="365"/>
      <c r="J122" s="365"/>
      <c r="K122" s="365"/>
      <c r="L122" s="365"/>
      <c r="M122" s="365"/>
      <c r="N122" s="365"/>
      <c r="O122" s="365"/>
      <c r="P122" s="365"/>
      <c r="Q122" s="365"/>
      <c r="R122" s="365"/>
      <c r="S122" s="365"/>
      <c r="T122" s="365"/>
      <c r="U122" s="365"/>
      <c r="V122" s="365"/>
      <c r="W122" s="365"/>
      <c r="X122" s="365"/>
      <c r="Y122" s="365"/>
      <c r="Z122" s="365"/>
      <c r="AA122" s="366"/>
      <c r="AB122" s="364"/>
      <c r="AC122" s="366"/>
      <c r="AD122" s="365"/>
      <c r="AE122" s="366"/>
      <c r="AG122" s="235"/>
    </row>
    <row r="123" spans="1:49" ht="30" customHeight="1" thickTop="1" thickBot="1" x14ac:dyDescent="0.3">
      <c r="A123" s="367" t="s">
        <v>91</v>
      </c>
      <c r="B123" s="368"/>
      <c r="C123" s="369"/>
      <c r="D123" s="370">
        <f t="shared" ref="D123:AA123" si="43">SUM(D90,D96,D104,D112,D120)</f>
        <v>45</v>
      </c>
      <c r="E123" s="371">
        <f t="shared" si="43"/>
        <v>201</v>
      </c>
      <c r="F123" s="370">
        <f t="shared" si="43"/>
        <v>102</v>
      </c>
      <c r="G123" s="371">
        <f t="shared" si="43"/>
        <v>535</v>
      </c>
      <c r="H123" s="370">
        <f t="shared" si="43"/>
        <v>196</v>
      </c>
      <c r="I123" s="371">
        <f t="shared" si="43"/>
        <v>906</v>
      </c>
      <c r="J123" s="370">
        <f t="shared" si="43"/>
        <v>85</v>
      </c>
      <c r="K123" s="371">
        <f t="shared" si="43"/>
        <v>388</v>
      </c>
      <c r="L123" s="370">
        <f t="shared" si="43"/>
        <v>257</v>
      </c>
      <c r="M123" s="371">
        <f t="shared" si="43"/>
        <v>1385</v>
      </c>
      <c r="N123" s="370">
        <f t="shared" si="43"/>
        <v>141</v>
      </c>
      <c r="O123" s="371">
        <f t="shared" si="43"/>
        <v>640</v>
      </c>
      <c r="P123" s="370">
        <f t="shared" si="43"/>
        <v>69</v>
      </c>
      <c r="Q123" s="371">
        <f t="shared" si="43"/>
        <v>389</v>
      </c>
      <c r="R123" s="370">
        <f t="shared" si="43"/>
        <v>148</v>
      </c>
      <c r="S123" s="371">
        <f t="shared" si="43"/>
        <v>586</v>
      </c>
      <c r="T123" s="370">
        <f t="shared" si="43"/>
        <v>155</v>
      </c>
      <c r="U123" s="371">
        <f t="shared" si="43"/>
        <v>744</v>
      </c>
      <c r="V123" s="370">
        <f t="shared" si="43"/>
        <v>157</v>
      </c>
      <c r="W123" s="371">
        <f t="shared" si="43"/>
        <v>923</v>
      </c>
      <c r="X123" s="370">
        <f t="shared" si="43"/>
        <v>152</v>
      </c>
      <c r="Y123" s="371">
        <f t="shared" si="43"/>
        <v>914</v>
      </c>
      <c r="Z123" s="370">
        <f t="shared" si="43"/>
        <v>1507</v>
      </c>
      <c r="AA123" s="371">
        <f t="shared" si="43"/>
        <v>7611</v>
      </c>
      <c r="AB123" s="370">
        <f>SUM(AB90,AB96,AB104,AB112,AB120)</f>
        <v>80</v>
      </c>
      <c r="AC123" s="372">
        <f>SUM(AC90,AC96,AC104,AC112,AC120)</f>
        <v>462</v>
      </c>
      <c r="AD123" s="370">
        <f>SUM(Z123,AB123)</f>
        <v>1587</v>
      </c>
      <c r="AE123" s="373">
        <f>SUM(AA123,AC123)</f>
        <v>8073</v>
      </c>
      <c r="AG123" s="235"/>
    </row>
    <row r="124" spans="1:49" ht="30" customHeight="1" thickBot="1" x14ac:dyDescent="0.3">
      <c r="A124" s="374" t="s">
        <v>97</v>
      </c>
      <c r="B124" s="375"/>
      <c r="C124" s="376"/>
      <c r="D124" s="374">
        <f>SUM(D91,D97,D105,D113,D121)</f>
        <v>151</v>
      </c>
      <c r="E124" s="376"/>
      <c r="F124" s="374">
        <f>SUM(F91,F97,F105,F113,F121)</f>
        <v>388</v>
      </c>
      <c r="G124" s="376"/>
      <c r="H124" s="374">
        <f>SUM(H91,H97,H105,H113,H121)</f>
        <v>728</v>
      </c>
      <c r="I124" s="376"/>
      <c r="J124" s="374">
        <f>SUM(J91,J97,J105,J113,J121)</f>
        <v>348</v>
      </c>
      <c r="K124" s="376"/>
      <c r="L124" s="374">
        <f>SUM(L91,L97,L105,L113,L121)</f>
        <v>849</v>
      </c>
      <c r="M124" s="376"/>
      <c r="N124" s="374">
        <f>SUM(N91,N97,N105,N113,N121)</f>
        <v>539</v>
      </c>
      <c r="O124" s="376"/>
      <c r="P124" s="374">
        <f>SUM(P91,P97,P105,P113,P121)</f>
        <v>329</v>
      </c>
      <c r="Q124" s="376"/>
      <c r="R124" s="374">
        <f>SUM(R91,R97,R105,R113,R121)</f>
        <v>457</v>
      </c>
      <c r="S124" s="376"/>
      <c r="T124" s="374">
        <f>SUM(T91,T97,T105,T113:U113,T121)</f>
        <v>608</v>
      </c>
      <c r="U124" s="376"/>
      <c r="V124" s="374">
        <f>SUM(V91,V97,V105,V113,V121)</f>
        <v>689</v>
      </c>
      <c r="W124" s="376"/>
      <c r="X124" s="374">
        <f>SUM(X91,X97,X105,X113,X121)</f>
        <v>772</v>
      </c>
      <c r="Y124" s="376"/>
      <c r="Z124" s="377">
        <f>SUM(Z91,Z97,Z105,Z113,Z121)</f>
        <v>5858</v>
      </c>
      <c r="AA124" s="378"/>
      <c r="AB124" s="374">
        <f>SUM(AB91,AB97,AB105,AB113,AB121)</f>
        <v>367</v>
      </c>
      <c r="AC124" s="376"/>
      <c r="AD124" s="377">
        <f>SUM(Z124:AC124)</f>
        <v>6225</v>
      </c>
      <c r="AE124" s="378"/>
      <c r="AG124" s="287">
        <f>Z124</f>
        <v>5858</v>
      </c>
    </row>
    <row r="125" spans="1:49" x14ac:dyDescent="0.25">
      <c r="E125" s="6"/>
      <c r="K125" s="6"/>
      <c r="O125" s="6"/>
      <c r="P125" s="8"/>
      <c r="R125" s="379"/>
      <c r="S125" s="2"/>
      <c r="U125" s="11"/>
      <c r="W125" s="11"/>
      <c r="Y125" s="11"/>
      <c r="AA125" s="11"/>
    </row>
  </sheetData>
  <mergeCells count="140">
    <mergeCell ref="X124:Y124"/>
    <mergeCell ref="Z124:AA124"/>
    <mergeCell ref="AB124:AC124"/>
    <mergeCell ref="AD124:AE124"/>
    <mergeCell ref="L124:M124"/>
    <mergeCell ref="N124:O124"/>
    <mergeCell ref="P124:Q124"/>
    <mergeCell ref="R124:S124"/>
    <mergeCell ref="T124:U124"/>
    <mergeCell ref="V124:W124"/>
    <mergeCell ref="A123:C123"/>
    <mergeCell ref="A124:C124"/>
    <mergeCell ref="D124:E124"/>
    <mergeCell ref="F124:G124"/>
    <mergeCell ref="H124:I124"/>
    <mergeCell ref="J124:K124"/>
    <mergeCell ref="T121:U121"/>
    <mergeCell ref="V121:W121"/>
    <mergeCell ref="X121:Y121"/>
    <mergeCell ref="Z121:AA121"/>
    <mergeCell ref="AB121:AC121"/>
    <mergeCell ref="AD121:AE121"/>
    <mergeCell ref="V113:W113"/>
    <mergeCell ref="Z113:AA113"/>
    <mergeCell ref="AD113:AE113"/>
    <mergeCell ref="A120:C120"/>
    <mergeCell ref="A121:C121"/>
    <mergeCell ref="J121:K121"/>
    <mergeCell ref="L121:M121"/>
    <mergeCell ref="N121:O121"/>
    <mergeCell ref="P121:Q121"/>
    <mergeCell ref="R121:S121"/>
    <mergeCell ref="AB105:AC105"/>
    <mergeCell ref="AD105:AE105"/>
    <mergeCell ref="A112:C112"/>
    <mergeCell ref="A113:C113"/>
    <mergeCell ref="J113:K113"/>
    <mergeCell ref="L113:M113"/>
    <mergeCell ref="N113:O113"/>
    <mergeCell ref="P113:Q113"/>
    <mergeCell ref="R113:S113"/>
    <mergeCell ref="T113:U113"/>
    <mergeCell ref="AD97:AE97"/>
    <mergeCell ref="A104:C104"/>
    <mergeCell ref="A105:C105"/>
    <mergeCell ref="J105:K105"/>
    <mergeCell ref="L105:M105"/>
    <mergeCell ref="N105:O105"/>
    <mergeCell ref="P105:Q105"/>
    <mergeCell ref="R105:S105"/>
    <mergeCell ref="T105:U105"/>
    <mergeCell ref="Z105:AA105"/>
    <mergeCell ref="A96:C96"/>
    <mergeCell ref="A97:C97"/>
    <mergeCell ref="F97:G97"/>
    <mergeCell ref="H97:I97"/>
    <mergeCell ref="T97:U97"/>
    <mergeCell ref="Z97:AA97"/>
    <mergeCell ref="AB84:AC84"/>
    <mergeCell ref="AD84:AE84"/>
    <mergeCell ref="A90:C90"/>
    <mergeCell ref="A91:C91"/>
    <mergeCell ref="D91:E91"/>
    <mergeCell ref="T91:U91"/>
    <mergeCell ref="Z91:AA91"/>
    <mergeCell ref="AD91:AE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6:Y56"/>
    <mergeCell ref="B57:E57"/>
    <mergeCell ref="F57:I57"/>
    <mergeCell ref="J57:M57"/>
    <mergeCell ref="N57:Q57"/>
    <mergeCell ref="R57:U57"/>
    <mergeCell ref="V57:Y57"/>
    <mergeCell ref="AL45:AO45"/>
    <mergeCell ref="AP45:AS45"/>
    <mergeCell ref="AT45:AW45"/>
    <mergeCell ref="AX45:BA45"/>
    <mergeCell ref="A56:A58"/>
    <mergeCell ref="B56:E56"/>
    <mergeCell ref="F56:I56"/>
    <mergeCell ref="J56:M56"/>
    <mergeCell ref="N56:Q56"/>
    <mergeCell ref="R56:U56"/>
    <mergeCell ref="AX44:BA44"/>
    <mergeCell ref="B45:E45"/>
    <mergeCell ref="F45:I45"/>
    <mergeCell ref="J45:M45"/>
    <mergeCell ref="N45:Q45"/>
    <mergeCell ref="R45:U45"/>
    <mergeCell ref="V45:Y45"/>
    <mergeCell ref="Z45:AC45"/>
    <mergeCell ref="AD45:AG45"/>
    <mergeCell ref="AH45:AK45"/>
    <mergeCell ref="Z44:AC44"/>
    <mergeCell ref="AD44:AG44"/>
    <mergeCell ref="AH44:AK44"/>
    <mergeCell ref="AL44:AO44"/>
    <mergeCell ref="AP44:AS44"/>
    <mergeCell ref="AT44:AW44"/>
    <mergeCell ref="A41:Y41"/>
    <mergeCell ref="A42:Y42"/>
    <mergeCell ref="A44:A46"/>
    <mergeCell ref="B44:E44"/>
    <mergeCell ref="F44:I44"/>
    <mergeCell ref="J44:M44"/>
    <mergeCell ref="N44:Q44"/>
    <mergeCell ref="R44:U44"/>
    <mergeCell ref="V44:Y44"/>
    <mergeCell ref="R5:R6"/>
    <mergeCell ref="S5:S6"/>
    <mergeCell ref="T5:AC5"/>
    <mergeCell ref="AD5:AD6"/>
    <mergeCell ref="AE5:AE6"/>
    <mergeCell ref="A40:Y40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85" right="0.55118110236220474" top="0.82677165354330717" bottom="0.27559055118110237" header="0.31496062992125984" footer="0.23622047244094491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2020-03-17T04:10:17Z</dcterms:created>
  <dcterms:modified xsi:type="dcterms:W3CDTF">2020-03-17T04:13:19Z</dcterms:modified>
</cp:coreProperties>
</file>