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YU\LAPORAN 4 BULAN OJK\"/>
    </mc:Choice>
  </mc:AlternateContent>
  <bookViews>
    <workbookView xWindow="0" yWindow="0" windowWidth="20460" windowHeight="7680"/>
  </bookViews>
  <sheets>
    <sheet name="Sheet1" sheetId="1" r:id="rId1"/>
  </sheets>
  <definedNames>
    <definedName name="_xlnm.Print_Area" localSheetId="0">Sheet1!$A$55:$F$93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D73" i="1"/>
  <c r="D71" i="1"/>
  <c r="D69" i="1"/>
  <c r="D65" i="1"/>
  <c r="F65" i="1"/>
  <c r="D30" i="1"/>
  <c r="D20" i="1"/>
  <c r="D18" i="1"/>
  <c r="F45" i="1" l="1"/>
  <c r="F72" i="1"/>
  <c r="F71" i="1"/>
  <c r="F69" i="1"/>
  <c r="F30" i="1"/>
  <c r="F23" i="1"/>
  <c r="F20" i="1"/>
  <c r="F18" i="1"/>
  <c r="A58" i="1" l="1"/>
  <c r="F81" i="1"/>
  <c r="D81" i="1"/>
  <c r="F74" i="1"/>
  <c r="D74" i="1"/>
  <c r="F66" i="1"/>
  <c r="D66" i="1"/>
  <c r="F32" i="1"/>
  <c r="D32" i="1"/>
  <c r="F21" i="1"/>
  <c r="D21" i="1"/>
  <c r="F16" i="1"/>
  <c r="D16" i="1"/>
  <c r="D23" i="1" l="1"/>
  <c r="D76" i="1"/>
  <c r="D82" i="1" s="1"/>
  <c r="D84" i="1" s="1"/>
  <c r="D43" i="1" s="1"/>
  <c r="D44" i="1" s="1"/>
  <c r="D45" i="1" s="1"/>
  <c r="F76" i="1"/>
  <c r="F82" i="1" s="1"/>
  <c r="F84" i="1" s="1"/>
  <c r="F43" i="1" s="1"/>
  <c r="F44" i="1"/>
</calcChain>
</file>

<file path=xl/sharedStrings.xml><?xml version="1.0" encoding="utf-8"?>
<sst xmlns="http://schemas.openxmlformats.org/spreadsheetml/2006/main" count="74" uniqueCount="66">
  <si>
    <t>PT. LEMBAGA KEUANGAN MIKRO DEMAK SEJAHTERA</t>
  </si>
  <si>
    <t>KABUPATEN DEMAK</t>
  </si>
  <si>
    <t>NERACA</t>
  </si>
  <si>
    <t xml:space="preserve">( Disajikan dalam Rupiah penuh, kecuali dinyatakan lain ) </t>
  </si>
  <si>
    <t>ASET</t>
  </si>
  <si>
    <t>Aset Lancar</t>
  </si>
  <si>
    <t>Kas</t>
  </si>
  <si>
    <t>Penempatan Dana</t>
  </si>
  <si>
    <t>Tabungan pada Bank</t>
  </si>
  <si>
    <t>Deposito Berjangka pada Bank</t>
  </si>
  <si>
    <t>Pinjaman Yang Diberikan</t>
  </si>
  <si>
    <t>Penyisihan Penghapusan Pinjaman</t>
  </si>
  <si>
    <t>Pinjaman Yang Diberikan Bersih</t>
  </si>
  <si>
    <t>Aset Tetap</t>
  </si>
  <si>
    <t>Harga Perolehan</t>
  </si>
  <si>
    <t>Dikurangi :</t>
  </si>
  <si>
    <t>Akumulasi penyusutan</t>
  </si>
  <si>
    <t>Nilai buku</t>
  </si>
  <si>
    <t>Aset lain - lain</t>
  </si>
  <si>
    <t>JUMLAH ASET</t>
  </si>
  <si>
    <t>KEWAJIBAN DAN EKUITAS</t>
  </si>
  <si>
    <t xml:space="preserve">KEWAJIBAN </t>
  </si>
  <si>
    <t>Kewajiban yang Harus Segera Dibayar</t>
  </si>
  <si>
    <t>Utang Bunga</t>
  </si>
  <si>
    <t>Utang Pajak</t>
  </si>
  <si>
    <t>Simpanan</t>
  </si>
  <si>
    <t>Kewajiban Lain - lain</t>
  </si>
  <si>
    <t>Jumlah Kewajiban</t>
  </si>
  <si>
    <t>EKUITAS</t>
  </si>
  <si>
    <t>Modal dasar sebesar Rp. 50.000.000.000,00 dan</t>
  </si>
  <si>
    <t>Modal disetor sebesar</t>
  </si>
  <si>
    <t>Saldo Laba</t>
  </si>
  <si>
    <t>Cadangan Umum</t>
  </si>
  <si>
    <t>Cadangan Tujuan</t>
  </si>
  <si>
    <t>Saldo Laba ( Rugi )</t>
  </si>
  <si>
    <t>Laba Tahun Lalu</t>
  </si>
  <si>
    <t>Laba ( Rugi ) Periode Berjalan</t>
  </si>
  <si>
    <t>Jumlah Ekuitas</t>
  </si>
  <si>
    <t>JUMLAH KEWAJIBAN DAN EKUITAS</t>
  </si>
  <si>
    <t>Direktur Utama</t>
  </si>
  <si>
    <t>Direktur</t>
  </si>
  <si>
    <t>Eny Suprapti,S.I.Pust</t>
  </si>
  <si>
    <t>Roselyana Maya Dewi,SE</t>
  </si>
  <si>
    <t>LAPORAN LABA RUGI</t>
  </si>
  <si>
    <t>PENDAPATAN DAN BEBAN OPERASIONAL</t>
  </si>
  <si>
    <t>Pendapatan Operasional</t>
  </si>
  <si>
    <t>Pendapatan Bunga</t>
  </si>
  <si>
    <t>Pendapatan Operasional Lainnya</t>
  </si>
  <si>
    <t>Jumlah Pendapatan Operasional</t>
  </si>
  <si>
    <t>Beban Operasional</t>
  </si>
  <si>
    <t>Beban Bunga</t>
  </si>
  <si>
    <t>Beban Penyisihan Penghapusan Pinjaman</t>
  </si>
  <si>
    <t>Beban Pemasaran</t>
  </si>
  <si>
    <t>Beban Administrasi dan Umum</t>
  </si>
  <si>
    <t>Beban Lainnya</t>
  </si>
  <si>
    <t>Jumlah Beban Operasional</t>
  </si>
  <si>
    <t>LABA OPERASIONAL</t>
  </si>
  <si>
    <t>PENDAPATAN ( BEBAN ) NON OPERASIONAL</t>
  </si>
  <si>
    <t xml:space="preserve">Pendapatan Non-Operasional </t>
  </si>
  <si>
    <t>Beban Non Operasional</t>
  </si>
  <si>
    <t>Jumlah Pendapatan ( Beban ) Non Operasional</t>
  </si>
  <si>
    <t>LABA SEBELUM TAKSIRAN PAJAK PENGHASILAN</t>
  </si>
  <si>
    <t>Taksiran Pajak Penghasilan</t>
  </si>
  <si>
    <t>LABA BERSIH</t>
  </si>
  <si>
    <t>PER 31 AGUSTUS 2021 DAN 2020</t>
  </si>
  <si>
    <t>Demak , 8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</si>
</sst>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421]dd\ mmmm\ yyyy;@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u val="singleAccounting"/>
      <sz val="11"/>
      <color theme="1"/>
      <name val="Tahoma"/>
      <family val="2"/>
    </font>
    <font>
      <b/>
      <u val="doubleAccounting"/>
      <sz val="11"/>
      <color theme="1"/>
      <name val="Tahoma"/>
      <family val="2"/>
    </font>
    <font>
      <b/>
      <u val="singleAccounting"/>
      <sz val="11"/>
      <color theme="1"/>
      <name val="Tahoma"/>
      <family val="2"/>
    </font>
    <font>
      <b/>
      <u/>
      <sz val="11"/>
      <color theme="1"/>
      <name val="Tahoma"/>
      <family val="2"/>
    </font>
    <font>
      <sz val="11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2" fillId="0" borderId="0" xfId="0" applyFont="1"/>
    <xf numFmtId="41" fontId="3" fillId="0" borderId="0" xfId="1" applyFont="1"/>
    <xf numFmtId="41" fontId="4" fillId="0" borderId="0" xfId="1" applyFont="1"/>
    <xf numFmtId="41" fontId="5" fillId="0" borderId="0" xfId="1" applyFont="1" applyBorder="1"/>
    <xf numFmtId="41" fontId="2" fillId="0" borderId="0" xfId="1" applyFont="1" applyBorder="1"/>
    <xf numFmtId="41" fontId="2" fillId="0" borderId="0" xfId="1" applyFont="1"/>
    <xf numFmtId="41" fontId="6" fillId="0" borderId="0" xfId="1" applyFont="1"/>
    <xf numFmtId="41" fontId="5" fillId="0" borderId="0" xfId="1" applyFont="1"/>
    <xf numFmtId="3" fontId="8" fillId="0" borderId="0" xfId="0" applyNumberFormat="1" applyFont="1" applyAlignment="1">
      <alignment horizontal="right" vertical="center"/>
    </xf>
    <xf numFmtId="41" fontId="0" fillId="0" borderId="0" xfId="1" applyFont="1"/>
    <xf numFmtId="37" fontId="8" fillId="0" borderId="2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7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41" fontId="3" fillId="0" borderId="0" xfId="1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0"/>
  <sheetViews>
    <sheetView tabSelected="1" topLeftCell="A74" workbookViewId="0">
      <selection activeCell="I84" sqref="I84"/>
    </sheetView>
  </sheetViews>
  <sheetFormatPr defaultRowHeight="15" x14ac:dyDescent="0.25"/>
  <cols>
    <col min="1" max="1" width="3.140625" customWidth="1"/>
    <col min="2" max="2" width="3.7109375" customWidth="1"/>
    <col min="3" max="3" width="39" customWidth="1"/>
    <col min="4" max="4" width="21" customWidth="1"/>
    <col min="5" max="5" width="1.85546875" customWidth="1"/>
    <col min="6" max="6" width="21" customWidth="1"/>
    <col min="8" max="8" width="11.5703125" bestFit="1" customWidth="1"/>
  </cols>
  <sheetData>
    <row r="1" spans="1:6" x14ac:dyDescent="0.25">
      <c r="A1" s="16" t="s">
        <v>0</v>
      </c>
      <c r="B1" s="16"/>
      <c r="C1" s="16"/>
      <c r="D1" s="16"/>
      <c r="E1" s="16"/>
      <c r="F1" s="16"/>
    </row>
    <row r="2" spans="1:6" x14ac:dyDescent="0.25">
      <c r="A2" s="16" t="s">
        <v>1</v>
      </c>
      <c r="B2" s="16"/>
      <c r="C2" s="16"/>
      <c r="D2" s="16"/>
      <c r="E2" s="16"/>
      <c r="F2" s="16"/>
    </row>
    <row r="3" spans="1:6" x14ac:dyDescent="0.25">
      <c r="A3" s="16" t="s">
        <v>2</v>
      </c>
      <c r="B3" s="16"/>
      <c r="C3" s="16"/>
      <c r="D3" s="16"/>
      <c r="E3" s="16"/>
      <c r="F3" s="16"/>
    </row>
    <row r="4" spans="1:6" x14ac:dyDescent="0.25">
      <c r="A4" s="16" t="s">
        <v>64</v>
      </c>
      <c r="B4" s="16"/>
      <c r="C4" s="16"/>
      <c r="D4" s="16"/>
      <c r="E4" s="16"/>
      <c r="F4" s="16"/>
    </row>
    <row r="5" spans="1:6" ht="15.75" thickBot="1" x14ac:dyDescent="0.3">
      <c r="A5" s="17" t="s">
        <v>3</v>
      </c>
      <c r="B5" s="17"/>
      <c r="C5" s="17"/>
      <c r="D5" s="17"/>
      <c r="E5" s="17"/>
      <c r="F5" s="17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2">
        <v>44439</v>
      </c>
      <c r="E7" s="2"/>
      <c r="F7" s="2">
        <v>44074</v>
      </c>
    </row>
    <row r="8" spans="1:6" x14ac:dyDescent="0.25">
      <c r="A8" s="3" t="s">
        <v>4</v>
      </c>
      <c r="B8" s="1"/>
      <c r="C8" s="1"/>
      <c r="D8" s="1"/>
      <c r="E8" s="1"/>
      <c r="F8" s="1"/>
    </row>
    <row r="9" spans="1:6" x14ac:dyDescent="0.25">
      <c r="A9" s="1" t="s">
        <v>5</v>
      </c>
      <c r="B9" s="1"/>
      <c r="C9" s="1"/>
      <c r="D9" s="1"/>
      <c r="E9" s="1"/>
      <c r="F9" s="1"/>
    </row>
    <row r="10" spans="1:6" x14ac:dyDescent="0.25">
      <c r="A10" s="1"/>
      <c r="B10" s="1" t="s">
        <v>6</v>
      </c>
      <c r="C10" s="1"/>
      <c r="D10" s="4">
        <v>563487000</v>
      </c>
      <c r="E10" s="4"/>
      <c r="F10" s="11">
        <v>764841700</v>
      </c>
    </row>
    <row r="11" spans="1:6" x14ac:dyDescent="0.25">
      <c r="A11" s="1"/>
      <c r="B11" s="1" t="s">
        <v>7</v>
      </c>
      <c r="C11" s="1"/>
      <c r="D11" s="4"/>
      <c r="E11" s="4"/>
      <c r="F11" s="4"/>
    </row>
    <row r="12" spans="1:6" x14ac:dyDescent="0.25">
      <c r="A12" s="1"/>
      <c r="B12" s="1"/>
      <c r="C12" s="1" t="s">
        <v>8</v>
      </c>
      <c r="D12" s="4">
        <v>1694678060</v>
      </c>
      <c r="E12" s="4"/>
      <c r="F12" s="11">
        <v>7292016161</v>
      </c>
    </row>
    <row r="13" spans="1:6" x14ac:dyDescent="0.25">
      <c r="A13" s="1"/>
      <c r="B13" s="1"/>
      <c r="C13" s="1" t="s">
        <v>9</v>
      </c>
      <c r="D13" s="4">
        <v>3000000000</v>
      </c>
      <c r="E13" s="4"/>
      <c r="F13" s="11">
        <v>3000000000</v>
      </c>
    </row>
    <row r="14" spans="1:6" x14ac:dyDescent="0.25">
      <c r="A14" s="1"/>
      <c r="B14" s="1" t="s">
        <v>10</v>
      </c>
      <c r="C14" s="1"/>
      <c r="D14" s="4">
        <v>52999365634</v>
      </c>
      <c r="E14" s="4"/>
      <c r="F14" s="11">
        <v>38221659380</v>
      </c>
    </row>
    <row r="15" spans="1:6" ht="16.5" x14ac:dyDescent="0.35">
      <c r="A15" s="1"/>
      <c r="B15" s="1" t="s">
        <v>11</v>
      </c>
      <c r="C15" s="1"/>
      <c r="D15" s="5">
        <v>-2592062048</v>
      </c>
      <c r="E15" s="5"/>
      <c r="F15" s="13">
        <v>-1525627758</v>
      </c>
    </row>
    <row r="16" spans="1:6" x14ac:dyDescent="0.25">
      <c r="A16" s="1"/>
      <c r="B16" s="1" t="s">
        <v>12</v>
      </c>
      <c r="C16" s="1"/>
      <c r="D16" s="4">
        <f>D14+D15</f>
        <v>50407303586</v>
      </c>
      <c r="E16" s="4"/>
      <c r="F16" s="4">
        <f>F14+F15</f>
        <v>36696031622</v>
      </c>
    </row>
    <row r="17" spans="1:6" x14ac:dyDescent="0.25">
      <c r="A17" s="1" t="s">
        <v>13</v>
      </c>
      <c r="B17" s="1"/>
      <c r="C17" s="1"/>
      <c r="D17" s="4"/>
      <c r="E17" s="4"/>
      <c r="F17" s="4"/>
    </row>
    <row r="18" spans="1:6" x14ac:dyDescent="0.25">
      <c r="A18" s="1"/>
      <c r="B18" s="1" t="s">
        <v>14</v>
      </c>
      <c r="C18" s="1"/>
      <c r="D18" s="4">
        <f>10290654350+2259852225</f>
        <v>12550506575</v>
      </c>
      <c r="E18" s="4"/>
      <c r="F18" s="4">
        <f>10250654350+1869322725</f>
        <v>12119977075</v>
      </c>
    </row>
    <row r="19" spans="1:6" x14ac:dyDescent="0.25">
      <c r="A19" s="1"/>
      <c r="B19" s="1" t="s">
        <v>15</v>
      </c>
      <c r="C19" s="1"/>
      <c r="D19" s="4"/>
      <c r="E19" s="4"/>
      <c r="F19" s="4"/>
    </row>
    <row r="20" spans="1:6" ht="16.5" x14ac:dyDescent="0.35">
      <c r="A20" s="1"/>
      <c r="B20" s="1"/>
      <c r="C20" s="1" t="s">
        <v>16</v>
      </c>
      <c r="D20" s="5">
        <f>-(590088681+1228401050)</f>
        <v>-1818489731</v>
      </c>
      <c r="E20" s="5"/>
      <c r="F20" s="5">
        <f>-(240993480+935495711)</f>
        <v>-1176489191</v>
      </c>
    </row>
    <row r="21" spans="1:6" x14ac:dyDescent="0.25">
      <c r="A21" s="1"/>
      <c r="B21" s="1" t="s">
        <v>17</v>
      </c>
      <c r="C21" s="1"/>
      <c r="D21" s="4">
        <f>D18+D20</f>
        <v>10732016844</v>
      </c>
      <c r="E21" s="4"/>
      <c r="F21" s="4">
        <f>F18+F20</f>
        <v>10943487884</v>
      </c>
    </row>
    <row r="22" spans="1:6" ht="16.5" x14ac:dyDescent="0.35">
      <c r="A22" s="1" t="s">
        <v>18</v>
      </c>
      <c r="B22" s="1"/>
      <c r="C22" s="1"/>
      <c r="D22" s="5">
        <v>1358597582</v>
      </c>
      <c r="E22" s="5"/>
      <c r="F22" s="5">
        <v>1077121118</v>
      </c>
    </row>
    <row r="23" spans="1:6" ht="16.5" x14ac:dyDescent="0.35">
      <c r="A23" s="3" t="s">
        <v>19</v>
      </c>
      <c r="B23" s="1"/>
      <c r="C23" s="1"/>
      <c r="D23" s="6">
        <f>D10+D12+D13+D16+D21+D22</f>
        <v>67756083072</v>
      </c>
      <c r="E23" s="7"/>
      <c r="F23" s="6">
        <f>F10+F12+F13+F16+F21+F22</f>
        <v>59773498485</v>
      </c>
    </row>
    <row r="24" spans="1:6" x14ac:dyDescent="0.25">
      <c r="A24" s="1"/>
      <c r="B24" s="1"/>
      <c r="C24" s="1"/>
      <c r="D24" s="4"/>
      <c r="E24" s="4"/>
      <c r="F24" s="4"/>
    </row>
    <row r="25" spans="1:6" x14ac:dyDescent="0.25">
      <c r="A25" s="3" t="s">
        <v>20</v>
      </c>
      <c r="B25" s="1"/>
      <c r="C25" s="1"/>
      <c r="D25" s="4"/>
      <c r="E25" s="4"/>
      <c r="F25" s="4"/>
    </row>
    <row r="26" spans="1:6" x14ac:dyDescent="0.25">
      <c r="A26" s="3" t="s">
        <v>21</v>
      </c>
      <c r="B26" s="1"/>
      <c r="C26" s="1"/>
      <c r="D26" s="4"/>
      <c r="E26" s="4"/>
      <c r="F26" s="4"/>
    </row>
    <row r="27" spans="1:6" x14ac:dyDescent="0.25">
      <c r="A27" s="1"/>
      <c r="B27" s="1" t="s">
        <v>22</v>
      </c>
      <c r="C27" s="1"/>
      <c r="D27" s="4">
        <v>424417031</v>
      </c>
      <c r="E27" s="4"/>
      <c r="F27" s="4">
        <v>163533557</v>
      </c>
    </row>
    <row r="28" spans="1:6" x14ac:dyDescent="0.25">
      <c r="A28" s="1"/>
      <c r="B28" s="1" t="s">
        <v>23</v>
      </c>
      <c r="C28" s="1"/>
      <c r="D28" s="4"/>
      <c r="E28" s="4"/>
      <c r="F28" s="4"/>
    </row>
    <row r="29" spans="1:6" x14ac:dyDescent="0.25">
      <c r="A29" s="1"/>
      <c r="B29" s="1" t="s">
        <v>24</v>
      </c>
      <c r="C29" s="1"/>
      <c r="D29" s="4">
        <v>0</v>
      </c>
      <c r="E29" s="4"/>
      <c r="F29" s="4">
        <v>0</v>
      </c>
    </row>
    <row r="30" spans="1:6" x14ac:dyDescent="0.25">
      <c r="A30" s="1"/>
      <c r="B30" s="1" t="s">
        <v>25</v>
      </c>
      <c r="C30" s="1"/>
      <c r="D30" s="4">
        <f>16817111367+21692300000</f>
        <v>38509411367</v>
      </c>
      <c r="E30" s="4"/>
      <c r="F30" s="4">
        <f>14532406875+17684500000</f>
        <v>32216906875</v>
      </c>
    </row>
    <row r="31" spans="1:6" ht="16.5" x14ac:dyDescent="0.35">
      <c r="A31" s="1"/>
      <c r="B31" s="1" t="s">
        <v>26</v>
      </c>
      <c r="C31" s="1"/>
      <c r="D31" s="5">
        <v>1512311304</v>
      </c>
      <c r="E31" s="4"/>
      <c r="F31" s="5">
        <v>1094135123</v>
      </c>
    </row>
    <row r="32" spans="1:6" x14ac:dyDescent="0.25">
      <c r="A32" s="3" t="s">
        <v>27</v>
      </c>
      <c r="B32" s="1"/>
      <c r="C32" s="1"/>
      <c r="D32" s="8">
        <f>SUM(D27:D31)</f>
        <v>40446139702</v>
      </c>
      <c r="E32" s="4"/>
      <c r="F32" s="8">
        <f>SUM(F27:F31)</f>
        <v>33474575555</v>
      </c>
    </row>
    <row r="33" spans="1:6" x14ac:dyDescent="0.25">
      <c r="A33" s="1"/>
      <c r="B33" s="1"/>
      <c r="C33" s="1"/>
      <c r="D33" s="4"/>
      <c r="E33" s="4"/>
      <c r="F33" s="4"/>
    </row>
    <row r="34" spans="1:6" x14ac:dyDescent="0.25">
      <c r="A34" s="3" t="s">
        <v>28</v>
      </c>
      <c r="B34" s="1"/>
      <c r="C34" s="1"/>
      <c r="D34" s="4"/>
      <c r="E34" s="4"/>
      <c r="F34" s="4"/>
    </row>
    <row r="35" spans="1:6" x14ac:dyDescent="0.25">
      <c r="A35" s="1"/>
      <c r="B35" s="1" t="s">
        <v>29</v>
      </c>
      <c r="C35" s="1"/>
      <c r="D35" s="4"/>
      <c r="E35" s="4"/>
      <c r="F35" s="4"/>
    </row>
    <row r="36" spans="1:6" x14ac:dyDescent="0.25">
      <c r="A36" s="1"/>
      <c r="B36" s="1" t="s">
        <v>30</v>
      </c>
      <c r="C36" s="1"/>
      <c r="D36" s="4">
        <v>26311000000</v>
      </c>
      <c r="E36" s="4"/>
      <c r="F36" s="4">
        <v>25161000000</v>
      </c>
    </row>
    <row r="37" spans="1:6" x14ac:dyDescent="0.25">
      <c r="A37" s="1"/>
      <c r="B37" s="1" t="s">
        <v>31</v>
      </c>
      <c r="C37" s="1"/>
      <c r="D37" s="4"/>
      <c r="E37" s="4"/>
      <c r="F37" s="4"/>
    </row>
    <row r="38" spans="1:6" x14ac:dyDescent="0.25">
      <c r="A38" s="1"/>
      <c r="B38" s="1"/>
      <c r="C38" s="1" t="s">
        <v>32</v>
      </c>
      <c r="D38" s="4">
        <v>303424065</v>
      </c>
      <c r="E38" s="4"/>
      <c r="F38" s="4">
        <v>227252898</v>
      </c>
    </row>
    <row r="39" spans="1:6" x14ac:dyDescent="0.25">
      <c r="A39" s="1"/>
      <c r="B39" s="1"/>
      <c r="C39" s="1" t="s">
        <v>33</v>
      </c>
      <c r="D39" s="4">
        <v>272581053</v>
      </c>
      <c r="E39" s="4"/>
      <c r="F39" s="4">
        <v>281409886</v>
      </c>
    </row>
    <row r="40" spans="1:6" x14ac:dyDescent="0.25">
      <c r="A40" s="1"/>
      <c r="B40" s="1" t="s">
        <v>34</v>
      </c>
      <c r="C40" s="1"/>
      <c r="D40" s="4"/>
      <c r="E40" s="4"/>
      <c r="F40" s="4"/>
    </row>
    <row r="41" spans="1:6" x14ac:dyDescent="0.25">
      <c r="A41" s="1"/>
      <c r="B41" s="1"/>
      <c r="C41" s="1" t="s">
        <v>35</v>
      </c>
      <c r="D41" s="4">
        <v>27917</v>
      </c>
      <c r="E41" s="4"/>
      <c r="F41" s="4">
        <v>27916</v>
      </c>
    </row>
    <row r="42" spans="1:6" ht="16.5" x14ac:dyDescent="0.35">
      <c r="A42" s="1"/>
      <c r="B42" s="1"/>
      <c r="C42" s="1" t="s">
        <v>36</v>
      </c>
      <c r="D42" s="5">
        <v>422910335</v>
      </c>
      <c r="E42" s="4"/>
      <c r="F42" s="5">
        <v>629232230</v>
      </c>
    </row>
    <row r="43" spans="1:6" ht="16.5" x14ac:dyDescent="0.35">
      <c r="A43" s="3" t="s">
        <v>37</v>
      </c>
      <c r="B43" s="1"/>
      <c r="C43" s="1"/>
      <c r="D43" s="9">
        <f>SUM(D36:D42)</f>
        <v>27309943370</v>
      </c>
      <c r="E43" s="4"/>
      <c r="F43" s="9">
        <f>SUM(F36:F42)</f>
        <v>26298922930</v>
      </c>
    </row>
    <row r="44" spans="1:6" ht="16.5" x14ac:dyDescent="0.35">
      <c r="A44" s="3" t="s">
        <v>38</v>
      </c>
      <c r="B44" s="1"/>
      <c r="C44" s="1"/>
      <c r="D44" s="6">
        <f>D32+D43</f>
        <v>67756083072</v>
      </c>
      <c r="E44" s="4"/>
      <c r="F44" s="6">
        <f>F32+F43</f>
        <v>59773498485</v>
      </c>
    </row>
    <row r="45" spans="1:6" x14ac:dyDescent="0.25">
      <c r="A45" s="1"/>
      <c r="B45" s="1"/>
      <c r="C45" s="1"/>
      <c r="D45" s="4">
        <f>D23-D44</f>
        <v>0</v>
      </c>
      <c r="E45" s="4"/>
      <c r="F45" s="4">
        <f>F23-F44</f>
        <v>0</v>
      </c>
    </row>
    <row r="46" spans="1:6" x14ac:dyDescent="0.25">
      <c r="A46" s="18" t="s">
        <v>65</v>
      </c>
      <c r="B46" s="18"/>
      <c r="C46" s="18"/>
      <c r="D46" s="18"/>
      <c r="E46" s="18"/>
      <c r="F46" s="18"/>
    </row>
    <row r="47" spans="1:6" x14ac:dyDescent="0.25">
      <c r="A47" s="1"/>
      <c r="B47" s="1"/>
      <c r="C47" s="1"/>
      <c r="D47" s="4"/>
      <c r="E47" s="4"/>
      <c r="F47" s="4"/>
    </row>
    <row r="48" spans="1:6" x14ac:dyDescent="0.25">
      <c r="A48" s="18" t="s">
        <v>39</v>
      </c>
      <c r="B48" s="18"/>
      <c r="C48" s="18"/>
      <c r="D48" s="19" t="s">
        <v>40</v>
      </c>
      <c r="E48" s="19"/>
      <c r="F48" s="19"/>
    </row>
    <row r="49" spans="1:6" x14ac:dyDescent="0.25">
      <c r="A49" s="1"/>
      <c r="B49" s="1"/>
      <c r="C49" s="1"/>
      <c r="D49" s="4"/>
      <c r="E49" s="4"/>
      <c r="F49" s="4"/>
    </row>
    <row r="50" spans="1:6" x14ac:dyDescent="0.25">
      <c r="A50" s="1"/>
      <c r="B50" s="1"/>
      <c r="C50" s="1"/>
      <c r="D50" s="4"/>
      <c r="E50" s="4"/>
      <c r="F50" s="4"/>
    </row>
    <row r="51" spans="1:6" x14ac:dyDescent="0.25">
      <c r="A51" s="1"/>
      <c r="B51" s="1"/>
      <c r="C51" s="1"/>
      <c r="D51" s="4"/>
      <c r="E51" s="4"/>
      <c r="F51" s="4"/>
    </row>
    <row r="52" spans="1:6" x14ac:dyDescent="0.25">
      <c r="A52" s="14" t="s">
        <v>41</v>
      </c>
      <c r="B52" s="14"/>
      <c r="C52" s="14"/>
      <c r="D52" s="15" t="s">
        <v>42</v>
      </c>
      <c r="E52" s="15"/>
      <c r="F52" s="15"/>
    </row>
    <row r="53" spans="1:6" x14ac:dyDescent="0.25">
      <c r="A53" s="1"/>
      <c r="B53" s="1"/>
      <c r="C53" s="1"/>
      <c r="D53" s="4"/>
      <c r="E53" s="4"/>
      <c r="F53" s="4"/>
    </row>
    <row r="54" spans="1:6" x14ac:dyDescent="0.25">
      <c r="A54" s="1"/>
      <c r="B54" s="1"/>
      <c r="C54" s="1"/>
      <c r="D54" s="4"/>
      <c r="E54" s="4"/>
      <c r="F54" s="4"/>
    </row>
    <row r="55" spans="1:6" x14ac:dyDescent="0.25">
      <c r="A55" s="16" t="s">
        <v>0</v>
      </c>
      <c r="B55" s="16"/>
      <c r="C55" s="16"/>
      <c r="D55" s="16"/>
      <c r="E55" s="16"/>
      <c r="F55" s="16"/>
    </row>
    <row r="56" spans="1:6" x14ac:dyDescent="0.25">
      <c r="A56" s="16" t="s">
        <v>1</v>
      </c>
      <c r="B56" s="16"/>
      <c r="C56" s="16"/>
      <c r="D56" s="16"/>
      <c r="E56" s="16"/>
      <c r="F56" s="16"/>
    </row>
    <row r="57" spans="1:6" x14ac:dyDescent="0.25">
      <c r="A57" s="16" t="s">
        <v>43</v>
      </c>
      <c r="B57" s="16"/>
      <c r="C57" s="16"/>
      <c r="D57" s="16"/>
      <c r="E57" s="16"/>
      <c r="F57" s="16"/>
    </row>
    <row r="58" spans="1:6" x14ac:dyDescent="0.25">
      <c r="A58" s="16" t="str">
        <f>A4</f>
        <v>PER 31 AGUSTUS 2021 DAN 2020</v>
      </c>
      <c r="B58" s="16"/>
      <c r="C58" s="16"/>
      <c r="D58" s="16"/>
      <c r="E58" s="16"/>
      <c r="F58" s="16"/>
    </row>
    <row r="59" spans="1:6" ht="15.75" thickBot="1" x14ac:dyDescent="0.3">
      <c r="A59" s="17" t="s">
        <v>3</v>
      </c>
      <c r="B59" s="17"/>
      <c r="C59" s="17"/>
      <c r="D59" s="17"/>
      <c r="E59" s="17"/>
      <c r="F59" s="17"/>
    </row>
    <row r="60" spans="1:6" x14ac:dyDescent="0.25">
      <c r="A60" s="1"/>
      <c r="B60" s="1"/>
      <c r="C60" s="1"/>
      <c r="D60" s="4"/>
      <c r="E60" s="4"/>
      <c r="F60" s="4"/>
    </row>
    <row r="61" spans="1:6" x14ac:dyDescent="0.25">
      <c r="A61" s="1"/>
      <c r="B61" s="1"/>
      <c r="C61" s="1"/>
      <c r="D61" s="2">
        <v>44439</v>
      </c>
      <c r="E61" s="2"/>
      <c r="F61" s="2">
        <v>44074</v>
      </c>
    </row>
    <row r="62" spans="1:6" x14ac:dyDescent="0.25">
      <c r="A62" s="3" t="s">
        <v>44</v>
      </c>
      <c r="B62" s="1"/>
      <c r="C62" s="1"/>
      <c r="D62" s="4"/>
      <c r="E62" s="4"/>
      <c r="F62" s="4"/>
    </row>
    <row r="63" spans="1:6" x14ac:dyDescent="0.25">
      <c r="A63" s="3" t="s">
        <v>45</v>
      </c>
      <c r="B63" s="1"/>
      <c r="C63" s="1"/>
      <c r="D63" s="4"/>
      <c r="E63" s="4"/>
      <c r="F63" s="4"/>
    </row>
    <row r="64" spans="1:6" x14ac:dyDescent="0.25">
      <c r="A64" s="1"/>
      <c r="B64" s="1" t="s">
        <v>46</v>
      </c>
      <c r="C64" s="1"/>
      <c r="D64" s="4">
        <v>6585803973</v>
      </c>
      <c r="E64" s="4"/>
      <c r="F64" s="4">
        <v>4963545957</v>
      </c>
    </row>
    <row r="65" spans="1:6" ht="16.5" x14ac:dyDescent="0.35">
      <c r="A65" s="1"/>
      <c r="B65" s="1" t="s">
        <v>47</v>
      </c>
      <c r="C65" s="1"/>
      <c r="D65" s="5">
        <f>7613934909-D64</f>
        <v>1028130936</v>
      </c>
      <c r="E65" s="4"/>
      <c r="F65" s="5">
        <f>5772385952-F64</f>
        <v>808839995</v>
      </c>
    </row>
    <row r="66" spans="1:6" ht="16.5" x14ac:dyDescent="0.35">
      <c r="A66" s="1"/>
      <c r="B66" s="3" t="s">
        <v>48</v>
      </c>
      <c r="C66" s="1"/>
      <c r="D66" s="9">
        <f>D64+D65</f>
        <v>7613934909</v>
      </c>
      <c r="E66" s="4"/>
      <c r="F66" s="9">
        <f>F64+F65</f>
        <v>5772385952</v>
      </c>
    </row>
    <row r="67" spans="1:6" x14ac:dyDescent="0.25">
      <c r="A67" s="1"/>
      <c r="B67" s="1"/>
      <c r="C67" s="1"/>
      <c r="D67" s="4"/>
      <c r="E67" s="4"/>
      <c r="F67" s="4"/>
    </row>
    <row r="68" spans="1:6" x14ac:dyDescent="0.25">
      <c r="A68" s="3" t="s">
        <v>49</v>
      </c>
      <c r="B68" s="1"/>
      <c r="C68" s="1"/>
      <c r="D68" s="4"/>
      <c r="E68" s="4"/>
      <c r="F68" s="4"/>
    </row>
    <row r="69" spans="1:6" x14ac:dyDescent="0.25">
      <c r="A69" s="1"/>
      <c r="B69" s="1" t="s">
        <v>50</v>
      </c>
      <c r="C69" s="1"/>
      <c r="D69" s="4">
        <f>514378934+1324443747</f>
        <v>1838822681</v>
      </c>
      <c r="E69" s="4"/>
      <c r="F69" s="4">
        <f>448293060+1060955045</f>
        <v>1509248105</v>
      </c>
    </row>
    <row r="70" spans="1:6" x14ac:dyDescent="0.25">
      <c r="A70" s="1"/>
      <c r="B70" s="1" t="s">
        <v>51</v>
      </c>
      <c r="C70" s="1"/>
      <c r="D70" s="4">
        <v>1324740854</v>
      </c>
      <c r="E70" s="4"/>
      <c r="F70" s="4">
        <v>206798829</v>
      </c>
    </row>
    <row r="71" spans="1:6" x14ac:dyDescent="0.25">
      <c r="A71" s="1"/>
      <c r="B71" s="1" t="s">
        <v>52</v>
      </c>
      <c r="C71" s="1"/>
      <c r="D71" s="4">
        <f>224349994+25838400</f>
        <v>250188394</v>
      </c>
      <c r="E71" s="4"/>
      <c r="F71" s="4">
        <f>140770000+12548500</f>
        <v>153318500</v>
      </c>
    </row>
    <row r="72" spans="1:6" x14ac:dyDescent="0.25">
      <c r="A72" s="1"/>
      <c r="B72" s="1" t="s">
        <v>53</v>
      </c>
      <c r="C72" s="1"/>
      <c r="D72" s="4">
        <f>127781531+1707430858+604314196+58400064+18500000+18228977+49838050+459956732+539082731</f>
        <v>3583533139</v>
      </c>
      <c r="E72" s="4"/>
      <c r="F72" s="4">
        <f>89129123+1332849418+5000000+470040844+14250000+33323528+28581054+63577117+418899915+497725480</f>
        <v>2953376479</v>
      </c>
    </row>
    <row r="73" spans="1:6" ht="16.5" x14ac:dyDescent="0.35">
      <c r="A73" s="1"/>
      <c r="B73" s="1" t="s">
        <v>54</v>
      </c>
      <c r="C73" s="1"/>
      <c r="D73" s="5">
        <f>89340406-25838400</f>
        <v>63502006</v>
      </c>
      <c r="E73" s="4"/>
      <c r="F73" s="5">
        <v>39935567</v>
      </c>
    </row>
    <row r="74" spans="1:6" ht="16.5" x14ac:dyDescent="0.35">
      <c r="A74" s="3" t="s">
        <v>55</v>
      </c>
      <c r="B74" s="1"/>
      <c r="C74" s="1"/>
      <c r="D74" s="9">
        <f>SUM(D69:D73)</f>
        <v>7060787074</v>
      </c>
      <c r="E74" s="4"/>
      <c r="F74" s="9">
        <f>SUM(F69:F73)</f>
        <v>4862677480</v>
      </c>
    </row>
    <row r="75" spans="1:6" x14ac:dyDescent="0.25">
      <c r="A75" s="1"/>
      <c r="B75" s="1"/>
      <c r="C75" s="1"/>
      <c r="D75" s="4"/>
      <c r="E75" s="4"/>
      <c r="F75" s="4"/>
    </row>
    <row r="76" spans="1:6" x14ac:dyDescent="0.25">
      <c r="A76" s="3" t="s">
        <v>56</v>
      </c>
      <c r="B76" s="1"/>
      <c r="C76" s="1"/>
      <c r="D76" s="8">
        <f>D66-D74</f>
        <v>553147835</v>
      </c>
      <c r="E76" s="4"/>
      <c r="F76" s="8">
        <f>F66-F74</f>
        <v>909708472</v>
      </c>
    </row>
    <row r="77" spans="1:6" x14ac:dyDescent="0.25">
      <c r="A77" s="1"/>
      <c r="B77" s="1"/>
      <c r="C77" s="1"/>
      <c r="D77" s="4"/>
      <c r="E77" s="4"/>
      <c r="F77" s="4"/>
    </row>
    <row r="78" spans="1:6" x14ac:dyDescent="0.25">
      <c r="A78" s="3" t="s">
        <v>57</v>
      </c>
      <c r="B78" s="1"/>
      <c r="C78" s="1"/>
      <c r="D78" s="4"/>
      <c r="E78" s="4"/>
      <c r="F78" s="4"/>
    </row>
    <row r="79" spans="1:6" x14ac:dyDescent="0.25">
      <c r="A79" s="1"/>
      <c r="B79" s="1" t="s">
        <v>58</v>
      </c>
      <c r="C79" s="1"/>
      <c r="D79" s="4">
        <v>0</v>
      </c>
      <c r="E79" s="4"/>
      <c r="F79" s="4">
        <v>4753314</v>
      </c>
    </row>
    <row r="80" spans="1:6" ht="16.5" x14ac:dyDescent="0.35">
      <c r="A80" s="1"/>
      <c r="B80" s="1" t="s">
        <v>59</v>
      </c>
      <c r="C80" s="1"/>
      <c r="D80" s="5">
        <v>-130237500</v>
      </c>
      <c r="E80" s="4"/>
      <c r="F80" s="5">
        <v>-143099180</v>
      </c>
    </row>
    <row r="81" spans="1:8" ht="16.5" x14ac:dyDescent="0.35">
      <c r="A81" s="1"/>
      <c r="B81" s="3" t="s">
        <v>60</v>
      </c>
      <c r="C81" s="1"/>
      <c r="D81" s="9">
        <f>D79+D80</f>
        <v>-130237500</v>
      </c>
      <c r="E81" s="4"/>
      <c r="F81" s="9">
        <f>F79+F80</f>
        <v>-138345866</v>
      </c>
      <c r="H81" s="12"/>
    </row>
    <row r="82" spans="1:8" x14ac:dyDescent="0.25">
      <c r="A82" s="3" t="s">
        <v>61</v>
      </c>
      <c r="B82" s="1"/>
      <c r="C82" s="1"/>
      <c r="D82" s="8">
        <f>D76+D81</f>
        <v>422910335</v>
      </c>
      <c r="E82" s="4"/>
      <c r="F82" s="8">
        <f>F76+F81</f>
        <v>771362606</v>
      </c>
    </row>
    <row r="83" spans="1:8" ht="16.5" x14ac:dyDescent="0.35">
      <c r="A83" s="1" t="s">
        <v>62</v>
      </c>
      <c r="B83" s="1"/>
      <c r="C83" s="1"/>
      <c r="D83" s="5">
        <v>0</v>
      </c>
      <c r="E83" s="4"/>
      <c r="F83" s="4">
        <v>0</v>
      </c>
    </row>
    <row r="84" spans="1:8" ht="16.5" x14ac:dyDescent="0.35">
      <c r="A84" s="3" t="s">
        <v>63</v>
      </c>
      <c r="B84" s="1"/>
      <c r="C84" s="1"/>
      <c r="D84" s="10">
        <f>D82+D83</f>
        <v>422910335</v>
      </c>
      <c r="E84" s="4"/>
      <c r="F84" s="10">
        <f>F82+F83</f>
        <v>771362606</v>
      </c>
    </row>
    <row r="85" spans="1:8" x14ac:dyDescent="0.25">
      <c r="A85" s="1"/>
      <c r="B85" s="1"/>
      <c r="C85" s="1"/>
      <c r="D85" s="4"/>
      <c r="E85" s="4"/>
      <c r="F85" s="4"/>
    </row>
    <row r="86" spans="1:8" x14ac:dyDescent="0.25">
      <c r="A86" s="18" t="s">
        <v>65</v>
      </c>
      <c r="B86" s="18"/>
      <c r="C86" s="18"/>
      <c r="D86" s="18"/>
      <c r="E86" s="18"/>
      <c r="F86" s="18"/>
    </row>
    <row r="87" spans="1:8" x14ac:dyDescent="0.25">
      <c r="A87" s="1"/>
      <c r="B87" s="1"/>
      <c r="C87" s="1"/>
      <c r="D87" s="4"/>
      <c r="E87" s="4"/>
      <c r="F87" s="4"/>
    </row>
    <row r="88" spans="1:8" x14ac:dyDescent="0.25">
      <c r="A88" s="18" t="s">
        <v>39</v>
      </c>
      <c r="B88" s="18"/>
      <c r="C88" s="18"/>
      <c r="D88" s="19" t="s">
        <v>40</v>
      </c>
      <c r="E88" s="19"/>
      <c r="F88" s="19"/>
    </row>
    <row r="89" spans="1:8" x14ac:dyDescent="0.25">
      <c r="A89" s="1"/>
      <c r="B89" s="1"/>
      <c r="C89" s="1"/>
      <c r="D89" s="4"/>
      <c r="E89" s="4"/>
      <c r="F89" s="4"/>
    </row>
    <row r="90" spans="1:8" x14ac:dyDescent="0.25">
      <c r="A90" s="1"/>
      <c r="B90" s="1"/>
      <c r="C90" s="1"/>
      <c r="D90" s="4"/>
      <c r="E90" s="4"/>
      <c r="F90" s="4"/>
    </row>
    <row r="91" spans="1:8" x14ac:dyDescent="0.25">
      <c r="A91" s="1"/>
      <c r="B91" s="1"/>
      <c r="C91" s="1"/>
      <c r="D91" s="4"/>
      <c r="E91" s="4"/>
      <c r="F91" s="4"/>
    </row>
    <row r="92" spans="1:8" x14ac:dyDescent="0.25">
      <c r="A92" s="14" t="s">
        <v>41</v>
      </c>
      <c r="B92" s="14"/>
      <c r="C92" s="14"/>
      <c r="D92" s="15" t="s">
        <v>42</v>
      </c>
      <c r="E92" s="15"/>
      <c r="F92" s="15"/>
    </row>
    <row r="93" spans="1:8" x14ac:dyDescent="0.25">
      <c r="A93" s="1"/>
      <c r="B93" s="1"/>
      <c r="C93" s="1"/>
      <c r="D93" s="4"/>
      <c r="E93" s="4"/>
      <c r="F93" s="4"/>
    </row>
    <row r="94" spans="1:8" x14ac:dyDescent="0.25">
      <c r="A94" s="1"/>
      <c r="B94" s="1"/>
      <c r="C94" s="1"/>
      <c r="D94" s="4"/>
      <c r="E94" s="4"/>
      <c r="F94" s="4"/>
    </row>
    <row r="95" spans="1:8" x14ac:dyDescent="0.25">
      <c r="A95" s="1"/>
      <c r="B95" s="1"/>
      <c r="C95" s="1"/>
      <c r="D95" s="4"/>
      <c r="E95" s="4"/>
      <c r="F95" s="4"/>
    </row>
    <row r="96" spans="1:8" x14ac:dyDescent="0.25">
      <c r="A96" s="1"/>
      <c r="B96" s="1"/>
      <c r="C96" s="1"/>
      <c r="D96" s="4"/>
      <c r="E96" s="4"/>
      <c r="F96" s="4"/>
    </row>
    <row r="97" spans="1:6" x14ac:dyDescent="0.25">
      <c r="A97" s="1"/>
      <c r="B97" s="1"/>
      <c r="C97" s="1"/>
      <c r="D97" s="4"/>
      <c r="E97" s="4"/>
      <c r="F97" s="4"/>
    </row>
    <row r="98" spans="1:6" x14ac:dyDescent="0.25">
      <c r="A98" s="1"/>
      <c r="B98" s="1"/>
      <c r="C98" s="1"/>
      <c r="D98" s="4"/>
      <c r="E98" s="4"/>
      <c r="F98" s="4"/>
    </row>
    <row r="99" spans="1:6" x14ac:dyDescent="0.25">
      <c r="A99" s="1"/>
      <c r="B99" s="1"/>
      <c r="C99" s="1"/>
      <c r="D99" s="4"/>
      <c r="E99" s="4"/>
      <c r="F99" s="4"/>
    </row>
    <row r="100" spans="1:6" x14ac:dyDescent="0.25">
      <c r="A100" s="1"/>
      <c r="B100" s="1"/>
      <c r="C100" s="1"/>
      <c r="D100" s="4"/>
      <c r="E100" s="4"/>
      <c r="F100" s="4"/>
    </row>
    <row r="101" spans="1:6" x14ac:dyDescent="0.25">
      <c r="A101" s="1"/>
      <c r="B101" s="1"/>
      <c r="C101" s="1"/>
      <c r="D101" s="4"/>
      <c r="E101" s="4"/>
      <c r="F101" s="4"/>
    </row>
    <row r="102" spans="1:6" x14ac:dyDescent="0.25">
      <c r="A102" s="1"/>
      <c r="B102" s="1"/>
      <c r="C102" s="1"/>
      <c r="D102" s="4"/>
      <c r="E102" s="4"/>
      <c r="F102" s="4"/>
    </row>
    <row r="103" spans="1:6" x14ac:dyDescent="0.25">
      <c r="A103" s="1"/>
      <c r="B103" s="1"/>
      <c r="C103" s="1"/>
      <c r="D103" s="4"/>
      <c r="E103" s="4"/>
      <c r="F103" s="4"/>
    </row>
    <row r="104" spans="1:6" x14ac:dyDescent="0.25">
      <c r="A104" s="1"/>
      <c r="B104" s="1"/>
      <c r="C104" s="1"/>
      <c r="D104" s="4"/>
      <c r="E104" s="4"/>
      <c r="F104" s="4"/>
    </row>
    <row r="105" spans="1:6" x14ac:dyDescent="0.25">
      <c r="A105" s="1"/>
      <c r="B105" s="1"/>
      <c r="C105" s="1"/>
      <c r="D105" s="4"/>
      <c r="E105" s="4"/>
      <c r="F105" s="4"/>
    </row>
    <row r="106" spans="1:6" x14ac:dyDescent="0.25">
      <c r="A106" s="1"/>
      <c r="B106" s="1"/>
      <c r="C106" s="1"/>
      <c r="D106" s="4"/>
      <c r="E106" s="4"/>
      <c r="F106" s="4"/>
    </row>
    <row r="107" spans="1:6" x14ac:dyDescent="0.25">
      <c r="A107" s="1"/>
      <c r="B107" s="1"/>
      <c r="C107" s="1"/>
      <c r="D107" s="4"/>
      <c r="E107" s="4"/>
      <c r="F107" s="4"/>
    </row>
    <row r="108" spans="1:6" x14ac:dyDescent="0.25">
      <c r="A108" s="1"/>
      <c r="B108" s="1"/>
      <c r="C108" s="1"/>
      <c r="D108" s="4"/>
      <c r="E108" s="4"/>
      <c r="F108" s="4"/>
    </row>
    <row r="109" spans="1:6" x14ac:dyDescent="0.25">
      <c r="A109" s="1"/>
      <c r="B109" s="1"/>
      <c r="C109" s="1"/>
      <c r="D109" s="4"/>
      <c r="E109" s="4"/>
      <c r="F109" s="4"/>
    </row>
    <row r="110" spans="1:6" x14ac:dyDescent="0.25">
      <c r="A110" s="1"/>
      <c r="B110" s="1"/>
      <c r="C110" s="1"/>
      <c r="D110" s="4"/>
      <c r="E110" s="4"/>
      <c r="F110" s="4"/>
    </row>
    <row r="111" spans="1:6" x14ac:dyDescent="0.25">
      <c r="A111" s="1"/>
      <c r="B111" s="1"/>
      <c r="C111" s="1"/>
      <c r="D111" s="4"/>
      <c r="E111" s="4"/>
      <c r="F111" s="4"/>
    </row>
    <row r="112" spans="1:6" x14ac:dyDescent="0.25">
      <c r="A112" s="1"/>
      <c r="B112" s="1"/>
      <c r="C112" s="1"/>
      <c r="D112" s="4"/>
      <c r="E112" s="4"/>
      <c r="F112" s="4"/>
    </row>
    <row r="113" spans="1:6" x14ac:dyDescent="0.25">
      <c r="A113" s="1"/>
      <c r="B113" s="1"/>
      <c r="C113" s="1"/>
      <c r="D113" s="4"/>
      <c r="E113" s="4"/>
      <c r="F113" s="4"/>
    </row>
    <row r="114" spans="1:6" x14ac:dyDescent="0.25">
      <c r="A114" s="1"/>
      <c r="B114" s="1"/>
      <c r="C114" s="1"/>
      <c r="D114" s="4"/>
      <c r="E114" s="4"/>
      <c r="F114" s="4"/>
    </row>
    <row r="115" spans="1:6" x14ac:dyDescent="0.25">
      <c r="A115" s="1"/>
      <c r="B115" s="1"/>
      <c r="C115" s="1"/>
      <c r="D115" s="4"/>
      <c r="E115" s="4"/>
      <c r="F115" s="4"/>
    </row>
    <row r="116" spans="1:6" x14ac:dyDescent="0.25">
      <c r="A116" s="1"/>
      <c r="B116" s="1"/>
      <c r="C116" s="1"/>
      <c r="D116" s="4"/>
      <c r="E116" s="4"/>
      <c r="F116" s="4"/>
    </row>
    <row r="117" spans="1:6" x14ac:dyDescent="0.25">
      <c r="A117" s="1"/>
      <c r="B117" s="1"/>
      <c r="C117" s="1"/>
      <c r="D117" s="4"/>
      <c r="E117" s="4"/>
      <c r="F117" s="4"/>
    </row>
    <row r="118" spans="1:6" x14ac:dyDescent="0.25">
      <c r="A118" s="1"/>
      <c r="B118" s="1"/>
      <c r="C118" s="1"/>
      <c r="D118" s="4"/>
      <c r="E118" s="4"/>
      <c r="F118" s="4"/>
    </row>
    <row r="119" spans="1:6" x14ac:dyDescent="0.25">
      <c r="A119" s="1"/>
      <c r="B119" s="1"/>
      <c r="C119" s="1"/>
      <c r="D119" s="4"/>
      <c r="E119" s="4"/>
      <c r="F119" s="4"/>
    </row>
    <row r="120" spans="1:6" x14ac:dyDescent="0.25">
      <c r="A120" s="1"/>
      <c r="B120" s="1"/>
      <c r="C120" s="1"/>
      <c r="D120" s="4"/>
      <c r="E120" s="4"/>
      <c r="F120" s="4"/>
    </row>
    <row r="121" spans="1:6" x14ac:dyDescent="0.25">
      <c r="A121" s="1"/>
      <c r="B121" s="1"/>
      <c r="C121" s="1"/>
      <c r="D121" s="4"/>
      <c r="E121" s="4"/>
      <c r="F121" s="4"/>
    </row>
    <row r="122" spans="1:6" x14ac:dyDescent="0.25">
      <c r="A122" s="1"/>
      <c r="B122" s="1"/>
      <c r="C122" s="1"/>
      <c r="D122" s="4"/>
      <c r="E122" s="4"/>
      <c r="F122" s="4"/>
    </row>
    <row r="123" spans="1:6" x14ac:dyDescent="0.25">
      <c r="A123" s="1"/>
      <c r="B123" s="1"/>
      <c r="C123" s="1"/>
      <c r="D123" s="4"/>
      <c r="E123" s="4"/>
      <c r="F123" s="4"/>
    </row>
    <row r="124" spans="1:6" x14ac:dyDescent="0.25">
      <c r="A124" s="1"/>
      <c r="B124" s="1"/>
      <c r="C124" s="1"/>
      <c r="D124" s="4"/>
      <c r="E124" s="4"/>
      <c r="F124" s="4"/>
    </row>
    <row r="125" spans="1:6" x14ac:dyDescent="0.25">
      <c r="A125" s="1"/>
      <c r="B125" s="1"/>
      <c r="C125" s="1"/>
      <c r="D125" s="4"/>
      <c r="E125" s="4"/>
      <c r="F125" s="4"/>
    </row>
    <row r="126" spans="1:6" x14ac:dyDescent="0.25">
      <c r="A126" s="1"/>
      <c r="B126" s="1"/>
      <c r="C126" s="1"/>
      <c r="D126" s="4"/>
      <c r="E126" s="4"/>
      <c r="F126" s="4"/>
    </row>
    <row r="127" spans="1:6" x14ac:dyDescent="0.25">
      <c r="A127" s="1"/>
      <c r="B127" s="1"/>
      <c r="C127" s="1"/>
      <c r="D127" s="4"/>
      <c r="E127" s="4"/>
      <c r="F127" s="4"/>
    </row>
    <row r="128" spans="1:6" x14ac:dyDescent="0.25">
      <c r="A128" s="1"/>
      <c r="B128" s="1"/>
      <c r="C128" s="1"/>
      <c r="D128" s="4"/>
      <c r="E128" s="4"/>
      <c r="F128" s="4"/>
    </row>
    <row r="129" spans="1:6" x14ac:dyDescent="0.25">
      <c r="A129" s="1"/>
      <c r="B129" s="1"/>
      <c r="C129" s="1"/>
      <c r="D129" s="4"/>
      <c r="E129" s="4"/>
      <c r="F129" s="4"/>
    </row>
    <row r="130" spans="1:6" x14ac:dyDescent="0.25">
      <c r="A130" s="1"/>
      <c r="B130" s="1"/>
      <c r="C130" s="1"/>
      <c r="D130" s="4"/>
      <c r="E130" s="4"/>
      <c r="F130" s="4"/>
    </row>
    <row r="131" spans="1:6" x14ac:dyDescent="0.25">
      <c r="A131" s="1"/>
      <c r="B131" s="1"/>
      <c r="C131" s="1"/>
      <c r="D131" s="4"/>
      <c r="E131" s="4"/>
      <c r="F131" s="4"/>
    </row>
    <row r="132" spans="1:6" x14ac:dyDescent="0.25">
      <c r="A132" s="1"/>
      <c r="B132" s="1"/>
      <c r="C132" s="1"/>
      <c r="D132" s="4"/>
      <c r="E132" s="4"/>
      <c r="F132" s="4"/>
    </row>
    <row r="133" spans="1:6" x14ac:dyDescent="0.25">
      <c r="A133" s="1"/>
      <c r="B133" s="1"/>
      <c r="C133" s="1"/>
      <c r="D133" s="4"/>
      <c r="E133" s="4"/>
      <c r="F133" s="4"/>
    </row>
    <row r="134" spans="1:6" x14ac:dyDescent="0.25">
      <c r="A134" s="1"/>
      <c r="B134" s="1"/>
      <c r="C134" s="1"/>
      <c r="D134" s="4"/>
      <c r="E134" s="4"/>
      <c r="F134" s="4"/>
    </row>
    <row r="135" spans="1:6" x14ac:dyDescent="0.25">
      <c r="A135" s="1"/>
      <c r="B135" s="1"/>
      <c r="C135" s="1"/>
      <c r="D135" s="4"/>
      <c r="E135" s="4"/>
      <c r="F135" s="4"/>
    </row>
    <row r="136" spans="1:6" x14ac:dyDescent="0.25">
      <c r="A136" s="1"/>
      <c r="B136" s="1"/>
      <c r="C136" s="1"/>
      <c r="D136" s="4"/>
      <c r="E136" s="4"/>
      <c r="F136" s="4"/>
    </row>
    <row r="137" spans="1:6" x14ac:dyDescent="0.25">
      <c r="A137" s="1"/>
      <c r="B137" s="1"/>
      <c r="C137" s="1"/>
      <c r="D137" s="4"/>
      <c r="E137" s="4"/>
      <c r="F137" s="4"/>
    </row>
    <row r="138" spans="1:6" x14ac:dyDescent="0.25">
      <c r="A138" s="1"/>
      <c r="B138" s="1"/>
      <c r="C138" s="1"/>
      <c r="D138" s="4"/>
      <c r="E138" s="4"/>
      <c r="F138" s="4"/>
    </row>
    <row r="139" spans="1:6" x14ac:dyDescent="0.25">
      <c r="A139" s="1"/>
      <c r="B139" s="1"/>
      <c r="C139" s="1"/>
      <c r="D139" s="4"/>
      <c r="E139" s="4"/>
      <c r="F139" s="4"/>
    </row>
    <row r="140" spans="1:6" x14ac:dyDescent="0.25">
      <c r="A140" s="1"/>
      <c r="B140" s="1"/>
      <c r="C140" s="1"/>
      <c r="D140" s="4"/>
      <c r="E140" s="4"/>
      <c r="F140" s="4"/>
    </row>
  </sheetData>
  <mergeCells count="20">
    <mergeCell ref="A56:F56"/>
    <mergeCell ref="A1:F1"/>
    <mergeCell ref="A2:F2"/>
    <mergeCell ref="A3:F3"/>
    <mergeCell ref="A4:F4"/>
    <mergeCell ref="A5:F5"/>
    <mergeCell ref="A46:F46"/>
    <mergeCell ref="A48:C48"/>
    <mergeCell ref="D48:F48"/>
    <mergeCell ref="A52:C52"/>
    <mergeCell ref="D52:F52"/>
    <mergeCell ref="A55:F55"/>
    <mergeCell ref="A92:C92"/>
    <mergeCell ref="D92:F92"/>
    <mergeCell ref="A57:F57"/>
    <mergeCell ref="A58:F58"/>
    <mergeCell ref="A59:F59"/>
    <mergeCell ref="A86:F86"/>
    <mergeCell ref="A88:C88"/>
    <mergeCell ref="D88:F88"/>
  </mergeCells>
  <pageMargins left="0.9055118110236221" right="0.31496062992125984" top="0.55118110236220474" bottom="0.55118110236220474" header="0.31496062992125984" footer="0.31496062992125984"/>
  <pageSetup paperSize="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 7</cp:lastModifiedBy>
  <cp:lastPrinted>2021-09-08T06:55:09Z</cp:lastPrinted>
  <dcterms:created xsi:type="dcterms:W3CDTF">2021-05-18T08:27:32Z</dcterms:created>
  <dcterms:modified xsi:type="dcterms:W3CDTF">2021-09-08T07:17:27Z</dcterms:modified>
</cp:coreProperties>
</file>