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K76" i="1" l="1"/>
  <c r="AC76" i="1"/>
  <c r="U76" i="1"/>
  <c r="M76" i="1"/>
  <c r="E76" i="1"/>
  <c r="AL63" i="1"/>
  <c r="AK63" i="1"/>
  <c r="AJ63" i="1"/>
  <c r="AI63" i="1"/>
  <c r="AH63" i="1"/>
  <c r="AG63" i="1"/>
  <c r="AF63" i="1"/>
  <c r="AO63" i="1" s="1"/>
  <c r="AR63" i="1" s="1"/>
  <c r="AE63" i="1"/>
  <c r="AD63" i="1"/>
  <c r="AC63" i="1"/>
  <c r="AB63" i="1"/>
  <c r="AN63" i="1" s="1"/>
  <c r="AQ63" i="1" s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N62" i="1"/>
  <c r="AQ62" i="1" s="1"/>
  <c r="AL62" i="1"/>
  <c r="AK62" i="1"/>
  <c r="AJ62" i="1"/>
  <c r="AI62" i="1"/>
  <c r="AH62" i="1"/>
  <c r="AG62" i="1"/>
  <c r="AF62" i="1"/>
  <c r="AO62" i="1" s="1"/>
  <c r="AR62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L61" i="1"/>
  <c r="AK61" i="1"/>
  <c r="AJ61" i="1"/>
  <c r="AI61" i="1"/>
  <c r="AH61" i="1"/>
  <c r="AG61" i="1"/>
  <c r="AF61" i="1"/>
  <c r="AO61" i="1" s="1"/>
  <c r="AR61" i="1" s="1"/>
  <c r="AE61" i="1"/>
  <c r="AD61" i="1"/>
  <c r="AC61" i="1"/>
  <c r="AB61" i="1"/>
  <c r="AN61" i="1" s="1"/>
  <c r="AQ61" i="1" s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N60" i="1"/>
  <c r="AQ60" i="1" s="1"/>
  <c r="AL60" i="1"/>
  <c r="AK60" i="1"/>
  <c r="AJ60" i="1"/>
  <c r="AI60" i="1"/>
  <c r="AH60" i="1"/>
  <c r="AG60" i="1"/>
  <c r="AF60" i="1"/>
  <c r="AO60" i="1" s="1"/>
  <c r="AR6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L59" i="1"/>
  <c r="AK59" i="1"/>
  <c r="AJ59" i="1"/>
  <c r="AI59" i="1"/>
  <c r="AH59" i="1"/>
  <c r="AG59" i="1"/>
  <c r="AF59" i="1"/>
  <c r="AO59" i="1" s="1"/>
  <c r="AR59" i="1" s="1"/>
  <c r="AE59" i="1"/>
  <c r="AD59" i="1"/>
  <c r="AC59" i="1"/>
  <c r="AB59" i="1"/>
  <c r="AN59" i="1" s="1"/>
  <c r="AQ59" i="1" s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N58" i="1"/>
  <c r="AQ58" i="1" s="1"/>
  <c r="AL58" i="1"/>
  <c r="AK58" i="1"/>
  <c r="AJ58" i="1"/>
  <c r="AI58" i="1"/>
  <c r="AH58" i="1"/>
  <c r="AG58" i="1"/>
  <c r="AF58" i="1"/>
  <c r="AO58" i="1" s="1"/>
  <c r="AR58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L57" i="1"/>
  <c r="AK57" i="1"/>
  <c r="AJ57" i="1"/>
  <c r="AI57" i="1"/>
  <c r="AH57" i="1"/>
  <c r="AG57" i="1"/>
  <c r="AF57" i="1"/>
  <c r="AO57" i="1" s="1"/>
  <c r="AR57" i="1" s="1"/>
  <c r="AE57" i="1"/>
  <c r="AD57" i="1"/>
  <c r="AC57" i="1"/>
  <c r="AB57" i="1"/>
  <c r="AN57" i="1" s="1"/>
  <c r="AQ57" i="1" s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N56" i="1"/>
  <c r="AQ56" i="1" s="1"/>
  <c r="AL56" i="1"/>
  <c r="AK56" i="1"/>
  <c r="AJ56" i="1"/>
  <c r="AI56" i="1"/>
  <c r="AH56" i="1"/>
  <c r="AG56" i="1"/>
  <c r="AF56" i="1"/>
  <c r="AO56" i="1" s="1"/>
  <c r="AR56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L55" i="1"/>
  <c r="AK55" i="1"/>
  <c r="AJ55" i="1"/>
  <c r="AI55" i="1"/>
  <c r="AH55" i="1"/>
  <c r="AG55" i="1"/>
  <c r="AF55" i="1"/>
  <c r="AO55" i="1" s="1"/>
  <c r="AR55" i="1" s="1"/>
  <c r="AE55" i="1"/>
  <c r="AD55" i="1"/>
  <c r="AC55" i="1"/>
  <c r="AB55" i="1"/>
  <c r="AN55" i="1" s="1"/>
  <c r="AQ55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N54" i="1"/>
  <c r="AQ54" i="1" s="1"/>
  <c r="AL54" i="1"/>
  <c r="AK54" i="1"/>
  <c r="AJ54" i="1"/>
  <c r="AI54" i="1"/>
  <c r="AH54" i="1"/>
  <c r="AG54" i="1"/>
  <c r="AF54" i="1"/>
  <c r="AO54" i="1" s="1"/>
  <c r="AR54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L53" i="1"/>
  <c r="AK53" i="1"/>
  <c r="AJ53" i="1"/>
  <c r="AI53" i="1"/>
  <c r="AH53" i="1"/>
  <c r="AG53" i="1"/>
  <c r="AF53" i="1"/>
  <c r="AO53" i="1" s="1"/>
  <c r="AR53" i="1" s="1"/>
  <c r="AE53" i="1"/>
  <c r="AD53" i="1"/>
  <c r="AC53" i="1"/>
  <c r="AB53" i="1"/>
  <c r="AN53" i="1" s="1"/>
  <c r="AQ53" i="1" s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N52" i="1"/>
  <c r="AQ52" i="1" s="1"/>
  <c r="AL52" i="1"/>
  <c r="AK52" i="1"/>
  <c r="AJ52" i="1"/>
  <c r="AI52" i="1"/>
  <c r="AH52" i="1"/>
  <c r="AG52" i="1"/>
  <c r="AF52" i="1"/>
  <c r="AO52" i="1" s="1"/>
  <c r="AR52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N50" i="1"/>
  <c r="AQ50" i="1" s="1"/>
  <c r="AL50" i="1"/>
  <c r="AK50" i="1"/>
  <c r="AJ50" i="1"/>
  <c r="AI50" i="1"/>
  <c r="AH50" i="1"/>
  <c r="AG50" i="1"/>
  <c r="AF50" i="1"/>
  <c r="AO50" i="1" s="1"/>
  <c r="AR50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O49" i="1"/>
  <c r="AR49" i="1" s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N48" i="1"/>
  <c r="AQ48" i="1" s="1"/>
  <c r="AL48" i="1"/>
  <c r="AK48" i="1"/>
  <c r="AJ48" i="1"/>
  <c r="AI48" i="1"/>
  <c r="AH48" i="1"/>
  <c r="AG48" i="1"/>
  <c r="AF48" i="1"/>
  <c r="AO48" i="1" s="1"/>
  <c r="AR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L47" i="1"/>
  <c r="AK47" i="1"/>
  <c r="AJ47" i="1"/>
  <c r="AI47" i="1"/>
  <c r="AH47" i="1"/>
  <c r="AG47" i="1"/>
  <c r="AF47" i="1"/>
  <c r="AO47" i="1" s="1"/>
  <c r="AR47" i="1" s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N46" i="1"/>
  <c r="AQ46" i="1" s="1"/>
  <c r="AL46" i="1"/>
  <c r="AK46" i="1"/>
  <c r="AJ46" i="1"/>
  <c r="AI46" i="1"/>
  <c r="AH46" i="1"/>
  <c r="AG46" i="1"/>
  <c r="AF46" i="1"/>
  <c r="AO46" i="1" s="1"/>
  <c r="AR46" i="1" s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O45" i="1"/>
  <c r="AR45" i="1" s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N44" i="1"/>
  <c r="AQ44" i="1" s="1"/>
  <c r="AL44" i="1"/>
  <c r="AK44" i="1"/>
  <c r="AJ44" i="1"/>
  <c r="AI44" i="1"/>
  <c r="AH44" i="1"/>
  <c r="AG44" i="1"/>
  <c r="AF44" i="1"/>
  <c r="AO44" i="1" s="1"/>
  <c r="AR44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L43" i="1"/>
  <c r="AK43" i="1"/>
  <c r="AJ43" i="1"/>
  <c r="AI43" i="1"/>
  <c r="AH43" i="1"/>
  <c r="AG43" i="1"/>
  <c r="AF43" i="1"/>
  <c r="AO43" i="1" s="1"/>
  <c r="AR43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N42" i="1"/>
  <c r="AQ42" i="1" s="1"/>
  <c r="AL42" i="1"/>
  <c r="AK42" i="1"/>
  <c r="AJ42" i="1"/>
  <c r="AI42" i="1"/>
  <c r="AH42" i="1"/>
  <c r="AG42" i="1"/>
  <c r="AF42" i="1"/>
  <c r="AO42" i="1" s="1"/>
  <c r="AR42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O41" i="1"/>
  <c r="AR41" i="1" s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N40" i="1"/>
  <c r="AQ40" i="1" s="1"/>
  <c r="AL40" i="1"/>
  <c r="AK40" i="1"/>
  <c r="AJ40" i="1"/>
  <c r="AI40" i="1"/>
  <c r="AH40" i="1"/>
  <c r="AG40" i="1"/>
  <c r="AF40" i="1"/>
  <c r="AO40" i="1" s="1"/>
  <c r="AR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L39" i="1"/>
  <c r="AK39" i="1"/>
  <c r="AJ39" i="1"/>
  <c r="AI39" i="1"/>
  <c r="AH39" i="1"/>
  <c r="AG39" i="1"/>
  <c r="AF39" i="1"/>
  <c r="AO39" i="1" s="1"/>
  <c r="AR39" i="1" s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N38" i="1"/>
  <c r="AQ38" i="1" s="1"/>
  <c r="AL38" i="1"/>
  <c r="AK38" i="1"/>
  <c r="AJ38" i="1"/>
  <c r="AI38" i="1"/>
  <c r="AH38" i="1"/>
  <c r="AG38" i="1"/>
  <c r="AF38" i="1"/>
  <c r="AO38" i="1" s="1"/>
  <c r="AR38" i="1" s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O37" i="1"/>
  <c r="AR37" i="1" s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N36" i="1"/>
  <c r="AQ36" i="1" s="1"/>
  <c r="AL36" i="1"/>
  <c r="AK36" i="1"/>
  <c r="AJ36" i="1"/>
  <c r="AI36" i="1"/>
  <c r="AH36" i="1"/>
  <c r="AG36" i="1"/>
  <c r="AF36" i="1"/>
  <c r="AO36" i="1" s="1"/>
  <c r="AR36" i="1" s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L35" i="1"/>
  <c r="AK35" i="1"/>
  <c r="AJ35" i="1"/>
  <c r="AI35" i="1"/>
  <c r="AH35" i="1"/>
  <c r="AG35" i="1"/>
  <c r="AF35" i="1"/>
  <c r="AO35" i="1" s="1"/>
  <c r="AR35" i="1" s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N34" i="1"/>
  <c r="AQ34" i="1" s="1"/>
  <c r="AL34" i="1"/>
  <c r="AK34" i="1"/>
  <c r="AJ34" i="1"/>
  <c r="AI34" i="1"/>
  <c r="AH34" i="1"/>
  <c r="AG34" i="1"/>
  <c r="AF34" i="1"/>
  <c r="AO34" i="1" s="1"/>
  <c r="AR34" i="1" s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O33" i="1"/>
  <c r="AR33" i="1" s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N32" i="1"/>
  <c r="AQ32" i="1" s="1"/>
  <c r="AL32" i="1"/>
  <c r="AK32" i="1"/>
  <c r="AJ32" i="1"/>
  <c r="AI32" i="1"/>
  <c r="AH32" i="1"/>
  <c r="AG32" i="1"/>
  <c r="AF32" i="1"/>
  <c r="AO32" i="1" s="1"/>
  <c r="AR32" i="1" s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L31" i="1"/>
  <c r="AK31" i="1"/>
  <c r="AJ31" i="1"/>
  <c r="AI31" i="1"/>
  <c r="AH31" i="1"/>
  <c r="AG31" i="1"/>
  <c r="AF31" i="1"/>
  <c r="AO31" i="1" s="1"/>
  <c r="AR31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N30" i="1"/>
  <c r="AQ30" i="1" s="1"/>
  <c r="AL30" i="1"/>
  <c r="AK30" i="1"/>
  <c r="AJ30" i="1"/>
  <c r="AI30" i="1"/>
  <c r="AH30" i="1"/>
  <c r="AG30" i="1"/>
  <c r="AF30" i="1"/>
  <c r="AO30" i="1" s="1"/>
  <c r="AR30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O29" i="1"/>
  <c r="AR29" i="1" s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N28" i="1"/>
  <c r="AQ28" i="1" s="1"/>
  <c r="AL28" i="1"/>
  <c r="AK28" i="1"/>
  <c r="AJ28" i="1"/>
  <c r="AI28" i="1"/>
  <c r="AH28" i="1"/>
  <c r="AG28" i="1"/>
  <c r="AF28" i="1"/>
  <c r="AO28" i="1" s="1"/>
  <c r="AR28" i="1" s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L27" i="1"/>
  <c r="AK27" i="1"/>
  <c r="AJ27" i="1"/>
  <c r="AI27" i="1"/>
  <c r="AH27" i="1"/>
  <c r="AG27" i="1"/>
  <c r="AF27" i="1"/>
  <c r="AO27" i="1" s="1"/>
  <c r="AR27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N26" i="1"/>
  <c r="AQ26" i="1" s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N25" i="1"/>
  <c r="AQ25" i="1" s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N24" i="1"/>
  <c r="AQ24" i="1" s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L23" i="1"/>
  <c r="AK23" i="1"/>
  <c r="AJ23" i="1"/>
  <c r="AI23" i="1"/>
  <c r="AH23" i="1"/>
  <c r="AG23" i="1"/>
  <c r="AF23" i="1"/>
  <c r="AE23" i="1"/>
  <c r="AD23" i="1"/>
  <c r="AC23" i="1"/>
  <c r="AB23" i="1"/>
  <c r="AN23" i="1" s="1"/>
  <c r="AQ23" i="1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N22" i="1"/>
  <c r="AQ22" i="1" s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N21" i="1"/>
  <c r="AQ21" i="1" s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N20" i="1"/>
  <c r="AQ20" i="1" s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L19" i="1"/>
  <c r="AK19" i="1"/>
  <c r="AJ19" i="1"/>
  <c r="AI19" i="1"/>
  <c r="AH19" i="1"/>
  <c r="AG19" i="1"/>
  <c r="AF19" i="1"/>
  <c r="AE19" i="1"/>
  <c r="AD19" i="1"/>
  <c r="AC19" i="1"/>
  <c r="AB19" i="1"/>
  <c r="AN19" i="1" s="1"/>
  <c r="AQ19" i="1" s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N18" i="1"/>
  <c r="AQ18" i="1" s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N17" i="1"/>
  <c r="AQ17" i="1" s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N16" i="1"/>
  <c r="AQ16" i="1" s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L15" i="1"/>
  <c r="AK15" i="1"/>
  <c r="AJ15" i="1"/>
  <c r="AI15" i="1"/>
  <c r="AH15" i="1"/>
  <c r="AG15" i="1"/>
  <c r="AF15" i="1"/>
  <c r="AE15" i="1"/>
  <c r="AD15" i="1"/>
  <c r="AC15" i="1"/>
  <c r="AB15" i="1"/>
  <c r="AN15" i="1" s="1"/>
  <c r="AQ15" i="1" s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N14" i="1"/>
  <c r="AQ14" i="1" s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N13" i="1"/>
  <c r="AQ13" i="1" s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N12" i="1"/>
  <c r="AQ12" i="1" s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L11" i="1"/>
  <c r="AK11" i="1"/>
  <c r="AJ11" i="1"/>
  <c r="AI11" i="1"/>
  <c r="AH11" i="1"/>
  <c r="AG11" i="1"/>
  <c r="AF11" i="1"/>
  <c r="AE11" i="1"/>
  <c r="AD11" i="1"/>
  <c r="AC11" i="1"/>
  <c r="AB11" i="1"/>
  <c r="AN11" i="1" s="1"/>
  <c r="AQ11" i="1" s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N9" i="1"/>
  <c r="AQ9" i="1" s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8" i="1"/>
  <c r="A9" i="1" s="1"/>
  <c r="AN7" i="1"/>
  <c r="AL7" i="1"/>
  <c r="AK7" i="1"/>
  <c r="AJ7" i="1"/>
  <c r="AI7" i="1"/>
  <c r="AH7" i="1"/>
  <c r="AG7" i="1"/>
  <c r="AG76" i="1" s="1"/>
  <c r="AF7" i="1"/>
  <c r="AE7" i="1"/>
  <c r="AD7" i="1"/>
  <c r="AC7" i="1"/>
  <c r="AB7" i="1"/>
  <c r="AA7" i="1"/>
  <c r="Z7" i="1"/>
  <c r="Y7" i="1"/>
  <c r="Y76" i="1" s="1"/>
  <c r="X7" i="1"/>
  <c r="W7" i="1"/>
  <c r="V7" i="1"/>
  <c r="U7" i="1"/>
  <c r="T7" i="1"/>
  <c r="S7" i="1"/>
  <c r="R7" i="1"/>
  <c r="Q7" i="1"/>
  <c r="Q76" i="1" s="1"/>
  <c r="P7" i="1"/>
  <c r="O7" i="1"/>
  <c r="N7" i="1"/>
  <c r="M7" i="1"/>
  <c r="L7" i="1"/>
  <c r="K7" i="1"/>
  <c r="J7" i="1"/>
  <c r="I7" i="1"/>
  <c r="I76" i="1" s="1"/>
  <c r="H7" i="1"/>
  <c r="G7" i="1"/>
  <c r="F7" i="1"/>
  <c r="F76" i="1" s="1"/>
  <c r="E7" i="1"/>
  <c r="D7" i="1"/>
  <c r="C7" i="1"/>
  <c r="AM11" i="1" l="1"/>
  <c r="AP11" i="1" s="1"/>
  <c r="AS11" i="1" s="1"/>
  <c r="AM15" i="1"/>
  <c r="AP15" i="1" s="1"/>
  <c r="AS15" i="1" s="1"/>
  <c r="AM19" i="1"/>
  <c r="AP19" i="1" s="1"/>
  <c r="AM23" i="1"/>
  <c r="AP23" i="1" s="1"/>
  <c r="AM27" i="1"/>
  <c r="AP27" i="1" s="1"/>
  <c r="AN31" i="1"/>
  <c r="AQ31" i="1" s="1"/>
  <c r="AM31" i="1"/>
  <c r="AP31" i="1" s="1"/>
  <c r="AN35" i="1"/>
  <c r="AQ35" i="1" s="1"/>
  <c r="AM35" i="1"/>
  <c r="AP35" i="1" s="1"/>
  <c r="AS35" i="1" s="1"/>
  <c r="AN39" i="1"/>
  <c r="AQ39" i="1" s="1"/>
  <c r="AM39" i="1"/>
  <c r="AP39" i="1" s="1"/>
  <c r="AN43" i="1"/>
  <c r="AQ43" i="1" s="1"/>
  <c r="AM43" i="1"/>
  <c r="AP43" i="1" s="1"/>
  <c r="AS43" i="1" s="1"/>
  <c r="AN47" i="1"/>
  <c r="AQ47" i="1" s="1"/>
  <c r="AM47" i="1"/>
  <c r="AP47" i="1" s="1"/>
  <c r="AN51" i="1"/>
  <c r="AQ51" i="1" s="1"/>
  <c r="AO51" i="1"/>
  <c r="AR51" i="1" s="1"/>
  <c r="AQ7" i="1"/>
  <c r="AM9" i="1"/>
  <c r="AP9" i="1" s="1"/>
  <c r="AM10" i="1"/>
  <c r="AP10" i="1" s="1"/>
  <c r="AN10" i="1"/>
  <c r="AQ10" i="1" s="1"/>
  <c r="AO10" i="1"/>
  <c r="AR10" i="1" s="1"/>
  <c r="AM12" i="1"/>
  <c r="AP12" i="1" s="1"/>
  <c r="AM16" i="1"/>
  <c r="AP16" i="1" s="1"/>
  <c r="AS16" i="1" s="1"/>
  <c r="AM20" i="1"/>
  <c r="AP20" i="1" s="1"/>
  <c r="AS20" i="1" s="1"/>
  <c r="AM24" i="1"/>
  <c r="AP24" i="1" s="1"/>
  <c r="D76" i="1"/>
  <c r="H76" i="1"/>
  <c r="L76" i="1"/>
  <c r="P76" i="1"/>
  <c r="T76" i="1"/>
  <c r="X76" i="1"/>
  <c r="AB76" i="1"/>
  <c r="AF76" i="1"/>
  <c r="AJ76" i="1"/>
  <c r="AM7" i="1"/>
  <c r="N76" i="1"/>
  <c r="AM8" i="1"/>
  <c r="AP8" i="1" s="1"/>
  <c r="AN8" i="1"/>
  <c r="AQ8" i="1" s="1"/>
  <c r="AO8" i="1"/>
  <c r="AR8" i="1" s="1"/>
  <c r="AM13" i="1"/>
  <c r="AP13" i="1" s="1"/>
  <c r="AS13" i="1" s="1"/>
  <c r="AM17" i="1"/>
  <c r="AP17" i="1" s="1"/>
  <c r="AM21" i="1"/>
  <c r="AP21" i="1" s="1"/>
  <c r="AM25" i="1"/>
  <c r="AP25" i="1" s="1"/>
  <c r="AS25" i="1" s="1"/>
  <c r="AN29" i="1"/>
  <c r="AQ29" i="1" s="1"/>
  <c r="AM29" i="1"/>
  <c r="AP29" i="1" s="1"/>
  <c r="AN33" i="1"/>
  <c r="AQ33" i="1" s="1"/>
  <c r="AM33" i="1"/>
  <c r="AP33" i="1" s="1"/>
  <c r="AS33" i="1" s="1"/>
  <c r="AN37" i="1"/>
  <c r="AQ37" i="1" s="1"/>
  <c r="AM37" i="1"/>
  <c r="AP37" i="1" s="1"/>
  <c r="AN41" i="1"/>
  <c r="AQ41" i="1" s="1"/>
  <c r="AM41" i="1"/>
  <c r="AP41" i="1" s="1"/>
  <c r="AS41" i="1" s="1"/>
  <c r="AN45" i="1"/>
  <c r="AQ45" i="1" s="1"/>
  <c r="AM45" i="1"/>
  <c r="AP45" i="1" s="1"/>
  <c r="AN49" i="1"/>
  <c r="AQ49" i="1" s="1"/>
  <c r="AM49" i="1"/>
  <c r="AP49" i="1" s="1"/>
  <c r="AS49" i="1" s="1"/>
  <c r="AM14" i="1"/>
  <c r="AP14" i="1" s="1"/>
  <c r="AM18" i="1"/>
  <c r="AP18" i="1" s="1"/>
  <c r="AM22" i="1"/>
  <c r="AP22" i="1" s="1"/>
  <c r="AM26" i="1"/>
  <c r="AP26" i="1" s="1"/>
  <c r="AN27" i="1"/>
  <c r="AQ27" i="1" s="1"/>
  <c r="AM51" i="1"/>
  <c r="AP51" i="1" s="1"/>
  <c r="AM53" i="1"/>
  <c r="AP53" i="1" s="1"/>
  <c r="AS53" i="1" s="1"/>
  <c r="AM55" i="1"/>
  <c r="AP55" i="1" s="1"/>
  <c r="AS55" i="1" s="1"/>
  <c r="AM57" i="1"/>
  <c r="AP57" i="1" s="1"/>
  <c r="AS57" i="1" s="1"/>
  <c r="AM59" i="1"/>
  <c r="AP59" i="1" s="1"/>
  <c r="AS59" i="1" s="1"/>
  <c r="AM61" i="1"/>
  <c r="AP61" i="1" s="1"/>
  <c r="AS61" i="1" s="1"/>
  <c r="AM63" i="1"/>
  <c r="AP63" i="1" s="1"/>
  <c r="AS63" i="1" s="1"/>
  <c r="J76" i="1"/>
  <c r="R76" i="1"/>
  <c r="V76" i="1"/>
  <c r="Z76" i="1"/>
  <c r="AD76" i="1"/>
  <c r="AH76" i="1"/>
  <c r="AO7" i="1"/>
  <c r="AL76" i="1"/>
  <c r="AO9" i="1"/>
  <c r="AR9" i="1" s="1"/>
  <c r="AO11" i="1"/>
  <c r="AR11" i="1" s="1"/>
  <c r="AO12" i="1"/>
  <c r="AR12" i="1" s="1"/>
  <c r="AO13" i="1"/>
  <c r="AR13" i="1" s="1"/>
  <c r="AO14" i="1"/>
  <c r="AR14" i="1" s="1"/>
  <c r="AO15" i="1"/>
  <c r="AR15" i="1" s="1"/>
  <c r="AO16" i="1"/>
  <c r="AR16" i="1" s="1"/>
  <c r="AO17" i="1"/>
  <c r="AR17" i="1" s="1"/>
  <c r="AO18" i="1"/>
  <c r="AR18" i="1" s="1"/>
  <c r="AO19" i="1"/>
  <c r="AR19" i="1" s="1"/>
  <c r="AO20" i="1"/>
  <c r="AR20" i="1" s="1"/>
  <c r="AO21" i="1"/>
  <c r="AR21" i="1" s="1"/>
  <c r="AO22" i="1"/>
  <c r="AR22" i="1" s="1"/>
  <c r="AM28" i="1"/>
  <c r="AP28" i="1" s="1"/>
  <c r="AS28" i="1" s="1"/>
  <c r="AM30" i="1"/>
  <c r="AP30" i="1" s="1"/>
  <c r="AS30" i="1" s="1"/>
  <c r="AM32" i="1"/>
  <c r="AP32" i="1" s="1"/>
  <c r="AS32" i="1" s="1"/>
  <c r="AM34" i="1"/>
  <c r="AP34" i="1" s="1"/>
  <c r="AS34" i="1" s="1"/>
  <c r="AM36" i="1"/>
  <c r="AP36" i="1" s="1"/>
  <c r="AS36" i="1" s="1"/>
  <c r="AM38" i="1"/>
  <c r="AP38" i="1" s="1"/>
  <c r="AS38" i="1" s="1"/>
  <c r="AM40" i="1"/>
  <c r="AP40" i="1" s="1"/>
  <c r="AS40" i="1" s="1"/>
  <c r="AM42" i="1"/>
  <c r="AP42" i="1" s="1"/>
  <c r="AS42" i="1" s="1"/>
  <c r="AM44" i="1"/>
  <c r="AP44" i="1" s="1"/>
  <c r="AS44" i="1" s="1"/>
  <c r="AM46" i="1"/>
  <c r="AP46" i="1" s="1"/>
  <c r="AS46" i="1" s="1"/>
  <c r="AM48" i="1"/>
  <c r="AP48" i="1" s="1"/>
  <c r="AS48" i="1" s="1"/>
  <c r="AM50" i="1"/>
  <c r="AP50" i="1" s="1"/>
  <c r="AS50" i="1" s="1"/>
  <c r="AM52" i="1"/>
  <c r="AP52" i="1" s="1"/>
  <c r="AS52" i="1" s="1"/>
  <c r="AM54" i="1"/>
  <c r="AP54" i="1" s="1"/>
  <c r="AS54" i="1" s="1"/>
  <c r="AM56" i="1"/>
  <c r="AP56" i="1" s="1"/>
  <c r="AS56" i="1" s="1"/>
  <c r="AM58" i="1"/>
  <c r="AP58" i="1" s="1"/>
  <c r="AS58" i="1" s="1"/>
  <c r="AM60" i="1"/>
  <c r="AP60" i="1" s="1"/>
  <c r="AS60" i="1" s="1"/>
  <c r="AM62" i="1"/>
  <c r="AP62" i="1" s="1"/>
  <c r="AS62" i="1" s="1"/>
  <c r="C76" i="1"/>
  <c r="G76" i="1"/>
  <c r="K76" i="1"/>
  <c r="O76" i="1"/>
  <c r="S76" i="1"/>
  <c r="W76" i="1"/>
  <c r="AA76" i="1"/>
  <c r="AE76" i="1"/>
  <c r="AI76" i="1"/>
  <c r="AO23" i="1"/>
  <c r="AR23" i="1" s="1"/>
  <c r="AO24" i="1"/>
  <c r="AR24" i="1" s="1"/>
  <c r="AO25" i="1"/>
  <c r="AR25" i="1" s="1"/>
  <c r="AO26" i="1"/>
  <c r="AR26" i="1" s="1"/>
  <c r="AS14" i="1" l="1"/>
  <c r="AN76" i="1"/>
  <c r="AS26" i="1"/>
  <c r="AM76" i="1"/>
  <c r="AP7" i="1"/>
  <c r="AS10" i="1"/>
  <c r="AS27" i="1"/>
  <c r="AO76" i="1"/>
  <c r="AR7" i="1"/>
  <c r="AR76" i="1" s="1"/>
  <c r="AS22" i="1"/>
  <c r="AS21" i="1"/>
  <c r="AS12" i="1"/>
  <c r="AS9" i="1"/>
  <c r="AS23" i="1"/>
  <c r="AS51" i="1"/>
  <c r="AS18" i="1"/>
  <c r="AS45" i="1"/>
  <c r="AS37" i="1"/>
  <c r="AS29" i="1"/>
  <c r="AS17" i="1"/>
  <c r="AS8" i="1"/>
  <c r="AS24" i="1"/>
  <c r="AQ76" i="1"/>
  <c r="AS47" i="1"/>
  <c r="AS39" i="1"/>
  <c r="AS31" i="1"/>
  <c r="AS19" i="1"/>
  <c r="AP76" i="1" l="1"/>
  <c r="AS7" i="1"/>
  <c r="AS76" i="1" s="1"/>
</calcChain>
</file>

<file path=xl/sharedStrings.xml><?xml version="1.0" encoding="utf-8"?>
<sst xmlns="http://schemas.openxmlformats.org/spreadsheetml/2006/main" count="136" uniqueCount="97">
  <si>
    <t xml:space="preserve">REKAPITULASI HASIL POPDA SMP / MTs </t>
  </si>
  <si>
    <t>TINGKAT KABUPATEN DEMAK TAHUN 2017</t>
  </si>
  <si>
    <t>NO</t>
  </si>
  <si>
    <t>SEKOLAH</t>
  </si>
  <si>
    <t>Cabang Olahraga</t>
  </si>
  <si>
    <t>Jumlah Medali</t>
  </si>
  <si>
    <t>Konversi Nilai</t>
  </si>
  <si>
    <t>Total Nilai</t>
  </si>
  <si>
    <t>Atletik</t>
  </si>
  <si>
    <t>Renang</t>
  </si>
  <si>
    <t>Senam</t>
  </si>
  <si>
    <t>Bolavoli</t>
  </si>
  <si>
    <t>Sepak Takraw</t>
  </si>
  <si>
    <t>Bulutangkis</t>
  </si>
  <si>
    <t>Tenis Meja</t>
  </si>
  <si>
    <t>Bolabasket</t>
  </si>
  <si>
    <t>Catur</t>
  </si>
  <si>
    <t>Karate</t>
  </si>
  <si>
    <t>Silat</t>
  </si>
  <si>
    <t>Tenis Lap</t>
  </si>
  <si>
    <t>E</t>
  </si>
  <si>
    <t>Prk</t>
  </si>
  <si>
    <t>Prg</t>
  </si>
  <si>
    <t xml:space="preserve">SMPN 1 Karangawen </t>
  </si>
  <si>
    <t>SMPN 3 Mranggen</t>
  </si>
  <si>
    <t xml:space="preserve">SMPN 1 Demak </t>
  </si>
  <si>
    <t xml:space="preserve">SMPN 1 Mranggen </t>
  </si>
  <si>
    <t xml:space="preserve">SMPN 1 Bonang </t>
  </si>
  <si>
    <t>MTs N Karangawen</t>
  </si>
  <si>
    <t>MTs Taqwiyatul Wathon MRG</t>
  </si>
  <si>
    <t xml:space="preserve">MTs N Karangtengah  </t>
  </si>
  <si>
    <t xml:space="preserve">SMPN 2 Guntur </t>
  </si>
  <si>
    <t>SMP Fathul Huda Sayung</t>
  </si>
  <si>
    <t>SMP Islam Al Ma'mun</t>
  </si>
  <si>
    <t>MTs Rohmaniyyah Menur MRG</t>
  </si>
  <si>
    <t xml:space="preserve">SMPN 3 Demak </t>
  </si>
  <si>
    <t xml:space="preserve">SMP Nurul Ulum Trengguli </t>
  </si>
  <si>
    <t>MTs Hidayatullah</t>
  </si>
  <si>
    <t xml:space="preserve">SMPN 2 Gajah </t>
  </si>
  <si>
    <t xml:space="preserve">SMPN 2 Demak </t>
  </si>
  <si>
    <t xml:space="preserve">MTs Miftahussalam Wonosalam </t>
  </si>
  <si>
    <t xml:space="preserve">SMPN 2 Dempet </t>
  </si>
  <si>
    <t xml:space="preserve">MTs N Mranggen </t>
  </si>
  <si>
    <t xml:space="preserve">SMP Madika Cendikia MRG </t>
  </si>
  <si>
    <t xml:space="preserve">MTs Miftakhul Ulum MRG </t>
  </si>
  <si>
    <t xml:space="preserve">SMPN 1 Gajah </t>
  </si>
  <si>
    <t xml:space="preserve">MTs Hidayatul Mubtadi'in SYG </t>
  </si>
  <si>
    <t xml:space="preserve">SMPN 1 Karanganyar </t>
  </si>
  <si>
    <t xml:space="preserve">SMPN 2 Karanganyar </t>
  </si>
  <si>
    <t xml:space="preserve">SMPN 1 Sayung </t>
  </si>
  <si>
    <t xml:space="preserve">SMPN 4 Demak </t>
  </si>
  <si>
    <t xml:space="preserve">SMPN 1 Karangtengah </t>
  </si>
  <si>
    <t xml:space="preserve">SMPN 3 Dempet </t>
  </si>
  <si>
    <t>MTs Al Mubarok Bonang</t>
  </si>
  <si>
    <t xml:space="preserve">SMPN 1 Kebonagung </t>
  </si>
  <si>
    <t xml:space="preserve">SMPN 5 Demak </t>
  </si>
  <si>
    <t>SMP IT Darut Tahfid</t>
  </si>
  <si>
    <t xml:space="preserve">MTs Al Irsyad Gajah </t>
  </si>
  <si>
    <t xml:space="preserve">SMPN 1 Mijen </t>
  </si>
  <si>
    <t xml:space="preserve">MTs Brankas </t>
  </si>
  <si>
    <t xml:space="preserve">SMPN 2 Wonosalam </t>
  </si>
  <si>
    <t xml:space="preserve">SMP IT Al Maruf MRG </t>
  </si>
  <si>
    <t>MTs An Nidhom SYG</t>
  </si>
  <si>
    <t>MTs N Bonang</t>
  </si>
  <si>
    <t xml:space="preserve">MTs Sholihiyyah Mranggen </t>
  </si>
  <si>
    <t xml:space="preserve">SMP Miftahul Ulum Jogoloyo </t>
  </si>
  <si>
    <t xml:space="preserve">MTs Mifthul Huda </t>
  </si>
  <si>
    <t>MTs Miftahul Salam</t>
  </si>
  <si>
    <t xml:space="preserve">SMP PGRI </t>
  </si>
  <si>
    <t xml:space="preserve">MTs N Gajah </t>
  </si>
  <si>
    <t>SMP 1 Wedung</t>
  </si>
  <si>
    <t>MTs Al Hamidiyah</t>
  </si>
  <si>
    <t xml:space="preserve">MTs Nurul Huda Bonang </t>
  </si>
  <si>
    <t>MTs Nurul Huda Dempet</t>
  </si>
  <si>
    <t>MTs Saroja NU Karanganyar</t>
  </si>
  <si>
    <t xml:space="preserve">SMPN 1 Guntur </t>
  </si>
  <si>
    <t xml:space="preserve">SMPN 2 Mranggen </t>
  </si>
  <si>
    <t>SMPN 2 Karangtengah</t>
  </si>
  <si>
    <t>MTs Nahdlatul Syubhan Sayung</t>
  </si>
  <si>
    <t xml:space="preserve">SMPN 2 Mijen </t>
  </si>
  <si>
    <t xml:space="preserve">SMP Hidayatul Mustafid Gajah </t>
  </si>
  <si>
    <t>MTs As Saadah Sukorejo Guntur</t>
  </si>
  <si>
    <t>SMP 2 Sayung</t>
  </si>
  <si>
    <t>SMP 2 Bonang</t>
  </si>
  <si>
    <t>MTs Darussalam</t>
  </si>
  <si>
    <t>SMP Sultan Fatah</t>
  </si>
  <si>
    <t>SMP 3 Wedung</t>
  </si>
  <si>
    <t xml:space="preserve">SMP Muhammadiyah Pc. Gading </t>
  </si>
  <si>
    <t xml:space="preserve">SMP Assirojiyah Mranggen </t>
  </si>
  <si>
    <t>SMP 1 Wonosalam</t>
  </si>
  <si>
    <t xml:space="preserve">Jumlah </t>
  </si>
  <si>
    <t>Catatan :</t>
  </si>
  <si>
    <t>Demak,  8 Maret 2017</t>
  </si>
  <si>
    <t>Setiap nomor/event pada cabang olahraga yang jumlah peserta kurang dari 4, maka tidak dimasukkan dalam perhitungan perolehan medali</t>
  </si>
  <si>
    <t>Kabid Pemuda dan Olahraga</t>
  </si>
  <si>
    <t>Drs. M. Abdul Haris, MH</t>
  </si>
  <si>
    <t>NIP. 19601201 198603 1 022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</si>
</sst>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u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/>
    <xf numFmtId="41" fontId="7" fillId="5" borderId="26" xfId="0" applyNumberFormat="1" applyFont="1" applyFill="1" applyBorder="1" applyAlignment="1">
      <alignment horizontal="center"/>
    </xf>
    <xf numFmtId="41" fontId="7" fillId="5" borderId="27" xfId="0" applyNumberFormat="1" applyFont="1" applyFill="1" applyBorder="1" applyAlignment="1">
      <alignment horizontal="center"/>
    </xf>
    <xf numFmtId="41" fontId="7" fillId="5" borderId="28" xfId="0" applyNumberFormat="1" applyFont="1" applyFill="1" applyBorder="1" applyAlignment="1">
      <alignment horizontal="center"/>
    </xf>
    <xf numFmtId="41" fontId="7" fillId="5" borderId="29" xfId="0" applyNumberFormat="1" applyFont="1" applyFill="1" applyBorder="1" applyAlignment="1">
      <alignment horizontal="center"/>
    </xf>
    <xf numFmtId="41" fontId="7" fillId="5" borderId="14" xfId="0" applyNumberFormat="1" applyFont="1" applyFill="1" applyBorder="1" applyAlignment="1">
      <alignment horizontal="center"/>
    </xf>
    <xf numFmtId="41" fontId="1" fillId="6" borderId="26" xfId="0" applyNumberFormat="1" applyFont="1" applyFill="1" applyBorder="1" applyAlignment="1">
      <alignment horizontal="center"/>
    </xf>
    <xf numFmtId="41" fontId="1" fillId="6" borderId="29" xfId="0" applyNumberFormat="1" applyFont="1" applyFill="1" applyBorder="1" applyAlignment="1">
      <alignment horizontal="center"/>
    </xf>
    <xf numFmtId="41" fontId="1" fillId="6" borderId="15" xfId="0" applyNumberFormat="1" applyFont="1" applyFill="1" applyBorder="1" applyAlignment="1">
      <alignment horizontal="center"/>
    </xf>
    <xf numFmtId="41" fontId="1" fillId="7" borderId="29" xfId="0" applyNumberFormat="1" applyFont="1" applyFill="1" applyBorder="1" applyAlignment="1">
      <alignment horizontal="center"/>
    </xf>
    <xf numFmtId="41" fontId="1" fillId="8" borderId="27" xfId="0" applyNumberFormat="1" applyFont="1" applyFill="1" applyBorder="1" applyAlignment="1">
      <alignment horizontal="center"/>
    </xf>
    <xf numFmtId="41" fontId="1" fillId="9" borderId="28" xfId="0" applyNumberFormat="1" applyFont="1" applyFill="1" applyBorder="1" applyAlignment="1">
      <alignment horizontal="center"/>
    </xf>
    <xf numFmtId="41" fontId="1" fillId="10" borderId="15" xfId="0" applyNumberFormat="1" applyFont="1" applyFill="1" applyBorder="1" applyAlignment="1"/>
    <xf numFmtId="0" fontId="4" fillId="0" borderId="30" xfId="0" applyFont="1" applyBorder="1" applyAlignment="1">
      <alignment horizontal="left"/>
    </xf>
    <xf numFmtId="0" fontId="11" fillId="0" borderId="0" xfId="0" applyFont="1"/>
    <xf numFmtId="41" fontId="7" fillId="5" borderId="10" xfId="0" applyNumberFormat="1" applyFont="1" applyFill="1" applyBorder="1" applyAlignment="1">
      <alignment horizontal="center"/>
    </xf>
    <xf numFmtId="41" fontId="7" fillId="5" borderId="11" xfId="0" applyNumberFormat="1" applyFont="1" applyFill="1" applyBorder="1" applyAlignment="1">
      <alignment horizontal="center"/>
    </xf>
    <xf numFmtId="41" fontId="7" fillId="5" borderId="12" xfId="0" applyNumberFormat="1" applyFont="1" applyFill="1" applyBorder="1" applyAlignment="1">
      <alignment horizontal="center"/>
    </xf>
    <xf numFmtId="41" fontId="7" fillId="5" borderId="31" xfId="0" applyNumberFormat="1" applyFont="1" applyFill="1" applyBorder="1" applyAlignment="1">
      <alignment horizontal="center"/>
    </xf>
    <xf numFmtId="41" fontId="7" fillId="5" borderId="32" xfId="0" applyNumberFormat="1" applyFont="1" applyFill="1" applyBorder="1" applyAlignment="1">
      <alignment horizontal="center"/>
    </xf>
    <xf numFmtId="41" fontId="7" fillId="6" borderId="31" xfId="0" applyNumberFormat="1" applyFont="1" applyFill="1" applyBorder="1" applyAlignment="1">
      <alignment horizontal="center"/>
    </xf>
    <xf numFmtId="41" fontId="1" fillId="6" borderId="10" xfId="0" applyNumberFormat="1" applyFont="1" applyFill="1" applyBorder="1" applyAlignment="1">
      <alignment horizontal="center"/>
    </xf>
    <xf numFmtId="41" fontId="1" fillId="6" borderId="31" xfId="0" applyNumberFormat="1" applyFont="1" applyFill="1" applyBorder="1" applyAlignment="1">
      <alignment horizontal="center"/>
    </xf>
    <xf numFmtId="41" fontId="1" fillId="6" borderId="33" xfId="0" applyNumberFormat="1" applyFont="1" applyFill="1" applyBorder="1" applyAlignment="1">
      <alignment horizontal="center"/>
    </xf>
    <xf numFmtId="41" fontId="1" fillId="7" borderId="31" xfId="0" applyNumberFormat="1" applyFont="1" applyFill="1" applyBorder="1" applyAlignment="1">
      <alignment horizontal="center"/>
    </xf>
    <xf numFmtId="41" fontId="1" fillId="8" borderId="11" xfId="0" applyNumberFormat="1" applyFont="1" applyFill="1" applyBorder="1" applyAlignment="1">
      <alignment horizontal="center"/>
    </xf>
    <xf numFmtId="41" fontId="1" fillId="9" borderId="12" xfId="0" applyNumberFormat="1" applyFont="1" applyFill="1" applyBorder="1" applyAlignment="1">
      <alignment horizontal="center"/>
    </xf>
    <xf numFmtId="41" fontId="1" fillId="10" borderId="33" xfId="0" applyNumberFormat="1" applyFont="1" applyFill="1" applyBorder="1" applyAlignment="1"/>
    <xf numFmtId="0" fontId="7" fillId="0" borderId="25" xfId="0" applyFont="1" applyBorder="1"/>
    <xf numFmtId="41" fontId="1" fillId="6" borderId="33" xfId="0" applyNumberFormat="1" applyFont="1" applyFill="1" applyBorder="1" applyAlignment="1"/>
    <xf numFmtId="41" fontId="1" fillId="6" borderId="15" xfId="0" applyNumberFormat="1" applyFont="1" applyFill="1" applyBorder="1" applyAlignment="1"/>
    <xf numFmtId="0" fontId="4" fillId="0" borderId="13" xfId="0" applyFont="1" applyBorder="1"/>
    <xf numFmtId="0" fontId="4" fillId="0" borderId="34" xfId="0" applyFont="1" applyBorder="1"/>
    <xf numFmtId="0" fontId="7" fillId="0" borderId="34" xfId="0" applyFont="1" applyBorder="1"/>
    <xf numFmtId="41" fontId="1" fillId="5" borderId="10" xfId="0" applyNumberFormat="1" applyFont="1" applyFill="1" applyBorder="1" applyAlignment="1">
      <alignment horizontal="center"/>
    </xf>
    <xf numFmtId="41" fontId="1" fillId="5" borderId="31" xfId="0" applyNumberFormat="1" applyFont="1" applyFill="1" applyBorder="1" applyAlignment="1">
      <alignment horizontal="center"/>
    </xf>
    <xf numFmtId="41" fontId="1" fillId="5" borderId="33" xfId="0" applyNumberFormat="1" applyFont="1" applyFill="1" applyBorder="1" applyAlignment="1">
      <alignment horizontal="center"/>
    </xf>
    <xf numFmtId="0" fontId="4" fillId="0" borderId="35" xfId="0" applyFont="1" applyBorder="1"/>
    <xf numFmtId="0" fontId="4" fillId="5" borderId="36" xfId="0" applyFont="1" applyFill="1" applyBorder="1"/>
    <xf numFmtId="0" fontId="4" fillId="5" borderId="32" xfId="0" applyFont="1" applyFill="1" applyBorder="1"/>
    <xf numFmtId="0" fontId="4" fillId="5" borderId="37" xfId="0" applyFont="1" applyFill="1" applyBorder="1"/>
    <xf numFmtId="0" fontId="4" fillId="0" borderId="25" xfId="0" applyFont="1" applyBorder="1" applyAlignment="1">
      <alignment horizontal="left"/>
    </xf>
    <xf numFmtId="41" fontId="7" fillId="5" borderId="37" xfId="0" applyNumberFormat="1" applyFont="1" applyFill="1" applyBorder="1" applyAlignment="1">
      <alignment horizontal="center"/>
    </xf>
    <xf numFmtId="41" fontId="1" fillId="6" borderId="11" xfId="0" applyNumberFormat="1" applyFont="1" applyFill="1" applyBorder="1" applyAlignment="1">
      <alignment horizontal="center"/>
    </xf>
    <xf numFmtId="41" fontId="1" fillId="6" borderId="12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5" borderId="38" xfId="0" applyFont="1" applyFill="1" applyBorder="1"/>
    <xf numFmtId="41" fontId="7" fillId="5" borderId="39" xfId="0" applyNumberFormat="1" applyFont="1" applyFill="1" applyBorder="1" applyAlignment="1">
      <alignment horizontal="center"/>
    </xf>
    <xf numFmtId="41" fontId="7" fillId="5" borderId="40" xfId="0" applyNumberFormat="1" applyFont="1" applyFill="1" applyBorder="1" applyAlignment="1">
      <alignment horizontal="center"/>
    </xf>
    <xf numFmtId="41" fontId="7" fillId="5" borderId="0" xfId="0" applyNumberFormat="1" applyFont="1" applyFill="1" applyBorder="1" applyAlignment="1">
      <alignment horizontal="center"/>
    </xf>
    <xf numFmtId="41" fontId="7" fillId="5" borderId="41" xfId="0" applyNumberFormat="1" applyFont="1" applyFill="1" applyBorder="1" applyAlignment="1">
      <alignment horizontal="center"/>
    </xf>
    <xf numFmtId="41" fontId="7" fillId="5" borderId="42" xfId="0" applyNumberFormat="1" applyFont="1" applyFill="1" applyBorder="1" applyAlignment="1">
      <alignment horizontal="center"/>
    </xf>
    <xf numFmtId="41" fontId="7" fillId="5" borderId="43" xfId="0" applyNumberFormat="1" applyFont="1" applyFill="1" applyBorder="1" applyAlignment="1">
      <alignment horizontal="center"/>
    </xf>
    <xf numFmtId="41" fontId="7" fillId="5" borderId="44" xfId="0" applyNumberFormat="1" applyFont="1" applyFill="1" applyBorder="1" applyAlignment="1">
      <alignment horizontal="center"/>
    </xf>
    <xf numFmtId="41" fontId="7" fillId="5" borderId="45" xfId="0" applyNumberFormat="1" applyFont="1" applyFill="1" applyBorder="1" applyAlignment="1">
      <alignment horizontal="center"/>
    </xf>
    <xf numFmtId="41" fontId="1" fillId="6" borderId="39" xfId="0" applyNumberFormat="1" applyFont="1" applyFill="1" applyBorder="1" applyAlignment="1">
      <alignment horizontal="center"/>
    </xf>
    <xf numFmtId="41" fontId="1" fillId="6" borderId="40" xfId="0" applyNumberFormat="1" applyFont="1" applyFill="1" applyBorder="1" applyAlignment="1">
      <alignment horizontal="center"/>
    </xf>
    <xf numFmtId="41" fontId="1" fillId="6" borderId="16" xfId="0" applyNumberFormat="1" applyFont="1" applyFill="1" applyBorder="1" applyAlignment="1">
      <alignment horizontal="center"/>
    </xf>
    <xf numFmtId="41" fontId="1" fillId="7" borderId="40" xfId="0" applyNumberFormat="1" applyFont="1" applyFill="1" applyBorder="1" applyAlignment="1">
      <alignment horizontal="center"/>
    </xf>
    <xf numFmtId="41" fontId="1" fillId="8" borderId="40" xfId="0" applyNumberFormat="1" applyFont="1" applyFill="1" applyBorder="1" applyAlignment="1">
      <alignment horizontal="center"/>
    </xf>
    <xf numFmtId="41" fontId="1" fillId="9" borderId="0" xfId="0" applyNumberFormat="1" applyFont="1" applyFill="1" applyBorder="1" applyAlignment="1">
      <alignment horizontal="center"/>
    </xf>
    <xf numFmtId="41" fontId="1" fillId="6" borderId="16" xfId="0" applyNumberFormat="1" applyFont="1" applyFill="1" applyBorder="1" applyAlignment="1"/>
    <xf numFmtId="0" fontId="4" fillId="5" borderId="11" xfId="0" applyFont="1" applyFill="1" applyBorder="1"/>
    <xf numFmtId="0" fontId="4" fillId="0" borderId="11" xfId="0" applyFont="1" applyBorder="1"/>
    <xf numFmtId="0" fontId="4" fillId="5" borderId="0" xfId="0" applyFont="1" applyFill="1" applyBorder="1"/>
    <xf numFmtId="0" fontId="6" fillId="0" borderId="4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9" fillId="0" borderId="47" xfId="0" applyNumberFormat="1" applyFont="1" applyBorder="1"/>
    <xf numFmtId="41" fontId="9" fillId="0" borderId="46" xfId="0" applyNumberFormat="1" applyFont="1" applyBorder="1"/>
    <xf numFmtId="41" fontId="9" fillId="0" borderId="47" xfId="0" applyNumberFormat="1" applyFont="1" applyFill="1" applyBorder="1"/>
    <xf numFmtId="41" fontId="9" fillId="0" borderId="48" xfId="0" applyNumberFormat="1" applyFont="1" applyFill="1" applyBorder="1"/>
    <xf numFmtId="41" fontId="9" fillId="0" borderId="49" xfId="0" applyNumberFormat="1" applyFont="1" applyFill="1" applyBorder="1"/>
    <xf numFmtId="41" fontId="9" fillId="0" borderId="50" xfId="0" applyNumberFormat="1" applyFont="1" applyBorder="1"/>
    <xf numFmtId="41" fontId="9" fillId="0" borderId="18" xfId="0" applyNumberFormat="1" applyFont="1" applyBorder="1"/>
    <xf numFmtId="41" fontId="9" fillId="0" borderId="19" xfId="0" applyNumberFormat="1" applyFont="1" applyBorder="1"/>
    <xf numFmtId="41" fontId="9" fillId="0" borderId="20" xfId="0" applyNumberFormat="1" applyFont="1" applyBorder="1"/>
    <xf numFmtId="41" fontId="4" fillId="0" borderId="47" xfId="0" applyNumberFormat="1" applyFont="1" applyBorder="1"/>
    <xf numFmtId="41" fontId="4" fillId="0" borderId="17" xfId="0" applyNumberFormat="1" applyFont="1" applyBorder="1"/>
    <xf numFmtId="41" fontId="4" fillId="0" borderId="50" xfId="0" applyNumberFormat="1" applyFont="1" applyBorder="1"/>
    <xf numFmtId="41" fontId="4" fillId="0" borderId="23" xfId="0" applyNumberFormat="1" applyFont="1" applyBorder="1"/>
    <xf numFmtId="0" fontId="9" fillId="0" borderId="0" xfId="0" applyFont="1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ill="1" applyAlignment="1"/>
    <xf numFmtId="0" fontId="10" fillId="0" borderId="0" xfId="0" applyFo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0" fillId="0" borderId="0" xfId="0" applyFill="1"/>
    <xf numFmtId="0" fontId="1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47626</xdr:colOff>
      <xdr:row>77</xdr:row>
      <xdr:rowOff>25853</xdr:rowOff>
    </xdr:from>
    <xdr:to>
      <xdr:col>42</xdr:col>
      <xdr:colOff>5444</xdr:colOff>
      <xdr:row>82</xdr:row>
      <xdr:rowOff>95249</xdr:rowOff>
    </xdr:to>
    <xdr:pic>
      <xdr:nvPicPr>
        <xdr:cNvPr id="2" name="Picture 3" descr="D:\DATA\ttd abdul hari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6" y="15380153"/>
          <a:ext cx="1415143" cy="1050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ORA/2017/rekap%20medali%20popda%20sm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NK"/>
      <sheetName val="ATLETIK"/>
      <sheetName val="RENANG"/>
      <sheetName val="SENAM"/>
      <sheetName val="VOLI"/>
      <sheetName val="spk takraw"/>
      <sheetName val="bulutangkis"/>
      <sheetName val="tenis meja"/>
      <sheetName val="basket"/>
      <sheetName val="catur"/>
      <sheetName val="karate"/>
      <sheetName val="silat"/>
      <sheetName val="tns lap"/>
    </sheetNames>
    <sheetDataSet>
      <sheetData sheetId="0"/>
      <sheetData sheetId="1"/>
      <sheetData sheetId="2">
        <row r="10">
          <cell r="X10">
            <v>1</v>
          </cell>
          <cell r="Y10">
            <v>1</v>
          </cell>
          <cell r="Z10">
            <v>2</v>
          </cell>
        </row>
        <row r="11">
          <cell r="X11">
            <v>0</v>
          </cell>
          <cell r="Y11">
            <v>0</v>
          </cell>
          <cell r="Z11">
            <v>0</v>
          </cell>
        </row>
        <row r="12">
          <cell r="X12">
            <v>1</v>
          </cell>
          <cell r="Y12">
            <v>2</v>
          </cell>
          <cell r="Z12">
            <v>3</v>
          </cell>
        </row>
        <row r="13">
          <cell r="X13">
            <v>1</v>
          </cell>
          <cell r="Y13">
            <v>1</v>
          </cell>
          <cell r="Z13">
            <v>3</v>
          </cell>
        </row>
        <row r="14">
          <cell r="X14">
            <v>5</v>
          </cell>
          <cell r="Y14">
            <v>2</v>
          </cell>
          <cell r="Z14">
            <v>1</v>
          </cell>
        </row>
        <row r="15">
          <cell r="X15">
            <v>1</v>
          </cell>
          <cell r="Y15">
            <v>2</v>
          </cell>
          <cell r="Z15">
            <v>0</v>
          </cell>
        </row>
        <row r="16">
          <cell r="X16">
            <v>0</v>
          </cell>
          <cell r="Y16">
            <v>0</v>
          </cell>
          <cell r="Z16">
            <v>0</v>
          </cell>
        </row>
        <row r="17">
          <cell r="X17">
            <v>1</v>
          </cell>
          <cell r="Y17">
            <v>0</v>
          </cell>
          <cell r="Z17">
            <v>1</v>
          </cell>
        </row>
        <row r="18">
          <cell r="X18">
            <v>0</v>
          </cell>
          <cell r="Y18">
            <v>0</v>
          </cell>
          <cell r="Z18">
            <v>0</v>
          </cell>
        </row>
        <row r="19">
          <cell r="X19">
            <v>0</v>
          </cell>
          <cell r="Y19">
            <v>0</v>
          </cell>
          <cell r="Z19">
            <v>0</v>
          </cell>
        </row>
        <row r="20">
          <cell r="X20">
            <v>0</v>
          </cell>
          <cell r="Y20">
            <v>0</v>
          </cell>
          <cell r="Z20">
            <v>0</v>
          </cell>
        </row>
        <row r="21">
          <cell r="X21">
            <v>0</v>
          </cell>
          <cell r="Y21">
            <v>0</v>
          </cell>
          <cell r="Z21">
            <v>0</v>
          </cell>
        </row>
        <row r="22">
          <cell r="X22">
            <v>1</v>
          </cell>
          <cell r="Y22">
            <v>0</v>
          </cell>
          <cell r="Z22">
            <v>0</v>
          </cell>
        </row>
        <row r="23">
          <cell r="X23">
            <v>0</v>
          </cell>
          <cell r="Y23">
            <v>0</v>
          </cell>
          <cell r="Z23">
            <v>0</v>
          </cell>
        </row>
        <row r="24">
          <cell r="X24">
            <v>0</v>
          </cell>
          <cell r="Y24">
            <v>0</v>
          </cell>
          <cell r="Z24">
            <v>1</v>
          </cell>
        </row>
        <row r="25">
          <cell r="X25">
            <v>1</v>
          </cell>
          <cell r="Y25">
            <v>0</v>
          </cell>
          <cell r="Z25">
            <v>0</v>
          </cell>
        </row>
        <row r="26">
          <cell r="X26">
            <v>0</v>
          </cell>
          <cell r="Y26">
            <v>0</v>
          </cell>
          <cell r="Z26">
            <v>0</v>
          </cell>
        </row>
        <row r="27">
          <cell r="X27">
            <v>0</v>
          </cell>
          <cell r="Y27">
            <v>0</v>
          </cell>
          <cell r="Z27">
            <v>0</v>
          </cell>
        </row>
        <row r="28">
          <cell r="X28">
            <v>0</v>
          </cell>
          <cell r="Y28">
            <v>0</v>
          </cell>
          <cell r="Z28">
            <v>0</v>
          </cell>
        </row>
        <row r="29">
          <cell r="X29">
            <v>0</v>
          </cell>
          <cell r="Y29">
            <v>0</v>
          </cell>
          <cell r="Z29">
            <v>0</v>
          </cell>
        </row>
        <row r="30">
          <cell r="X30">
            <v>0</v>
          </cell>
          <cell r="Y30">
            <v>0</v>
          </cell>
          <cell r="Z30">
            <v>0</v>
          </cell>
        </row>
        <row r="31">
          <cell r="X31">
            <v>0</v>
          </cell>
          <cell r="Y31">
            <v>0</v>
          </cell>
          <cell r="Z31">
            <v>0</v>
          </cell>
        </row>
        <row r="32">
          <cell r="X32">
            <v>0</v>
          </cell>
          <cell r="Y32">
            <v>1</v>
          </cell>
          <cell r="Z32">
            <v>0</v>
          </cell>
        </row>
        <row r="33">
          <cell r="X33">
            <v>0</v>
          </cell>
          <cell r="Y33">
            <v>0</v>
          </cell>
          <cell r="Z33">
            <v>0</v>
          </cell>
        </row>
        <row r="34">
          <cell r="X34">
            <v>0</v>
          </cell>
          <cell r="Y34">
            <v>0</v>
          </cell>
          <cell r="Z34">
            <v>0</v>
          </cell>
        </row>
        <row r="35">
          <cell r="X35">
            <v>0</v>
          </cell>
          <cell r="Y35">
            <v>0</v>
          </cell>
          <cell r="Z35">
            <v>1</v>
          </cell>
        </row>
        <row r="36">
          <cell r="X36">
            <v>0</v>
          </cell>
          <cell r="Y36">
            <v>0</v>
          </cell>
          <cell r="Z36">
            <v>0</v>
          </cell>
        </row>
        <row r="37">
          <cell r="X37">
            <v>0</v>
          </cell>
          <cell r="Y37">
            <v>0</v>
          </cell>
          <cell r="Z37">
            <v>0</v>
          </cell>
        </row>
        <row r="38">
          <cell r="X38">
            <v>0</v>
          </cell>
          <cell r="Y38">
            <v>0</v>
          </cell>
          <cell r="Z38">
            <v>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0</v>
          </cell>
          <cell r="Y40">
            <v>0</v>
          </cell>
          <cell r="Z40">
            <v>0</v>
          </cell>
        </row>
        <row r="41">
          <cell r="X41">
            <v>0</v>
          </cell>
          <cell r="Y41">
            <v>1</v>
          </cell>
          <cell r="Z41">
            <v>0</v>
          </cell>
        </row>
        <row r="42">
          <cell r="X42">
            <v>0</v>
          </cell>
          <cell r="Y42">
            <v>0</v>
          </cell>
          <cell r="Z42">
            <v>1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X44">
            <v>0</v>
          </cell>
          <cell r="Y44">
            <v>0</v>
          </cell>
          <cell r="Z44">
            <v>0</v>
          </cell>
        </row>
        <row r="45">
          <cell r="X45">
            <v>0</v>
          </cell>
          <cell r="Y45">
            <v>0</v>
          </cell>
          <cell r="Z45">
            <v>0</v>
          </cell>
        </row>
        <row r="46">
          <cell r="X46">
            <v>0</v>
          </cell>
          <cell r="Y46">
            <v>0</v>
          </cell>
          <cell r="Z46">
            <v>0</v>
          </cell>
        </row>
        <row r="47">
          <cell r="X47">
            <v>0</v>
          </cell>
          <cell r="Y47">
            <v>0</v>
          </cell>
          <cell r="Z47">
            <v>0</v>
          </cell>
        </row>
        <row r="48">
          <cell r="X48">
            <v>0</v>
          </cell>
          <cell r="Y48">
            <v>0</v>
          </cell>
          <cell r="Z48">
            <v>0</v>
          </cell>
        </row>
        <row r="49">
          <cell r="X49">
            <v>0</v>
          </cell>
          <cell r="Y49">
            <v>0</v>
          </cell>
          <cell r="Z49">
            <v>0</v>
          </cell>
        </row>
        <row r="50">
          <cell r="X50">
            <v>0</v>
          </cell>
          <cell r="Y50">
            <v>0</v>
          </cell>
          <cell r="Z50">
            <v>0</v>
          </cell>
        </row>
        <row r="51">
          <cell r="X51">
            <v>0</v>
          </cell>
          <cell r="Y51">
            <v>0</v>
          </cell>
          <cell r="Z51">
            <v>0</v>
          </cell>
        </row>
        <row r="52">
          <cell r="X52">
            <v>0</v>
          </cell>
          <cell r="Y52">
            <v>0</v>
          </cell>
          <cell r="Z52">
            <v>0</v>
          </cell>
        </row>
        <row r="53">
          <cell r="X53">
            <v>0</v>
          </cell>
          <cell r="Y53">
            <v>0</v>
          </cell>
          <cell r="Z53">
            <v>0</v>
          </cell>
        </row>
        <row r="54">
          <cell r="X54">
            <v>0</v>
          </cell>
          <cell r="Y54">
            <v>0</v>
          </cell>
          <cell r="Z54">
            <v>0</v>
          </cell>
        </row>
        <row r="55">
          <cell r="X55">
            <v>0</v>
          </cell>
          <cell r="Y55">
            <v>0</v>
          </cell>
          <cell r="Z55">
            <v>0</v>
          </cell>
        </row>
        <row r="56">
          <cell r="X56">
            <v>0</v>
          </cell>
          <cell r="Y56">
            <v>0</v>
          </cell>
          <cell r="Z56">
            <v>0</v>
          </cell>
        </row>
        <row r="57">
          <cell r="X57">
            <v>0</v>
          </cell>
          <cell r="Y57">
            <v>0</v>
          </cell>
          <cell r="Z57">
            <v>0</v>
          </cell>
        </row>
        <row r="58">
          <cell r="X58">
            <v>0</v>
          </cell>
          <cell r="Y58">
            <v>0</v>
          </cell>
          <cell r="Z58">
            <v>0</v>
          </cell>
        </row>
        <row r="59">
          <cell r="X59">
            <v>0</v>
          </cell>
          <cell r="Y59">
            <v>0</v>
          </cell>
          <cell r="Z59">
            <v>0</v>
          </cell>
        </row>
        <row r="60">
          <cell r="X60">
            <v>0</v>
          </cell>
          <cell r="Y60">
            <v>0</v>
          </cell>
          <cell r="Z60">
            <v>0</v>
          </cell>
        </row>
        <row r="62">
          <cell r="X62">
            <v>0</v>
          </cell>
          <cell r="Y62">
            <v>4</v>
          </cell>
          <cell r="Z62">
            <v>1</v>
          </cell>
        </row>
        <row r="63">
          <cell r="X63">
            <v>0</v>
          </cell>
          <cell r="Y63">
            <v>0</v>
          </cell>
          <cell r="Z63">
            <v>0</v>
          </cell>
        </row>
        <row r="64">
          <cell r="X64">
            <v>0</v>
          </cell>
          <cell r="Y64">
            <v>0</v>
          </cell>
          <cell r="Z64">
            <v>0</v>
          </cell>
        </row>
        <row r="65">
          <cell r="X65">
            <v>0</v>
          </cell>
          <cell r="Y65">
            <v>0</v>
          </cell>
          <cell r="Z65">
            <v>0</v>
          </cell>
        </row>
        <row r="66">
          <cell r="X66">
            <v>0</v>
          </cell>
          <cell r="Y66">
            <v>0</v>
          </cell>
          <cell r="Z66">
            <v>0</v>
          </cell>
        </row>
        <row r="67">
          <cell r="X67">
            <v>0</v>
          </cell>
          <cell r="Y67">
            <v>0</v>
          </cell>
          <cell r="Z67">
            <v>0</v>
          </cell>
        </row>
      </sheetData>
      <sheetData sheetId="3">
        <row r="9">
          <cell r="AD9">
            <v>3</v>
          </cell>
          <cell r="AE9">
            <v>0</v>
          </cell>
          <cell r="AF9">
            <v>1</v>
          </cell>
        </row>
        <row r="10">
          <cell r="AD10">
            <v>3</v>
          </cell>
          <cell r="AE10">
            <v>3</v>
          </cell>
          <cell r="AF10">
            <v>1</v>
          </cell>
        </row>
        <row r="11">
          <cell r="AD11">
            <v>1</v>
          </cell>
          <cell r="AE11">
            <v>1</v>
          </cell>
          <cell r="AF11">
            <v>2</v>
          </cell>
        </row>
        <row r="12">
          <cell r="AD12">
            <v>0</v>
          </cell>
          <cell r="AE12">
            <v>0</v>
          </cell>
          <cell r="AF12">
            <v>0</v>
          </cell>
        </row>
        <row r="13">
          <cell r="AD13">
            <v>0</v>
          </cell>
          <cell r="AE13">
            <v>0</v>
          </cell>
          <cell r="AF13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</row>
        <row r="18">
          <cell r="AD18">
            <v>0</v>
          </cell>
          <cell r="AE18">
            <v>0</v>
          </cell>
          <cell r="AF18">
            <v>0</v>
          </cell>
        </row>
        <row r="19">
          <cell r="AD19">
            <v>0</v>
          </cell>
          <cell r="AE19">
            <v>0</v>
          </cell>
          <cell r="AF19">
            <v>0</v>
          </cell>
        </row>
        <row r="20">
          <cell r="AD20">
            <v>0</v>
          </cell>
          <cell r="AE20">
            <v>0</v>
          </cell>
          <cell r="AF20">
            <v>0</v>
          </cell>
        </row>
        <row r="21">
          <cell r="AD21">
            <v>0</v>
          </cell>
          <cell r="AE21">
            <v>0</v>
          </cell>
          <cell r="AF21">
            <v>0</v>
          </cell>
        </row>
        <row r="22">
          <cell r="AD22">
            <v>0</v>
          </cell>
          <cell r="AE22">
            <v>0</v>
          </cell>
          <cell r="AF22">
            <v>0</v>
          </cell>
        </row>
        <row r="23">
          <cell r="AD23">
            <v>0</v>
          </cell>
          <cell r="AE23">
            <v>0</v>
          </cell>
          <cell r="AF23">
            <v>0</v>
          </cell>
        </row>
        <row r="24">
          <cell r="AD24">
            <v>0</v>
          </cell>
          <cell r="AE24">
            <v>0</v>
          </cell>
          <cell r="AF24">
            <v>0</v>
          </cell>
        </row>
        <row r="25">
          <cell r="AD25">
            <v>5</v>
          </cell>
          <cell r="AE25">
            <v>0</v>
          </cell>
          <cell r="AF25">
            <v>0</v>
          </cell>
        </row>
        <row r="26">
          <cell r="AD26">
            <v>3</v>
          </cell>
          <cell r="AE26">
            <v>6</v>
          </cell>
          <cell r="AF26">
            <v>1</v>
          </cell>
        </row>
        <row r="27">
          <cell r="AD27">
            <v>2</v>
          </cell>
          <cell r="AE27">
            <v>3</v>
          </cell>
          <cell r="AF27">
            <v>5</v>
          </cell>
        </row>
        <row r="28">
          <cell r="AD28">
            <v>0</v>
          </cell>
          <cell r="AE28">
            <v>0</v>
          </cell>
          <cell r="AF28">
            <v>0</v>
          </cell>
        </row>
        <row r="29">
          <cell r="AD29">
            <v>0</v>
          </cell>
          <cell r="AE29">
            <v>0</v>
          </cell>
          <cell r="AF29">
            <v>0</v>
          </cell>
        </row>
        <row r="30">
          <cell r="AD30">
            <v>0</v>
          </cell>
          <cell r="AE30">
            <v>0</v>
          </cell>
          <cell r="AF30">
            <v>0</v>
          </cell>
        </row>
        <row r="31">
          <cell r="AD31">
            <v>0</v>
          </cell>
          <cell r="AE31">
            <v>0</v>
          </cell>
          <cell r="AF31">
            <v>0</v>
          </cell>
        </row>
        <row r="32">
          <cell r="AD32">
            <v>0</v>
          </cell>
          <cell r="AE32">
            <v>0</v>
          </cell>
          <cell r="AF32">
            <v>0</v>
          </cell>
        </row>
        <row r="33">
          <cell r="AD33">
            <v>0</v>
          </cell>
          <cell r="AE33">
            <v>0</v>
          </cell>
          <cell r="AF33">
            <v>0</v>
          </cell>
        </row>
        <row r="34">
          <cell r="AD34">
            <v>0</v>
          </cell>
          <cell r="AE34">
            <v>0</v>
          </cell>
          <cell r="AF34">
            <v>0</v>
          </cell>
        </row>
        <row r="35">
          <cell r="AD35">
            <v>0</v>
          </cell>
          <cell r="AE35">
            <v>0</v>
          </cell>
          <cell r="AF35">
            <v>0</v>
          </cell>
        </row>
        <row r="36">
          <cell r="AD36">
            <v>0</v>
          </cell>
          <cell r="AE36">
            <v>0</v>
          </cell>
          <cell r="AF36">
            <v>0</v>
          </cell>
        </row>
        <row r="37">
          <cell r="AD37">
            <v>0</v>
          </cell>
          <cell r="AE37">
            <v>0</v>
          </cell>
          <cell r="AF37">
            <v>0</v>
          </cell>
        </row>
        <row r="38">
          <cell r="AD38">
            <v>0</v>
          </cell>
          <cell r="AE38">
            <v>0</v>
          </cell>
          <cell r="AF38">
            <v>0</v>
          </cell>
        </row>
        <row r="39">
          <cell r="AD39">
            <v>0</v>
          </cell>
          <cell r="AE39">
            <v>0</v>
          </cell>
          <cell r="AF39">
            <v>0</v>
          </cell>
        </row>
        <row r="40">
          <cell r="AD40">
            <v>0</v>
          </cell>
          <cell r="AE40">
            <v>0</v>
          </cell>
          <cell r="AF40">
            <v>0</v>
          </cell>
        </row>
        <row r="41">
          <cell r="AD41">
            <v>0</v>
          </cell>
          <cell r="AE41">
            <v>0</v>
          </cell>
          <cell r="AF41">
            <v>0</v>
          </cell>
        </row>
        <row r="42">
          <cell r="AD42">
            <v>0</v>
          </cell>
          <cell r="AE42">
            <v>0</v>
          </cell>
          <cell r="AF42">
            <v>0</v>
          </cell>
        </row>
        <row r="43">
          <cell r="AD43">
            <v>0</v>
          </cell>
          <cell r="AE43">
            <v>0</v>
          </cell>
          <cell r="AF43">
            <v>0</v>
          </cell>
        </row>
        <row r="44">
          <cell r="AD44">
            <v>0</v>
          </cell>
          <cell r="AE44">
            <v>0</v>
          </cell>
          <cell r="AF44">
            <v>0</v>
          </cell>
        </row>
        <row r="45">
          <cell r="AD45">
            <v>0</v>
          </cell>
          <cell r="AE45">
            <v>0</v>
          </cell>
          <cell r="AF45">
            <v>0</v>
          </cell>
        </row>
        <row r="46">
          <cell r="AD46">
            <v>0</v>
          </cell>
          <cell r="AE46">
            <v>0</v>
          </cell>
          <cell r="AF46">
            <v>0</v>
          </cell>
        </row>
        <row r="47">
          <cell r="AD47">
            <v>0</v>
          </cell>
          <cell r="AE47">
            <v>0</v>
          </cell>
          <cell r="AF47">
            <v>0</v>
          </cell>
        </row>
        <row r="48">
          <cell r="AD48">
            <v>0</v>
          </cell>
          <cell r="AE48">
            <v>0</v>
          </cell>
          <cell r="AF48">
            <v>0</v>
          </cell>
        </row>
        <row r="49">
          <cell r="AD49">
            <v>0</v>
          </cell>
          <cell r="AE49">
            <v>0</v>
          </cell>
          <cell r="AF49">
            <v>0</v>
          </cell>
        </row>
        <row r="50">
          <cell r="AD50">
            <v>0</v>
          </cell>
          <cell r="AE50">
            <v>0</v>
          </cell>
          <cell r="AF50">
            <v>0</v>
          </cell>
        </row>
        <row r="51">
          <cell r="AD51">
            <v>0</v>
          </cell>
          <cell r="AE51">
            <v>0</v>
          </cell>
          <cell r="AF51">
            <v>0</v>
          </cell>
        </row>
        <row r="52">
          <cell r="AD52">
            <v>0</v>
          </cell>
          <cell r="AE52">
            <v>0</v>
          </cell>
          <cell r="AF52">
            <v>0</v>
          </cell>
        </row>
        <row r="53">
          <cell r="AD53">
            <v>0</v>
          </cell>
          <cell r="AE53">
            <v>0</v>
          </cell>
          <cell r="AF53">
            <v>0</v>
          </cell>
        </row>
        <row r="54">
          <cell r="AD54">
            <v>0</v>
          </cell>
          <cell r="AE54">
            <v>0</v>
          </cell>
          <cell r="AF54">
            <v>0</v>
          </cell>
        </row>
        <row r="55">
          <cell r="AD55">
            <v>0</v>
          </cell>
          <cell r="AE55">
            <v>0</v>
          </cell>
          <cell r="AF55">
            <v>0</v>
          </cell>
        </row>
        <row r="56">
          <cell r="AD56">
            <v>0</v>
          </cell>
          <cell r="AE56">
            <v>0</v>
          </cell>
          <cell r="AF56">
            <v>0</v>
          </cell>
        </row>
        <row r="57">
          <cell r="AD57">
            <v>0</v>
          </cell>
          <cell r="AE57">
            <v>0</v>
          </cell>
          <cell r="AF57">
            <v>0</v>
          </cell>
        </row>
        <row r="58">
          <cell r="AD58">
            <v>0</v>
          </cell>
          <cell r="AE58">
            <v>0</v>
          </cell>
          <cell r="AF58">
            <v>0</v>
          </cell>
        </row>
        <row r="59">
          <cell r="AD59">
            <v>0</v>
          </cell>
          <cell r="AE59">
            <v>0</v>
          </cell>
          <cell r="AF59">
            <v>0</v>
          </cell>
        </row>
        <row r="61">
          <cell r="AD61">
            <v>0</v>
          </cell>
          <cell r="AE61">
            <v>0</v>
          </cell>
          <cell r="AF61">
            <v>0</v>
          </cell>
        </row>
        <row r="62">
          <cell r="AD62">
            <v>0</v>
          </cell>
          <cell r="AE62">
            <v>0</v>
          </cell>
          <cell r="AF62">
            <v>0</v>
          </cell>
        </row>
        <row r="63">
          <cell r="AD63">
            <v>0</v>
          </cell>
          <cell r="AE63">
            <v>0</v>
          </cell>
          <cell r="AF63">
            <v>0</v>
          </cell>
        </row>
        <row r="64">
          <cell r="AD64">
            <v>0</v>
          </cell>
          <cell r="AE64">
            <v>0</v>
          </cell>
          <cell r="AF64">
            <v>0</v>
          </cell>
        </row>
        <row r="65">
          <cell r="AD65">
            <v>0</v>
          </cell>
          <cell r="AE65">
            <v>0</v>
          </cell>
          <cell r="AF65">
            <v>0</v>
          </cell>
        </row>
        <row r="66">
          <cell r="AD66">
            <v>0</v>
          </cell>
          <cell r="AE66">
            <v>0</v>
          </cell>
          <cell r="AF66">
            <v>0</v>
          </cell>
        </row>
      </sheetData>
      <sheetData sheetId="4">
        <row r="10">
          <cell r="AM10">
            <v>0</v>
          </cell>
          <cell r="AN10">
            <v>0</v>
          </cell>
          <cell r="AO10">
            <v>0</v>
          </cell>
        </row>
        <row r="11">
          <cell r="AM11">
            <v>1</v>
          </cell>
          <cell r="AN11">
            <v>1</v>
          </cell>
          <cell r="AO11">
            <v>0</v>
          </cell>
        </row>
        <row r="12">
          <cell r="AM12">
            <v>0</v>
          </cell>
          <cell r="AN12">
            <v>0</v>
          </cell>
          <cell r="AO12">
            <v>0</v>
          </cell>
        </row>
        <row r="13">
          <cell r="AM13">
            <v>0</v>
          </cell>
          <cell r="AN13">
            <v>0</v>
          </cell>
          <cell r="AO13">
            <v>4</v>
          </cell>
        </row>
        <row r="14">
          <cell r="AM14">
            <v>0</v>
          </cell>
          <cell r="AN14">
            <v>0</v>
          </cell>
          <cell r="AO14">
            <v>0</v>
          </cell>
        </row>
        <row r="15">
          <cell r="AM15">
            <v>0</v>
          </cell>
          <cell r="AN15">
            <v>0</v>
          </cell>
          <cell r="AO15">
            <v>0</v>
          </cell>
        </row>
        <row r="16">
          <cell r="AM16">
            <v>0</v>
          </cell>
          <cell r="AN16">
            <v>0</v>
          </cell>
          <cell r="AO16">
            <v>0</v>
          </cell>
        </row>
        <row r="17">
          <cell r="AM17">
            <v>0</v>
          </cell>
          <cell r="AN17">
            <v>0</v>
          </cell>
          <cell r="AO17">
            <v>0</v>
          </cell>
        </row>
        <row r="18">
          <cell r="AM18">
            <v>0</v>
          </cell>
          <cell r="AN18">
            <v>0</v>
          </cell>
          <cell r="AO18">
            <v>0</v>
          </cell>
        </row>
        <row r="19">
          <cell r="AM19">
            <v>0</v>
          </cell>
          <cell r="AN19">
            <v>0</v>
          </cell>
          <cell r="AO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</row>
        <row r="21">
          <cell r="AM21">
            <v>0</v>
          </cell>
          <cell r="AN21">
            <v>0</v>
          </cell>
          <cell r="AO21">
            <v>0</v>
          </cell>
        </row>
        <row r="22">
          <cell r="AM22">
            <v>0</v>
          </cell>
          <cell r="AN22">
            <v>0</v>
          </cell>
          <cell r="AO22">
            <v>0</v>
          </cell>
        </row>
        <row r="23">
          <cell r="AM23">
            <v>0</v>
          </cell>
          <cell r="AN23">
            <v>0</v>
          </cell>
          <cell r="AO23">
            <v>0</v>
          </cell>
        </row>
        <row r="24">
          <cell r="AM24">
            <v>0</v>
          </cell>
          <cell r="AN24">
            <v>0</v>
          </cell>
          <cell r="AO24">
            <v>0</v>
          </cell>
        </row>
        <row r="25">
          <cell r="AM25">
            <v>0</v>
          </cell>
          <cell r="AN25">
            <v>0</v>
          </cell>
          <cell r="AO25">
            <v>0</v>
          </cell>
        </row>
        <row r="26">
          <cell r="AM26">
            <v>0</v>
          </cell>
          <cell r="AN26">
            <v>0</v>
          </cell>
          <cell r="AO26">
            <v>0</v>
          </cell>
        </row>
        <row r="27">
          <cell r="AM27">
            <v>0</v>
          </cell>
          <cell r="AN27">
            <v>0</v>
          </cell>
          <cell r="AO27">
            <v>0</v>
          </cell>
        </row>
        <row r="28">
          <cell r="AM28">
            <v>0</v>
          </cell>
          <cell r="AN28">
            <v>0</v>
          </cell>
          <cell r="AO28">
            <v>0</v>
          </cell>
        </row>
        <row r="29">
          <cell r="AM29">
            <v>1</v>
          </cell>
          <cell r="AN29">
            <v>2</v>
          </cell>
          <cell r="AO29">
            <v>5</v>
          </cell>
        </row>
        <row r="30">
          <cell r="AM30">
            <v>0</v>
          </cell>
          <cell r="AN30">
            <v>3</v>
          </cell>
          <cell r="AO30">
            <v>1</v>
          </cell>
        </row>
        <row r="31">
          <cell r="AM31">
            <v>0</v>
          </cell>
          <cell r="AN31">
            <v>0</v>
          </cell>
          <cell r="AO31">
            <v>0</v>
          </cell>
        </row>
        <row r="32">
          <cell r="AM32">
            <v>11</v>
          </cell>
          <cell r="AN32">
            <v>5</v>
          </cell>
          <cell r="AO32">
            <v>2</v>
          </cell>
        </row>
        <row r="33">
          <cell r="AM33">
            <v>0</v>
          </cell>
          <cell r="AN33">
            <v>0</v>
          </cell>
          <cell r="AO33">
            <v>0</v>
          </cell>
        </row>
        <row r="34">
          <cell r="AM34">
            <v>1</v>
          </cell>
          <cell r="AN34">
            <v>0</v>
          </cell>
          <cell r="AO34">
            <v>0</v>
          </cell>
        </row>
        <row r="35">
          <cell r="AM35">
            <v>0</v>
          </cell>
          <cell r="AN35">
            <v>0</v>
          </cell>
          <cell r="AO35">
            <v>0</v>
          </cell>
        </row>
        <row r="36">
          <cell r="AM36">
            <v>0</v>
          </cell>
          <cell r="AN36">
            <v>0</v>
          </cell>
          <cell r="AO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</row>
        <row r="38">
          <cell r="AM38">
            <v>0</v>
          </cell>
          <cell r="AN38">
            <v>0</v>
          </cell>
          <cell r="AO38">
            <v>0</v>
          </cell>
        </row>
        <row r="39">
          <cell r="AM39">
            <v>0</v>
          </cell>
          <cell r="AN39">
            <v>0</v>
          </cell>
          <cell r="AO39">
            <v>0</v>
          </cell>
        </row>
        <row r="40">
          <cell r="AM40">
            <v>0</v>
          </cell>
          <cell r="AN40">
            <v>0</v>
          </cell>
          <cell r="AO40">
            <v>0</v>
          </cell>
        </row>
        <row r="41">
          <cell r="AM41">
            <v>0</v>
          </cell>
          <cell r="AN41">
            <v>0</v>
          </cell>
          <cell r="AO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</row>
        <row r="43">
          <cell r="AM43">
            <v>0</v>
          </cell>
          <cell r="AN43">
            <v>0</v>
          </cell>
          <cell r="AO43">
            <v>0</v>
          </cell>
        </row>
        <row r="44">
          <cell r="AM44">
            <v>0</v>
          </cell>
          <cell r="AN44">
            <v>0</v>
          </cell>
          <cell r="AO44">
            <v>0</v>
          </cell>
        </row>
        <row r="45">
          <cell r="AM45">
            <v>0</v>
          </cell>
          <cell r="AN45">
            <v>0</v>
          </cell>
          <cell r="AO45">
            <v>0</v>
          </cell>
        </row>
        <row r="46">
          <cell r="AM46">
            <v>0</v>
          </cell>
          <cell r="AN46">
            <v>0</v>
          </cell>
          <cell r="AO46">
            <v>0</v>
          </cell>
        </row>
        <row r="47">
          <cell r="AM47">
            <v>0</v>
          </cell>
          <cell r="AN47">
            <v>0</v>
          </cell>
          <cell r="AO47">
            <v>0</v>
          </cell>
        </row>
        <row r="48">
          <cell r="AM48">
            <v>0</v>
          </cell>
          <cell r="AN48">
            <v>0</v>
          </cell>
          <cell r="AO48">
            <v>0</v>
          </cell>
        </row>
        <row r="49">
          <cell r="AM49">
            <v>0</v>
          </cell>
          <cell r="AN49">
            <v>0</v>
          </cell>
          <cell r="AO49">
            <v>0</v>
          </cell>
        </row>
        <row r="50">
          <cell r="AM50">
            <v>0</v>
          </cell>
          <cell r="AN50">
            <v>0</v>
          </cell>
          <cell r="AO50">
            <v>0</v>
          </cell>
        </row>
        <row r="51">
          <cell r="AM51">
            <v>0</v>
          </cell>
          <cell r="AN51">
            <v>0</v>
          </cell>
          <cell r="AO51">
            <v>0</v>
          </cell>
        </row>
        <row r="52">
          <cell r="AM52">
            <v>0</v>
          </cell>
          <cell r="AN52">
            <v>0</v>
          </cell>
          <cell r="AO52">
            <v>0</v>
          </cell>
        </row>
        <row r="53">
          <cell r="AM53">
            <v>0</v>
          </cell>
          <cell r="AN53">
            <v>0</v>
          </cell>
          <cell r="AO53">
            <v>0</v>
          </cell>
        </row>
        <row r="54">
          <cell r="AM54">
            <v>0</v>
          </cell>
          <cell r="AN54">
            <v>0</v>
          </cell>
          <cell r="AO54">
            <v>0</v>
          </cell>
        </row>
        <row r="55">
          <cell r="AM55">
            <v>0</v>
          </cell>
          <cell r="AN55">
            <v>0</v>
          </cell>
          <cell r="AO55">
            <v>0</v>
          </cell>
        </row>
        <row r="56">
          <cell r="AM56">
            <v>0</v>
          </cell>
          <cell r="AN56">
            <v>0</v>
          </cell>
          <cell r="AO56">
            <v>0</v>
          </cell>
        </row>
        <row r="57">
          <cell r="AM57">
            <v>0</v>
          </cell>
          <cell r="AN57">
            <v>0</v>
          </cell>
          <cell r="AO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</row>
        <row r="59">
          <cell r="AM59">
            <v>0</v>
          </cell>
          <cell r="AN59">
            <v>0</v>
          </cell>
          <cell r="AO59">
            <v>0</v>
          </cell>
        </row>
        <row r="60">
          <cell r="AM60">
            <v>0</v>
          </cell>
          <cell r="AN60">
            <v>0</v>
          </cell>
          <cell r="AO60">
            <v>0</v>
          </cell>
        </row>
        <row r="62">
          <cell r="AM62">
            <v>0</v>
          </cell>
          <cell r="AN62">
            <v>0</v>
          </cell>
          <cell r="AO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</row>
        <row r="64">
          <cell r="AM64">
            <v>0</v>
          </cell>
          <cell r="AN64">
            <v>0</v>
          </cell>
          <cell r="AO64">
            <v>0</v>
          </cell>
        </row>
        <row r="65">
          <cell r="AM65">
            <v>0</v>
          </cell>
          <cell r="AN65">
            <v>0</v>
          </cell>
          <cell r="AO65">
            <v>0</v>
          </cell>
        </row>
        <row r="66">
          <cell r="AM66">
            <v>0</v>
          </cell>
          <cell r="AN66">
            <v>0</v>
          </cell>
          <cell r="AO66">
            <v>0</v>
          </cell>
        </row>
        <row r="67">
          <cell r="AM67">
            <v>0</v>
          </cell>
          <cell r="AN67">
            <v>0</v>
          </cell>
          <cell r="AO67">
            <v>0</v>
          </cell>
        </row>
      </sheetData>
      <sheetData sheetId="5">
        <row r="9">
          <cell r="I9">
            <v>0</v>
          </cell>
          <cell r="J9">
            <v>0</v>
          </cell>
          <cell r="K9">
            <v>1</v>
          </cell>
        </row>
        <row r="10">
          <cell r="I10">
            <v>0</v>
          </cell>
          <cell r="J10">
            <v>1</v>
          </cell>
          <cell r="K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1</v>
          </cell>
          <cell r="J12">
            <v>1</v>
          </cell>
          <cell r="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0</v>
          </cell>
          <cell r="J14">
            <v>0</v>
          </cell>
          <cell r="K14">
            <v>1</v>
          </cell>
        </row>
        <row r="15">
          <cell r="I15">
            <v>0</v>
          </cell>
          <cell r="J15">
            <v>0</v>
          </cell>
          <cell r="K15">
            <v>1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1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1</v>
          </cell>
          <cell r="J47">
            <v>0</v>
          </cell>
          <cell r="K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</sheetData>
      <sheetData sheetId="6">
        <row r="9">
          <cell r="O9">
            <v>0</v>
          </cell>
          <cell r="P9">
            <v>0</v>
          </cell>
          <cell r="Q9">
            <v>0</v>
          </cell>
        </row>
        <row r="10">
          <cell r="O10">
            <v>0</v>
          </cell>
          <cell r="P10">
            <v>0</v>
          </cell>
          <cell r="Q10">
            <v>0</v>
          </cell>
        </row>
        <row r="11">
          <cell r="O11">
            <v>1</v>
          </cell>
          <cell r="P11">
            <v>1</v>
          </cell>
          <cell r="Q11">
            <v>0</v>
          </cell>
        </row>
        <row r="12">
          <cell r="O12">
            <v>0</v>
          </cell>
          <cell r="P12">
            <v>0</v>
          </cell>
          <cell r="Q12">
            <v>0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0</v>
          </cell>
          <cell r="P14">
            <v>0</v>
          </cell>
          <cell r="Q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</row>
        <row r="16">
          <cell r="O16">
            <v>0</v>
          </cell>
          <cell r="P16">
            <v>0</v>
          </cell>
          <cell r="Q16">
            <v>0</v>
          </cell>
        </row>
        <row r="17">
          <cell r="O17">
            <v>0</v>
          </cell>
          <cell r="P17">
            <v>0</v>
          </cell>
          <cell r="Q17">
            <v>0</v>
          </cell>
        </row>
        <row r="18">
          <cell r="O18">
            <v>0</v>
          </cell>
          <cell r="P18">
            <v>0</v>
          </cell>
          <cell r="Q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1</v>
          </cell>
          <cell r="Q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</row>
        <row r="25">
          <cell r="O25">
            <v>2</v>
          </cell>
          <cell r="P25">
            <v>0</v>
          </cell>
          <cell r="Q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</row>
        <row r="27">
          <cell r="O27">
            <v>0</v>
          </cell>
          <cell r="P27">
            <v>0</v>
          </cell>
          <cell r="Q27">
            <v>1</v>
          </cell>
        </row>
        <row r="28">
          <cell r="O28">
            <v>0</v>
          </cell>
          <cell r="P28">
            <v>0</v>
          </cell>
          <cell r="Q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6">
          <cell r="O36">
            <v>0</v>
          </cell>
          <cell r="P36">
            <v>0</v>
          </cell>
          <cell r="Q36">
            <v>1</v>
          </cell>
        </row>
        <row r="37">
          <cell r="O37">
            <v>0</v>
          </cell>
          <cell r="P37">
            <v>0</v>
          </cell>
          <cell r="Q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</row>
        <row r="41">
          <cell r="O41">
            <v>0</v>
          </cell>
          <cell r="P41">
            <v>1</v>
          </cell>
          <cell r="Q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</row>
        <row r="43">
          <cell r="O43">
            <v>0</v>
          </cell>
          <cell r="P43">
            <v>0</v>
          </cell>
          <cell r="Q43">
            <v>0</v>
          </cell>
        </row>
        <row r="44">
          <cell r="O44">
            <v>0</v>
          </cell>
          <cell r="P44">
            <v>0</v>
          </cell>
          <cell r="Q44">
            <v>1</v>
          </cell>
        </row>
        <row r="45">
          <cell r="O45">
            <v>0</v>
          </cell>
          <cell r="P45">
            <v>0</v>
          </cell>
          <cell r="Q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</row>
        <row r="59">
          <cell r="O59">
            <v>0</v>
          </cell>
          <cell r="P59">
            <v>0</v>
          </cell>
          <cell r="Q59">
            <v>1</v>
          </cell>
        </row>
        <row r="61">
          <cell r="O61">
            <v>0</v>
          </cell>
          <cell r="P61">
            <v>0</v>
          </cell>
          <cell r="Q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</row>
      </sheetData>
      <sheetData sheetId="7">
        <row r="9">
          <cell r="I9">
            <v>1</v>
          </cell>
          <cell r="J9">
            <v>0</v>
          </cell>
          <cell r="K9">
            <v>1</v>
          </cell>
        </row>
        <row r="10">
          <cell r="I10">
            <v>0</v>
          </cell>
          <cell r="J10">
            <v>1</v>
          </cell>
          <cell r="K10">
            <v>0</v>
          </cell>
        </row>
        <row r="11">
          <cell r="I11">
            <v>0</v>
          </cell>
          <cell r="J11">
            <v>0</v>
          </cell>
          <cell r="K11">
            <v>1</v>
          </cell>
        </row>
        <row r="12">
          <cell r="I12">
            <v>1</v>
          </cell>
          <cell r="J12">
            <v>1</v>
          </cell>
          <cell r="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1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</sheetData>
      <sheetData sheetId="8">
        <row r="9">
          <cell r="I9">
            <v>0</v>
          </cell>
          <cell r="J9">
            <v>0</v>
          </cell>
          <cell r="K9">
            <v>0</v>
          </cell>
        </row>
        <row r="10">
          <cell r="I10">
            <v>1</v>
          </cell>
          <cell r="J10">
            <v>0</v>
          </cell>
          <cell r="K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1</v>
          </cell>
          <cell r="J12">
            <v>0</v>
          </cell>
          <cell r="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1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1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1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</row>
      </sheetData>
      <sheetData sheetId="9">
        <row r="10">
          <cell r="I10">
            <v>0</v>
          </cell>
          <cell r="J10">
            <v>0</v>
          </cell>
          <cell r="K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1</v>
          </cell>
          <cell r="J12">
            <v>0</v>
          </cell>
          <cell r="K12">
            <v>1</v>
          </cell>
        </row>
        <row r="13">
          <cell r="I13">
            <v>0</v>
          </cell>
          <cell r="J13">
            <v>0</v>
          </cell>
          <cell r="K13">
            <v>1</v>
          </cell>
        </row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1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1</v>
          </cell>
          <cell r="J26">
            <v>0</v>
          </cell>
          <cell r="K26">
            <v>1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1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1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</sheetData>
      <sheetData sheetId="10">
        <row r="8">
          <cell r="O8">
            <v>1</v>
          </cell>
          <cell r="P8">
            <v>0</v>
          </cell>
          <cell r="Q8">
            <v>0</v>
          </cell>
        </row>
        <row r="9">
          <cell r="O9">
            <v>0</v>
          </cell>
          <cell r="P9">
            <v>0</v>
          </cell>
          <cell r="Q9">
            <v>0</v>
          </cell>
        </row>
        <row r="10">
          <cell r="O10">
            <v>0</v>
          </cell>
          <cell r="P10">
            <v>1</v>
          </cell>
          <cell r="Q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</row>
        <row r="12">
          <cell r="O12">
            <v>0</v>
          </cell>
          <cell r="P12">
            <v>0</v>
          </cell>
          <cell r="Q12">
            <v>0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0</v>
          </cell>
          <cell r="P14">
            <v>0</v>
          </cell>
          <cell r="Q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</row>
        <row r="16">
          <cell r="O16">
            <v>2</v>
          </cell>
          <cell r="P16">
            <v>0</v>
          </cell>
          <cell r="Q16">
            <v>0</v>
          </cell>
        </row>
        <row r="17">
          <cell r="O17">
            <v>0</v>
          </cell>
          <cell r="P17">
            <v>1</v>
          </cell>
          <cell r="Q17">
            <v>0</v>
          </cell>
        </row>
        <row r="18">
          <cell r="O18">
            <v>0</v>
          </cell>
          <cell r="P18">
            <v>0</v>
          </cell>
          <cell r="Q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</row>
        <row r="24">
          <cell r="O24">
            <v>0</v>
          </cell>
          <cell r="P24">
            <v>0</v>
          </cell>
          <cell r="Q24">
            <v>1</v>
          </cell>
        </row>
        <row r="25">
          <cell r="O25">
            <v>0</v>
          </cell>
          <cell r="P25">
            <v>0</v>
          </cell>
          <cell r="Q25">
            <v>0</v>
          </cell>
        </row>
        <row r="26">
          <cell r="O26">
            <v>0</v>
          </cell>
          <cell r="P26">
            <v>1</v>
          </cell>
          <cell r="Q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1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</row>
        <row r="43">
          <cell r="O43">
            <v>0</v>
          </cell>
          <cell r="P43">
            <v>0</v>
          </cell>
          <cell r="Q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</row>
        <row r="53">
          <cell r="O53">
            <v>0</v>
          </cell>
          <cell r="P53">
            <v>1</v>
          </cell>
          <cell r="Q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</row>
        <row r="57">
          <cell r="O57">
            <v>0</v>
          </cell>
          <cell r="P57">
            <v>0</v>
          </cell>
          <cell r="Q57">
            <v>1</v>
          </cell>
        </row>
        <row r="58">
          <cell r="O58">
            <v>0</v>
          </cell>
          <cell r="P58">
            <v>0</v>
          </cell>
          <cell r="Q58">
            <v>0</v>
          </cell>
        </row>
        <row r="60">
          <cell r="O60">
            <v>0</v>
          </cell>
          <cell r="P60">
            <v>0</v>
          </cell>
          <cell r="Q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</row>
      </sheetData>
      <sheetData sheetId="11">
        <row r="9">
          <cell r="X9">
            <v>0</v>
          </cell>
          <cell r="Y9">
            <v>0</v>
          </cell>
          <cell r="Z9">
            <v>0</v>
          </cell>
        </row>
        <row r="10">
          <cell r="X10">
            <v>0</v>
          </cell>
          <cell r="Y10">
            <v>0</v>
          </cell>
          <cell r="Z10">
            <v>0</v>
          </cell>
        </row>
        <row r="11">
          <cell r="X11">
            <v>1</v>
          </cell>
          <cell r="Y11">
            <v>0</v>
          </cell>
          <cell r="Z11">
            <v>1</v>
          </cell>
        </row>
        <row r="12">
          <cell r="X12">
            <v>0</v>
          </cell>
          <cell r="Y12">
            <v>0</v>
          </cell>
          <cell r="Z12">
            <v>0</v>
          </cell>
        </row>
        <row r="13">
          <cell r="X13">
            <v>0</v>
          </cell>
          <cell r="Y13">
            <v>1</v>
          </cell>
          <cell r="Z13">
            <v>1</v>
          </cell>
        </row>
        <row r="14">
          <cell r="X14">
            <v>0</v>
          </cell>
          <cell r="Y14">
            <v>0</v>
          </cell>
          <cell r="Z14">
            <v>0</v>
          </cell>
        </row>
        <row r="15">
          <cell r="X15">
            <v>0</v>
          </cell>
          <cell r="Y15">
            <v>0</v>
          </cell>
          <cell r="Z15">
            <v>0</v>
          </cell>
        </row>
        <row r="16">
          <cell r="X16">
            <v>0</v>
          </cell>
          <cell r="Y16">
            <v>0</v>
          </cell>
          <cell r="Z16">
            <v>0</v>
          </cell>
        </row>
        <row r="17">
          <cell r="X17">
            <v>0</v>
          </cell>
          <cell r="Y17">
            <v>0</v>
          </cell>
          <cell r="Z17">
            <v>0</v>
          </cell>
        </row>
        <row r="18">
          <cell r="X18">
            <v>0</v>
          </cell>
          <cell r="Y18">
            <v>0</v>
          </cell>
          <cell r="Z18">
            <v>0</v>
          </cell>
        </row>
        <row r="19">
          <cell r="X19">
            <v>0</v>
          </cell>
          <cell r="Y19">
            <v>0</v>
          </cell>
          <cell r="Z19">
            <v>0</v>
          </cell>
        </row>
        <row r="20">
          <cell r="X20">
            <v>0</v>
          </cell>
          <cell r="Y20">
            <v>0</v>
          </cell>
          <cell r="Z20">
            <v>0</v>
          </cell>
        </row>
        <row r="21">
          <cell r="X21">
            <v>1</v>
          </cell>
          <cell r="Y21">
            <v>2</v>
          </cell>
          <cell r="Z21">
            <v>1</v>
          </cell>
        </row>
        <row r="22">
          <cell r="X22">
            <v>0</v>
          </cell>
          <cell r="Y22">
            <v>0</v>
          </cell>
          <cell r="Z22">
            <v>0</v>
          </cell>
        </row>
        <row r="23">
          <cell r="X23">
            <v>0</v>
          </cell>
          <cell r="Y23">
            <v>0</v>
          </cell>
          <cell r="Z23">
            <v>0</v>
          </cell>
        </row>
        <row r="24">
          <cell r="X24">
            <v>0</v>
          </cell>
          <cell r="Y24">
            <v>0</v>
          </cell>
          <cell r="Z24">
            <v>0</v>
          </cell>
        </row>
        <row r="25">
          <cell r="X25">
            <v>2</v>
          </cell>
          <cell r="Y25">
            <v>0</v>
          </cell>
          <cell r="Z25">
            <v>1</v>
          </cell>
        </row>
        <row r="26">
          <cell r="X26">
            <v>0</v>
          </cell>
          <cell r="Y26">
            <v>0</v>
          </cell>
          <cell r="Z26">
            <v>0</v>
          </cell>
        </row>
        <row r="27">
          <cell r="X27">
            <v>1</v>
          </cell>
          <cell r="Y27">
            <v>0</v>
          </cell>
          <cell r="Z27">
            <v>0</v>
          </cell>
        </row>
        <row r="28">
          <cell r="X28">
            <v>0</v>
          </cell>
          <cell r="Y28">
            <v>0</v>
          </cell>
          <cell r="Z28">
            <v>0</v>
          </cell>
        </row>
        <row r="29">
          <cell r="X29">
            <v>0</v>
          </cell>
          <cell r="Y29">
            <v>0</v>
          </cell>
          <cell r="Z29">
            <v>0</v>
          </cell>
        </row>
        <row r="30">
          <cell r="X30">
            <v>0</v>
          </cell>
          <cell r="Y30">
            <v>0</v>
          </cell>
          <cell r="Z30">
            <v>0</v>
          </cell>
        </row>
        <row r="31">
          <cell r="X31">
            <v>0</v>
          </cell>
          <cell r="Y31">
            <v>0</v>
          </cell>
          <cell r="Z31">
            <v>0</v>
          </cell>
        </row>
        <row r="32">
          <cell r="X32">
            <v>0</v>
          </cell>
          <cell r="Y32">
            <v>0</v>
          </cell>
          <cell r="Z32">
            <v>0</v>
          </cell>
        </row>
        <row r="33">
          <cell r="X33">
            <v>0</v>
          </cell>
          <cell r="Y33">
            <v>0</v>
          </cell>
          <cell r="Z33">
            <v>0</v>
          </cell>
        </row>
        <row r="34">
          <cell r="X34">
            <v>0</v>
          </cell>
          <cell r="Y34">
            <v>0</v>
          </cell>
          <cell r="Z34">
            <v>0</v>
          </cell>
        </row>
        <row r="35">
          <cell r="X35">
            <v>0</v>
          </cell>
          <cell r="Y35">
            <v>0</v>
          </cell>
          <cell r="Z35">
            <v>0</v>
          </cell>
        </row>
        <row r="36">
          <cell r="X36">
            <v>0</v>
          </cell>
          <cell r="Y36">
            <v>0</v>
          </cell>
          <cell r="Z36">
            <v>1</v>
          </cell>
        </row>
        <row r="37">
          <cell r="X37">
            <v>0</v>
          </cell>
          <cell r="Y37">
            <v>0</v>
          </cell>
          <cell r="Z37">
            <v>0</v>
          </cell>
        </row>
        <row r="38">
          <cell r="X38">
            <v>0</v>
          </cell>
          <cell r="Y38">
            <v>2</v>
          </cell>
          <cell r="Z38">
            <v>0</v>
          </cell>
        </row>
        <row r="39">
          <cell r="X39">
            <v>0</v>
          </cell>
          <cell r="Y39">
            <v>2</v>
          </cell>
          <cell r="Z39">
            <v>6</v>
          </cell>
        </row>
        <row r="40">
          <cell r="X40">
            <v>1</v>
          </cell>
          <cell r="Y40">
            <v>2</v>
          </cell>
          <cell r="Z40">
            <v>4</v>
          </cell>
        </row>
        <row r="41">
          <cell r="X41">
            <v>0</v>
          </cell>
          <cell r="Y41">
            <v>0</v>
          </cell>
          <cell r="Z41">
            <v>2</v>
          </cell>
        </row>
        <row r="42">
          <cell r="X42">
            <v>0</v>
          </cell>
          <cell r="Y42">
            <v>0</v>
          </cell>
          <cell r="Z42">
            <v>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X44">
            <v>2</v>
          </cell>
          <cell r="Y44">
            <v>0</v>
          </cell>
          <cell r="Z44">
            <v>1</v>
          </cell>
        </row>
        <row r="45">
          <cell r="X45">
            <v>0</v>
          </cell>
          <cell r="Y45">
            <v>0</v>
          </cell>
          <cell r="Z45">
            <v>1</v>
          </cell>
        </row>
        <row r="46">
          <cell r="X46">
            <v>0</v>
          </cell>
          <cell r="Y46">
            <v>0</v>
          </cell>
          <cell r="Z46">
            <v>1</v>
          </cell>
        </row>
        <row r="47">
          <cell r="X47">
            <v>0</v>
          </cell>
          <cell r="Y47">
            <v>0</v>
          </cell>
          <cell r="Z47">
            <v>0</v>
          </cell>
        </row>
        <row r="48">
          <cell r="X48">
            <v>0</v>
          </cell>
          <cell r="Y48">
            <v>0</v>
          </cell>
          <cell r="Z48">
            <v>0</v>
          </cell>
        </row>
        <row r="49">
          <cell r="X49">
            <v>1</v>
          </cell>
          <cell r="Y49">
            <v>0</v>
          </cell>
          <cell r="Z49">
            <v>0</v>
          </cell>
        </row>
        <row r="50">
          <cell r="X50">
            <v>0</v>
          </cell>
          <cell r="Y50">
            <v>0</v>
          </cell>
          <cell r="Z50">
            <v>0</v>
          </cell>
        </row>
        <row r="51">
          <cell r="X51">
            <v>0</v>
          </cell>
          <cell r="Y51">
            <v>0</v>
          </cell>
          <cell r="Z51">
            <v>0</v>
          </cell>
        </row>
        <row r="52">
          <cell r="X52">
            <v>0</v>
          </cell>
          <cell r="Y52">
            <v>0</v>
          </cell>
          <cell r="Z52">
            <v>0</v>
          </cell>
        </row>
        <row r="53">
          <cell r="X53">
            <v>0</v>
          </cell>
          <cell r="Y53">
            <v>0</v>
          </cell>
          <cell r="Z53">
            <v>0</v>
          </cell>
        </row>
        <row r="54">
          <cell r="X54">
            <v>0</v>
          </cell>
          <cell r="Y54">
            <v>1</v>
          </cell>
          <cell r="Z54">
            <v>0</v>
          </cell>
        </row>
        <row r="55">
          <cell r="X55">
            <v>0</v>
          </cell>
          <cell r="Y55">
            <v>0</v>
          </cell>
          <cell r="Z55">
            <v>0</v>
          </cell>
        </row>
        <row r="56">
          <cell r="X56">
            <v>0</v>
          </cell>
          <cell r="Y56">
            <v>0</v>
          </cell>
          <cell r="Z56">
            <v>0</v>
          </cell>
        </row>
        <row r="57">
          <cell r="X57">
            <v>0</v>
          </cell>
          <cell r="Y57">
            <v>0</v>
          </cell>
          <cell r="Z57">
            <v>0</v>
          </cell>
        </row>
        <row r="58">
          <cell r="X58">
            <v>0</v>
          </cell>
          <cell r="Y58">
            <v>0</v>
          </cell>
          <cell r="Z58">
            <v>0</v>
          </cell>
        </row>
        <row r="59">
          <cell r="X59">
            <v>0</v>
          </cell>
          <cell r="Y59">
            <v>0</v>
          </cell>
          <cell r="Z59">
            <v>0</v>
          </cell>
        </row>
        <row r="61">
          <cell r="X61">
            <v>0</v>
          </cell>
          <cell r="Y61">
            <v>0</v>
          </cell>
          <cell r="Z61">
            <v>0</v>
          </cell>
        </row>
      </sheetData>
      <sheetData sheetId="12">
        <row r="8">
          <cell r="AA8">
            <v>0</v>
          </cell>
          <cell r="AB8">
            <v>0</v>
          </cell>
          <cell r="AC8">
            <v>0</v>
          </cell>
        </row>
      </sheetData>
      <sheetData sheetId="13">
        <row r="9">
          <cell r="I9">
            <v>0</v>
          </cell>
          <cell r="J9">
            <v>0</v>
          </cell>
          <cell r="K9">
            <v>0</v>
          </cell>
        </row>
        <row r="10">
          <cell r="I10">
            <v>0</v>
          </cell>
          <cell r="J10">
            <v>0</v>
          </cell>
          <cell r="K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3"/>
  <sheetViews>
    <sheetView tabSelected="1" workbookViewId="0">
      <selection sqref="A1:XFD1048576"/>
    </sheetView>
  </sheetViews>
  <sheetFormatPr defaultRowHeight="15" x14ac:dyDescent="0.25"/>
  <cols>
    <col min="1" max="1" width="3.140625" customWidth="1"/>
    <col min="2" max="2" width="31.5703125" customWidth="1"/>
    <col min="3" max="3" width="4.42578125" customWidth="1"/>
    <col min="4" max="4" width="4.5703125" customWidth="1"/>
    <col min="5" max="5" width="5.140625" customWidth="1"/>
    <col min="6" max="6" width="6.140625" customWidth="1"/>
    <col min="7" max="7" width="4.5703125" customWidth="1"/>
    <col min="8" max="8" width="5.28515625" customWidth="1"/>
    <col min="9" max="9" width="5.140625" style="136" customWidth="1"/>
    <col min="10" max="10" width="5" style="136" customWidth="1"/>
    <col min="11" max="11" width="5.28515625" style="136" customWidth="1"/>
    <col min="12" max="14" width="3.7109375" customWidth="1"/>
    <col min="15" max="17" width="4.140625" customWidth="1"/>
    <col min="18" max="32" width="3.7109375" customWidth="1"/>
    <col min="33" max="33" width="4.5703125" customWidth="1"/>
    <col min="34" max="34" width="3.7109375" customWidth="1"/>
    <col min="35" max="35" width="5" customWidth="1"/>
    <col min="36" max="38" width="3.7109375" customWidth="1"/>
    <col min="39" max="39" width="5.85546875" customWidth="1"/>
    <col min="40" max="40" width="4.5703125" customWidth="1"/>
    <col min="41" max="41" width="5.42578125" customWidth="1"/>
    <col min="42" max="42" width="6" customWidth="1"/>
    <col min="43" max="43" width="5.5703125" customWidth="1"/>
    <col min="44" max="44" width="6.140625" customWidth="1"/>
    <col min="45" max="45" width="6.7109375" customWidth="1"/>
    <col min="46" max="46" width="3.7109375" customWidth="1"/>
    <col min="47" max="47" width="5.42578125" customWidth="1"/>
    <col min="48" max="48" width="9.140625" customWidth="1"/>
    <col min="257" max="257" width="3.140625" customWidth="1"/>
    <col min="258" max="258" width="31.5703125" customWidth="1"/>
    <col min="259" max="259" width="4.42578125" customWidth="1"/>
    <col min="260" max="260" width="4.5703125" customWidth="1"/>
    <col min="261" max="261" width="5.140625" customWidth="1"/>
    <col min="262" max="262" width="6.140625" customWidth="1"/>
    <col min="263" max="263" width="4.5703125" customWidth="1"/>
    <col min="264" max="264" width="5.28515625" customWidth="1"/>
    <col min="265" max="265" width="5.140625" customWidth="1"/>
    <col min="266" max="266" width="5" customWidth="1"/>
    <col min="267" max="267" width="5.28515625" customWidth="1"/>
    <col min="268" max="270" width="3.7109375" customWidth="1"/>
    <col min="271" max="273" width="4.140625" customWidth="1"/>
    <col min="274" max="288" width="3.7109375" customWidth="1"/>
    <col min="289" max="289" width="4.5703125" customWidth="1"/>
    <col min="290" max="290" width="3.7109375" customWidth="1"/>
    <col min="291" max="291" width="5" customWidth="1"/>
    <col min="292" max="294" width="3.7109375" customWidth="1"/>
    <col min="295" max="295" width="5.85546875" customWidth="1"/>
    <col min="296" max="296" width="4.5703125" customWidth="1"/>
    <col min="297" max="297" width="5.42578125" customWidth="1"/>
    <col min="298" max="298" width="6" customWidth="1"/>
    <col min="299" max="299" width="5.5703125" customWidth="1"/>
    <col min="300" max="300" width="6.140625" customWidth="1"/>
    <col min="301" max="301" width="6.7109375" customWidth="1"/>
    <col min="302" max="302" width="3.7109375" customWidth="1"/>
    <col min="303" max="303" width="5.42578125" customWidth="1"/>
    <col min="304" max="304" width="9.140625" customWidth="1"/>
    <col min="513" max="513" width="3.140625" customWidth="1"/>
    <col min="514" max="514" width="31.5703125" customWidth="1"/>
    <col min="515" max="515" width="4.42578125" customWidth="1"/>
    <col min="516" max="516" width="4.5703125" customWidth="1"/>
    <col min="517" max="517" width="5.140625" customWidth="1"/>
    <col min="518" max="518" width="6.140625" customWidth="1"/>
    <col min="519" max="519" width="4.5703125" customWidth="1"/>
    <col min="520" max="520" width="5.28515625" customWidth="1"/>
    <col min="521" max="521" width="5.140625" customWidth="1"/>
    <col min="522" max="522" width="5" customWidth="1"/>
    <col min="523" max="523" width="5.28515625" customWidth="1"/>
    <col min="524" max="526" width="3.7109375" customWidth="1"/>
    <col min="527" max="529" width="4.140625" customWidth="1"/>
    <col min="530" max="544" width="3.7109375" customWidth="1"/>
    <col min="545" max="545" width="4.5703125" customWidth="1"/>
    <col min="546" max="546" width="3.7109375" customWidth="1"/>
    <col min="547" max="547" width="5" customWidth="1"/>
    <col min="548" max="550" width="3.7109375" customWidth="1"/>
    <col min="551" max="551" width="5.85546875" customWidth="1"/>
    <col min="552" max="552" width="4.5703125" customWidth="1"/>
    <col min="553" max="553" width="5.42578125" customWidth="1"/>
    <col min="554" max="554" width="6" customWidth="1"/>
    <col min="555" max="555" width="5.5703125" customWidth="1"/>
    <col min="556" max="556" width="6.140625" customWidth="1"/>
    <col min="557" max="557" width="6.7109375" customWidth="1"/>
    <col min="558" max="558" width="3.7109375" customWidth="1"/>
    <col min="559" max="559" width="5.42578125" customWidth="1"/>
    <col min="560" max="560" width="9.140625" customWidth="1"/>
    <col min="769" max="769" width="3.140625" customWidth="1"/>
    <col min="770" max="770" width="31.5703125" customWidth="1"/>
    <col min="771" max="771" width="4.42578125" customWidth="1"/>
    <col min="772" max="772" width="4.5703125" customWidth="1"/>
    <col min="773" max="773" width="5.140625" customWidth="1"/>
    <col min="774" max="774" width="6.140625" customWidth="1"/>
    <col min="775" max="775" width="4.5703125" customWidth="1"/>
    <col min="776" max="776" width="5.28515625" customWidth="1"/>
    <col min="777" max="777" width="5.140625" customWidth="1"/>
    <col min="778" max="778" width="5" customWidth="1"/>
    <col min="779" max="779" width="5.28515625" customWidth="1"/>
    <col min="780" max="782" width="3.7109375" customWidth="1"/>
    <col min="783" max="785" width="4.140625" customWidth="1"/>
    <col min="786" max="800" width="3.7109375" customWidth="1"/>
    <col min="801" max="801" width="4.5703125" customWidth="1"/>
    <col min="802" max="802" width="3.7109375" customWidth="1"/>
    <col min="803" max="803" width="5" customWidth="1"/>
    <col min="804" max="806" width="3.7109375" customWidth="1"/>
    <col min="807" max="807" width="5.85546875" customWidth="1"/>
    <col min="808" max="808" width="4.5703125" customWidth="1"/>
    <col min="809" max="809" width="5.42578125" customWidth="1"/>
    <col min="810" max="810" width="6" customWidth="1"/>
    <col min="811" max="811" width="5.5703125" customWidth="1"/>
    <col min="812" max="812" width="6.140625" customWidth="1"/>
    <col min="813" max="813" width="6.7109375" customWidth="1"/>
    <col min="814" max="814" width="3.7109375" customWidth="1"/>
    <col min="815" max="815" width="5.42578125" customWidth="1"/>
    <col min="816" max="816" width="9.140625" customWidth="1"/>
    <col min="1025" max="1025" width="3.140625" customWidth="1"/>
    <col min="1026" max="1026" width="31.5703125" customWidth="1"/>
    <col min="1027" max="1027" width="4.42578125" customWidth="1"/>
    <col min="1028" max="1028" width="4.5703125" customWidth="1"/>
    <col min="1029" max="1029" width="5.140625" customWidth="1"/>
    <col min="1030" max="1030" width="6.140625" customWidth="1"/>
    <col min="1031" max="1031" width="4.5703125" customWidth="1"/>
    <col min="1032" max="1032" width="5.28515625" customWidth="1"/>
    <col min="1033" max="1033" width="5.140625" customWidth="1"/>
    <col min="1034" max="1034" width="5" customWidth="1"/>
    <col min="1035" max="1035" width="5.28515625" customWidth="1"/>
    <col min="1036" max="1038" width="3.7109375" customWidth="1"/>
    <col min="1039" max="1041" width="4.140625" customWidth="1"/>
    <col min="1042" max="1056" width="3.7109375" customWidth="1"/>
    <col min="1057" max="1057" width="4.5703125" customWidth="1"/>
    <col min="1058" max="1058" width="3.7109375" customWidth="1"/>
    <col min="1059" max="1059" width="5" customWidth="1"/>
    <col min="1060" max="1062" width="3.7109375" customWidth="1"/>
    <col min="1063" max="1063" width="5.85546875" customWidth="1"/>
    <col min="1064" max="1064" width="4.5703125" customWidth="1"/>
    <col min="1065" max="1065" width="5.42578125" customWidth="1"/>
    <col min="1066" max="1066" width="6" customWidth="1"/>
    <col min="1067" max="1067" width="5.5703125" customWidth="1"/>
    <col min="1068" max="1068" width="6.140625" customWidth="1"/>
    <col min="1069" max="1069" width="6.7109375" customWidth="1"/>
    <col min="1070" max="1070" width="3.7109375" customWidth="1"/>
    <col min="1071" max="1071" width="5.42578125" customWidth="1"/>
    <col min="1072" max="1072" width="9.140625" customWidth="1"/>
    <col min="1281" max="1281" width="3.140625" customWidth="1"/>
    <col min="1282" max="1282" width="31.5703125" customWidth="1"/>
    <col min="1283" max="1283" width="4.42578125" customWidth="1"/>
    <col min="1284" max="1284" width="4.5703125" customWidth="1"/>
    <col min="1285" max="1285" width="5.140625" customWidth="1"/>
    <col min="1286" max="1286" width="6.140625" customWidth="1"/>
    <col min="1287" max="1287" width="4.5703125" customWidth="1"/>
    <col min="1288" max="1288" width="5.28515625" customWidth="1"/>
    <col min="1289" max="1289" width="5.140625" customWidth="1"/>
    <col min="1290" max="1290" width="5" customWidth="1"/>
    <col min="1291" max="1291" width="5.28515625" customWidth="1"/>
    <col min="1292" max="1294" width="3.7109375" customWidth="1"/>
    <col min="1295" max="1297" width="4.140625" customWidth="1"/>
    <col min="1298" max="1312" width="3.7109375" customWidth="1"/>
    <col min="1313" max="1313" width="4.5703125" customWidth="1"/>
    <col min="1314" max="1314" width="3.7109375" customWidth="1"/>
    <col min="1315" max="1315" width="5" customWidth="1"/>
    <col min="1316" max="1318" width="3.7109375" customWidth="1"/>
    <col min="1319" max="1319" width="5.85546875" customWidth="1"/>
    <col min="1320" max="1320" width="4.5703125" customWidth="1"/>
    <col min="1321" max="1321" width="5.42578125" customWidth="1"/>
    <col min="1322" max="1322" width="6" customWidth="1"/>
    <col min="1323" max="1323" width="5.5703125" customWidth="1"/>
    <col min="1324" max="1324" width="6.140625" customWidth="1"/>
    <col min="1325" max="1325" width="6.7109375" customWidth="1"/>
    <col min="1326" max="1326" width="3.7109375" customWidth="1"/>
    <col min="1327" max="1327" width="5.42578125" customWidth="1"/>
    <col min="1328" max="1328" width="9.140625" customWidth="1"/>
    <col min="1537" max="1537" width="3.140625" customWidth="1"/>
    <col min="1538" max="1538" width="31.5703125" customWidth="1"/>
    <col min="1539" max="1539" width="4.42578125" customWidth="1"/>
    <col min="1540" max="1540" width="4.5703125" customWidth="1"/>
    <col min="1541" max="1541" width="5.140625" customWidth="1"/>
    <col min="1542" max="1542" width="6.140625" customWidth="1"/>
    <col min="1543" max="1543" width="4.5703125" customWidth="1"/>
    <col min="1544" max="1544" width="5.28515625" customWidth="1"/>
    <col min="1545" max="1545" width="5.140625" customWidth="1"/>
    <col min="1546" max="1546" width="5" customWidth="1"/>
    <col min="1547" max="1547" width="5.28515625" customWidth="1"/>
    <col min="1548" max="1550" width="3.7109375" customWidth="1"/>
    <col min="1551" max="1553" width="4.140625" customWidth="1"/>
    <col min="1554" max="1568" width="3.7109375" customWidth="1"/>
    <col min="1569" max="1569" width="4.5703125" customWidth="1"/>
    <col min="1570" max="1570" width="3.7109375" customWidth="1"/>
    <col min="1571" max="1571" width="5" customWidth="1"/>
    <col min="1572" max="1574" width="3.7109375" customWidth="1"/>
    <col min="1575" max="1575" width="5.85546875" customWidth="1"/>
    <col min="1576" max="1576" width="4.5703125" customWidth="1"/>
    <col min="1577" max="1577" width="5.42578125" customWidth="1"/>
    <col min="1578" max="1578" width="6" customWidth="1"/>
    <col min="1579" max="1579" width="5.5703125" customWidth="1"/>
    <col min="1580" max="1580" width="6.140625" customWidth="1"/>
    <col min="1581" max="1581" width="6.7109375" customWidth="1"/>
    <col min="1582" max="1582" width="3.7109375" customWidth="1"/>
    <col min="1583" max="1583" width="5.42578125" customWidth="1"/>
    <col min="1584" max="1584" width="9.140625" customWidth="1"/>
    <col min="1793" max="1793" width="3.140625" customWidth="1"/>
    <col min="1794" max="1794" width="31.5703125" customWidth="1"/>
    <col min="1795" max="1795" width="4.42578125" customWidth="1"/>
    <col min="1796" max="1796" width="4.5703125" customWidth="1"/>
    <col min="1797" max="1797" width="5.140625" customWidth="1"/>
    <col min="1798" max="1798" width="6.140625" customWidth="1"/>
    <col min="1799" max="1799" width="4.5703125" customWidth="1"/>
    <col min="1800" max="1800" width="5.28515625" customWidth="1"/>
    <col min="1801" max="1801" width="5.140625" customWidth="1"/>
    <col min="1802" max="1802" width="5" customWidth="1"/>
    <col min="1803" max="1803" width="5.28515625" customWidth="1"/>
    <col min="1804" max="1806" width="3.7109375" customWidth="1"/>
    <col min="1807" max="1809" width="4.140625" customWidth="1"/>
    <col min="1810" max="1824" width="3.7109375" customWidth="1"/>
    <col min="1825" max="1825" width="4.5703125" customWidth="1"/>
    <col min="1826" max="1826" width="3.7109375" customWidth="1"/>
    <col min="1827" max="1827" width="5" customWidth="1"/>
    <col min="1828" max="1830" width="3.7109375" customWidth="1"/>
    <col min="1831" max="1831" width="5.85546875" customWidth="1"/>
    <col min="1832" max="1832" width="4.5703125" customWidth="1"/>
    <col min="1833" max="1833" width="5.42578125" customWidth="1"/>
    <col min="1834" max="1834" width="6" customWidth="1"/>
    <col min="1835" max="1835" width="5.5703125" customWidth="1"/>
    <col min="1836" max="1836" width="6.140625" customWidth="1"/>
    <col min="1837" max="1837" width="6.7109375" customWidth="1"/>
    <col min="1838" max="1838" width="3.7109375" customWidth="1"/>
    <col min="1839" max="1839" width="5.42578125" customWidth="1"/>
    <col min="1840" max="1840" width="9.140625" customWidth="1"/>
    <col min="2049" max="2049" width="3.140625" customWidth="1"/>
    <col min="2050" max="2050" width="31.5703125" customWidth="1"/>
    <col min="2051" max="2051" width="4.42578125" customWidth="1"/>
    <col min="2052" max="2052" width="4.5703125" customWidth="1"/>
    <col min="2053" max="2053" width="5.140625" customWidth="1"/>
    <col min="2054" max="2054" width="6.140625" customWidth="1"/>
    <col min="2055" max="2055" width="4.5703125" customWidth="1"/>
    <col min="2056" max="2056" width="5.28515625" customWidth="1"/>
    <col min="2057" max="2057" width="5.140625" customWidth="1"/>
    <col min="2058" max="2058" width="5" customWidth="1"/>
    <col min="2059" max="2059" width="5.28515625" customWidth="1"/>
    <col min="2060" max="2062" width="3.7109375" customWidth="1"/>
    <col min="2063" max="2065" width="4.140625" customWidth="1"/>
    <col min="2066" max="2080" width="3.7109375" customWidth="1"/>
    <col min="2081" max="2081" width="4.5703125" customWidth="1"/>
    <col min="2082" max="2082" width="3.7109375" customWidth="1"/>
    <col min="2083" max="2083" width="5" customWidth="1"/>
    <col min="2084" max="2086" width="3.7109375" customWidth="1"/>
    <col min="2087" max="2087" width="5.85546875" customWidth="1"/>
    <col min="2088" max="2088" width="4.5703125" customWidth="1"/>
    <col min="2089" max="2089" width="5.42578125" customWidth="1"/>
    <col min="2090" max="2090" width="6" customWidth="1"/>
    <col min="2091" max="2091" width="5.5703125" customWidth="1"/>
    <col min="2092" max="2092" width="6.140625" customWidth="1"/>
    <col min="2093" max="2093" width="6.7109375" customWidth="1"/>
    <col min="2094" max="2094" width="3.7109375" customWidth="1"/>
    <col min="2095" max="2095" width="5.42578125" customWidth="1"/>
    <col min="2096" max="2096" width="9.140625" customWidth="1"/>
    <col min="2305" max="2305" width="3.140625" customWidth="1"/>
    <col min="2306" max="2306" width="31.5703125" customWidth="1"/>
    <col min="2307" max="2307" width="4.42578125" customWidth="1"/>
    <col min="2308" max="2308" width="4.5703125" customWidth="1"/>
    <col min="2309" max="2309" width="5.140625" customWidth="1"/>
    <col min="2310" max="2310" width="6.140625" customWidth="1"/>
    <col min="2311" max="2311" width="4.5703125" customWidth="1"/>
    <col min="2312" max="2312" width="5.28515625" customWidth="1"/>
    <col min="2313" max="2313" width="5.140625" customWidth="1"/>
    <col min="2314" max="2314" width="5" customWidth="1"/>
    <col min="2315" max="2315" width="5.28515625" customWidth="1"/>
    <col min="2316" max="2318" width="3.7109375" customWidth="1"/>
    <col min="2319" max="2321" width="4.140625" customWidth="1"/>
    <col min="2322" max="2336" width="3.7109375" customWidth="1"/>
    <col min="2337" max="2337" width="4.5703125" customWidth="1"/>
    <col min="2338" max="2338" width="3.7109375" customWidth="1"/>
    <col min="2339" max="2339" width="5" customWidth="1"/>
    <col min="2340" max="2342" width="3.7109375" customWidth="1"/>
    <col min="2343" max="2343" width="5.85546875" customWidth="1"/>
    <col min="2344" max="2344" width="4.5703125" customWidth="1"/>
    <col min="2345" max="2345" width="5.42578125" customWidth="1"/>
    <col min="2346" max="2346" width="6" customWidth="1"/>
    <col min="2347" max="2347" width="5.5703125" customWidth="1"/>
    <col min="2348" max="2348" width="6.140625" customWidth="1"/>
    <col min="2349" max="2349" width="6.7109375" customWidth="1"/>
    <col min="2350" max="2350" width="3.7109375" customWidth="1"/>
    <col min="2351" max="2351" width="5.42578125" customWidth="1"/>
    <col min="2352" max="2352" width="9.140625" customWidth="1"/>
    <col min="2561" max="2561" width="3.140625" customWidth="1"/>
    <col min="2562" max="2562" width="31.5703125" customWidth="1"/>
    <col min="2563" max="2563" width="4.42578125" customWidth="1"/>
    <col min="2564" max="2564" width="4.5703125" customWidth="1"/>
    <col min="2565" max="2565" width="5.140625" customWidth="1"/>
    <col min="2566" max="2566" width="6.140625" customWidth="1"/>
    <col min="2567" max="2567" width="4.5703125" customWidth="1"/>
    <col min="2568" max="2568" width="5.28515625" customWidth="1"/>
    <col min="2569" max="2569" width="5.140625" customWidth="1"/>
    <col min="2570" max="2570" width="5" customWidth="1"/>
    <col min="2571" max="2571" width="5.28515625" customWidth="1"/>
    <col min="2572" max="2574" width="3.7109375" customWidth="1"/>
    <col min="2575" max="2577" width="4.140625" customWidth="1"/>
    <col min="2578" max="2592" width="3.7109375" customWidth="1"/>
    <col min="2593" max="2593" width="4.5703125" customWidth="1"/>
    <col min="2594" max="2594" width="3.7109375" customWidth="1"/>
    <col min="2595" max="2595" width="5" customWidth="1"/>
    <col min="2596" max="2598" width="3.7109375" customWidth="1"/>
    <col min="2599" max="2599" width="5.85546875" customWidth="1"/>
    <col min="2600" max="2600" width="4.5703125" customWidth="1"/>
    <col min="2601" max="2601" width="5.42578125" customWidth="1"/>
    <col min="2602" max="2602" width="6" customWidth="1"/>
    <col min="2603" max="2603" width="5.5703125" customWidth="1"/>
    <col min="2604" max="2604" width="6.140625" customWidth="1"/>
    <col min="2605" max="2605" width="6.7109375" customWidth="1"/>
    <col min="2606" max="2606" width="3.7109375" customWidth="1"/>
    <col min="2607" max="2607" width="5.42578125" customWidth="1"/>
    <col min="2608" max="2608" width="9.140625" customWidth="1"/>
    <col min="2817" max="2817" width="3.140625" customWidth="1"/>
    <col min="2818" max="2818" width="31.5703125" customWidth="1"/>
    <col min="2819" max="2819" width="4.42578125" customWidth="1"/>
    <col min="2820" max="2820" width="4.5703125" customWidth="1"/>
    <col min="2821" max="2821" width="5.140625" customWidth="1"/>
    <col min="2822" max="2822" width="6.140625" customWidth="1"/>
    <col min="2823" max="2823" width="4.5703125" customWidth="1"/>
    <col min="2824" max="2824" width="5.28515625" customWidth="1"/>
    <col min="2825" max="2825" width="5.140625" customWidth="1"/>
    <col min="2826" max="2826" width="5" customWidth="1"/>
    <col min="2827" max="2827" width="5.28515625" customWidth="1"/>
    <col min="2828" max="2830" width="3.7109375" customWidth="1"/>
    <col min="2831" max="2833" width="4.140625" customWidth="1"/>
    <col min="2834" max="2848" width="3.7109375" customWidth="1"/>
    <col min="2849" max="2849" width="4.5703125" customWidth="1"/>
    <col min="2850" max="2850" width="3.7109375" customWidth="1"/>
    <col min="2851" max="2851" width="5" customWidth="1"/>
    <col min="2852" max="2854" width="3.7109375" customWidth="1"/>
    <col min="2855" max="2855" width="5.85546875" customWidth="1"/>
    <col min="2856" max="2856" width="4.5703125" customWidth="1"/>
    <col min="2857" max="2857" width="5.42578125" customWidth="1"/>
    <col min="2858" max="2858" width="6" customWidth="1"/>
    <col min="2859" max="2859" width="5.5703125" customWidth="1"/>
    <col min="2860" max="2860" width="6.140625" customWidth="1"/>
    <col min="2861" max="2861" width="6.7109375" customWidth="1"/>
    <col min="2862" max="2862" width="3.7109375" customWidth="1"/>
    <col min="2863" max="2863" width="5.42578125" customWidth="1"/>
    <col min="2864" max="2864" width="9.140625" customWidth="1"/>
    <col min="3073" max="3073" width="3.140625" customWidth="1"/>
    <col min="3074" max="3074" width="31.5703125" customWidth="1"/>
    <col min="3075" max="3075" width="4.42578125" customWidth="1"/>
    <col min="3076" max="3076" width="4.5703125" customWidth="1"/>
    <col min="3077" max="3077" width="5.140625" customWidth="1"/>
    <col min="3078" max="3078" width="6.140625" customWidth="1"/>
    <col min="3079" max="3079" width="4.5703125" customWidth="1"/>
    <col min="3080" max="3080" width="5.28515625" customWidth="1"/>
    <col min="3081" max="3081" width="5.140625" customWidth="1"/>
    <col min="3082" max="3082" width="5" customWidth="1"/>
    <col min="3083" max="3083" width="5.28515625" customWidth="1"/>
    <col min="3084" max="3086" width="3.7109375" customWidth="1"/>
    <col min="3087" max="3089" width="4.140625" customWidth="1"/>
    <col min="3090" max="3104" width="3.7109375" customWidth="1"/>
    <col min="3105" max="3105" width="4.5703125" customWidth="1"/>
    <col min="3106" max="3106" width="3.7109375" customWidth="1"/>
    <col min="3107" max="3107" width="5" customWidth="1"/>
    <col min="3108" max="3110" width="3.7109375" customWidth="1"/>
    <col min="3111" max="3111" width="5.85546875" customWidth="1"/>
    <col min="3112" max="3112" width="4.5703125" customWidth="1"/>
    <col min="3113" max="3113" width="5.42578125" customWidth="1"/>
    <col min="3114" max="3114" width="6" customWidth="1"/>
    <col min="3115" max="3115" width="5.5703125" customWidth="1"/>
    <col min="3116" max="3116" width="6.140625" customWidth="1"/>
    <col min="3117" max="3117" width="6.7109375" customWidth="1"/>
    <col min="3118" max="3118" width="3.7109375" customWidth="1"/>
    <col min="3119" max="3119" width="5.42578125" customWidth="1"/>
    <col min="3120" max="3120" width="9.140625" customWidth="1"/>
    <col min="3329" max="3329" width="3.140625" customWidth="1"/>
    <col min="3330" max="3330" width="31.5703125" customWidth="1"/>
    <col min="3331" max="3331" width="4.42578125" customWidth="1"/>
    <col min="3332" max="3332" width="4.5703125" customWidth="1"/>
    <col min="3333" max="3333" width="5.140625" customWidth="1"/>
    <col min="3334" max="3334" width="6.140625" customWidth="1"/>
    <col min="3335" max="3335" width="4.5703125" customWidth="1"/>
    <col min="3336" max="3336" width="5.28515625" customWidth="1"/>
    <col min="3337" max="3337" width="5.140625" customWidth="1"/>
    <col min="3338" max="3338" width="5" customWidth="1"/>
    <col min="3339" max="3339" width="5.28515625" customWidth="1"/>
    <col min="3340" max="3342" width="3.7109375" customWidth="1"/>
    <col min="3343" max="3345" width="4.140625" customWidth="1"/>
    <col min="3346" max="3360" width="3.7109375" customWidth="1"/>
    <col min="3361" max="3361" width="4.5703125" customWidth="1"/>
    <col min="3362" max="3362" width="3.7109375" customWidth="1"/>
    <col min="3363" max="3363" width="5" customWidth="1"/>
    <col min="3364" max="3366" width="3.7109375" customWidth="1"/>
    <col min="3367" max="3367" width="5.85546875" customWidth="1"/>
    <col min="3368" max="3368" width="4.5703125" customWidth="1"/>
    <col min="3369" max="3369" width="5.42578125" customWidth="1"/>
    <col min="3370" max="3370" width="6" customWidth="1"/>
    <col min="3371" max="3371" width="5.5703125" customWidth="1"/>
    <col min="3372" max="3372" width="6.140625" customWidth="1"/>
    <col min="3373" max="3373" width="6.7109375" customWidth="1"/>
    <col min="3374" max="3374" width="3.7109375" customWidth="1"/>
    <col min="3375" max="3375" width="5.42578125" customWidth="1"/>
    <col min="3376" max="3376" width="9.140625" customWidth="1"/>
    <col min="3585" max="3585" width="3.140625" customWidth="1"/>
    <col min="3586" max="3586" width="31.5703125" customWidth="1"/>
    <col min="3587" max="3587" width="4.42578125" customWidth="1"/>
    <col min="3588" max="3588" width="4.5703125" customWidth="1"/>
    <col min="3589" max="3589" width="5.140625" customWidth="1"/>
    <col min="3590" max="3590" width="6.140625" customWidth="1"/>
    <col min="3591" max="3591" width="4.5703125" customWidth="1"/>
    <col min="3592" max="3592" width="5.28515625" customWidth="1"/>
    <col min="3593" max="3593" width="5.140625" customWidth="1"/>
    <col min="3594" max="3594" width="5" customWidth="1"/>
    <col min="3595" max="3595" width="5.28515625" customWidth="1"/>
    <col min="3596" max="3598" width="3.7109375" customWidth="1"/>
    <col min="3599" max="3601" width="4.140625" customWidth="1"/>
    <col min="3602" max="3616" width="3.7109375" customWidth="1"/>
    <col min="3617" max="3617" width="4.5703125" customWidth="1"/>
    <col min="3618" max="3618" width="3.7109375" customWidth="1"/>
    <col min="3619" max="3619" width="5" customWidth="1"/>
    <col min="3620" max="3622" width="3.7109375" customWidth="1"/>
    <col min="3623" max="3623" width="5.85546875" customWidth="1"/>
    <col min="3624" max="3624" width="4.5703125" customWidth="1"/>
    <col min="3625" max="3625" width="5.42578125" customWidth="1"/>
    <col min="3626" max="3626" width="6" customWidth="1"/>
    <col min="3627" max="3627" width="5.5703125" customWidth="1"/>
    <col min="3628" max="3628" width="6.140625" customWidth="1"/>
    <col min="3629" max="3629" width="6.7109375" customWidth="1"/>
    <col min="3630" max="3630" width="3.7109375" customWidth="1"/>
    <col min="3631" max="3631" width="5.42578125" customWidth="1"/>
    <col min="3632" max="3632" width="9.140625" customWidth="1"/>
    <col min="3841" max="3841" width="3.140625" customWidth="1"/>
    <col min="3842" max="3842" width="31.5703125" customWidth="1"/>
    <col min="3843" max="3843" width="4.42578125" customWidth="1"/>
    <col min="3844" max="3844" width="4.5703125" customWidth="1"/>
    <col min="3845" max="3845" width="5.140625" customWidth="1"/>
    <col min="3846" max="3846" width="6.140625" customWidth="1"/>
    <col min="3847" max="3847" width="4.5703125" customWidth="1"/>
    <col min="3848" max="3848" width="5.28515625" customWidth="1"/>
    <col min="3849" max="3849" width="5.140625" customWidth="1"/>
    <col min="3850" max="3850" width="5" customWidth="1"/>
    <col min="3851" max="3851" width="5.28515625" customWidth="1"/>
    <col min="3852" max="3854" width="3.7109375" customWidth="1"/>
    <col min="3855" max="3857" width="4.140625" customWidth="1"/>
    <col min="3858" max="3872" width="3.7109375" customWidth="1"/>
    <col min="3873" max="3873" width="4.5703125" customWidth="1"/>
    <col min="3874" max="3874" width="3.7109375" customWidth="1"/>
    <col min="3875" max="3875" width="5" customWidth="1"/>
    <col min="3876" max="3878" width="3.7109375" customWidth="1"/>
    <col min="3879" max="3879" width="5.85546875" customWidth="1"/>
    <col min="3880" max="3880" width="4.5703125" customWidth="1"/>
    <col min="3881" max="3881" width="5.42578125" customWidth="1"/>
    <col min="3882" max="3882" width="6" customWidth="1"/>
    <col min="3883" max="3883" width="5.5703125" customWidth="1"/>
    <col min="3884" max="3884" width="6.140625" customWidth="1"/>
    <col min="3885" max="3885" width="6.7109375" customWidth="1"/>
    <col min="3886" max="3886" width="3.7109375" customWidth="1"/>
    <col min="3887" max="3887" width="5.42578125" customWidth="1"/>
    <col min="3888" max="3888" width="9.140625" customWidth="1"/>
    <col min="4097" max="4097" width="3.140625" customWidth="1"/>
    <col min="4098" max="4098" width="31.5703125" customWidth="1"/>
    <col min="4099" max="4099" width="4.42578125" customWidth="1"/>
    <col min="4100" max="4100" width="4.5703125" customWidth="1"/>
    <col min="4101" max="4101" width="5.140625" customWidth="1"/>
    <col min="4102" max="4102" width="6.140625" customWidth="1"/>
    <col min="4103" max="4103" width="4.5703125" customWidth="1"/>
    <col min="4104" max="4104" width="5.28515625" customWidth="1"/>
    <col min="4105" max="4105" width="5.140625" customWidth="1"/>
    <col min="4106" max="4106" width="5" customWidth="1"/>
    <col min="4107" max="4107" width="5.28515625" customWidth="1"/>
    <col min="4108" max="4110" width="3.7109375" customWidth="1"/>
    <col min="4111" max="4113" width="4.140625" customWidth="1"/>
    <col min="4114" max="4128" width="3.7109375" customWidth="1"/>
    <col min="4129" max="4129" width="4.5703125" customWidth="1"/>
    <col min="4130" max="4130" width="3.7109375" customWidth="1"/>
    <col min="4131" max="4131" width="5" customWidth="1"/>
    <col min="4132" max="4134" width="3.7109375" customWidth="1"/>
    <col min="4135" max="4135" width="5.85546875" customWidth="1"/>
    <col min="4136" max="4136" width="4.5703125" customWidth="1"/>
    <col min="4137" max="4137" width="5.42578125" customWidth="1"/>
    <col min="4138" max="4138" width="6" customWidth="1"/>
    <col min="4139" max="4139" width="5.5703125" customWidth="1"/>
    <col min="4140" max="4140" width="6.140625" customWidth="1"/>
    <col min="4141" max="4141" width="6.7109375" customWidth="1"/>
    <col min="4142" max="4142" width="3.7109375" customWidth="1"/>
    <col min="4143" max="4143" width="5.42578125" customWidth="1"/>
    <col min="4144" max="4144" width="9.140625" customWidth="1"/>
    <col min="4353" max="4353" width="3.140625" customWidth="1"/>
    <col min="4354" max="4354" width="31.5703125" customWidth="1"/>
    <col min="4355" max="4355" width="4.42578125" customWidth="1"/>
    <col min="4356" max="4356" width="4.5703125" customWidth="1"/>
    <col min="4357" max="4357" width="5.140625" customWidth="1"/>
    <col min="4358" max="4358" width="6.140625" customWidth="1"/>
    <col min="4359" max="4359" width="4.5703125" customWidth="1"/>
    <col min="4360" max="4360" width="5.28515625" customWidth="1"/>
    <col min="4361" max="4361" width="5.140625" customWidth="1"/>
    <col min="4362" max="4362" width="5" customWidth="1"/>
    <col min="4363" max="4363" width="5.28515625" customWidth="1"/>
    <col min="4364" max="4366" width="3.7109375" customWidth="1"/>
    <col min="4367" max="4369" width="4.140625" customWidth="1"/>
    <col min="4370" max="4384" width="3.7109375" customWidth="1"/>
    <col min="4385" max="4385" width="4.5703125" customWidth="1"/>
    <col min="4386" max="4386" width="3.7109375" customWidth="1"/>
    <col min="4387" max="4387" width="5" customWidth="1"/>
    <col min="4388" max="4390" width="3.7109375" customWidth="1"/>
    <col min="4391" max="4391" width="5.85546875" customWidth="1"/>
    <col min="4392" max="4392" width="4.5703125" customWidth="1"/>
    <col min="4393" max="4393" width="5.42578125" customWidth="1"/>
    <col min="4394" max="4394" width="6" customWidth="1"/>
    <col min="4395" max="4395" width="5.5703125" customWidth="1"/>
    <col min="4396" max="4396" width="6.140625" customWidth="1"/>
    <col min="4397" max="4397" width="6.7109375" customWidth="1"/>
    <col min="4398" max="4398" width="3.7109375" customWidth="1"/>
    <col min="4399" max="4399" width="5.42578125" customWidth="1"/>
    <col min="4400" max="4400" width="9.140625" customWidth="1"/>
    <col min="4609" max="4609" width="3.140625" customWidth="1"/>
    <col min="4610" max="4610" width="31.5703125" customWidth="1"/>
    <col min="4611" max="4611" width="4.42578125" customWidth="1"/>
    <col min="4612" max="4612" width="4.5703125" customWidth="1"/>
    <col min="4613" max="4613" width="5.140625" customWidth="1"/>
    <col min="4614" max="4614" width="6.140625" customWidth="1"/>
    <col min="4615" max="4615" width="4.5703125" customWidth="1"/>
    <col min="4616" max="4616" width="5.28515625" customWidth="1"/>
    <col min="4617" max="4617" width="5.140625" customWidth="1"/>
    <col min="4618" max="4618" width="5" customWidth="1"/>
    <col min="4619" max="4619" width="5.28515625" customWidth="1"/>
    <col min="4620" max="4622" width="3.7109375" customWidth="1"/>
    <col min="4623" max="4625" width="4.140625" customWidth="1"/>
    <col min="4626" max="4640" width="3.7109375" customWidth="1"/>
    <col min="4641" max="4641" width="4.5703125" customWidth="1"/>
    <col min="4642" max="4642" width="3.7109375" customWidth="1"/>
    <col min="4643" max="4643" width="5" customWidth="1"/>
    <col min="4644" max="4646" width="3.7109375" customWidth="1"/>
    <col min="4647" max="4647" width="5.85546875" customWidth="1"/>
    <col min="4648" max="4648" width="4.5703125" customWidth="1"/>
    <col min="4649" max="4649" width="5.42578125" customWidth="1"/>
    <col min="4650" max="4650" width="6" customWidth="1"/>
    <col min="4651" max="4651" width="5.5703125" customWidth="1"/>
    <col min="4652" max="4652" width="6.140625" customWidth="1"/>
    <col min="4653" max="4653" width="6.7109375" customWidth="1"/>
    <col min="4654" max="4654" width="3.7109375" customWidth="1"/>
    <col min="4655" max="4655" width="5.42578125" customWidth="1"/>
    <col min="4656" max="4656" width="9.140625" customWidth="1"/>
    <col min="4865" max="4865" width="3.140625" customWidth="1"/>
    <col min="4866" max="4866" width="31.5703125" customWidth="1"/>
    <col min="4867" max="4867" width="4.42578125" customWidth="1"/>
    <col min="4868" max="4868" width="4.5703125" customWidth="1"/>
    <col min="4869" max="4869" width="5.140625" customWidth="1"/>
    <col min="4870" max="4870" width="6.140625" customWidth="1"/>
    <col min="4871" max="4871" width="4.5703125" customWidth="1"/>
    <col min="4872" max="4872" width="5.28515625" customWidth="1"/>
    <col min="4873" max="4873" width="5.140625" customWidth="1"/>
    <col min="4874" max="4874" width="5" customWidth="1"/>
    <col min="4875" max="4875" width="5.28515625" customWidth="1"/>
    <col min="4876" max="4878" width="3.7109375" customWidth="1"/>
    <col min="4879" max="4881" width="4.140625" customWidth="1"/>
    <col min="4882" max="4896" width="3.7109375" customWidth="1"/>
    <col min="4897" max="4897" width="4.5703125" customWidth="1"/>
    <col min="4898" max="4898" width="3.7109375" customWidth="1"/>
    <col min="4899" max="4899" width="5" customWidth="1"/>
    <col min="4900" max="4902" width="3.7109375" customWidth="1"/>
    <col min="4903" max="4903" width="5.85546875" customWidth="1"/>
    <col min="4904" max="4904" width="4.5703125" customWidth="1"/>
    <col min="4905" max="4905" width="5.42578125" customWidth="1"/>
    <col min="4906" max="4906" width="6" customWidth="1"/>
    <col min="4907" max="4907" width="5.5703125" customWidth="1"/>
    <col min="4908" max="4908" width="6.140625" customWidth="1"/>
    <col min="4909" max="4909" width="6.7109375" customWidth="1"/>
    <col min="4910" max="4910" width="3.7109375" customWidth="1"/>
    <col min="4911" max="4911" width="5.42578125" customWidth="1"/>
    <col min="4912" max="4912" width="9.140625" customWidth="1"/>
    <col min="5121" max="5121" width="3.140625" customWidth="1"/>
    <col min="5122" max="5122" width="31.5703125" customWidth="1"/>
    <col min="5123" max="5123" width="4.42578125" customWidth="1"/>
    <col min="5124" max="5124" width="4.5703125" customWidth="1"/>
    <col min="5125" max="5125" width="5.140625" customWidth="1"/>
    <col min="5126" max="5126" width="6.140625" customWidth="1"/>
    <col min="5127" max="5127" width="4.5703125" customWidth="1"/>
    <col min="5128" max="5128" width="5.28515625" customWidth="1"/>
    <col min="5129" max="5129" width="5.140625" customWidth="1"/>
    <col min="5130" max="5130" width="5" customWidth="1"/>
    <col min="5131" max="5131" width="5.28515625" customWidth="1"/>
    <col min="5132" max="5134" width="3.7109375" customWidth="1"/>
    <col min="5135" max="5137" width="4.140625" customWidth="1"/>
    <col min="5138" max="5152" width="3.7109375" customWidth="1"/>
    <col min="5153" max="5153" width="4.5703125" customWidth="1"/>
    <col min="5154" max="5154" width="3.7109375" customWidth="1"/>
    <col min="5155" max="5155" width="5" customWidth="1"/>
    <col min="5156" max="5158" width="3.7109375" customWidth="1"/>
    <col min="5159" max="5159" width="5.85546875" customWidth="1"/>
    <col min="5160" max="5160" width="4.5703125" customWidth="1"/>
    <col min="5161" max="5161" width="5.42578125" customWidth="1"/>
    <col min="5162" max="5162" width="6" customWidth="1"/>
    <col min="5163" max="5163" width="5.5703125" customWidth="1"/>
    <col min="5164" max="5164" width="6.140625" customWidth="1"/>
    <col min="5165" max="5165" width="6.7109375" customWidth="1"/>
    <col min="5166" max="5166" width="3.7109375" customWidth="1"/>
    <col min="5167" max="5167" width="5.42578125" customWidth="1"/>
    <col min="5168" max="5168" width="9.140625" customWidth="1"/>
    <col min="5377" max="5377" width="3.140625" customWidth="1"/>
    <col min="5378" max="5378" width="31.5703125" customWidth="1"/>
    <col min="5379" max="5379" width="4.42578125" customWidth="1"/>
    <col min="5380" max="5380" width="4.5703125" customWidth="1"/>
    <col min="5381" max="5381" width="5.140625" customWidth="1"/>
    <col min="5382" max="5382" width="6.140625" customWidth="1"/>
    <col min="5383" max="5383" width="4.5703125" customWidth="1"/>
    <col min="5384" max="5384" width="5.28515625" customWidth="1"/>
    <col min="5385" max="5385" width="5.140625" customWidth="1"/>
    <col min="5386" max="5386" width="5" customWidth="1"/>
    <col min="5387" max="5387" width="5.28515625" customWidth="1"/>
    <col min="5388" max="5390" width="3.7109375" customWidth="1"/>
    <col min="5391" max="5393" width="4.140625" customWidth="1"/>
    <col min="5394" max="5408" width="3.7109375" customWidth="1"/>
    <col min="5409" max="5409" width="4.5703125" customWidth="1"/>
    <col min="5410" max="5410" width="3.7109375" customWidth="1"/>
    <col min="5411" max="5411" width="5" customWidth="1"/>
    <col min="5412" max="5414" width="3.7109375" customWidth="1"/>
    <col min="5415" max="5415" width="5.85546875" customWidth="1"/>
    <col min="5416" max="5416" width="4.5703125" customWidth="1"/>
    <col min="5417" max="5417" width="5.42578125" customWidth="1"/>
    <col min="5418" max="5418" width="6" customWidth="1"/>
    <col min="5419" max="5419" width="5.5703125" customWidth="1"/>
    <col min="5420" max="5420" width="6.140625" customWidth="1"/>
    <col min="5421" max="5421" width="6.7109375" customWidth="1"/>
    <col min="5422" max="5422" width="3.7109375" customWidth="1"/>
    <col min="5423" max="5423" width="5.42578125" customWidth="1"/>
    <col min="5424" max="5424" width="9.140625" customWidth="1"/>
    <col min="5633" max="5633" width="3.140625" customWidth="1"/>
    <col min="5634" max="5634" width="31.5703125" customWidth="1"/>
    <col min="5635" max="5635" width="4.42578125" customWidth="1"/>
    <col min="5636" max="5636" width="4.5703125" customWidth="1"/>
    <col min="5637" max="5637" width="5.140625" customWidth="1"/>
    <col min="5638" max="5638" width="6.140625" customWidth="1"/>
    <col min="5639" max="5639" width="4.5703125" customWidth="1"/>
    <col min="5640" max="5640" width="5.28515625" customWidth="1"/>
    <col min="5641" max="5641" width="5.140625" customWidth="1"/>
    <col min="5642" max="5642" width="5" customWidth="1"/>
    <col min="5643" max="5643" width="5.28515625" customWidth="1"/>
    <col min="5644" max="5646" width="3.7109375" customWidth="1"/>
    <col min="5647" max="5649" width="4.140625" customWidth="1"/>
    <col min="5650" max="5664" width="3.7109375" customWidth="1"/>
    <col min="5665" max="5665" width="4.5703125" customWidth="1"/>
    <col min="5666" max="5666" width="3.7109375" customWidth="1"/>
    <col min="5667" max="5667" width="5" customWidth="1"/>
    <col min="5668" max="5670" width="3.7109375" customWidth="1"/>
    <col min="5671" max="5671" width="5.85546875" customWidth="1"/>
    <col min="5672" max="5672" width="4.5703125" customWidth="1"/>
    <col min="5673" max="5673" width="5.42578125" customWidth="1"/>
    <col min="5674" max="5674" width="6" customWidth="1"/>
    <col min="5675" max="5675" width="5.5703125" customWidth="1"/>
    <col min="5676" max="5676" width="6.140625" customWidth="1"/>
    <col min="5677" max="5677" width="6.7109375" customWidth="1"/>
    <col min="5678" max="5678" width="3.7109375" customWidth="1"/>
    <col min="5679" max="5679" width="5.42578125" customWidth="1"/>
    <col min="5680" max="5680" width="9.140625" customWidth="1"/>
    <col min="5889" max="5889" width="3.140625" customWidth="1"/>
    <col min="5890" max="5890" width="31.5703125" customWidth="1"/>
    <col min="5891" max="5891" width="4.42578125" customWidth="1"/>
    <col min="5892" max="5892" width="4.5703125" customWidth="1"/>
    <col min="5893" max="5893" width="5.140625" customWidth="1"/>
    <col min="5894" max="5894" width="6.140625" customWidth="1"/>
    <col min="5895" max="5895" width="4.5703125" customWidth="1"/>
    <col min="5896" max="5896" width="5.28515625" customWidth="1"/>
    <col min="5897" max="5897" width="5.140625" customWidth="1"/>
    <col min="5898" max="5898" width="5" customWidth="1"/>
    <col min="5899" max="5899" width="5.28515625" customWidth="1"/>
    <col min="5900" max="5902" width="3.7109375" customWidth="1"/>
    <col min="5903" max="5905" width="4.140625" customWidth="1"/>
    <col min="5906" max="5920" width="3.7109375" customWidth="1"/>
    <col min="5921" max="5921" width="4.5703125" customWidth="1"/>
    <col min="5922" max="5922" width="3.7109375" customWidth="1"/>
    <col min="5923" max="5923" width="5" customWidth="1"/>
    <col min="5924" max="5926" width="3.7109375" customWidth="1"/>
    <col min="5927" max="5927" width="5.85546875" customWidth="1"/>
    <col min="5928" max="5928" width="4.5703125" customWidth="1"/>
    <col min="5929" max="5929" width="5.42578125" customWidth="1"/>
    <col min="5930" max="5930" width="6" customWidth="1"/>
    <col min="5931" max="5931" width="5.5703125" customWidth="1"/>
    <col min="5932" max="5932" width="6.140625" customWidth="1"/>
    <col min="5933" max="5933" width="6.7109375" customWidth="1"/>
    <col min="5934" max="5934" width="3.7109375" customWidth="1"/>
    <col min="5935" max="5935" width="5.42578125" customWidth="1"/>
    <col min="5936" max="5936" width="9.140625" customWidth="1"/>
    <col min="6145" max="6145" width="3.140625" customWidth="1"/>
    <col min="6146" max="6146" width="31.5703125" customWidth="1"/>
    <col min="6147" max="6147" width="4.42578125" customWidth="1"/>
    <col min="6148" max="6148" width="4.5703125" customWidth="1"/>
    <col min="6149" max="6149" width="5.140625" customWidth="1"/>
    <col min="6150" max="6150" width="6.140625" customWidth="1"/>
    <col min="6151" max="6151" width="4.5703125" customWidth="1"/>
    <col min="6152" max="6152" width="5.28515625" customWidth="1"/>
    <col min="6153" max="6153" width="5.140625" customWidth="1"/>
    <col min="6154" max="6154" width="5" customWidth="1"/>
    <col min="6155" max="6155" width="5.28515625" customWidth="1"/>
    <col min="6156" max="6158" width="3.7109375" customWidth="1"/>
    <col min="6159" max="6161" width="4.140625" customWidth="1"/>
    <col min="6162" max="6176" width="3.7109375" customWidth="1"/>
    <col min="6177" max="6177" width="4.5703125" customWidth="1"/>
    <col min="6178" max="6178" width="3.7109375" customWidth="1"/>
    <col min="6179" max="6179" width="5" customWidth="1"/>
    <col min="6180" max="6182" width="3.7109375" customWidth="1"/>
    <col min="6183" max="6183" width="5.85546875" customWidth="1"/>
    <col min="6184" max="6184" width="4.5703125" customWidth="1"/>
    <col min="6185" max="6185" width="5.42578125" customWidth="1"/>
    <col min="6186" max="6186" width="6" customWidth="1"/>
    <col min="6187" max="6187" width="5.5703125" customWidth="1"/>
    <col min="6188" max="6188" width="6.140625" customWidth="1"/>
    <col min="6189" max="6189" width="6.7109375" customWidth="1"/>
    <col min="6190" max="6190" width="3.7109375" customWidth="1"/>
    <col min="6191" max="6191" width="5.42578125" customWidth="1"/>
    <col min="6192" max="6192" width="9.140625" customWidth="1"/>
    <col min="6401" max="6401" width="3.140625" customWidth="1"/>
    <col min="6402" max="6402" width="31.5703125" customWidth="1"/>
    <col min="6403" max="6403" width="4.42578125" customWidth="1"/>
    <col min="6404" max="6404" width="4.5703125" customWidth="1"/>
    <col min="6405" max="6405" width="5.140625" customWidth="1"/>
    <col min="6406" max="6406" width="6.140625" customWidth="1"/>
    <col min="6407" max="6407" width="4.5703125" customWidth="1"/>
    <col min="6408" max="6408" width="5.28515625" customWidth="1"/>
    <col min="6409" max="6409" width="5.140625" customWidth="1"/>
    <col min="6410" max="6410" width="5" customWidth="1"/>
    <col min="6411" max="6411" width="5.28515625" customWidth="1"/>
    <col min="6412" max="6414" width="3.7109375" customWidth="1"/>
    <col min="6415" max="6417" width="4.140625" customWidth="1"/>
    <col min="6418" max="6432" width="3.7109375" customWidth="1"/>
    <col min="6433" max="6433" width="4.5703125" customWidth="1"/>
    <col min="6434" max="6434" width="3.7109375" customWidth="1"/>
    <col min="6435" max="6435" width="5" customWidth="1"/>
    <col min="6436" max="6438" width="3.7109375" customWidth="1"/>
    <col min="6439" max="6439" width="5.85546875" customWidth="1"/>
    <col min="6440" max="6440" width="4.5703125" customWidth="1"/>
    <col min="6441" max="6441" width="5.42578125" customWidth="1"/>
    <col min="6442" max="6442" width="6" customWidth="1"/>
    <col min="6443" max="6443" width="5.5703125" customWidth="1"/>
    <col min="6444" max="6444" width="6.140625" customWidth="1"/>
    <col min="6445" max="6445" width="6.7109375" customWidth="1"/>
    <col min="6446" max="6446" width="3.7109375" customWidth="1"/>
    <col min="6447" max="6447" width="5.42578125" customWidth="1"/>
    <col min="6448" max="6448" width="9.140625" customWidth="1"/>
    <col min="6657" max="6657" width="3.140625" customWidth="1"/>
    <col min="6658" max="6658" width="31.5703125" customWidth="1"/>
    <col min="6659" max="6659" width="4.42578125" customWidth="1"/>
    <col min="6660" max="6660" width="4.5703125" customWidth="1"/>
    <col min="6661" max="6661" width="5.140625" customWidth="1"/>
    <col min="6662" max="6662" width="6.140625" customWidth="1"/>
    <col min="6663" max="6663" width="4.5703125" customWidth="1"/>
    <col min="6664" max="6664" width="5.28515625" customWidth="1"/>
    <col min="6665" max="6665" width="5.140625" customWidth="1"/>
    <col min="6666" max="6666" width="5" customWidth="1"/>
    <col min="6667" max="6667" width="5.28515625" customWidth="1"/>
    <col min="6668" max="6670" width="3.7109375" customWidth="1"/>
    <col min="6671" max="6673" width="4.140625" customWidth="1"/>
    <col min="6674" max="6688" width="3.7109375" customWidth="1"/>
    <col min="6689" max="6689" width="4.5703125" customWidth="1"/>
    <col min="6690" max="6690" width="3.7109375" customWidth="1"/>
    <col min="6691" max="6691" width="5" customWidth="1"/>
    <col min="6692" max="6694" width="3.7109375" customWidth="1"/>
    <col min="6695" max="6695" width="5.85546875" customWidth="1"/>
    <col min="6696" max="6696" width="4.5703125" customWidth="1"/>
    <col min="6697" max="6697" width="5.42578125" customWidth="1"/>
    <col min="6698" max="6698" width="6" customWidth="1"/>
    <col min="6699" max="6699" width="5.5703125" customWidth="1"/>
    <col min="6700" max="6700" width="6.140625" customWidth="1"/>
    <col min="6701" max="6701" width="6.7109375" customWidth="1"/>
    <col min="6702" max="6702" width="3.7109375" customWidth="1"/>
    <col min="6703" max="6703" width="5.42578125" customWidth="1"/>
    <col min="6704" max="6704" width="9.140625" customWidth="1"/>
    <col min="6913" max="6913" width="3.140625" customWidth="1"/>
    <col min="6914" max="6914" width="31.5703125" customWidth="1"/>
    <col min="6915" max="6915" width="4.42578125" customWidth="1"/>
    <col min="6916" max="6916" width="4.5703125" customWidth="1"/>
    <col min="6917" max="6917" width="5.140625" customWidth="1"/>
    <col min="6918" max="6918" width="6.140625" customWidth="1"/>
    <col min="6919" max="6919" width="4.5703125" customWidth="1"/>
    <col min="6920" max="6920" width="5.28515625" customWidth="1"/>
    <col min="6921" max="6921" width="5.140625" customWidth="1"/>
    <col min="6922" max="6922" width="5" customWidth="1"/>
    <col min="6923" max="6923" width="5.28515625" customWidth="1"/>
    <col min="6924" max="6926" width="3.7109375" customWidth="1"/>
    <col min="6927" max="6929" width="4.140625" customWidth="1"/>
    <col min="6930" max="6944" width="3.7109375" customWidth="1"/>
    <col min="6945" max="6945" width="4.5703125" customWidth="1"/>
    <col min="6946" max="6946" width="3.7109375" customWidth="1"/>
    <col min="6947" max="6947" width="5" customWidth="1"/>
    <col min="6948" max="6950" width="3.7109375" customWidth="1"/>
    <col min="6951" max="6951" width="5.85546875" customWidth="1"/>
    <col min="6952" max="6952" width="4.5703125" customWidth="1"/>
    <col min="6953" max="6953" width="5.42578125" customWidth="1"/>
    <col min="6954" max="6954" width="6" customWidth="1"/>
    <col min="6955" max="6955" width="5.5703125" customWidth="1"/>
    <col min="6956" max="6956" width="6.140625" customWidth="1"/>
    <col min="6957" max="6957" width="6.7109375" customWidth="1"/>
    <col min="6958" max="6958" width="3.7109375" customWidth="1"/>
    <col min="6959" max="6959" width="5.42578125" customWidth="1"/>
    <col min="6960" max="6960" width="9.140625" customWidth="1"/>
    <col min="7169" max="7169" width="3.140625" customWidth="1"/>
    <col min="7170" max="7170" width="31.5703125" customWidth="1"/>
    <col min="7171" max="7171" width="4.42578125" customWidth="1"/>
    <col min="7172" max="7172" width="4.5703125" customWidth="1"/>
    <col min="7173" max="7173" width="5.140625" customWidth="1"/>
    <col min="7174" max="7174" width="6.140625" customWidth="1"/>
    <col min="7175" max="7175" width="4.5703125" customWidth="1"/>
    <col min="7176" max="7176" width="5.28515625" customWidth="1"/>
    <col min="7177" max="7177" width="5.140625" customWidth="1"/>
    <col min="7178" max="7178" width="5" customWidth="1"/>
    <col min="7179" max="7179" width="5.28515625" customWidth="1"/>
    <col min="7180" max="7182" width="3.7109375" customWidth="1"/>
    <col min="7183" max="7185" width="4.140625" customWidth="1"/>
    <col min="7186" max="7200" width="3.7109375" customWidth="1"/>
    <col min="7201" max="7201" width="4.5703125" customWidth="1"/>
    <col min="7202" max="7202" width="3.7109375" customWidth="1"/>
    <col min="7203" max="7203" width="5" customWidth="1"/>
    <col min="7204" max="7206" width="3.7109375" customWidth="1"/>
    <col min="7207" max="7207" width="5.85546875" customWidth="1"/>
    <col min="7208" max="7208" width="4.5703125" customWidth="1"/>
    <col min="7209" max="7209" width="5.42578125" customWidth="1"/>
    <col min="7210" max="7210" width="6" customWidth="1"/>
    <col min="7211" max="7211" width="5.5703125" customWidth="1"/>
    <col min="7212" max="7212" width="6.140625" customWidth="1"/>
    <col min="7213" max="7213" width="6.7109375" customWidth="1"/>
    <col min="7214" max="7214" width="3.7109375" customWidth="1"/>
    <col min="7215" max="7215" width="5.42578125" customWidth="1"/>
    <col min="7216" max="7216" width="9.140625" customWidth="1"/>
    <col min="7425" max="7425" width="3.140625" customWidth="1"/>
    <col min="7426" max="7426" width="31.5703125" customWidth="1"/>
    <col min="7427" max="7427" width="4.42578125" customWidth="1"/>
    <col min="7428" max="7428" width="4.5703125" customWidth="1"/>
    <col min="7429" max="7429" width="5.140625" customWidth="1"/>
    <col min="7430" max="7430" width="6.140625" customWidth="1"/>
    <col min="7431" max="7431" width="4.5703125" customWidth="1"/>
    <col min="7432" max="7432" width="5.28515625" customWidth="1"/>
    <col min="7433" max="7433" width="5.140625" customWidth="1"/>
    <col min="7434" max="7434" width="5" customWidth="1"/>
    <col min="7435" max="7435" width="5.28515625" customWidth="1"/>
    <col min="7436" max="7438" width="3.7109375" customWidth="1"/>
    <col min="7439" max="7441" width="4.140625" customWidth="1"/>
    <col min="7442" max="7456" width="3.7109375" customWidth="1"/>
    <col min="7457" max="7457" width="4.5703125" customWidth="1"/>
    <col min="7458" max="7458" width="3.7109375" customWidth="1"/>
    <col min="7459" max="7459" width="5" customWidth="1"/>
    <col min="7460" max="7462" width="3.7109375" customWidth="1"/>
    <col min="7463" max="7463" width="5.85546875" customWidth="1"/>
    <col min="7464" max="7464" width="4.5703125" customWidth="1"/>
    <col min="7465" max="7465" width="5.42578125" customWidth="1"/>
    <col min="7466" max="7466" width="6" customWidth="1"/>
    <col min="7467" max="7467" width="5.5703125" customWidth="1"/>
    <col min="7468" max="7468" width="6.140625" customWidth="1"/>
    <col min="7469" max="7469" width="6.7109375" customWidth="1"/>
    <col min="7470" max="7470" width="3.7109375" customWidth="1"/>
    <col min="7471" max="7471" width="5.42578125" customWidth="1"/>
    <col min="7472" max="7472" width="9.140625" customWidth="1"/>
    <col min="7681" max="7681" width="3.140625" customWidth="1"/>
    <col min="7682" max="7682" width="31.5703125" customWidth="1"/>
    <col min="7683" max="7683" width="4.42578125" customWidth="1"/>
    <col min="7684" max="7684" width="4.5703125" customWidth="1"/>
    <col min="7685" max="7685" width="5.140625" customWidth="1"/>
    <col min="7686" max="7686" width="6.140625" customWidth="1"/>
    <col min="7687" max="7687" width="4.5703125" customWidth="1"/>
    <col min="7688" max="7688" width="5.28515625" customWidth="1"/>
    <col min="7689" max="7689" width="5.140625" customWidth="1"/>
    <col min="7690" max="7690" width="5" customWidth="1"/>
    <col min="7691" max="7691" width="5.28515625" customWidth="1"/>
    <col min="7692" max="7694" width="3.7109375" customWidth="1"/>
    <col min="7695" max="7697" width="4.140625" customWidth="1"/>
    <col min="7698" max="7712" width="3.7109375" customWidth="1"/>
    <col min="7713" max="7713" width="4.5703125" customWidth="1"/>
    <col min="7714" max="7714" width="3.7109375" customWidth="1"/>
    <col min="7715" max="7715" width="5" customWidth="1"/>
    <col min="7716" max="7718" width="3.7109375" customWidth="1"/>
    <col min="7719" max="7719" width="5.85546875" customWidth="1"/>
    <col min="7720" max="7720" width="4.5703125" customWidth="1"/>
    <col min="7721" max="7721" width="5.42578125" customWidth="1"/>
    <col min="7722" max="7722" width="6" customWidth="1"/>
    <col min="7723" max="7723" width="5.5703125" customWidth="1"/>
    <col min="7724" max="7724" width="6.140625" customWidth="1"/>
    <col min="7725" max="7725" width="6.7109375" customWidth="1"/>
    <col min="7726" max="7726" width="3.7109375" customWidth="1"/>
    <col min="7727" max="7727" width="5.42578125" customWidth="1"/>
    <col min="7728" max="7728" width="9.140625" customWidth="1"/>
    <col min="7937" max="7937" width="3.140625" customWidth="1"/>
    <col min="7938" max="7938" width="31.5703125" customWidth="1"/>
    <col min="7939" max="7939" width="4.42578125" customWidth="1"/>
    <col min="7940" max="7940" width="4.5703125" customWidth="1"/>
    <col min="7941" max="7941" width="5.140625" customWidth="1"/>
    <col min="7942" max="7942" width="6.140625" customWidth="1"/>
    <col min="7943" max="7943" width="4.5703125" customWidth="1"/>
    <col min="7944" max="7944" width="5.28515625" customWidth="1"/>
    <col min="7945" max="7945" width="5.140625" customWidth="1"/>
    <col min="7946" max="7946" width="5" customWidth="1"/>
    <col min="7947" max="7947" width="5.28515625" customWidth="1"/>
    <col min="7948" max="7950" width="3.7109375" customWidth="1"/>
    <col min="7951" max="7953" width="4.140625" customWidth="1"/>
    <col min="7954" max="7968" width="3.7109375" customWidth="1"/>
    <col min="7969" max="7969" width="4.5703125" customWidth="1"/>
    <col min="7970" max="7970" width="3.7109375" customWidth="1"/>
    <col min="7971" max="7971" width="5" customWidth="1"/>
    <col min="7972" max="7974" width="3.7109375" customWidth="1"/>
    <col min="7975" max="7975" width="5.85546875" customWidth="1"/>
    <col min="7976" max="7976" width="4.5703125" customWidth="1"/>
    <col min="7977" max="7977" width="5.42578125" customWidth="1"/>
    <col min="7978" max="7978" width="6" customWidth="1"/>
    <col min="7979" max="7979" width="5.5703125" customWidth="1"/>
    <col min="7980" max="7980" width="6.140625" customWidth="1"/>
    <col min="7981" max="7981" width="6.7109375" customWidth="1"/>
    <col min="7982" max="7982" width="3.7109375" customWidth="1"/>
    <col min="7983" max="7983" width="5.42578125" customWidth="1"/>
    <col min="7984" max="7984" width="9.140625" customWidth="1"/>
    <col min="8193" max="8193" width="3.140625" customWidth="1"/>
    <col min="8194" max="8194" width="31.5703125" customWidth="1"/>
    <col min="8195" max="8195" width="4.42578125" customWidth="1"/>
    <col min="8196" max="8196" width="4.5703125" customWidth="1"/>
    <col min="8197" max="8197" width="5.140625" customWidth="1"/>
    <col min="8198" max="8198" width="6.140625" customWidth="1"/>
    <col min="8199" max="8199" width="4.5703125" customWidth="1"/>
    <col min="8200" max="8200" width="5.28515625" customWidth="1"/>
    <col min="8201" max="8201" width="5.140625" customWidth="1"/>
    <col min="8202" max="8202" width="5" customWidth="1"/>
    <col min="8203" max="8203" width="5.28515625" customWidth="1"/>
    <col min="8204" max="8206" width="3.7109375" customWidth="1"/>
    <col min="8207" max="8209" width="4.140625" customWidth="1"/>
    <col min="8210" max="8224" width="3.7109375" customWidth="1"/>
    <col min="8225" max="8225" width="4.5703125" customWidth="1"/>
    <col min="8226" max="8226" width="3.7109375" customWidth="1"/>
    <col min="8227" max="8227" width="5" customWidth="1"/>
    <col min="8228" max="8230" width="3.7109375" customWidth="1"/>
    <col min="8231" max="8231" width="5.85546875" customWidth="1"/>
    <col min="8232" max="8232" width="4.5703125" customWidth="1"/>
    <col min="8233" max="8233" width="5.42578125" customWidth="1"/>
    <col min="8234" max="8234" width="6" customWidth="1"/>
    <col min="8235" max="8235" width="5.5703125" customWidth="1"/>
    <col min="8236" max="8236" width="6.140625" customWidth="1"/>
    <col min="8237" max="8237" width="6.7109375" customWidth="1"/>
    <col min="8238" max="8238" width="3.7109375" customWidth="1"/>
    <col min="8239" max="8239" width="5.42578125" customWidth="1"/>
    <col min="8240" max="8240" width="9.140625" customWidth="1"/>
    <col min="8449" max="8449" width="3.140625" customWidth="1"/>
    <col min="8450" max="8450" width="31.5703125" customWidth="1"/>
    <col min="8451" max="8451" width="4.42578125" customWidth="1"/>
    <col min="8452" max="8452" width="4.5703125" customWidth="1"/>
    <col min="8453" max="8453" width="5.140625" customWidth="1"/>
    <col min="8454" max="8454" width="6.140625" customWidth="1"/>
    <col min="8455" max="8455" width="4.5703125" customWidth="1"/>
    <col min="8456" max="8456" width="5.28515625" customWidth="1"/>
    <col min="8457" max="8457" width="5.140625" customWidth="1"/>
    <col min="8458" max="8458" width="5" customWidth="1"/>
    <col min="8459" max="8459" width="5.28515625" customWidth="1"/>
    <col min="8460" max="8462" width="3.7109375" customWidth="1"/>
    <col min="8463" max="8465" width="4.140625" customWidth="1"/>
    <col min="8466" max="8480" width="3.7109375" customWidth="1"/>
    <col min="8481" max="8481" width="4.5703125" customWidth="1"/>
    <col min="8482" max="8482" width="3.7109375" customWidth="1"/>
    <col min="8483" max="8483" width="5" customWidth="1"/>
    <col min="8484" max="8486" width="3.7109375" customWidth="1"/>
    <col min="8487" max="8487" width="5.85546875" customWidth="1"/>
    <col min="8488" max="8488" width="4.5703125" customWidth="1"/>
    <col min="8489" max="8489" width="5.42578125" customWidth="1"/>
    <col min="8490" max="8490" width="6" customWidth="1"/>
    <col min="8491" max="8491" width="5.5703125" customWidth="1"/>
    <col min="8492" max="8492" width="6.140625" customWidth="1"/>
    <col min="8493" max="8493" width="6.7109375" customWidth="1"/>
    <col min="8494" max="8494" width="3.7109375" customWidth="1"/>
    <col min="8495" max="8495" width="5.42578125" customWidth="1"/>
    <col min="8496" max="8496" width="9.140625" customWidth="1"/>
    <col min="8705" max="8705" width="3.140625" customWidth="1"/>
    <col min="8706" max="8706" width="31.5703125" customWidth="1"/>
    <col min="8707" max="8707" width="4.42578125" customWidth="1"/>
    <col min="8708" max="8708" width="4.5703125" customWidth="1"/>
    <col min="8709" max="8709" width="5.140625" customWidth="1"/>
    <col min="8710" max="8710" width="6.140625" customWidth="1"/>
    <col min="8711" max="8711" width="4.5703125" customWidth="1"/>
    <col min="8712" max="8712" width="5.28515625" customWidth="1"/>
    <col min="8713" max="8713" width="5.140625" customWidth="1"/>
    <col min="8714" max="8714" width="5" customWidth="1"/>
    <col min="8715" max="8715" width="5.28515625" customWidth="1"/>
    <col min="8716" max="8718" width="3.7109375" customWidth="1"/>
    <col min="8719" max="8721" width="4.140625" customWidth="1"/>
    <col min="8722" max="8736" width="3.7109375" customWidth="1"/>
    <col min="8737" max="8737" width="4.5703125" customWidth="1"/>
    <col min="8738" max="8738" width="3.7109375" customWidth="1"/>
    <col min="8739" max="8739" width="5" customWidth="1"/>
    <col min="8740" max="8742" width="3.7109375" customWidth="1"/>
    <col min="8743" max="8743" width="5.85546875" customWidth="1"/>
    <col min="8744" max="8744" width="4.5703125" customWidth="1"/>
    <col min="8745" max="8745" width="5.42578125" customWidth="1"/>
    <col min="8746" max="8746" width="6" customWidth="1"/>
    <col min="8747" max="8747" width="5.5703125" customWidth="1"/>
    <col min="8748" max="8748" width="6.140625" customWidth="1"/>
    <col min="8749" max="8749" width="6.7109375" customWidth="1"/>
    <col min="8750" max="8750" width="3.7109375" customWidth="1"/>
    <col min="8751" max="8751" width="5.42578125" customWidth="1"/>
    <col min="8752" max="8752" width="9.140625" customWidth="1"/>
    <col min="8961" max="8961" width="3.140625" customWidth="1"/>
    <col min="8962" max="8962" width="31.5703125" customWidth="1"/>
    <col min="8963" max="8963" width="4.42578125" customWidth="1"/>
    <col min="8964" max="8964" width="4.5703125" customWidth="1"/>
    <col min="8965" max="8965" width="5.140625" customWidth="1"/>
    <col min="8966" max="8966" width="6.140625" customWidth="1"/>
    <col min="8967" max="8967" width="4.5703125" customWidth="1"/>
    <col min="8968" max="8968" width="5.28515625" customWidth="1"/>
    <col min="8969" max="8969" width="5.140625" customWidth="1"/>
    <col min="8970" max="8970" width="5" customWidth="1"/>
    <col min="8971" max="8971" width="5.28515625" customWidth="1"/>
    <col min="8972" max="8974" width="3.7109375" customWidth="1"/>
    <col min="8975" max="8977" width="4.140625" customWidth="1"/>
    <col min="8978" max="8992" width="3.7109375" customWidth="1"/>
    <col min="8993" max="8993" width="4.5703125" customWidth="1"/>
    <col min="8994" max="8994" width="3.7109375" customWidth="1"/>
    <col min="8995" max="8995" width="5" customWidth="1"/>
    <col min="8996" max="8998" width="3.7109375" customWidth="1"/>
    <col min="8999" max="8999" width="5.85546875" customWidth="1"/>
    <col min="9000" max="9000" width="4.5703125" customWidth="1"/>
    <col min="9001" max="9001" width="5.42578125" customWidth="1"/>
    <col min="9002" max="9002" width="6" customWidth="1"/>
    <col min="9003" max="9003" width="5.5703125" customWidth="1"/>
    <col min="9004" max="9004" width="6.140625" customWidth="1"/>
    <col min="9005" max="9005" width="6.7109375" customWidth="1"/>
    <col min="9006" max="9006" width="3.7109375" customWidth="1"/>
    <col min="9007" max="9007" width="5.42578125" customWidth="1"/>
    <col min="9008" max="9008" width="9.140625" customWidth="1"/>
    <col min="9217" max="9217" width="3.140625" customWidth="1"/>
    <col min="9218" max="9218" width="31.5703125" customWidth="1"/>
    <col min="9219" max="9219" width="4.42578125" customWidth="1"/>
    <col min="9220" max="9220" width="4.5703125" customWidth="1"/>
    <col min="9221" max="9221" width="5.140625" customWidth="1"/>
    <col min="9222" max="9222" width="6.140625" customWidth="1"/>
    <col min="9223" max="9223" width="4.5703125" customWidth="1"/>
    <col min="9224" max="9224" width="5.28515625" customWidth="1"/>
    <col min="9225" max="9225" width="5.140625" customWidth="1"/>
    <col min="9226" max="9226" width="5" customWidth="1"/>
    <col min="9227" max="9227" width="5.28515625" customWidth="1"/>
    <col min="9228" max="9230" width="3.7109375" customWidth="1"/>
    <col min="9231" max="9233" width="4.140625" customWidth="1"/>
    <col min="9234" max="9248" width="3.7109375" customWidth="1"/>
    <col min="9249" max="9249" width="4.5703125" customWidth="1"/>
    <col min="9250" max="9250" width="3.7109375" customWidth="1"/>
    <col min="9251" max="9251" width="5" customWidth="1"/>
    <col min="9252" max="9254" width="3.7109375" customWidth="1"/>
    <col min="9255" max="9255" width="5.85546875" customWidth="1"/>
    <col min="9256" max="9256" width="4.5703125" customWidth="1"/>
    <col min="9257" max="9257" width="5.42578125" customWidth="1"/>
    <col min="9258" max="9258" width="6" customWidth="1"/>
    <col min="9259" max="9259" width="5.5703125" customWidth="1"/>
    <col min="9260" max="9260" width="6.140625" customWidth="1"/>
    <col min="9261" max="9261" width="6.7109375" customWidth="1"/>
    <col min="9262" max="9262" width="3.7109375" customWidth="1"/>
    <col min="9263" max="9263" width="5.42578125" customWidth="1"/>
    <col min="9264" max="9264" width="9.140625" customWidth="1"/>
    <col min="9473" max="9473" width="3.140625" customWidth="1"/>
    <col min="9474" max="9474" width="31.5703125" customWidth="1"/>
    <col min="9475" max="9475" width="4.42578125" customWidth="1"/>
    <col min="9476" max="9476" width="4.5703125" customWidth="1"/>
    <col min="9477" max="9477" width="5.140625" customWidth="1"/>
    <col min="9478" max="9478" width="6.140625" customWidth="1"/>
    <col min="9479" max="9479" width="4.5703125" customWidth="1"/>
    <col min="9480" max="9480" width="5.28515625" customWidth="1"/>
    <col min="9481" max="9481" width="5.140625" customWidth="1"/>
    <col min="9482" max="9482" width="5" customWidth="1"/>
    <col min="9483" max="9483" width="5.28515625" customWidth="1"/>
    <col min="9484" max="9486" width="3.7109375" customWidth="1"/>
    <col min="9487" max="9489" width="4.140625" customWidth="1"/>
    <col min="9490" max="9504" width="3.7109375" customWidth="1"/>
    <col min="9505" max="9505" width="4.5703125" customWidth="1"/>
    <col min="9506" max="9506" width="3.7109375" customWidth="1"/>
    <col min="9507" max="9507" width="5" customWidth="1"/>
    <col min="9508" max="9510" width="3.7109375" customWidth="1"/>
    <col min="9511" max="9511" width="5.85546875" customWidth="1"/>
    <col min="9512" max="9512" width="4.5703125" customWidth="1"/>
    <col min="9513" max="9513" width="5.42578125" customWidth="1"/>
    <col min="9514" max="9514" width="6" customWidth="1"/>
    <col min="9515" max="9515" width="5.5703125" customWidth="1"/>
    <col min="9516" max="9516" width="6.140625" customWidth="1"/>
    <col min="9517" max="9517" width="6.7109375" customWidth="1"/>
    <col min="9518" max="9518" width="3.7109375" customWidth="1"/>
    <col min="9519" max="9519" width="5.42578125" customWidth="1"/>
    <col min="9520" max="9520" width="9.140625" customWidth="1"/>
    <col min="9729" max="9729" width="3.140625" customWidth="1"/>
    <col min="9730" max="9730" width="31.5703125" customWidth="1"/>
    <col min="9731" max="9731" width="4.42578125" customWidth="1"/>
    <col min="9732" max="9732" width="4.5703125" customWidth="1"/>
    <col min="9733" max="9733" width="5.140625" customWidth="1"/>
    <col min="9734" max="9734" width="6.140625" customWidth="1"/>
    <col min="9735" max="9735" width="4.5703125" customWidth="1"/>
    <col min="9736" max="9736" width="5.28515625" customWidth="1"/>
    <col min="9737" max="9737" width="5.140625" customWidth="1"/>
    <col min="9738" max="9738" width="5" customWidth="1"/>
    <col min="9739" max="9739" width="5.28515625" customWidth="1"/>
    <col min="9740" max="9742" width="3.7109375" customWidth="1"/>
    <col min="9743" max="9745" width="4.140625" customWidth="1"/>
    <col min="9746" max="9760" width="3.7109375" customWidth="1"/>
    <col min="9761" max="9761" width="4.5703125" customWidth="1"/>
    <col min="9762" max="9762" width="3.7109375" customWidth="1"/>
    <col min="9763" max="9763" width="5" customWidth="1"/>
    <col min="9764" max="9766" width="3.7109375" customWidth="1"/>
    <col min="9767" max="9767" width="5.85546875" customWidth="1"/>
    <col min="9768" max="9768" width="4.5703125" customWidth="1"/>
    <col min="9769" max="9769" width="5.42578125" customWidth="1"/>
    <col min="9770" max="9770" width="6" customWidth="1"/>
    <col min="9771" max="9771" width="5.5703125" customWidth="1"/>
    <col min="9772" max="9772" width="6.140625" customWidth="1"/>
    <col min="9773" max="9773" width="6.7109375" customWidth="1"/>
    <col min="9774" max="9774" width="3.7109375" customWidth="1"/>
    <col min="9775" max="9775" width="5.42578125" customWidth="1"/>
    <col min="9776" max="9776" width="9.140625" customWidth="1"/>
    <col min="9985" max="9985" width="3.140625" customWidth="1"/>
    <col min="9986" max="9986" width="31.5703125" customWidth="1"/>
    <col min="9987" max="9987" width="4.42578125" customWidth="1"/>
    <col min="9988" max="9988" width="4.5703125" customWidth="1"/>
    <col min="9989" max="9989" width="5.140625" customWidth="1"/>
    <col min="9990" max="9990" width="6.140625" customWidth="1"/>
    <col min="9991" max="9991" width="4.5703125" customWidth="1"/>
    <col min="9992" max="9992" width="5.28515625" customWidth="1"/>
    <col min="9993" max="9993" width="5.140625" customWidth="1"/>
    <col min="9994" max="9994" width="5" customWidth="1"/>
    <col min="9995" max="9995" width="5.28515625" customWidth="1"/>
    <col min="9996" max="9998" width="3.7109375" customWidth="1"/>
    <col min="9999" max="10001" width="4.140625" customWidth="1"/>
    <col min="10002" max="10016" width="3.7109375" customWidth="1"/>
    <col min="10017" max="10017" width="4.5703125" customWidth="1"/>
    <col min="10018" max="10018" width="3.7109375" customWidth="1"/>
    <col min="10019" max="10019" width="5" customWidth="1"/>
    <col min="10020" max="10022" width="3.7109375" customWidth="1"/>
    <col min="10023" max="10023" width="5.85546875" customWidth="1"/>
    <col min="10024" max="10024" width="4.5703125" customWidth="1"/>
    <col min="10025" max="10025" width="5.42578125" customWidth="1"/>
    <col min="10026" max="10026" width="6" customWidth="1"/>
    <col min="10027" max="10027" width="5.5703125" customWidth="1"/>
    <col min="10028" max="10028" width="6.140625" customWidth="1"/>
    <col min="10029" max="10029" width="6.7109375" customWidth="1"/>
    <col min="10030" max="10030" width="3.7109375" customWidth="1"/>
    <col min="10031" max="10031" width="5.42578125" customWidth="1"/>
    <col min="10032" max="10032" width="9.140625" customWidth="1"/>
    <col min="10241" max="10241" width="3.140625" customWidth="1"/>
    <col min="10242" max="10242" width="31.5703125" customWidth="1"/>
    <col min="10243" max="10243" width="4.42578125" customWidth="1"/>
    <col min="10244" max="10244" width="4.5703125" customWidth="1"/>
    <col min="10245" max="10245" width="5.140625" customWidth="1"/>
    <col min="10246" max="10246" width="6.140625" customWidth="1"/>
    <col min="10247" max="10247" width="4.5703125" customWidth="1"/>
    <col min="10248" max="10248" width="5.28515625" customWidth="1"/>
    <col min="10249" max="10249" width="5.140625" customWidth="1"/>
    <col min="10250" max="10250" width="5" customWidth="1"/>
    <col min="10251" max="10251" width="5.28515625" customWidth="1"/>
    <col min="10252" max="10254" width="3.7109375" customWidth="1"/>
    <col min="10255" max="10257" width="4.140625" customWidth="1"/>
    <col min="10258" max="10272" width="3.7109375" customWidth="1"/>
    <col min="10273" max="10273" width="4.5703125" customWidth="1"/>
    <col min="10274" max="10274" width="3.7109375" customWidth="1"/>
    <col min="10275" max="10275" width="5" customWidth="1"/>
    <col min="10276" max="10278" width="3.7109375" customWidth="1"/>
    <col min="10279" max="10279" width="5.85546875" customWidth="1"/>
    <col min="10280" max="10280" width="4.5703125" customWidth="1"/>
    <col min="10281" max="10281" width="5.42578125" customWidth="1"/>
    <col min="10282" max="10282" width="6" customWidth="1"/>
    <col min="10283" max="10283" width="5.5703125" customWidth="1"/>
    <col min="10284" max="10284" width="6.140625" customWidth="1"/>
    <col min="10285" max="10285" width="6.7109375" customWidth="1"/>
    <col min="10286" max="10286" width="3.7109375" customWidth="1"/>
    <col min="10287" max="10287" width="5.42578125" customWidth="1"/>
    <col min="10288" max="10288" width="9.140625" customWidth="1"/>
    <col min="10497" max="10497" width="3.140625" customWidth="1"/>
    <col min="10498" max="10498" width="31.5703125" customWidth="1"/>
    <col min="10499" max="10499" width="4.42578125" customWidth="1"/>
    <col min="10500" max="10500" width="4.5703125" customWidth="1"/>
    <col min="10501" max="10501" width="5.140625" customWidth="1"/>
    <col min="10502" max="10502" width="6.140625" customWidth="1"/>
    <col min="10503" max="10503" width="4.5703125" customWidth="1"/>
    <col min="10504" max="10504" width="5.28515625" customWidth="1"/>
    <col min="10505" max="10505" width="5.140625" customWidth="1"/>
    <col min="10506" max="10506" width="5" customWidth="1"/>
    <col min="10507" max="10507" width="5.28515625" customWidth="1"/>
    <col min="10508" max="10510" width="3.7109375" customWidth="1"/>
    <col min="10511" max="10513" width="4.140625" customWidth="1"/>
    <col min="10514" max="10528" width="3.7109375" customWidth="1"/>
    <col min="10529" max="10529" width="4.5703125" customWidth="1"/>
    <col min="10530" max="10530" width="3.7109375" customWidth="1"/>
    <col min="10531" max="10531" width="5" customWidth="1"/>
    <col min="10532" max="10534" width="3.7109375" customWidth="1"/>
    <col min="10535" max="10535" width="5.85546875" customWidth="1"/>
    <col min="10536" max="10536" width="4.5703125" customWidth="1"/>
    <col min="10537" max="10537" width="5.42578125" customWidth="1"/>
    <col min="10538" max="10538" width="6" customWidth="1"/>
    <col min="10539" max="10539" width="5.5703125" customWidth="1"/>
    <col min="10540" max="10540" width="6.140625" customWidth="1"/>
    <col min="10541" max="10541" width="6.7109375" customWidth="1"/>
    <col min="10542" max="10542" width="3.7109375" customWidth="1"/>
    <col min="10543" max="10543" width="5.42578125" customWidth="1"/>
    <col min="10544" max="10544" width="9.140625" customWidth="1"/>
    <col min="10753" max="10753" width="3.140625" customWidth="1"/>
    <col min="10754" max="10754" width="31.5703125" customWidth="1"/>
    <col min="10755" max="10755" width="4.42578125" customWidth="1"/>
    <col min="10756" max="10756" width="4.5703125" customWidth="1"/>
    <col min="10757" max="10757" width="5.140625" customWidth="1"/>
    <col min="10758" max="10758" width="6.140625" customWidth="1"/>
    <col min="10759" max="10759" width="4.5703125" customWidth="1"/>
    <col min="10760" max="10760" width="5.28515625" customWidth="1"/>
    <col min="10761" max="10761" width="5.140625" customWidth="1"/>
    <col min="10762" max="10762" width="5" customWidth="1"/>
    <col min="10763" max="10763" width="5.28515625" customWidth="1"/>
    <col min="10764" max="10766" width="3.7109375" customWidth="1"/>
    <col min="10767" max="10769" width="4.140625" customWidth="1"/>
    <col min="10770" max="10784" width="3.7109375" customWidth="1"/>
    <col min="10785" max="10785" width="4.5703125" customWidth="1"/>
    <col min="10786" max="10786" width="3.7109375" customWidth="1"/>
    <col min="10787" max="10787" width="5" customWidth="1"/>
    <col min="10788" max="10790" width="3.7109375" customWidth="1"/>
    <col min="10791" max="10791" width="5.85546875" customWidth="1"/>
    <col min="10792" max="10792" width="4.5703125" customWidth="1"/>
    <col min="10793" max="10793" width="5.42578125" customWidth="1"/>
    <col min="10794" max="10794" width="6" customWidth="1"/>
    <col min="10795" max="10795" width="5.5703125" customWidth="1"/>
    <col min="10796" max="10796" width="6.140625" customWidth="1"/>
    <col min="10797" max="10797" width="6.7109375" customWidth="1"/>
    <col min="10798" max="10798" width="3.7109375" customWidth="1"/>
    <col min="10799" max="10799" width="5.42578125" customWidth="1"/>
    <col min="10800" max="10800" width="9.140625" customWidth="1"/>
    <col min="11009" max="11009" width="3.140625" customWidth="1"/>
    <col min="11010" max="11010" width="31.5703125" customWidth="1"/>
    <col min="11011" max="11011" width="4.42578125" customWidth="1"/>
    <col min="11012" max="11012" width="4.5703125" customWidth="1"/>
    <col min="11013" max="11013" width="5.140625" customWidth="1"/>
    <col min="11014" max="11014" width="6.140625" customWidth="1"/>
    <col min="11015" max="11015" width="4.5703125" customWidth="1"/>
    <col min="11016" max="11016" width="5.28515625" customWidth="1"/>
    <col min="11017" max="11017" width="5.140625" customWidth="1"/>
    <col min="11018" max="11018" width="5" customWidth="1"/>
    <col min="11019" max="11019" width="5.28515625" customWidth="1"/>
    <col min="11020" max="11022" width="3.7109375" customWidth="1"/>
    <col min="11023" max="11025" width="4.140625" customWidth="1"/>
    <col min="11026" max="11040" width="3.7109375" customWidth="1"/>
    <col min="11041" max="11041" width="4.5703125" customWidth="1"/>
    <col min="11042" max="11042" width="3.7109375" customWidth="1"/>
    <col min="11043" max="11043" width="5" customWidth="1"/>
    <col min="11044" max="11046" width="3.7109375" customWidth="1"/>
    <col min="11047" max="11047" width="5.85546875" customWidth="1"/>
    <col min="11048" max="11048" width="4.5703125" customWidth="1"/>
    <col min="11049" max="11049" width="5.42578125" customWidth="1"/>
    <col min="11050" max="11050" width="6" customWidth="1"/>
    <col min="11051" max="11051" width="5.5703125" customWidth="1"/>
    <col min="11052" max="11052" width="6.140625" customWidth="1"/>
    <col min="11053" max="11053" width="6.7109375" customWidth="1"/>
    <col min="11054" max="11054" width="3.7109375" customWidth="1"/>
    <col min="11055" max="11055" width="5.42578125" customWidth="1"/>
    <col min="11056" max="11056" width="9.140625" customWidth="1"/>
    <col min="11265" max="11265" width="3.140625" customWidth="1"/>
    <col min="11266" max="11266" width="31.5703125" customWidth="1"/>
    <col min="11267" max="11267" width="4.42578125" customWidth="1"/>
    <col min="11268" max="11268" width="4.5703125" customWidth="1"/>
    <col min="11269" max="11269" width="5.140625" customWidth="1"/>
    <col min="11270" max="11270" width="6.140625" customWidth="1"/>
    <col min="11271" max="11271" width="4.5703125" customWidth="1"/>
    <col min="11272" max="11272" width="5.28515625" customWidth="1"/>
    <col min="11273" max="11273" width="5.140625" customWidth="1"/>
    <col min="11274" max="11274" width="5" customWidth="1"/>
    <col min="11275" max="11275" width="5.28515625" customWidth="1"/>
    <col min="11276" max="11278" width="3.7109375" customWidth="1"/>
    <col min="11279" max="11281" width="4.140625" customWidth="1"/>
    <col min="11282" max="11296" width="3.7109375" customWidth="1"/>
    <col min="11297" max="11297" width="4.5703125" customWidth="1"/>
    <col min="11298" max="11298" width="3.7109375" customWidth="1"/>
    <col min="11299" max="11299" width="5" customWidth="1"/>
    <col min="11300" max="11302" width="3.7109375" customWidth="1"/>
    <col min="11303" max="11303" width="5.85546875" customWidth="1"/>
    <col min="11304" max="11304" width="4.5703125" customWidth="1"/>
    <col min="11305" max="11305" width="5.42578125" customWidth="1"/>
    <col min="11306" max="11306" width="6" customWidth="1"/>
    <col min="11307" max="11307" width="5.5703125" customWidth="1"/>
    <col min="11308" max="11308" width="6.140625" customWidth="1"/>
    <col min="11309" max="11309" width="6.7109375" customWidth="1"/>
    <col min="11310" max="11310" width="3.7109375" customWidth="1"/>
    <col min="11311" max="11311" width="5.42578125" customWidth="1"/>
    <col min="11312" max="11312" width="9.140625" customWidth="1"/>
    <col min="11521" max="11521" width="3.140625" customWidth="1"/>
    <col min="11522" max="11522" width="31.5703125" customWidth="1"/>
    <col min="11523" max="11523" width="4.42578125" customWidth="1"/>
    <col min="11524" max="11524" width="4.5703125" customWidth="1"/>
    <col min="11525" max="11525" width="5.140625" customWidth="1"/>
    <col min="11526" max="11526" width="6.140625" customWidth="1"/>
    <col min="11527" max="11527" width="4.5703125" customWidth="1"/>
    <col min="11528" max="11528" width="5.28515625" customWidth="1"/>
    <col min="11529" max="11529" width="5.140625" customWidth="1"/>
    <col min="11530" max="11530" width="5" customWidth="1"/>
    <col min="11531" max="11531" width="5.28515625" customWidth="1"/>
    <col min="11532" max="11534" width="3.7109375" customWidth="1"/>
    <col min="11535" max="11537" width="4.140625" customWidth="1"/>
    <col min="11538" max="11552" width="3.7109375" customWidth="1"/>
    <col min="11553" max="11553" width="4.5703125" customWidth="1"/>
    <col min="11554" max="11554" width="3.7109375" customWidth="1"/>
    <col min="11555" max="11555" width="5" customWidth="1"/>
    <col min="11556" max="11558" width="3.7109375" customWidth="1"/>
    <col min="11559" max="11559" width="5.85546875" customWidth="1"/>
    <col min="11560" max="11560" width="4.5703125" customWidth="1"/>
    <col min="11561" max="11561" width="5.42578125" customWidth="1"/>
    <col min="11562" max="11562" width="6" customWidth="1"/>
    <col min="11563" max="11563" width="5.5703125" customWidth="1"/>
    <col min="11564" max="11564" width="6.140625" customWidth="1"/>
    <col min="11565" max="11565" width="6.7109375" customWidth="1"/>
    <col min="11566" max="11566" width="3.7109375" customWidth="1"/>
    <col min="11567" max="11567" width="5.42578125" customWidth="1"/>
    <col min="11568" max="11568" width="9.140625" customWidth="1"/>
    <col min="11777" max="11777" width="3.140625" customWidth="1"/>
    <col min="11778" max="11778" width="31.5703125" customWidth="1"/>
    <col min="11779" max="11779" width="4.42578125" customWidth="1"/>
    <col min="11780" max="11780" width="4.5703125" customWidth="1"/>
    <col min="11781" max="11781" width="5.140625" customWidth="1"/>
    <col min="11782" max="11782" width="6.140625" customWidth="1"/>
    <col min="11783" max="11783" width="4.5703125" customWidth="1"/>
    <col min="11784" max="11784" width="5.28515625" customWidth="1"/>
    <col min="11785" max="11785" width="5.140625" customWidth="1"/>
    <col min="11786" max="11786" width="5" customWidth="1"/>
    <col min="11787" max="11787" width="5.28515625" customWidth="1"/>
    <col min="11788" max="11790" width="3.7109375" customWidth="1"/>
    <col min="11791" max="11793" width="4.140625" customWidth="1"/>
    <col min="11794" max="11808" width="3.7109375" customWidth="1"/>
    <col min="11809" max="11809" width="4.5703125" customWidth="1"/>
    <col min="11810" max="11810" width="3.7109375" customWidth="1"/>
    <col min="11811" max="11811" width="5" customWidth="1"/>
    <col min="11812" max="11814" width="3.7109375" customWidth="1"/>
    <col min="11815" max="11815" width="5.85546875" customWidth="1"/>
    <col min="11816" max="11816" width="4.5703125" customWidth="1"/>
    <col min="11817" max="11817" width="5.42578125" customWidth="1"/>
    <col min="11818" max="11818" width="6" customWidth="1"/>
    <col min="11819" max="11819" width="5.5703125" customWidth="1"/>
    <col min="11820" max="11820" width="6.140625" customWidth="1"/>
    <col min="11821" max="11821" width="6.7109375" customWidth="1"/>
    <col min="11822" max="11822" width="3.7109375" customWidth="1"/>
    <col min="11823" max="11823" width="5.42578125" customWidth="1"/>
    <col min="11824" max="11824" width="9.140625" customWidth="1"/>
    <col min="12033" max="12033" width="3.140625" customWidth="1"/>
    <col min="12034" max="12034" width="31.5703125" customWidth="1"/>
    <col min="12035" max="12035" width="4.42578125" customWidth="1"/>
    <col min="12036" max="12036" width="4.5703125" customWidth="1"/>
    <col min="12037" max="12037" width="5.140625" customWidth="1"/>
    <col min="12038" max="12038" width="6.140625" customWidth="1"/>
    <col min="12039" max="12039" width="4.5703125" customWidth="1"/>
    <col min="12040" max="12040" width="5.28515625" customWidth="1"/>
    <col min="12041" max="12041" width="5.140625" customWidth="1"/>
    <col min="12042" max="12042" width="5" customWidth="1"/>
    <col min="12043" max="12043" width="5.28515625" customWidth="1"/>
    <col min="12044" max="12046" width="3.7109375" customWidth="1"/>
    <col min="12047" max="12049" width="4.140625" customWidth="1"/>
    <col min="12050" max="12064" width="3.7109375" customWidth="1"/>
    <col min="12065" max="12065" width="4.5703125" customWidth="1"/>
    <col min="12066" max="12066" width="3.7109375" customWidth="1"/>
    <col min="12067" max="12067" width="5" customWidth="1"/>
    <col min="12068" max="12070" width="3.7109375" customWidth="1"/>
    <col min="12071" max="12071" width="5.85546875" customWidth="1"/>
    <col min="12072" max="12072" width="4.5703125" customWidth="1"/>
    <col min="12073" max="12073" width="5.42578125" customWidth="1"/>
    <col min="12074" max="12074" width="6" customWidth="1"/>
    <col min="12075" max="12075" width="5.5703125" customWidth="1"/>
    <col min="12076" max="12076" width="6.140625" customWidth="1"/>
    <col min="12077" max="12077" width="6.7109375" customWidth="1"/>
    <col min="12078" max="12078" width="3.7109375" customWidth="1"/>
    <col min="12079" max="12079" width="5.42578125" customWidth="1"/>
    <col min="12080" max="12080" width="9.140625" customWidth="1"/>
    <col min="12289" max="12289" width="3.140625" customWidth="1"/>
    <col min="12290" max="12290" width="31.5703125" customWidth="1"/>
    <col min="12291" max="12291" width="4.42578125" customWidth="1"/>
    <col min="12292" max="12292" width="4.5703125" customWidth="1"/>
    <col min="12293" max="12293" width="5.140625" customWidth="1"/>
    <col min="12294" max="12294" width="6.140625" customWidth="1"/>
    <col min="12295" max="12295" width="4.5703125" customWidth="1"/>
    <col min="12296" max="12296" width="5.28515625" customWidth="1"/>
    <col min="12297" max="12297" width="5.140625" customWidth="1"/>
    <col min="12298" max="12298" width="5" customWidth="1"/>
    <col min="12299" max="12299" width="5.28515625" customWidth="1"/>
    <col min="12300" max="12302" width="3.7109375" customWidth="1"/>
    <col min="12303" max="12305" width="4.140625" customWidth="1"/>
    <col min="12306" max="12320" width="3.7109375" customWidth="1"/>
    <col min="12321" max="12321" width="4.5703125" customWidth="1"/>
    <col min="12322" max="12322" width="3.7109375" customWidth="1"/>
    <col min="12323" max="12323" width="5" customWidth="1"/>
    <col min="12324" max="12326" width="3.7109375" customWidth="1"/>
    <col min="12327" max="12327" width="5.85546875" customWidth="1"/>
    <col min="12328" max="12328" width="4.5703125" customWidth="1"/>
    <col min="12329" max="12329" width="5.42578125" customWidth="1"/>
    <col min="12330" max="12330" width="6" customWidth="1"/>
    <col min="12331" max="12331" width="5.5703125" customWidth="1"/>
    <col min="12332" max="12332" width="6.140625" customWidth="1"/>
    <col min="12333" max="12333" width="6.7109375" customWidth="1"/>
    <col min="12334" max="12334" width="3.7109375" customWidth="1"/>
    <col min="12335" max="12335" width="5.42578125" customWidth="1"/>
    <col min="12336" max="12336" width="9.140625" customWidth="1"/>
    <col min="12545" max="12545" width="3.140625" customWidth="1"/>
    <col min="12546" max="12546" width="31.5703125" customWidth="1"/>
    <col min="12547" max="12547" width="4.42578125" customWidth="1"/>
    <col min="12548" max="12548" width="4.5703125" customWidth="1"/>
    <col min="12549" max="12549" width="5.140625" customWidth="1"/>
    <col min="12550" max="12550" width="6.140625" customWidth="1"/>
    <col min="12551" max="12551" width="4.5703125" customWidth="1"/>
    <col min="12552" max="12552" width="5.28515625" customWidth="1"/>
    <col min="12553" max="12553" width="5.140625" customWidth="1"/>
    <col min="12554" max="12554" width="5" customWidth="1"/>
    <col min="12555" max="12555" width="5.28515625" customWidth="1"/>
    <col min="12556" max="12558" width="3.7109375" customWidth="1"/>
    <col min="12559" max="12561" width="4.140625" customWidth="1"/>
    <col min="12562" max="12576" width="3.7109375" customWidth="1"/>
    <col min="12577" max="12577" width="4.5703125" customWidth="1"/>
    <col min="12578" max="12578" width="3.7109375" customWidth="1"/>
    <col min="12579" max="12579" width="5" customWidth="1"/>
    <col min="12580" max="12582" width="3.7109375" customWidth="1"/>
    <col min="12583" max="12583" width="5.85546875" customWidth="1"/>
    <col min="12584" max="12584" width="4.5703125" customWidth="1"/>
    <col min="12585" max="12585" width="5.42578125" customWidth="1"/>
    <col min="12586" max="12586" width="6" customWidth="1"/>
    <col min="12587" max="12587" width="5.5703125" customWidth="1"/>
    <col min="12588" max="12588" width="6.140625" customWidth="1"/>
    <col min="12589" max="12589" width="6.7109375" customWidth="1"/>
    <col min="12590" max="12590" width="3.7109375" customWidth="1"/>
    <col min="12591" max="12591" width="5.42578125" customWidth="1"/>
    <col min="12592" max="12592" width="9.140625" customWidth="1"/>
    <col min="12801" max="12801" width="3.140625" customWidth="1"/>
    <col min="12802" max="12802" width="31.5703125" customWidth="1"/>
    <col min="12803" max="12803" width="4.42578125" customWidth="1"/>
    <col min="12804" max="12804" width="4.5703125" customWidth="1"/>
    <col min="12805" max="12805" width="5.140625" customWidth="1"/>
    <col min="12806" max="12806" width="6.140625" customWidth="1"/>
    <col min="12807" max="12807" width="4.5703125" customWidth="1"/>
    <col min="12808" max="12808" width="5.28515625" customWidth="1"/>
    <col min="12809" max="12809" width="5.140625" customWidth="1"/>
    <col min="12810" max="12810" width="5" customWidth="1"/>
    <col min="12811" max="12811" width="5.28515625" customWidth="1"/>
    <col min="12812" max="12814" width="3.7109375" customWidth="1"/>
    <col min="12815" max="12817" width="4.140625" customWidth="1"/>
    <col min="12818" max="12832" width="3.7109375" customWidth="1"/>
    <col min="12833" max="12833" width="4.5703125" customWidth="1"/>
    <col min="12834" max="12834" width="3.7109375" customWidth="1"/>
    <col min="12835" max="12835" width="5" customWidth="1"/>
    <col min="12836" max="12838" width="3.7109375" customWidth="1"/>
    <col min="12839" max="12839" width="5.85546875" customWidth="1"/>
    <col min="12840" max="12840" width="4.5703125" customWidth="1"/>
    <col min="12841" max="12841" width="5.42578125" customWidth="1"/>
    <col min="12842" max="12842" width="6" customWidth="1"/>
    <col min="12843" max="12843" width="5.5703125" customWidth="1"/>
    <col min="12844" max="12844" width="6.140625" customWidth="1"/>
    <col min="12845" max="12845" width="6.7109375" customWidth="1"/>
    <col min="12846" max="12846" width="3.7109375" customWidth="1"/>
    <col min="12847" max="12847" width="5.42578125" customWidth="1"/>
    <col min="12848" max="12848" width="9.140625" customWidth="1"/>
    <col min="13057" max="13057" width="3.140625" customWidth="1"/>
    <col min="13058" max="13058" width="31.5703125" customWidth="1"/>
    <col min="13059" max="13059" width="4.42578125" customWidth="1"/>
    <col min="13060" max="13060" width="4.5703125" customWidth="1"/>
    <col min="13061" max="13061" width="5.140625" customWidth="1"/>
    <col min="13062" max="13062" width="6.140625" customWidth="1"/>
    <col min="13063" max="13063" width="4.5703125" customWidth="1"/>
    <col min="13064" max="13064" width="5.28515625" customWidth="1"/>
    <col min="13065" max="13065" width="5.140625" customWidth="1"/>
    <col min="13066" max="13066" width="5" customWidth="1"/>
    <col min="13067" max="13067" width="5.28515625" customWidth="1"/>
    <col min="13068" max="13070" width="3.7109375" customWidth="1"/>
    <col min="13071" max="13073" width="4.140625" customWidth="1"/>
    <col min="13074" max="13088" width="3.7109375" customWidth="1"/>
    <col min="13089" max="13089" width="4.5703125" customWidth="1"/>
    <col min="13090" max="13090" width="3.7109375" customWidth="1"/>
    <col min="13091" max="13091" width="5" customWidth="1"/>
    <col min="13092" max="13094" width="3.7109375" customWidth="1"/>
    <col min="13095" max="13095" width="5.85546875" customWidth="1"/>
    <col min="13096" max="13096" width="4.5703125" customWidth="1"/>
    <col min="13097" max="13097" width="5.42578125" customWidth="1"/>
    <col min="13098" max="13098" width="6" customWidth="1"/>
    <col min="13099" max="13099" width="5.5703125" customWidth="1"/>
    <col min="13100" max="13100" width="6.140625" customWidth="1"/>
    <col min="13101" max="13101" width="6.7109375" customWidth="1"/>
    <col min="13102" max="13102" width="3.7109375" customWidth="1"/>
    <col min="13103" max="13103" width="5.42578125" customWidth="1"/>
    <col min="13104" max="13104" width="9.140625" customWidth="1"/>
    <col min="13313" max="13313" width="3.140625" customWidth="1"/>
    <col min="13314" max="13314" width="31.5703125" customWidth="1"/>
    <col min="13315" max="13315" width="4.42578125" customWidth="1"/>
    <col min="13316" max="13316" width="4.5703125" customWidth="1"/>
    <col min="13317" max="13317" width="5.140625" customWidth="1"/>
    <col min="13318" max="13318" width="6.140625" customWidth="1"/>
    <col min="13319" max="13319" width="4.5703125" customWidth="1"/>
    <col min="13320" max="13320" width="5.28515625" customWidth="1"/>
    <col min="13321" max="13321" width="5.140625" customWidth="1"/>
    <col min="13322" max="13322" width="5" customWidth="1"/>
    <col min="13323" max="13323" width="5.28515625" customWidth="1"/>
    <col min="13324" max="13326" width="3.7109375" customWidth="1"/>
    <col min="13327" max="13329" width="4.140625" customWidth="1"/>
    <col min="13330" max="13344" width="3.7109375" customWidth="1"/>
    <col min="13345" max="13345" width="4.5703125" customWidth="1"/>
    <col min="13346" max="13346" width="3.7109375" customWidth="1"/>
    <col min="13347" max="13347" width="5" customWidth="1"/>
    <col min="13348" max="13350" width="3.7109375" customWidth="1"/>
    <col min="13351" max="13351" width="5.85546875" customWidth="1"/>
    <col min="13352" max="13352" width="4.5703125" customWidth="1"/>
    <col min="13353" max="13353" width="5.42578125" customWidth="1"/>
    <col min="13354" max="13354" width="6" customWidth="1"/>
    <col min="13355" max="13355" width="5.5703125" customWidth="1"/>
    <col min="13356" max="13356" width="6.140625" customWidth="1"/>
    <col min="13357" max="13357" width="6.7109375" customWidth="1"/>
    <col min="13358" max="13358" width="3.7109375" customWidth="1"/>
    <col min="13359" max="13359" width="5.42578125" customWidth="1"/>
    <col min="13360" max="13360" width="9.140625" customWidth="1"/>
    <col min="13569" max="13569" width="3.140625" customWidth="1"/>
    <col min="13570" max="13570" width="31.5703125" customWidth="1"/>
    <col min="13571" max="13571" width="4.42578125" customWidth="1"/>
    <col min="13572" max="13572" width="4.5703125" customWidth="1"/>
    <col min="13573" max="13573" width="5.140625" customWidth="1"/>
    <col min="13574" max="13574" width="6.140625" customWidth="1"/>
    <col min="13575" max="13575" width="4.5703125" customWidth="1"/>
    <col min="13576" max="13576" width="5.28515625" customWidth="1"/>
    <col min="13577" max="13577" width="5.140625" customWidth="1"/>
    <col min="13578" max="13578" width="5" customWidth="1"/>
    <col min="13579" max="13579" width="5.28515625" customWidth="1"/>
    <col min="13580" max="13582" width="3.7109375" customWidth="1"/>
    <col min="13583" max="13585" width="4.140625" customWidth="1"/>
    <col min="13586" max="13600" width="3.7109375" customWidth="1"/>
    <col min="13601" max="13601" width="4.5703125" customWidth="1"/>
    <col min="13602" max="13602" width="3.7109375" customWidth="1"/>
    <col min="13603" max="13603" width="5" customWidth="1"/>
    <col min="13604" max="13606" width="3.7109375" customWidth="1"/>
    <col min="13607" max="13607" width="5.85546875" customWidth="1"/>
    <col min="13608" max="13608" width="4.5703125" customWidth="1"/>
    <col min="13609" max="13609" width="5.42578125" customWidth="1"/>
    <col min="13610" max="13610" width="6" customWidth="1"/>
    <col min="13611" max="13611" width="5.5703125" customWidth="1"/>
    <col min="13612" max="13612" width="6.140625" customWidth="1"/>
    <col min="13613" max="13613" width="6.7109375" customWidth="1"/>
    <col min="13614" max="13614" width="3.7109375" customWidth="1"/>
    <col min="13615" max="13615" width="5.42578125" customWidth="1"/>
    <col min="13616" max="13616" width="9.140625" customWidth="1"/>
    <col min="13825" max="13825" width="3.140625" customWidth="1"/>
    <col min="13826" max="13826" width="31.5703125" customWidth="1"/>
    <col min="13827" max="13827" width="4.42578125" customWidth="1"/>
    <col min="13828" max="13828" width="4.5703125" customWidth="1"/>
    <col min="13829" max="13829" width="5.140625" customWidth="1"/>
    <col min="13830" max="13830" width="6.140625" customWidth="1"/>
    <col min="13831" max="13831" width="4.5703125" customWidth="1"/>
    <col min="13832" max="13832" width="5.28515625" customWidth="1"/>
    <col min="13833" max="13833" width="5.140625" customWidth="1"/>
    <col min="13834" max="13834" width="5" customWidth="1"/>
    <col min="13835" max="13835" width="5.28515625" customWidth="1"/>
    <col min="13836" max="13838" width="3.7109375" customWidth="1"/>
    <col min="13839" max="13841" width="4.140625" customWidth="1"/>
    <col min="13842" max="13856" width="3.7109375" customWidth="1"/>
    <col min="13857" max="13857" width="4.5703125" customWidth="1"/>
    <col min="13858" max="13858" width="3.7109375" customWidth="1"/>
    <col min="13859" max="13859" width="5" customWidth="1"/>
    <col min="13860" max="13862" width="3.7109375" customWidth="1"/>
    <col min="13863" max="13863" width="5.85546875" customWidth="1"/>
    <col min="13864" max="13864" width="4.5703125" customWidth="1"/>
    <col min="13865" max="13865" width="5.42578125" customWidth="1"/>
    <col min="13866" max="13866" width="6" customWidth="1"/>
    <col min="13867" max="13867" width="5.5703125" customWidth="1"/>
    <col min="13868" max="13868" width="6.140625" customWidth="1"/>
    <col min="13869" max="13869" width="6.7109375" customWidth="1"/>
    <col min="13870" max="13870" width="3.7109375" customWidth="1"/>
    <col min="13871" max="13871" width="5.42578125" customWidth="1"/>
    <col min="13872" max="13872" width="9.140625" customWidth="1"/>
    <col min="14081" max="14081" width="3.140625" customWidth="1"/>
    <col min="14082" max="14082" width="31.5703125" customWidth="1"/>
    <col min="14083" max="14083" width="4.42578125" customWidth="1"/>
    <col min="14084" max="14084" width="4.5703125" customWidth="1"/>
    <col min="14085" max="14085" width="5.140625" customWidth="1"/>
    <col min="14086" max="14086" width="6.140625" customWidth="1"/>
    <col min="14087" max="14087" width="4.5703125" customWidth="1"/>
    <col min="14088" max="14088" width="5.28515625" customWidth="1"/>
    <col min="14089" max="14089" width="5.140625" customWidth="1"/>
    <col min="14090" max="14090" width="5" customWidth="1"/>
    <col min="14091" max="14091" width="5.28515625" customWidth="1"/>
    <col min="14092" max="14094" width="3.7109375" customWidth="1"/>
    <col min="14095" max="14097" width="4.140625" customWidth="1"/>
    <col min="14098" max="14112" width="3.7109375" customWidth="1"/>
    <col min="14113" max="14113" width="4.5703125" customWidth="1"/>
    <col min="14114" max="14114" width="3.7109375" customWidth="1"/>
    <col min="14115" max="14115" width="5" customWidth="1"/>
    <col min="14116" max="14118" width="3.7109375" customWidth="1"/>
    <col min="14119" max="14119" width="5.85546875" customWidth="1"/>
    <col min="14120" max="14120" width="4.5703125" customWidth="1"/>
    <col min="14121" max="14121" width="5.42578125" customWidth="1"/>
    <col min="14122" max="14122" width="6" customWidth="1"/>
    <col min="14123" max="14123" width="5.5703125" customWidth="1"/>
    <col min="14124" max="14124" width="6.140625" customWidth="1"/>
    <col min="14125" max="14125" width="6.7109375" customWidth="1"/>
    <col min="14126" max="14126" width="3.7109375" customWidth="1"/>
    <col min="14127" max="14127" width="5.42578125" customWidth="1"/>
    <col min="14128" max="14128" width="9.140625" customWidth="1"/>
    <col min="14337" max="14337" width="3.140625" customWidth="1"/>
    <col min="14338" max="14338" width="31.5703125" customWidth="1"/>
    <col min="14339" max="14339" width="4.42578125" customWidth="1"/>
    <col min="14340" max="14340" width="4.5703125" customWidth="1"/>
    <col min="14341" max="14341" width="5.140625" customWidth="1"/>
    <col min="14342" max="14342" width="6.140625" customWidth="1"/>
    <col min="14343" max="14343" width="4.5703125" customWidth="1"/>
    <col min="14344" max="14344" width="5.28515625" customWidth="1"/>
    <col min="14345" max="14345" width="5.140625" customWidth="1"/>
    <col min="14346" max="14346" width="5" customWidth="1"/>
    <col min="14347" max="14347" width="5.28515625" customWidth="1"/>
    <col min="14348" max="14350" width="3.7109375" customWidth="1"/>
    <col min="14351" max="14353" width="4.140625" customWidth="1"/>
    <col min="14354" max="14368" width="3.7109375" customWidth="1"/>
    <col min="14369" max="14369" width="4.5703125" customWidth="1"/>
    <col min="14370" max="14370" width="3.7109375" customWidth="1"/>
    <col min="14371" max="14371" width="5" customWidth="1"/>
    <col min="14372" max="14374" width="3.7109375" customWidth="1"/>
    <col min="14375" max="14375" width="5.85546875" customWidth="1"/>
    <col min="14376" max="14376" width="4.5703125" customWidth="1"/>
    <col min="14377" max="14377" width="5.42578125" customWidth="1"/>
    <col min="14378" max="14378" width="6" customWidth="1"/>
    <col min="14379" max="14379" width="5.5703125" customWidth="1"/>
    <col min="14380" max="14380" width="6.140625" customWidth="1"/>
    <col min="14381" max="14381" width="6.7109375" customWidth="1"/>
    <col min="14382" max="14382" width="3.7109375" customWidth="1"/>
    <col min="14383" max="14383" width="5.42578125" customWidth="1"/>
    <col min="14384" max="14384" width="9.140625" customWidth="1"/>
    <col min="14593" max="14593" width="3.140625" customWidth="1"/>
    <col min="14594" max="14594" width="31.5703125" customWidth="1"/>
    <col min="14595" max="14595" width="4.42578125" customWidth="1"/>
    <col min="14596" max="14596" width="4.5703125" customWidth="1"/>
    <col min="14597" max="14597" width="5.140625" customWidth="1"/>
    <col min="14598" max="14598" width="6.140625" customWidth="1"/>
    <col min="14599" max="14599" width="4.5703125" customWidth="1"/>
    <col min="14600" max="14600" width="5.28515625" customWidth="1"/>
    <col min="14601" max="14601" width="5.140625" customWidth="1"/>
    <col min="14602" max="14602" width="5" customWidth="1"/>
    <col min="14603" max="14603" width="5.28515625" customWidth="1"/>
    <col min="14604" max="14606" width="3.7109375" customWidth="1"/>
    <col min="14607" max="14609" width="4.140625" customWidth="1"/>
    <col min="14610" max="14624" width="3.7109375" customWidth="1"/>
    <col min="14625" max="14625" width="4.5703125" customWidth="1"/>
    <col min="14626" max="14626" width="3.7109375" customWidth="1"/>
    <col min="14627" max="14627" width="5" customWidth="1"/>
    <col min="14628" max="14630" width="3.7109375" customWidth="1"/>
    <col min="14631" max="14631" width="5.85546875" customWidth="1"/>
    <col min="14632" max="14632" width="4.5703125" customWidth="1"/>
    <col min="14633" max="14633" width="5.42578125" customWidth="1"/>
    <col min="14634" max="14634" width="6" customWidth="1"/>
    <col min="14635" max="14635" width="5.5703125" customWidth="1"/>
    <col min="14636" max="14636" width="6.140625" customWidth="1"/>
    <col min="14637" max="14637" width="6.7109375" customWidth="1"/>
    <col min="14638" max="14638" width="3.7109375" customWidth="1"/>
    <col min="14639" max="14639" width="5.42578125" customWidth="1"/>
    <col min="14640" max="14640" width="9.140625" customWidth="1"/>
    <col min="14849" max="14849" width="3.140625" customWidth="1"/>
    <col min="14850" max="14850" width="31.5703125" customWidth="1"/>
    <col min="14851" max="14851" width="4.42578125" customWidth="1"/>
    <col min="14852" max="14852" width="4.5703125" customWidth="1"/>
    <col min="14853" max="14853" width="5.140625" customWidth="1"/>
    <col min="14854" max="14854" width="6.140625" customWidth="1"/>
    <col min="14855" max="14855" width="4.5703125" customWidth="1"/>
    <col min="14856" max="14856" width="5.28515625" customWidth="1"/>
    <col min="14857" max="14857" width="5.140625" customWidth="1"/>
    <col min="14858" max="14858" width="5" customWidth="1"/>
    <col min="14859" max="14859" width="5.28515625" customWidth="1"/>
    <col min="14860" max="14862" width="3.7109375" customWidth="1"/>
    <col min="14863" max="14865" width="4.140625" customWidth="1"/>
    <col min="14866" max="14880" width="3.7109375" customWidth="1"/>
    <col min="14881" max="14881" width="4.5703125" customWidth="1"/>
    <col min="14882" max="14882" width="3.7109375" customWidth="1"/>
    <col min="14883" max="14883" width="5" customWidth="1"/>
    <col min="14884" max="14886" width="3.7109375" customWidth="1"/>
    <col min="14887" max="14887" width="5.85546875" customWidth="1"/>
    <col min="14888" max="14888" width="4.5703125" customWidth="1"/>
    <col min="14889" max="14889" width="5.42578125" customWidth="1"/>
    <col min="14890" max="14890" width="6" customWidth="1"/>
    <col min="14891" max="14891" width="5.5703125" customWidth="1"/>
    <col min="14892" max="14892" width="6.140625" customWidth="1"/>
    <col min="14893" max="14893" width="6.7109375" customWidth="1"/>
    <col min="14894" max="14894" width="3.7109375" customWidth="1"/>
    <col min="14895" max="14895" width="5.42578125" customWidth="1"/>
    <col min="14896" max="14896" width="9.140625" customWidth="1"/>
    <col min="15105" max="15105" width="3.140625" customWidth="1"/>
    <col min="15106" max="15106" width="31.5703125" customWidth="1"/>
    <col min="15107" max="15107" width="4.42578125" customWidth="1"/>
    <col min="15108" max="15108" width="4.5703125" customWidth="1"/>
    <col min="15109" max="15109" width="5.140625" customWidth="1"/>
    <col min="15110" max="15110" width="6.140625" customWidth="1"/>
    <col min="15111" max="15111" width="4.5703125" customWidth="1"/>
    <col min="15112" max="15112" width="5.28515625" customWidth="1"/>
    <col min="15113" max="15113" width="5.140625" customWidth="1"/>
    <col min="15114" max="15114" width="5" customWidth="1"/>
    <col min="15115" max="15115" width="5.28515625" customWidth="1"/>
    <col min="15116" max="15118" width="3.7109375" customWidth="1"/>
    <col min="15119" max="15121" width="4.140625" customWidth="1"/>
    <col min="15122" max="15136" width="3.7109375" customWidth="1"/>
    <col min="15137" max="15137" width="4.5703125" customWidth="1"/>
    <col min="15138" max="15138" width="3.7109375" customWidth="1"/>
    <col min="15139" max="15139" width="5" customWidth="1"/>
    <col min="15140" max="15142" width="3.7109375" customWidth="1"/>
    <col min="15143" max="15143" width="5.85546875" customWidth="1"/>
    <col min="15144" max="15144" width="4.5703125" customWidth="1"/>
    <col min="15145" max="15145" width="5.42578125" customWidth="1"/>
    <col min="15146" max="15146" width="6" customWidth="1"/>
    <col min="15147" max="15147" width="5.5703125" customWidth="1"/>
    <col min="15148" max="15148" width="6.140625" customWidth="1"/>
    <col min="15149" max="15149" width="6.7109375" customWidth="1"/>
    <col min="15150" max="15150" width="3.7109375" customWidth="1"/>
    <col min="15151" max="15151" width="5.42578125" customWidth="1"/>
    <col min="15152" max="15152" width="9.140625" customWidth="1"/>
    <col min="15361" max="15361" width="3.140625" customWidth="1"/>
    <col min="15362" max="15362" width="31.5703125" customWidth="1"/>
    <col min="15363" max="15363" width="4.42578125" customWidth="1"/>
    <col min="15364" max="15364" width="4.5703125" customWidth="1"/>
    <col min="15365" max="15365" width="5.140625" customWidth="1"/>
    <col min="15366" max="15366" width="6.140625" customWidth="1"/>
    <col min="15367" max="15367" width="4.5703125" customWidth="1"/>
    <col min="15368" max="15368" width="5.28515625" customWidth="1"/>
    <col min="15369" max="15369" width="5.140625" customWidth="1"/>
    <col min="15370" max="15370" width="5" customWidth="1"/>
    <col min="15371" max="15371" width="5.28515625" customWidth="1"/>
    <col min="15372" max="15374" width="3.7109375" customWidth="1"/>
    <col min="15375" max="15377" width="4.140625" customWidth="1"/>
    <col min="15378" max="15392" width="3.7109375" customWidth="1"/>
    <col min="15393" max="15393" width="4.5703125" customWidth="1"/>
    <col min="15394" max="15394" width="3.7109375" customWidth="1"/>
    <col min="15395" max="15395" width="5" customWidth="1"/>
    <col min="15396" max="15398" width="3.7109375" customWidth="1"/>
    <col min="15399" max="15399" width="5.85546875" customWidth="1"/>
    <col min="15400" max="15400" width="4.5703125" customWidth="1"/>
    <col min="15401" max="15401" width="5.42578125" customWidth="1"/>
    <col min="15402" max="15402" width="6" customWidth="1"/>
    <col min="15403" max="15403" width="5.5703125" customWidth="1"/>
    <col min="15404" max="15404" width="6.140625" customWidth="1"/>
    <col min="15405" max="15405" width="6.7109375" customWidth="1"/>
    <col min="15406" max="15406" width="3.7109375" customWidth="1"/>
    <col min="15407" max="15407" width="5.42578125" customWidth="1"/>
    <col min="15408" max="15408" width="9.140625" customWidth="1"/>
    <col min="15617" max="15617" width="3.140625" customWidth="1"/>
    <col min="15618" max="15618" width="31.5703125" customWidth="1"/>
    <col min="15619" max="15619" width="4.42578125" customWidth="1"/>
    <col min="15620" max="15620" width="4.5703125" customWidth="1"/>
    <col min="15621" max="15621" width="5.140625" customWidth="1"/>
    <col min="15622" max="15622" width="6.140625" customWidth="1"/>
    <col min="15623" max="15623" width="4.5703125" customWidth="1"/>
    <col min="15624" max="15624" width="5.28515625" customWidth="1"/>
    <col min="15625" max="15625" width="5.140625" customWidth="1"/>
    <col min="15626" max="15626" width="5" customWidth="1"/>
    <col min="15627" max="15627" width="5.28515625" customWidth="1"/>
    <col min="15628" max="15630" width="3.7109375" customWidth="1"/>
    <col min="15631" max="15633" width="4.140625" customWidth="1"/>
    <col min="15634" max="15648" width="3.7109375" customWidth="1"/>
    <col min="15649" max="15649" width="4.5703125" customWidth="1"/>
    <col min="15650" max="15650" width="3.7109375" customWidth="1"/>
    <col min="15651" max="15651" width="5" customWidth="1"/>
    <col min="15652" max="15654" width="3.7109375" customWidth="1"/>
    <col min="15655" max="15655" width="5.85546875" customWidth="1"/>
    <col min="15656" max="15656" width="4.5703125" customWidth="1"/>
    <col min="15657" max="15657" width="5.42578125" customWidth="1"/>
    <col min="15658" max="15658" width="6" customWidth="1"/>
    <col min="15659" max="15659" width="5.5703125" customWidth="1"/>
    <col min="15660" max="15660" width="6.140625" customWidth="1"/>
    <col min="15661" max="15661" width="6.7109375" customWidth="1"/>
    <col min="15662" max="15662" width="3.7109375" customWidth="1"/>
    <col min="15663" max="15663" width="5.42578125" customWidth="1"/>
    <col min="15664" max="15664" width="9.140625" customWidth="1"/>
    <col min="15873" max="15873" width="3.140625" customWidth="1"/>
    <col min="15874" max="15874" width="31.5703125" customWidth="1"/>
    <col min="15875" max="15875" width="4.42578125" customWidth="1"/>
    <col min="15876" max="15876" width="4.5703125" customWidth="1"/>
    <col min="15877" max="15877" width="5.140625" customWidth="1"/>
    <col min="15878" max="15878" width="6.140625" customWidth="1"/>
    <col min="15879" max="15879" width="4.5703125" customWidth="1"/>
    <col min="15880" max="15880" width="5.28515625" customWidth="1"/>
    <col min="15881" max="15881" width="5.140625" customWidth="1"/>
    <col min="15882" max="15882" width="5" customWidth="1"/>
    <col min="15883" max="15883" width="5.28515625" customWidth="1"/>
    <col min="15884" max="15886" width="3.7109375" customWidth="1"/>
    <col min="15887" max="15889" width="4.140625" customWidth="1"/>
    <col min="15890" max="15904" width="3.7109375" customWidth="1"/>
    <col min="15905" max="15905" width="4.5703125" customWidth="1"/>
    <col min="15906" max="15906" width="3.7109375" customWidth="1"/>
    <col min="15907" max="15907" width="5" customWidth="1"/>
    <col min="15908" max="15910" width="3.7109375" customWidth="1"/>
    <col min="15911" max="15911" width="5.85546875" customWidth="1"/>
    <col min="15912" max="15912" width="4.5703125" customWidth="1"/>
    <col min="15913" max="15913" width="5.42578125" customWidth="1"/>
    <col min="15914" max="15914" width="6" customWidth="1"/>
    <col min="15915" max="15915" width="5.5703125" customWidth="1"/>
    <col min="15916" max="15916" width="6.140625" customWidth="1"/>
    <col min="15917" max="15917" width="6.7109375" customWidth="1"/>
    <col min="15918" max="15918" width="3.7109375" customWidth="1"/>
    <col min="15919" max="15919" width="5.42578125" customWidth="1"/>
    <col min="15920" max="15920" width="9.140625" customWidth="1"/>
    <col min="16129" max="16129" width="3.140625" customWidth="1"/>
    <col min="16130" max="16130" width="31.5703125" customWidth="1"/>
    <col min="16131" max="16131" width="4.42578125" customWidth="1"/>
    <col min="16132" max="16132" width="4.5703125" customWidth="1"/>
    <col min="16133" max="16133" width="5.140625" customWidth="1"/>
    <col min="16134" max="16134" width="6.140625" customWidth="1"/>
    <col min="16135" max="16135" width="4.5703125" customWidth="1"/>
    <col min="16136" max="16136" width="5.28515625" customWidth="1"/>
    <col min="16137" max="16137" width="5.140625" customWidth="1"/>
    <col min="16138" max="16138" width="5" customWidth="1"/>
    <col min="16139" max="16139" width="5.28515625" customWidth="1"/>
    <col min="16140" max="16142" width="3.7109375" customWidth="1"/>
    <col min="16143" max="16145" width="4.140625" customWidth="1"/>
    <col min="16146" max="16160" width="3.7109375" customWidth="1"/>
    <col min="16161" max="16161" width="4.5703125" customWidth="1"/>
    <col min="16162" max="16162" width="3.7109375" customWidth="1"/>
    <col min="16163" max="16163" width="5" customWidth="1"/>
    <col min="16164" max="16166" width="3.7109375" customWidth="1"/>
    <col min="16167" max="16167" width="5.85546875" customWidth="1"/>
    <col min="16168" max="16168" width="4.5703125" customWidth="1"/>
    <col min="16169" max="16169" width="5.42578125" customWidth="1"/>
    <col min="16170" max="16170" width="6" customWidth="1"/>
    <col min="16171" max="16171" width="5.5703125" customWidth="1"/>
    <col min="16172" max="16172" width="6.140625" customWidth="1"/>
    <col min="16173" max="16173" width="6.7109375" customWidth="1"/>
    <col min="16174" max="16174" width="3.7109375" customWidth="1"/>
    <col min="16175" max="16175" width="5.42578125" customWidth="1"/>
    <col min="16176" max="16176" width="9.140625" customWidth="1"/>
  </cols>
  <sheetData>
    <row r="1" spans="1:49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"/>
      <c r="AU1" s="2"/>
      <c r="AV1" s="2"/>
    </row>
    <row r="2" spans="1:49" ht="1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  <c r="AU2" s="2"/>
      <c r="AV2" s="2"/>
    </row>
    <row r="3" spans="1:49" ht="15.75" thickBot="1" x14ac:dyDescent="0.3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9" ht="15.75" customHeight="1" thickBot="1" x14ac:dyDescent="0.3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2" t="s">
        <v>5</v>
      </c>
      <c r="AN4" s="13"/>
      <c r="AO4" s="14"/>
      <c r="AP4" s="13" t="s">
        <v>6</v>
      </c>
      <c r="AQ4" s="13"/>
      <c r="AR4" s="14"/>
      <c r="AS4" s="15" t="s">
        <v>7</v>
      </c>
      <c r="AT4" s="16"/>
      <c r="AU4" s="17"/>
      <c r="AV4" s="17"/>
      <c r="AW4" s="17"/>
    </row>
    <row r="5" spans="1:49" ht="14.25" customHeight="1" x14ac:dyDescent="0.25">
      <c r="A5" s="18"/>
      <c r="B5" s="19"/>
      <c r="C5" s="20" t="s">
        <v>8</v>
      </c>
      <c r="D5" s="21"/>
      <c r="E5" s="21"/>
      <c r="F5" s="21" t="s">
        <v>9</v>
      </c>
      <c r="G5" s="21"/>
      <c r="H5" s="21"/>
      <c r="I5" s="21" t="s">
        <v>10</v>
      </c>
      <c r="J5" s="21"/>
      <c r="K5" s="21"/>
      <c r="L5" s="21" t="s">
        <v>11</v>
      </c>
      <c r="M5" s="21"/>
      <c r="N5" s="21"/>
      <c r="O5" s="21" t="s">
        <v>12</v>
      </c>
      <c r="P5" s="21"/>
      <c r="Q5" s="21"/>
      <c r="R5" s="21" t="s">
        <v>13</v>
      </c>
      <c r="S5" s="21"/>
      <c r="T5" s="21"/>
      <c r="U5" s="21" t="s">
        <v>14</v>
      </c>
      <c r="V5" s="21"/>
      <c r="W5" s="21"/>
      <c r="X5" s="21" t="s">
        <v>15</v>
      </c>
      <c r="Y5" s="21"/>
      <c r="Z5" s="21"/>
      <c r="AA5" s="21" t="s">
        <v>16</v>
      </c>
      <c r="AB5" s="21"/>
      <c r="AC5" s="21"/>
      <c r="AD5" s="21" t="s">
        <v>17</v>
      </c>
      <c r="AE5" s="21"/>
      <c r="AF5" s="21"/>
      <c r="AG5" s="21" t="s">
        <v>18</v>
      </c>
      <c r="AH5" s="21"/>
      <c r="AI5" s="21"/>
      <c r="AJ5" s="21" t="s">
        <v>19</v>
      </c>
      <c r="AK5" s="21"/>
      <c r="AL5" s="22"/>
      <c r="AM5" s="23"/>
      <c r="AN5" s="24"/>
      <c r="AO5" s="25"/>
      <c r="AP5" s="24"/>
      <c r="AQ5" s="24"/>
      <c r="AR5" s="25"/>
      <c r="AS5" s="26"/>
      <c r="AT5" s="16"/>
      <c r="AU5" s="27"/>
      <c r="AV5" s="28"/>
      <c r="AW5" s="17"/>
    </row>
    <row r="6" spans="1:49" ht="16.5" thickBot="1" x14ac:dyDescent="0.3">
      <c r="A6" s="29"/>
      <c r="B6" s="30"/>
      <c r="C6" s="31" t="s">
        <v>20</v>
      </c>
      <c r="D6" s="32" t="s">
        <v>21</v>
      </c>
      <c r="E6" s="33" t="s">
        <v>22</v>
      </c>
      <c r="F6" s="34" t="s">
        <v>20</v>
      </c>
      <c r="G6" s="32" t="s">
        <v>21</v>
      </c>
      <c r="H6" s="35" t="s">
        <v>22</v>
      </c>
      <c r="I6" s="36" t="s">
        <v>20</v>
      </c>
      <c r="J6" s="32" t="s">
        <v>21</v>
      </c>
      <c r="K6" s="37" t="s">
        <v>22</v>
      </c>
      <c r="L6" s="34" t="s">
        <v>20</v>
      </c>
      <c r="M6" s="32" t="s">
        <v>21</v>
      </c>
      <c r="N6" s="35" t="s">
        <v>22</v>
      </c>
      <c r="O6" s="31" t="s">
        <v>20</v>
      </c>
      <c r="P6" s="32" t="s">
        <v>21</v>
      </c>
      <c r="Q6" s="33" t="s">
        <v>22</v>
      </c>
      <c r="R6" s="34" t="s">
        <v>20</v>
      </c>
      <c r="S6" s="32" t="s">
        <v>21</v>
      </c>
      <c r="T6" s="35" t="s">
        <v>22</v>
      </c>
      <c r="U6" s="31" t="s">
        <v>20</v>
      </c>
      <c r="V6" s="32" t="s">
        <v>21</v>
      </c>
      <c r="W6" s="33" t="s">
        <v>22</v>
      </c>
      <c r="X6" s="34" t="s">
        <v>20</v>
      </c>
      <c r="Y6" s="32" t="s">
        <v>21</v>
      </c>
      <c r="Z6" s="35" t="s">
        <v>22</v>
      </c>
      <c r="AA6" s="31" t="s">
        <v>20</v>
      </c>
      <c r="AB6" s="32" t="s">
        <v>21</v>
      </c>
      <c r="AC6" s="33" t="s">
        <v>22</v>
      </c>
      <c r="AD6" s="34" t="s">
        <v>20</v>
      </c>
      <c r="AE6" s="32" t="s">
        <v>21</v>
      </c>
      <c r="AF6" s="35" t="s">
        <v>22</v>
      </c>
      <c r="AG6" s="31" t="s">
        <v>20</v>
      </c>
      <c r="AH6" s="32" t="s">
        <v>21</v>
      </c>
      <c r="AI6" s="33" t="s">
        <v>22</v>
      </c>
      <c r="AJ6" s="34" t="s">
        <v>20</v>
      </c>
      <c r="AK6" s="32" t="s">
        <v>21</v>
      </c>
      <c r="AL6" s="33" t="s">
        <v>22</v>
      </c>
      <c r="AM6" s="38" t="s">
        <v>20</v>
      </c>
      <c r="AN6" s="39" t="s">
        <v>21</v>
      </c>
      <c r="AO6" s="40" t="s">
        <v>22</v>
      </c>
      <c r="AP6" s="41" t="s">
        <v>20</v>
      </c>
      <c r="AQ6" s="39" t="s">
        <v>21</v>
      </c>
      <c r="AR6" s="40" t="s">
        <v>22</v>
      </c>
      <c r="AS6" s="42"/>
      <c r="AT6" s="43"/>
      <c r="AU6" s="27"/>
      <c r="AV6" s="28"/>
      <c r="AW6" s="28"/>
    </row>
    <row r="7" spans="1:49" ht="15.75" x14ac:dyDescent="0.25">
      <c r="A7" s="44">
        <v>1</v>
      </c>
      <c r="B7" s="45" t="s">
        <v>23</v>
      </c>
      <c r="C7" s="46">
        <f>[1]ATLETIK!X13</f>
        <v>1</v>
      </c>
      <c r="D7" s="47">
        <f>[1]ATLETIK!Y13</f>
        <v>1</v>
      </c>
      <c r="E7" s="48">
        <f>[1]ATLETIK!Z13</f>
        <v>3</v>
      </c>
      <c r="F7" s="49">
        <f>[1]RENANG!AD12</f>
        <v>0</v>
      </c>
      <c r="G7" s="49">
        <f>[1]RENANG!AE12</f>
        <v>0</v>
      </c>
      <c r="H7" s="50">
        <f>[1]RENANG!AF12</f>
        <v>0</v>
      </c>
      <c r="I7" s="46">
        <f>[1]SENAM!AM13</f>
        <v>0</v>
      </c>
      <c r="J7" s="47">
        <f>[1]SENAM!AN13</f>
        <v>0</v>
      </c>
      <c r="K7" s="48">
        <f>[1]SENAM!AO13</f>
        <v>4</v>
      </c>
      <c r="L7" s="49">
        <f>[1]VOLI!I12</f>
        <v>1</v>
      </c>
      <c r="M7" s="49">
        <f>[1]VOLI!J12</f>
        <v>1</v>
      </c>
      <c r="N7" s="50">
        <f>[1]VOLI!K12</f>
        <v>0</v>
      </c>
      <c r="O7" s="46">
        <f>'[1]spk takraw'!O12</f>
        <v>0</v>
      </c>
      <c r="P7" s="47">
        <f>'[1]spk takraw'!P12</f>
        <v>0</v>
      </c>
      <c r="Q7" s="48">
        <f>'[1]spk takraw'!Q12</f>
        <v>0</v>
      </c>
      <c r="R7" s="49">
        <f>[1]bulutangkis!I12</f>
        <v>1</v>
      </c>
      <c r="S7" s="49">
        <f>[1]bulutangkis!J12</f>
        <v>1</v>
      </c>
      <c r="T7" s="50">
        <f>[1]bulutangkis!K12</f>
        <v>0</v>
      </c>
      <c r="U7" s="46">
        <f>'[1]tenis meja'!I12</f>
        <v>1</v>
      </c>
      <c r="V7" s="47">
        <f>'[1]tenis meja'!J12</f>
        <v>0</v>
      </c>
      <c r="W7" s="48">
        <f>'[1]tenis meja'!K12</f>
        <v>0</v>
      </c>
      <c r="X7" s="49">
        <f>[1]basket!I13</f>
        <v>0</v>
      </c>
      <c r="Y7" s="49">
        <f>[1]basket!J13</f>
        <v>0</v>
      </c>
      <c r="Z7" s="49">
        <f>[1]basket!K13</f>
        <v>1</v>
      </c>
      <c r="AA7" s="46">
        <f>[1]catur!O11</f>
        <v>0</v>
      </c>
      <c r="AB7" s="47">
        <f>[1]catur!P11</f>
        <v>0</v>
      </c>
      <c r="AC7" s="48">
        <f>[1]catur!Q11</f>
        <v>0</v>
      </c>
      <c r="AD7" s="49">
        <f>[1]karate!X12</f>
        <v>0</v>
      </c>
      <c r="AE7" s="49">
        <f>[1]karate!Y12</f>
        <v>0</v>
      </c>
      <c r="AF7" s="50">
        <f>[1]karate!Z12</f>
        <v>0</v>
      </c>
      <c r="AG7" s="46">
        <f>[1]silat!AA11</f>
        <v>0</v>
      </c>
      <c r="AH7" s="47">
        <f>[1]silat!AB11</f>
        <v>0</v>
      </c>
      <c r="AI7" s="48">
        <f>[1]silat!AC11</f>
        <v>0</v>
      </c>
      <c r="AJ7" s="49">
        <f>'[1]tns lap'!I12</f>
        <v>0</v>
      </c>
      <c r="AK7" s="49">
        <f>'[1]tns lap'!J12</f>
        <v>0</v>
      </c>
      <c r="AL7" s="50">
        <f>'[1]tns lap'!K12</f>
        <v>0</v>
      </c>
      <c r="AM7" s="51">
        <f t="shared" ref="AM7:AO38" si="0">AJ7+AG7+AD7+AA7+X7+U7+R7+O7+L7+I7+F7+C7</f>
        <v>4</v>
      </c>
      <c r="AN7" s="52">
        <f t="shared" si="0"/>
        <v>3</v>
      </c>
      <c r="AO7" s="53">
        <f t="shared" si="0"/>
        <v>8</v>
      </c>
      <c r="AP7" s="54">
        <f t="shared" ref="AP7:AP63" si="1">AM7*7</f>
        <v>28</v>
      </c>
      <c r="AQ7" s="55">
        <f t="shared" ref="AQ7:AQ63" si="2">AN7*3</f>
        <v>9</v>
      </c>
      <c r="AR7" s="56">
        <f t="shared" ref="AR7:AR63" si="3">AO7*1</f>
        <v>8</v>
      </c>
      <c r="AS7" s="57">
        <f t="shared" ref="AS7:AS63" si="4">SUM(AP7:AR7)</f>
        <v>45</v>
      </c>
      <c r="AT7" s="17"/>
      <c r="AU7" s="17"/>
      <c r="AV7" s="28"/>
      <c r="AW7" s="28"/>
    </row>
    <row r="8" spans="1:49" ht="15.75" x14ac:dyDescent="0.25">
      <c r="A8" s="58">
        <f>A7+1</f>
        <v>2</v>
      </c>
      <c r="B8" s="59" t="s">
        <v>24</v>
      </c>
      <c r="C8" s="60">
        <f>[1]ATLETIK!X26</f>
        <v>0</v>
      </c>
      <c r="D8" s="61">
        <f>[1]ATLETIK!Y26</f>
        <v>0</v>
      </c>
      <c r="E8" s="62">
        <f>[1]ATLETIK!Z26</f>
        <v>0</v>
      </c>
      <c r="F8" s="63">
        <f>[1]RENANG!AD25</f>
        <v>5</v>
      </c>
      <c r="G8" s="63">
        <f>[1]RENANG!AE25</f>
        <v>0</v>
      </c>
      <c r="H8" s="64">
        <f>[1]RENANG!AF25</f>
        <v>0</v>
      </c>
      <c r="I8" s="60">
        <f>[1]SENAM!AM26</f>
        <v>0</v>
      </c>
      <c r="J8" s="61">
        <f>[1]SENAM!AN26</f>
        <v>0</v>
      </c>
      <c r="K8" s="62">
        <f>[1]SENAM!AO26</f>
        <v>0</v>
      </c>
      <c r="L8" s="63">
        <f>[1]VOLI!I25</f>
        <v>0</v>
      </c>
      <c r="M8" s="63">
        <f>[1]VOLI!J25</f>
        <v>0</v>
      </c>
      <c r="N8" s="64">
        <f>[1]VOLI!K25</f>
        <v>1</v>
      </c>
      <c r="O8" s="60">
        <f>'[1]spk takraw'!O25</f>
        <v>2</v>
      </c>
      <c r="P8" s="61">
        <f>'[1]spk takraw'!P25</f>
        <v>0</v>
      </c>
      <c r="Q8" s="62">
        <f>'[1]spk takraw'!Q25</f>
        <v>0</v>
      </c>
      <c r="R8" s="63">
        <f>[1]bulutangkis!I25</f>
        <v>0</v>
      </c>
      <c r="S8" s="63">
        <f>[1]bulutangkis!J25</f>
        <v>0</v>
      </c>
      <c r="T8" s="64">
        <f>[1]bulutangkis!K25</f>
        <v>0</v>
      </c>
      <c r="U8" s="60">
        <f>'[1]tenis meja'!I25</f>
        <v>0</v>
      </c>
      <c r="V8" s="61">
        <f>'[1]tenis meja'!J25</f>
        <v>0</v>
      </c>
      <c r="W8" s="62">
        <f>'[1]tenis meja'!K25</f>
        <v>0</v>
      </c>
      <c r="X8" s="63">
        <f>[1]basket!I26</f>
        <v>1</v>
      </c>
      <c r="Y8" s="63">
        <f>[1]basket!J26</f>
        <v>0</v>
      </c>
      <c r="Z8" s="63">
        <f>[1]basket!K26</f>
        <v>1</v>
      </c>
      <c r="AA8" s="60">
        <f>[1]catur!O24</f>
        <v>0</v>
      </c>
      <c r="AB8" s="61">
        <f>[1]catur!P24</f>
        <v>0</v>
      </c>
      <c r="AC8" s="62">
        <f>[1]catur!Q24</f>
        <v>1</v>
      </c>
      <c r="AD8" s="63">
        <f>[1]karate!X25</f>
        <v>2</v>
      </c>
      <c r="AE8" s="63">
        <f>[1]karate!Y25</f>
        <v>0</v>
      </c>
      <c r="AF8" s="64">
        <f>[1]karate!Z25</f>
        <v>1</v>
      </c>
      <c r="AG8" s="60">
        <f>[1]silat!AA24</f>
        <v>0</v>
      </c>
      <c r="AH8" s="61">
        <f>[1]silat!AB24</f>
        <v>0</v>
      </c>
      <c r="AI8" s="62">
        <f>[1]silat!AC24</f>
        <v>0</v>
      </c>
      <c r="AJ8" s="65">
        <f>'[1]tns lap'!I25</f>
        <v>0</v>
      </c>
      <c r="AK8" s="65">
        <f>'[1]tns lap'!J25</f>
        <v>0</v>
      </c>
      <c r="AL8" s="64">
        <f>'[1]tns lap'!K25</f>
        <v>0</v>
      </c>
      <c r="AM8" s="66">
        <f t="shared" si="0"/>
        <v>10</v>
      </c>
      <c r="AN8" s="67">
        <f t="shared" si="0"/>
        <v>0</v>
      </c>
      <c r="AO8" s="68">
        <f t="shared" si="0"/>
        <v>4</v>
      </c>
      <c r="AP8" s="69">
        <f t="shared" si="1"/>
        <v>70</v>
      </c>
      <c r="AQ8" s="70">
        <f t="shared" si="2"/>
        <v>0</v>
      </c>
      <c r="AR8" s="71">
        <f t="shared" si="3"/>
        <v>4</v>
      </c>
      <c r="AS8" s="72">
        <f t="shared" si="4"/>
        <v>74</v>
      </c>
      <c r="AT8" s="17"/>
      <c r="AU8" s="17"/>
      <c r="AV8" s="28"/>
      <c r="AW8" s="28"/>
    </row>
    <row r="9" spans="1:49" ht="15.75" x14ac:dyDescent="0.25">
      <c r="A9" s="58">
        <f t="shared" ref="A9:A63" si="5">A8+1</f>
        <v>3</v>
      </c>
      <c r="B9" s="45" t="s">
        <v>25</v>
      </c>
      <c r="C9" s="60">
        <f>[1]ATLETIK!X32</f>
        <v>0</v>
      </c>
      <c r="D9" s="61">
        <f>[1]ATLETIK!Y32</f>
        <v>1</v>
      </c>
      <c r="E9" s="62">
        <f>[1]ATLETIK!Z32</f>
        <v>0</v>
      </c>
      <c r="F9" s="63">
        <f>[1]RENANG!AD31</f>
        <v>0</v>
      </c>
      <c r="G9" s="63">
        <f>[1]RENANG!AE31</f>
        <v>0</v>
      </c>
      <c r="H9" s="64">
        <f>[1]RENANG!AF31</f>
        <v>0</v>
      </c>
      <c r="I9" s="60">
        <f>[1]SENAM!AM32</f>
        <v>11</v>
      </c>
      <c r="J9" s="61">
        <f>[1]SENAM!AN32</f>
        <v>5</v>
      </c>
      <c r="K9" s="62">
        <f>[1]SENAM!AO32</f>
        <v>2</v>
      </c>
      <c r="L9" s="63">
        <f>[1]VOLI!I31</f>
        <v>0</v>
      </c>
      <c r="M9" s="63">
        <f>[1]VOLI!J31</f>
        <v>0</v>
      </c>
      <c r="N9" s="64">
        <f>[1]VOLI!K31</f>
        <v>0</v>
      </c>
      <c r="O9" s="60">
        <f>'[1]spk takraw'!O31</f>
        <v>0</v>
      </c>
      <c r="P9" s="61">
        <f>'[1]spk takraw'!P31</f>
        <v>0</v>
      </c>
      <c r="Q9" s="62">
        <f>'[1]spk takraw'!Q31</f>
        <v>0</v>
      </c>
      <c r="R9" s="63">
        <f>[1]bulutangkis!I31</f>
        <v>0</v>
      </c>
      <c r="S9" s="63">
        <f>[1]bulutangkis!J31</f>
        <v>0</v>
      </c>
      <c r="T9" s="64">
        <f>[1]bulutangkis!K31</f>
        <v>0</v>
      </c>
      <c r="U9" s="60">
        <f>'[1]tenis meja'!I31</f>
        <v>0</v>
      </c>
      <c r="V9" s="61">
        <f>'[1]tenis meja'!J31</f>
        <v>0</v>
      </c>
      <c r="W9" s="62">
        <f>'[1]tenis meja'!K31</f>
        <v>0</v>
      </c>
      <c r="X9" s="63">
        <f>[1]basket!I32</f>
        <v>0</v>
      </c>
      <c r="Y9" s="63">
        <f>[1]basket!J32</f>
        <v>0</v>
      </c>
      <c r="Z9" s="63">
        <f>[1]basket!K32</f>
        <v>1</v>
      </c>
      <c r="AA9" s="60">
        <f>[1]catur!O30</f>
        <v>0</v>
      </c>
      <c r="AB9" s="61">
        <f>[1]catur!P30</f>
        <v>0</v>
      </c>
      <c r="AC9" s="62">
        <f>[1]catur!Q30</f>
        <v>1</v>
      </c>
      <c r="AD9" s="63">
        <f>[1]karate!X31</f>
        <v>0</v>
      </c>
      <c r="AE9" s="63">
        <f>[1]karate!Y31</f>
        <v>0</v>
      </c>
      <c r="AF9" s="64">
        <f>[1]karate!Z31</f>
        <v>0</v>
      </c>
      <c r="AG9" s="60">
        <f>[1]silat!AA30</f>
        <v>0</v>
      </c>
      <c r="AH9" s="61">
        <f>[1]silat!AB30</f>
        <v>0</v>
      </c>
      <c r="AI9" s="62">
        <f>[1]silat!AC30</f>
        <v>0</v>
      </c>
      <c r="AJ9" s="65">
        <f>'[1]tns lap'!I31</f>
        <v>0</v>
      </c>
      <c r="AK9" s="65">
        <f>'[1]tns lap'!J31</f>
        <v>0</v>
      </c>
      <c r="AL9" s="64">
        <f>'[1]tns lap'!K31</f>
        <v>0</v>
      </c>
      <c r="AM9" s="66">
        <f t="shared" si="0"/>
        <v>11</v>
      </c>
      <c r="AN9" s="67">
        <f t="shared" si="0"/>
        <v>6</v>
      </c>
      <c r="AO9" s="68">
        <f t="shared" si="0"/>
        <v>4</v>
      </c>
      <c r="AP9" s="69">
        <f t="shared" si="1"/>
        <v>77</v>
      </c>
      <c r="AQ9" s="70">
        <f t="shared" si="2"/>
        <v>18</v>
      </c>
      <c r="AR9" s="71">
        <f t="shared" si="3"/>
        <v>4</v>
      </c>
      <c r="AS9" s="72">
        <f t="shared" si="4"/>
        <v>99</v>
      </c>
      <c r="AT9" s="17"/>
      <c r="AU9" s="17"/>
      <c r="AV9" s="28"/>
      <c r="AW9" s="28"/>
    </row>
    <row r="10" spans="1:49" ht="15.75" x14ac:dyDescent="0.25">
      <c r="A10" s="58">
        <f t="shared" si="5"/>
        <v>4</v>
      </c>
      <c r="B10" s="73" t="s">
        <v>26</v>
      </c>
      <c r="C10" s="60">
        <f>[1]ATLETIK!X14</f>
        <v>5</v>
      </c>
      <c r="D10" s="61">
        <f>[1]ATLETIK!Y14</f>
        <v>2</v>
      </c>
      <c r="E10" s="62">
        <f>[1]ATLETIK!Z14</f>
        <v>1</v>
      </c>
      <c r="F10" s="63">
        <f>[1]RENANG!AD13</f>
        <v>0</v>
      </c>
      <c r="G10" s="63">
        <f>[1]RENANG!AE13</f>
        <v>0</v>
      </c>
      <c r="H10" s="64">
        <f>[1]RENANG!AF13</f>
        <v>0</v>
      </c>
      <c r="I10" s="60">
        <f>[1]SENAM!AM14</f>
        <v>0</v>
      </c>
      <c r="J10" s="61">
        <f>[1]SENAM!AN14</f>
        <v>0</v>
      </c>
      <c r="K10" s="62">
        <f>[1]SENAM!AO14</f>
        <v>0</v>
      </c>
      <c r="L10" s="63">
        <f>[1]VOLI!I13</f>
        <v>0</v>
      </c>
      <c r="M10" s="63">
        <f>[1]VOLI!J13</f>
        <v>0</v>
      </c>
      <c r="N10" s="64">
        <f>[1]VOLI!K13</f>
        <v>0</v>
      </c>
      <c r="O10" s="60">
        <f>'[1]spk takraw'!O13</f>
        <v>0</v>
      </c>
      <c r="P10" s="61">
        <f>'[1]spk takraw'!P13</f>
        <v>0</v>
      </c>
      <c r="Q10" s="62">
        <f>'[1]spk takraw'!Q13</f>
        <v>0</v>
      </c>
      <c r="R10" s="63">
        <f>[1]bulutangkis!I13</f>
        <v>0</v>
      </c>
      <c r="S10" s="63">
        <f>[1]bulutangkis!J13</f>
        <v>0</v>
      </c>
      <c r="T10" s="64">
        <f>[1]bulutangkis!K13</f>
        <v>0</v>
      </c>
      <c r="U10" s="60">
        <f>'[1]tenis meja'!I13</f>
        <v>0</v>
      </c>
      <c r="V10" s="61">
        <f>'[1]tenis meja'!J13</f>
        <v>0</v>
      </c>
      <c r="W10" s="62">
        <f>'[1]tenis meja'!K13</f>
        <v>0</v>
      </c>
      <c r="X10" s="63">
        <f>[1]basket!I14</f>
        <v>0</v>
      </c>
      <c r="Y10" s="63">
        <f>[1]basket!J14</f>
        <v>0</v>
      </c>
      <c r="Z10" s="63">
        <f>[1]basket!K14</f>
        <v>0</v>
      </c>
      <c r="AA10" s="60">
        <f>[1]catur!O12</f>
        <v>0</v>
      </c>
      <c r="AB10" s="61">
        <f>[1]catur!P12</f>
        <v>0</v>
      </c>
      <c r="AC10" s="62">
        <f>[1]catur!Q12</f>
        <v>0</v>
      </c>
      <c r="AD10" s="63">
        <f>[1]karate!X13</f>
        <v>0</v>
      </c>
      <c r="AE10" s="63">
        <f>[1]karate!Y13</f>
        <v>1</v>
      </c>
      <c r="AF10" s="64">
        <f>[1]karate!Z13</f>
        <v>1</v>
      </c>
      <c r="AG10" s="60">
        <f>[1]silat!AA12</f>
        <v>0</v>
      </c>
      <c r="AH10" s="61">
        <f>[1]silat!AB12</f>
        <v>0</v>
      </c>
      <c r="AI10" s="62">
        <f>[1]silat!AC12</f>
        <v>0</v>
      </c>
      <c r="AJ10" s="65">
        <f>'[1]tns lap'!I13</f>
        <v>0</v>
      </c>
      <c r="AK10" s="65">
        <f>'[1]tns lap'!J13</f>
        <v>0</v>
      </c>
      <c r="AL10" s="64">
        <f>'[1]tns lap'!K13</f>
        <v>0</v>
      </c>
      <c r="AM10" s="66">
        <f t="shared" si="0"/>
        <v>5</v>
      </c>
      <c r="AN10" s="67">
        <f t="shared" si="0"/>
        <v>3</v>
      </c>
      <c r="AO10" s="68">
        <f t="shared" si="0"/>
        <v>2</v>
      </c>
      <c r="AP10" s="69">
        <f t="shared" si="1"/>
        <v>35</v>
      </c>
      <c r="AQ10" s="70">
        <f t="shared" si="2"/>
        <v>9</v>
      </c>
      <c r="AR10" s="71">
        <f t="shared" si="3"/>
        <v>2</v>
      </c>
      <c r="AS10" s="72">
        <f t="shared" si="4"/>
        <v>46</v>
      </c>
      <c r="AT10" s="17"/>
      <c r="AU10" s="17"/>
      <c r="AV10" s="28"/>
      <c r="AW10" s="28"/>
    </row>
    <row r="11" spans="1:49" ht="15.75" x14ac:dyDescent="0.25">
      <c r="A11" s="58">
        <f t="shared" si="5"/>
        <v>5</v>
      </c>
      <c r="B11" s="73" t="s">
        <v>27</v>
      </c>
      <c r="C11" s="60">
        <f>[1]ATLETIK!X11</f>
        <v>0</v>
      </c>
      <c r="D11" s="61">
        <f>[1]ATLETIK!Y11</f>
        <v>0</v>
      </c>
      <c r="E11" s="62">
        <f>[1]ATLETIK!Z11</f>
        <v>0</v>
      </c>
      <c r="F11" s="63">
        <f>[1]RENANG!AD10</f>
        <v>3</v>
      </c>
      <c r="G11" s="63">
        <f>[1]RENANG!AE10</f>
        <v>3</v>
      </c>
      <c r="H11" s="64">
        <f>[1]RENANG!AF10</f>
        <v>1</v>
      </c>
      <c r="I11" s="60">
        <f>[1]SENAM!AM11</f>
        <v>1</v>
      </c>
      <c r="J11" s="61">
        <f>[1]SENAM!AN11</f>
        <v>1</v>
      </c>
      <c r="K11" s="62">
        <f>[1]SENAM!AO11</f>
        <v>0</v>
      </c>
      <c r="L11" s="63">
        <f>[1]VOLI!I10</f>
        <v>0</v>
      </c>
      <c r="M11" s="63">
        <f>[1]VOLI!J10</f>
        <v>1</v>
      </c>
      <c r="N11" s="64">
        <f>[1]VOLI!K10</f>
        <v>0</v>
      </c>
      <c r="O11" s="60">
        <f>'[1]spk takraw'!O10</f>
        <v>0</v>
      </c>
      <c r="P11" s="61">
        <f>'[1]spk takraw'!P10</f>
        <v>0</v>
      </c>
      <c r="Q11" s="62">
        <f>'[1]spk takraw'!Q10</f>
        <v>0</v>
      </c>
      <c r="R11" s="63">
        <f>[1]bulutangkis!I10</f>
        <v>0</v>
      </c>
      <c r="S11" s="63">
        <f>[1]bulutangkis!J10</f>
        <v>1</v>
      </c>
      <c r="T11" s="64">
        <f>[1]bulutangkis!K10</f>
        <v>0</v>
      </c>
      <c r="U11" s="60">
        <f>'[1]tenis meja'!I10</f>
        <v>1</v>
      </c>
      <c r="V11" s="61">
        <f>'[1]tenis meja'!J10</f>
        <v>0</v>
      </c>
      <c r="W11" s="62">
        <f>'[1]tenis meja'!K10</f>
        <v>0</v>
      </c>
      <c r="X11" s="63">
        <f>[1]basket!I11</f>
        <v>0</v>
      </c>
      <c r="Y11" s="63">
        <f>[1]basket!J11</f>
        <v>0</v>
      </c>
      <c r="Z11" s="63">
        <f>[1]basket!K11</f>
        <v>0</v>
      </c>
      <c r="AA11" s="60">
        <f>[1]catur!O9</f>
        <v>0</v>
      </c>
      <c r="AB11" s="61">
        <f>[1]catur!P9</f>
        <v>0</v>
      </c>
      <c r="AC11" s="62">
        <f>[1]catur!Q9</f>
        <v>0</v>
      </c>
      <c r="AD11" s="63">
        <f>[1]karate!X10</f>
        <v>0</v>
      </c>
      <c r="AE11" s="63">
        <f>[1]karate!Y10</f>
        <v>0</v>
      </c>
      <c r="AF11" s="64">
        <f>[1]karate!Z10</f>
        <v>0</v>
      </c>
      <c r="AG11" s="60">
        <f>[1]silat!AA9</f>
        <v>0</v>
      </c>
      <c r="AH11" s="61">
        <f>[1]silat!AB9</f>
        <v>0</v>
      </c>
      <c r="AI11" s="62">
        <f>[1]silat!AC9</f>
        <v>0</v>
      </c>
      <c r="AJ11" s="65">
        <f>'[1]tns lap'!I10</f>
        <v>0</v>
      </c>
      <c r="AK11" s="65">
        <f>'[1]tns lap'!J10</f>
        <v>0</v>
      </c>
      <c r="AL11" s="64">
        <f>'[1]tns lap'!K10</f>
        <v>0</v>
      </c>
      <c r="AM11" s="66">
        <f t="shared" si="0"/>
        <v>5</v>
      </c>
      <c r="AN11" s="67">
        <f t="shared" si="0"/>
        <v>6</v>
      </c>
      <c r="AO11" s="68">
        <f t="shared" si="0"/>
        <v>1</v>
      </c>
      <c r="AP11" s="69">
        <f t="shared" si="1"/>
        <v>35</v>
      </c>
      <c r="AQ11" s="70">
        <f t="shared" si="2"/>
        <v>18</v>
      </c>
      <c r="AR11" s="71">
        <f t="shared" si="3"/>
        <v>1</v>
      </c>
      <c r="AS11" s="72">
        <f t="shared" si="4"/>
        <v>54</v>
      </c>
      <c r="AT11" s="17"/>
      <c r="AU11" s="17"/>
      <c r="AV11" s="28"/>
      <c r="AW11" s="28"/>
    </row>
    <row r="12" spans="1:49" ht="15.75" x14ac:dyDescent="0.25">
      <c r="A12" s="58">
        <f t="shared" si="5"/>
        <v>6</v>
      </c>
      <c r="B12" s="45" t="s">
        <v>28</v>
      </c>
      <c r="C12" s="60">
        <f>[1]ATLETIK!X29</f>
        <v>0</v>
      </c>
      <c r="D12" s="61">
        <f>[1]ATLETIK!Y29</f>
        <v>0</v>
      </c>
      <c r="E12" s="62">
        <f>[1]ATLETIK!Z29</f>
        <v>0</v>
      </c>
      <c r="F12" s="63">
        <f>[1]RENANG!AD28</f>
        <v>0</v>
      </c>
      <c r="G12" s="63">
        <f>[1]RENANG!AE28</f>
        <v>0</v>
      </c>
      <c r="H12" s="64">
        <f>[1]RENANG!AF28</f>
        <v>0</v>
      </c>
      <c r="I12" s="60">
        <f>[1]SENAM!AM29</f>
        <v>1</v>
      </c>
      <c r="J12" s="61">
        <f>[1]SENAM!AN29</f>
        <v>2</v>
      </c>
      <c r="K12" s="62">
        <f>[1]SENAM!AO29</f>
        <v>5</v>
      </c>
      <c r="L12" s="63">
        <f>[1]VOLI!I28</f>
        <v>0</v>
      </c>
      <c r="M12" s="63">
        <f>[1]VOLI!J28</f>
        <v>0</v>
      </c>
      <c r="N12" s="64">
        <f>[1]VOLI!K28</f>
        <v>0</v>
      </c>
      <c r="O12" s="60">
        <f>'[1]spk takraw'!O28</f>
        <v>0</v>
      </c>
      <c r="P12" s="61">
        <f>'[1]spk takraw'!P28</f>
        <v>0</v>
      </c>
      <c r="Q12" s="62">
        <f>'[1]spk takraw'!Q28</f>
        <v>0</v>
      </c>
      <c r="R12" s="63">
        <f>[1]bulutangkis!I28</f>
        <v>0</v>
      </c>
      <c r="S12" s="63">
        <f>[1]bulutangkis!J28</f>
        <v>0</v>
      </c>
      <c r="T12" s="64">
        <f>[1]bulutangkis!K28</f>
        <v>0</v>
      </c>
      <c r="U12" s="60">
        <f>'[1]tenis meja'!I28</f>
        <v>0</v>
      </c>
      <c r="V12" s="61">
        <f>'[1]tenis meja'!J28</f>
        <v>1</v>
      </c>
      <c r="W12" s="62">
        <f>'[1]tenis meja'!K28</f>
        <v>0</v>
      </c>
      <c r="X12" s="63">
        <f>[1]basket!I29</f>
        <v>0</v>
      </c>
      <c r="Y12" s="63">
        <f>[1]basket!J29</f>
        <v>0</v>
      </c>
      <c r="Z12" s="63">
        <f>[1]basket!K29</f>
        <v>0</v>
      </c>
      <c r="AA12" s="60">
        <f>[1]catur!O27</f>
        <v>0</v>
      </c>
      <c r="AB12" s="61">
        <f>[1]catur!P27</f>
        <v>0</v>
      </c>
      <c r="AC12" s="62">
        <f>[1]catur!Q27</f>
        <v>0</v>
      </c>
      <c r="AD12" s="63">
        <f>[1]karate!X28</f>
        <v>0</v>
      </c>
      <c r="AE12" s="63">
        <f>[1]karate!Y28</f>
        <v>0</v>
      </c>
      <c r="AF12" s="64">
        <f>[1]karate!Z28</f>
        <v>0</v>
      </c>
      <c r="AG12" s="60">
        <f>[1]silat!AA27</f>
        <v>0</v>
      </c>
      <c r="AH12" s="61">
        <f>[1]silat!AB27</f>
        <v>0</v>
      </c>
      <c r="AI12" s="62">
        <f>[1]silat!AC27</f>
        <v>0</v>
      </c>
      <c r="AJ12" s="65">
        <f>'[1]tns lap'!I28</f>
        <v>0</v>
      </c>
      <c r="AK12" s="65">
        <f>'[1]tns lap'!J28</f>
        <v>0</v>
      </c>
      <c r="AL12" s="64">
        <f>'[1]tns lap'!K28</f>
        <v>0</v>
      </c>
      <c r="AM12" s="66">
        <f t="shared" si="0"/>
        <v>1</v>
      </c>
      <c r="AN12" s="67">
        <f t="shared" si="0"/>
        <v>3</v>
      </c>
      <c r="AO12" s="68">
        <f t="shared" si="0"/>
        <v>5</v>
      </c>
      <c r="AP12" s="69">
        <f t="shared" si="1"/>
        <v>7</v>
      </c>
      <c r="AQ12" s="70">
        <f t="shared" si="2"/>
        <v>9</v>
      </c>
      <c r="AR12" s="71">
        <f t="shared" si="3"/>
        <v>5</v>
      </c>
      <c r="AS12" s="74">
        <f t="shared" si="4"/>
        <v>21</v>
      </c>
      <c r="AT12" s="17"/>
      <c r="AU12" s="17"/>
      <c r="AV12" s="28"/>
      <c r="AW12" s="28"/>
    </row>
    <row r="13" spans="1:49" ht="15.75" x14ac:dyDescent="0.25">
      <c r="A13" s="58">
        <f t="shared" si="5"/>
        <v>7</v>
      </c>
      <c r="B13" s="45" t="s">
        <v>29</v>
      </c>
      <c r="C13" s="60">
        <f>[1]ATLETIK!X12</f>
        <v>1</v>
      </c>
      <c r="D13" s="61">
        <f>[1]ATLETIK!Y12</f>
        <v>2</v>
      </c>
      <c r="E13" s="62">
        <f>[1]ATLETIK!Z12</f>
        <v>3</v>
      </c>
      <c r="F13" s="63">
        <f>[1]RENANG!AD11</f>
        <v>1</v>
      </c>
      <c r="G13" s="63">
        <f>[1]RENANG!AE11</f>
        <v>1</v>
      </c>
      <c r="H13" s="64">
        <f>[1]RENANG!AF11</f>
        <v>2</v>
      </c>
      <c r="I13" s="60">
        <f>[1]SENAM!AM12</f>
        <v>0</v>
      </c>
      <c r="J13" s="61">
        <f>[1]SENAM!AN12</f>
        <v>0</v>
      </c>
      <c r="K13" s="62">
        <f>[1]SENAM!AO12</f>
        <v>0</v>
      </c>
      <c r="L13" s="63">
        <f>[1]VOLI!I11</f>
        <v>0</v>
      </c>
      <c r="M13" s="63">
        <f>[1]VOLI!J11</f>
        <v>0</v>
      </c>
      <c r="N13" s="64">
        <f>[1]VOLI!K11</f>
        <v>0</v>
      </c>
      <c r="O13" s="60">
        <f>'[1]spk takraw'!O11</f>
        <v>1</v>
      </c>
      <c r="P13" s="61">
        <f>'[1]spk takraw'!P11</f>
        <v>1</v>
      </c>
      <c r="Q13" s="62">
        <f>'[1]spk takraw'!Q11</f>
        <v>0</v>
      </c>
      <c r="R13" s="63">
        <f>[1]bulutangkis!I11</f>
        <v>0</v>
      </c>
      <c r="S13" s="63">
        <f>[1]bulutangkis!J11</f>
        <v>0</v>
      </c>
      <c r="T13" s="64">
        <f>[1]bulutangkis!K11</f>
        <v>1</v>
      </c>
      <c r="U13" s="60">
        <f>'[1]tenis meja'!I11</f>
        <v>0</v>
      </c>
      <c r="V13" s="61">
        <f>'[1]tenis meja'!J11</f>
        <v>0</v>
      </c>
      <c r="W13" s="62">
        <f>'[1]tenis meja'!K11</f>
        <v>0</v>
      </c>
      <c r="X13" s="63">
        <f>[1]basket!I12</f>
        <v>1</v>
      </c>
      <c r="Y13" s="63">
        <f>[1]basket!J12</f>
        <v>0</v>
      </c>
      <c r="Z13" s="63">
        <f>[1]basket!K12</f>
        <v>1</v>
      </c>
      <c r="AA13" s="60">
        <f>[1]catur!O10</f>
        <v>0</v>
      </c>
      <c r="AB13" s="61">
        <f>[1]catur!P10</f>
        <v>1</v>
      </c>
      <c r="AC13" s="62">
        <f>[1]catur!Q10</f>
        <v>0</v>
      </c>
      <c r="AD13" s="63">
        <f>[1]karate!X11</f>
        <v>1</v>
      </c>
      <c r="AE13" s="63">
        <f>[1]karate!Y11</f>
        <v>0</v>
      </c>
      <c r="AF13" s="64">
        <f>[1]karate!Z11</f>
        <v>1</v>
      </c>
      <c r="AG13" s="60">
        <f>[1]silat!AA10</f>
        <v>0</v>
      </c>
      <c r="AH13" s="61">
        <f>[1]silat!AB10</f>
        <v>0</v>
      </c>
      <c r="AI13" s="62">
        <f>[1]silat!AC10</f>
        <v>0</v>
      </c>
      <c r="AJ13" s="65">
        <f>'[1]tns lap'!I11</f>
        <v>0</v>
      </c>
      <c r="AK13" s="65">
        <f>'[1]tns lap'!J11</f>
        <v>0</v>
      </c>
      <c r="AL13" s="64">
        <f>'[1]tns lap'!K11</f>
        <v>0</v>
      </c>
      <c r="AM13" s="66">
        <f t="shared" si="0"/>
        <v>5</v>
      </c>
      <c r="AN13" s="67">
        <f t="shared" si="0"/>
        <v>5</v>
      </c>
      <c r="AO13" s="68">
        <f t="shared" si="0"/>
        <v>8</v>
      </c>
      <c r="AP13" s="69">
        <f t="shared" si="1"/>
        <v>35</v>
      </c>
      <c r="AQ13" s="70">
        <f t="shared" si="2"/>
        <v>15</v>
      </c>
      <c r="AR13" s="71">
        <f t="shared" si="3"/>
        <v>8</v>
      </c>
      <c r="AS13" s="74">
        <f t="shared" si="4"/>
        <v>58</v>
      </c>
      <c r="AT13" s="17"/>
      <c r="AU13" s="17"/>
      <c r="AV13" s="28"/>
      <c r="AW13" s="28"/>
    </row>
    <row r="14" spans="1:49" ht="15.75" x14ac:dyDescent="0.25">
      <c r="A14" s="58">
        <f t="shared" si="5"/>
        <v>8</v>
      </c>
      <c r="B14" s="45" t="s">
        <v>30</v>
      </c>
      <c r="C14" s="46">
        <f>[1]ATLETIK!X10</f>
        <v>1</v>
      </c>
      <c r="D14" s="47">
        <f>[1]ATLETIK!Y10</f>
        <v>1</v>
      </c>
      <c r="E14" s="48">
        <f>[1]ATLETIK!Z10</f>
        <v>2</v>
      </c>
      <c r="F14" s="49">
        <f>[1]RENANG!AD9</f>
        <v>3</v>
      </c>
      <c r="G14" s="49">
        <f>[1]RENANG!AE9</f>
        <v>0</v>
      </c>
      <c r="H14" s="50">
        <f>[1]RENANG!AF9</f>
        <v>1</v>
      </c>
      <c r="I14" s="46">
        <f>[1]SENAM!AM10</f>
        <v>0</v>
      </c>
      <c r="J14" s="47">
        <f>[1]SENAM!AN10</f>
        <v>0</v>
      </c>
      <c r="K14" s="48">
        <f>[1]SENAM!AO10</f>
        <v>0</v>
      </c>
      <c r="L14" s="49">
        <f>[1]VOLI!I9</f>
        <v>0</v>
      </c>
      <c r="M14" s="49">
        <f>[1]VOLI!J9</f>
        <v>0</v>
      </c>
      <c r="N14" s="50">
        <f>[1]VOLI!K9</f>
        <v>1</v>
      </c>
      <c r="O14" s="46">
        <f>'[1]spk takraw'!O9</f>
        <v>0</v>
      </c>
      <c r="P14" s="47">
        <f>'[1]spk takraw'!P9</f>
        <v>0</v>
      </c>
      <c r="Q14" s="48">
        <f>'[1]spk takraw'!Q9</f>
        <v>0</v>
      </c>
      <c r="R14" s="49">
        <f>[1]bulutangkis!I9</f>
        <v>1</v>
      </c>
      <c r="S14" s="49">
        <f>[1]bulutangkis!J9</f>
        <v>0</v>
      </c>
      <c r="T14" s="50">
        <f>[1]bulutangkis!K9</f>
        <v>1</v>
      </c>
      <c r="U14" s="46">
        <f>'[1]tenis meja'!I9</f>
        <v>0</v>
      </c>
      <c r="V14" s="47">
        <f>'[1]tenis meja'!J9</f>
        <v>0</v>
      </c>
      <c r="W14" s="48">
        <f>'[1]tenis meja'!K9</f>
        <v>0</v>
      </c>
      <c r="X14" s="49">
        <f>[1]basket!I10</f>
        <v>0</v>
      </c>
      <c r="Y14" s="49">
        <f>[1]basket!J10</f>
        <v>0</v>
      </c>
      <c r="Z14" s="49">
        <f>[1]basket!K10</f>
        <v>0</v>
      </c>
      <c r="AA14" s="46">
        <f>[1]catur!O8</f>
        <v>1</v>
      </c>
      <c r="AB14" s="47">
        <f>[1]catur!P8</f>
        <v>0</v>
      </c>
      <c r="AC14" s="48">
        <f>[1]catur!Q8</f>
        <v>0</v>
      </c>
      <c r="AD14" s="49">
        <f>[1]karate!X9</f>
        <v>0</v>
      </c>
      <c r="AE14" s="49">
        <f>[1]karate!Y9</f>
        <v>0</v>
      </c>
      <c r="AF14" s="50">
        <f>[1]karate!Z9</f>
        <v>0</v>
      </c>
      <c r="AG14" s="46">
        <f>[1]silat!AA8</f>
        <v>0</v>
      </c>
      <c r="AH14" s="47">
        <f>[1]silat!AB8</f>
        <v>0</v>
      </c>
      <c r="AI14" s="48">
        <f>[1]silat!AC8</f>
        <v>0</v>
      </c>
      <c r="AJ14" s="49">
        <f>'[1]tns lap'!I9</f>
        <v>0</v>
      </c>
      <c r="AK14" s="49">
        <f>'[1]tns lap'!J9</f>
        <v>0</v>
      </c>
      <c r="AL14" s="50">
        <f>'[1]tns lap'!K9</f>
        <v>0</v>
      </c>
      <c r="AM14" s="51">
        <f t="shared" si="0"/>
        <v>6</v>
      </c>
      <c r="AN14" s="52">
        <f t="shared" si="0"/>
        <v>1</v>
      </c>
      <c r="AO14" s="53">
        <f t="shared" si="0"/>
        <v>5</v>
      </c>
      <c r="AP14" s="54">
        <f t="shared" si="1"/>
        <v>42</v>
      </c>
      <c r="AQ14" s="55">
        <f t="shared" si="2"/>
        <v>3</v>
      </c>
      <c r="AR14" s="56">
        <f t="shared" si="3"/>
        <v>5</v>
      </c>
      <c r="AS14" s="75">
        <f t="shared" si="4"/>
        <v>50</v>
      </c>
      <c r="AT14" s="17"/>
      <c r="AU14" s="17"/>
      <c r="AV14" s="28"/>
      <c r="AW14" s="28"/>
    </row>
    <row r="15" spans="1:49" ht="15.75" x14ac:dyDescent="0.25">
      <c r="A15" s="58">
        <f t="shared" si="5"/>
        <v>9</v>
      </c>
      <c r="B15" s="45" t="s">
        <v>31</v>
      </c>
      <c r="C15" s="60">
        <f>[1]ATLETIK!X22</f>
        <v>1</v>
      </c>
      <c r="D15" s="61">
        <f>[1]ATLETIK!Y22</f>
        <v>0</v>
      </c>
      <c r="E15" s="62">
        <f>[1]ATLETIK!Z22</f>
        <v>0</v>
      </c>
      <c r="F15" s="63">
        <f>[1]RENANG!AD21</f>
        <v>0</v>
      </c>
      <c r="G15" s="63">
        <f>[1]RENANG!AE21</f>
        <v>0</v>
      </c>
      <c r="H15" s="64">
        <f>[1]RENANG!AF21</f>
        <v>0</v>
      </c>
      <c r="I15" s="60">
        <f>[1]SENAM!AM22</f>
        <v>0</v>
      </c>
      <c r="J15" s="61">
        <f>[1]SENAM!AN22</f>
        <v>0</v>
      </c>
      <c r="K15" s="62">
        <f>[1]SENAM!AO22</f>
        <v>0</v>
      </c>
      <c r="L15" s="63">
        <f>[1]VOLI!I21</f>
        <v>0</v>
      </c>
      <c r="M15" s="63">
        <f>[1]VOLI!J21</f>
        <v>0</v>
      </c>
      <c r="N15" s="64">
        <f>[1]VOLI!K21</f>
        <v>0</v>
      </c>
      <c r="O15" s="60">
        <f>'[1]spk takraw'!O21</f>
        <v>0</v>
      </c>
      <c r="P15" s="61">
        <f>'[1]spk takraw'!P21</f>
        <v>1</v>
      </c>
      <c r="Q15" s="62">
        <f>'[1]spk takraw'!Q21</f>
        <v>0</v>
      </c>
      <c r="R15" s="63">
        <f>[1]bulutangkis!I21</f>
        <v>0</v>
      </c>
      <c r="S15" s="63">
        <f>[1]bulutangkis!J21</f>
        <v>0</v>
      </c>
      <c r="T15" s="64">
        <f>[1]bulutangkis!K21</f>
        <v>0</v>
      </c>
      <c r="U15" s="60">
        <f>'[1]tenis meja'!I21</f>
        <v>0</v>
      </c>
      <c r="V15" s="61">
        <f>'[1]tenis meja'!J21</f>
        <v>0</v>
      </c>
      <c r="W15" s="62">
        <f>'[1]tenis meja'!K21</f>
        <v>0</v>
      </c>
      <c r="X15" s="63">
        <f>[1]basket!I22</f>
        <v>0</v>
      </c>
      <c r="Y15" s="63">
        <f>[1]basket!J22</f>
        <v>1</v>
      </c>
      <c r="Z15" s="63">
        <f>[1]basket!K22</f>
        <v>0</v>
      </c>
      <c r="AA15" s="60">
        <f>[1]catur!O20</f>
        <v>0</v>
      </c>
      <c r="AB15" s="61">
        <f>[1]catur!P20</f>
        <v>0</v>
      </c>
      <c r="AC15" s="62">
        <f>[1]catur!Q20</f>
        <v>0</v>
      </c>
      <c r="AD15" s="63">
        <f>[1]karate!X21</f>
        <v>1</v>
      </c>
      <c r="AE15" s="63">
        <f>[1]karate!Y21</f>
        <v>2</v>
      </c>
      <c r="AF15" s="64">
        <f>[1]karate!Z21</f>
        <v>1</v>
      </c>
      <c r="AG15" s="60">
        <f>[1]silat!AA20</f>
        <v>0</v>
      </c>
      <c r="AH15" s="61">
        <f>[1]silat!AB20</f>
        <v>0</v>
      </c>
      <c r="AI15" s="62">
        <f>[1]silat!AC20</f>
        <v>0</v>
      </c>
      <c r="AJ15" s="65">
        <f>'[1]tns lap'!I21</f>
        <v>0</v>
      </c>
      <c r="AK15" s="65">
        <f>'[1]tns lap'!J21</f>
        <v>0</v>
      </c>
      <c r="AL15" s="64">
        <f>'[1]tns lap'!K21</f>
        <v>0</v>
      </c>
      <c r="AM15" s="66">
        <f t="shared" si="0"/>
        <v>2</v>
      </c>
      <c r="AN15" s="67">
        <f t="shared" si="0"/>
        <v>4</v>
      </c>
      <c r="AO15" s="68">
        <f t="shared" si="0"/>
        <v>1</v>
      </c>
      <c r="AP15" s="69">
        <f t="shared" si="1"/>
        <v>14</v>
      </c>
      <c r="AQ15" s="70">
        <f t="shared" si="2"/>
        <v>12</v>
      </c>
      <c r="AR15" s="71">
        <f t="shared" si="3"/>
        <v>1</v>
      </c>
      <c r="AS15" s="74">
        <f t="shared" si="4"/>
        <v>27</v>
      </c>
      <c r="AT15" s="17"/>
      <c r="AU15" s="17"/>
      <c r="AV15" s="28"/>
      <c r="AW15" s="28"/>
    </row>
    <row r="16" spans="1:49" ht="15.75" x14ac:dyDescent="0.25">
      <c r="A16" s="58">
        <f t="shared" si="5"/>
        <v>10</v>
      </c>
      <c r="B16" s="45" t="s">
        <v>32</v>
      </c>
      <c r="C16" s="60">
        <f>[1]ATLETIK!X28</f>
        <v>0</v>
      </c>
      <c r="D16" s="61">
        <f>[1]ATLETIK!Y28</f>
        <v>0</v>
      </c>
      <c r="E16" s="62">
        <f>[1]ATLETIK!Z28</f>
        <v>0</v>
      </c>
      <c r="F16" s="63">
        <f>[1]RENANG!AD27</f>
        <v>2</v>
      </c>
      <c r="G16" s="63">
        <f>[1]RENANG!AE27</f>
        <v>3</v>
      </c>
      <c r="H16" s="64">
        <f>[1]RENANG!AF27</f>
        <v>5</v>
      </c>
      <c r="I16" s="60">
        <f>[1]SENAM!AM28</f>
        <v>0</v>
      </c>
      <c r="J16" s="61">
        <f>[1]SENAM!AN28</f>
        <v>0</v>
      </c>
      <c r="K16" s="62">
        <f>[1]SENAM!AO28</f>
        <v>0</v>
      </c>
      <c r="L16" s="63">
        <f>[1]VOLI!I27</f>
        <v>0</v>
      </c>
      <c r="M16" s="63">
        <f>[1]VOLI!J27</f>
        <v>0</v>
      </c>
      <c r="N16" s="64">
        <f>[1]VOLI!K27</f>
        <v>0</v>
      </c>
      <c r="O16" s="60">
        <f>'[1]spk takraw'!O27</f>
        <v>0</v>
      </c>
      <c r="P16" s="61">
        <f>'[1]spk takraw'!P27</f>
        <v>0</v>
      </c>
      <c r="Q16" s="62">
        <f>'[1]spk takraw'!Q27</f>
        <v>1</v>
      </c>
      <c r="R16" s="63">
        <f>[1]bulutangkis!I27</f>
        <v>0</v>
      </c>
      <c r="S16" s="63">
        <f>[1]bulutangkis!J27</f>
        <v>0</v>
      </c>
      <c r="T16" s="64">
        <f>[1]bulutangkis!K27</f>
        <v>0</v>
      </c>
      <c r="U16" s="60">
        <f>'[1]tenis meja'!I27</f>
        <v>0</v>
      </c>
      <c r="V16" s="61">
        <f>'[1]tenis meja'!J27</f>
        <v>0</v>
      </c>
      <c r="W16" s="62">
        <f>'[1]tenis meja'!K27</f>
        <v>0</v>
      </c>
      <c r="X16" s="63">
        <f>[1]basket!I28</f>
        <v>0</v>
      </c>
      <c r="Y16" s="63">
        <f>[1]basket!J28</f>
        <v>0</v>
      </c>
      <c r="Z16" s="63">
        <f>[1]basket!K28</f>
        <v>0</v>
      </c>
      <c r="AA16" s="60">
        <f>[1]catur!O26</f>
        <v>0</v>
      </c>
      <c r="AB16" s="61">
        <f>[1]catur!P26</f>
        <v>1</v>
      </c>
      <c r="AC16" s="62">
        <f>[1]catur!Q26</f>
        <v>0</v>
      </c>
      <c r="AD16" s="63">
        <f>[1]karate!X27</f>
        <v>1</v>
      </c>
      <c r="AE16" s="63">
        <f>[1]karate!Y27</f>
        <v>0</v>
      </c>
      <c r="AF16" s="64">
        <f>[1]karate!Z27</f>
        <v>0</v>
      </c>
      <c r="AG16" s="60">
        <f>[1]silat!AA26</f>
        <v>0</v>
      </c>
      <c r="AH16" s="61">
        <f>[1]silat!AB26</f>
        <v>0</v>
      </c>
      <c r="AI16" s="62">
        <f>[1]silat!AC26</f>
        <v>0</v>
      </c>
      <c r="AJ16" s="65">
        <f>'[1]tns lap'!I27</f>
        <v>0</v>
      </c>
      <c r="AK16" s="65">
        <f>'[1]tns lap'!J27</f>
        <v>0</v>
      </c>
      <c r="AL16" s="64">
        <f>'[1]tns lap'!K27</f>
        <v>0</v>
      </c>
      <c r="AM16" s="66">
        <f t="shared" si="0"/>
        <v>3</v>
      </c>
      <c r="AN16" s="67">
        <f t="shared" si="0"/>
        <v>4</v>
      </c>
      <c r="AO16" s="68">
        <f t="shared" si="0"/>
        <v>6</v>
      </c>
      <c r="AP16" s="69">
        <f t="shared" si="1"/>
        <v>21</v>
      </c>
      <c r="AQ16" s="70">
        <f t="shared" si="2"/>
        <v>12</v>
      </c>
      <c r="AR16" s="71">
        <f t="shared" si="3"/>
        <v>6</v>
      </c>
      <c r="AS16" s="74">
        <f t="shared" si="4"/>
        <v>39</v>
      </c>
      <c r="AT16" s="17"/>
      <c r="AU16" s="17"/>
      <c r="AV16" s="28"/>
      <c r="AW16" s="28"/>
    </row>
    <row r="17" spans="1:49" ht="15.75" x14ac:dyDescent="0.25">
      <c r="A17" s="58">
        <f t="shared" si="5"/>
        <v>11</v>
      </c>
      <c r="B17" s="45" t="s">
        <v>33</v>
      </c>
      <c r="C17" s="60">
        <f>[1]ATLETIK!X36</f>
        <v>0</v>
      </c>
      <c r="D17" s="61">
        <f>[1]ATLETIK!Y36</f>
        <v>0</v>
      </c>
      <c r="E17" s="62">
        <f>[1]ATLETIK!Z36</f>
        <v>0</v>
      </c>
      <c r="F17" s="63">
        <f>[1]RENANG!AD35</f>
        <v>0</v>
      </c>
      <c r="G17" s="63">
        <f>[1]RENANG!AE35</f>
        <v>0</v>
      </c>
      <c r="H17" s="64">
        <f>[1]RENANG!AF35</f>
        <v>0</v>
      </c>
      <c r="I17" s="60">
        <f>[1]SENAM!AM36</f>
        <v>0</v>
      </c>
      <c r="J17" s="61">
        <f>[1]SENAM!AN36</f>
        <v>0</v>
      </c>
      <c r="K17" s="62">
        <f>[1]SENAM!AO36</f>
        <v>0</v>
      </c>
      <c r="L17" s="63">
        <f>[1]VOLI!I35</f>
        <v>0</v>
      </c>
      <c r="M17" s="63">
        <f>[1]VOLI!J35</f>
        <v>0</v>
      </c>
      <c r="N17" s="64">
        <f>[1]VOLI!K35</f>
        <v>0</v>
      </c>
      <c r="O17" s="60">
        <f>'[1]spk takraw'!O35</f>
        <v>0</v>
      </c>
      <c r="P17" s="61">
        <f>'[1]spk takraw'!P35</f>
        <v>0</v>
      </c>
      <c r="Q17" s="62">
        <f>'[1]spk takraw'!Q35</f>
        <v>0</v>
      </c>
      <c r="R17" s="63">
        <f>[1]bulutangkis!I35</f>
        <v>0</v>
      </c>
      <c r="S17" s="63">
        <f>[1]bulutangkis!J35</f>
        <v>0</v>
      </c>
      <c r="T17" s="64">
        <f>[1]bulutangkis!K35</f>
        <v>0</v>
      </c>
      <c r="U17" s="60">
        <f>'[1]tenis meja'!I35</f>
        <v>0</v>
      </c>
      <c r="V17" s="61">
        <f>'[1]tenis meja'!J35</f>
        <v>1</v>
      </c>
      <c r="W17" s="62">
        <f>'[1]tenis meja'!K35</f>
        <v>0</v>
      </c>
      <c r="X17" s="63">
        <f>[1]basket!I36</f>
        <v>0</v>
      </c>
      <c r="Y17" s="63">
        <f>[1]basket!J36</f>
        <v>0</v>
      </c>
      <c r="Z17" s="63">
        <f>[1]basket!K36</f>
        <v>0</v>
      </c>
      <c r="AA17" s="60">
        <f>[1]catur!O34</f>
        <v>0</v>
      </c>
      <c r="AB17" s="61">
        <f>[1]catur!P34</f>
        <v>0</v>
      </c>
      <c r="AC17" s="62">
        <f>[1]catur!Q34</f>
        <v>0</v>
      </c>
      <c r="AD17" s="63">
        <f>[1]karate!X35</f>
        <v>0</v>
      </c>
      <c r="AE17" s="63">
        <f>[1]karate!Y35</f>
        <v>0</v>
      </c>
      <c r="AF17" s="64">
        <f>[1]karate!Z35</f>
        <v>0</v>
      </c>
      <c r="AG17" s="60">
        <f>[1]silat!AA34</f>
        <v>0</v>
      </c>
      <c r="AH17" s="61">
        <f>[1]silat!AB34</f>
        <v>0</v>
      </c>
      <c r="AI17" s="62">
        <f>[1]silat!AC34</f>
        <v>0</v>
      </c>
      <c r="AJ17" s="65">
        <f>'[1]tns lap'!I35</f>
        <v>0</v>
      </c>
      <c r="AK17" s="65">
        <f>'[1]tns lap'!J35</f>
        <v>0</v>
      </c>
      <c r="AL17" s="64">
        <f>'[1]tns lap'!K35</f>
        <v>0</v>
      </c>
      <c r="AM17" s="66">
        <f t="shared" si="0"/>
        <v>0</v>
      </c>
      <c r="AN17" s="67">
        <f t="shared" si="0"/>
        <v>1</v>
      </c>
      <c r="AO17" s="68">
        <f t="shared" si="0"/>
        <v>0</v>
      </c>
      <c r="AP17" s="69">
        <f t="shared" si="1"/>
        <v>0</v>
      </c>
      <c r="AQ17" s="70">
        <f t="shared" si="2"/>
        <v>3</v>
      </c>
      <c r="AR17" s="71">
        <f t="shared" si="3"/>
        <v>0</v>
      </c>
      <c r="AS17" s="74">
        <f t="shared" si="4"/>
        <v>3</v>
      </c>
      <c r="AT17" s="17"/>
      <c r="AU17" s="17"/>
      <c r="AV17" s="28"/>
      <c r="AW17" s="28"/>
    </row>
    <row r="18" spans="1:49" ht="15.75" x14ac:dyDescent="0.25">
      <c r="A18" s="58">
        <f t="shared" si="5"/>
        <v>12</v>
      </c>
      <c r="B18" s="45" t="s">
        <v>34</v>
      </c>
      <c r="C18" s="60">
        <f>[1]ATLETIK!X27</f>
        <v>0</v>
      </c>
      <c r="D18" s="61">
        <f>[1]ATLETIK!Y27</f>
        <v>0</v>
      </c>
      <c r="E18" s="62">
        <f>[1]ATLETIK!Z27</f>
        <v>0</v>
      </c>
      <c r="F18" s="63">
        <f>[1]RENANG!AD26</f>
        <v>3</v>
      </c>
      <c r="G18" s="63">
        <f>[1]RENANG!AE26</f>
        <v>6</v>
      </c>
      <c r="H18" s="64">
        <f>[1]RENANG!AF26</f>
        <v>1</v>
      </c>
      <c r="I18" s="60">
        <f>[1]SENAM!AM27</f>
        <v>0</v>
      </c>
      <c r="J18" s="61">
        <f>[1]SENAM!AN27</f>
        <v>0</v>
      </c>
      <c r="K18" s="62">
        <f>[1]SENAM!AO27</f>
        <v>0</v>
      </c>
      <c r="L18" s="63">
        <f>[1]VOLI!I26</f>
        <v>0</v>
      </c>
      <c r="M18" s="63">
        <f>[1]VOLI!J26</f>
        <v>0</v>
      </c>
      <c r="N18" s="64">
        <f>[1]VOLI!K26</f>
        <v>0</v>
      </c>
      <c r="O18" s="60">
        <f>'[1]spk takraw'!O26</f>
        <v>0</v>
      </c>
      <c r="P18" s="61">
        <f>'[1]spk takraw'!P26</f>
        <v>0</v>
      </c>
      <c r="Q18" s="62">
        <f>'[1]spk takraw'!Q26</f>
        <v>0</v>
      </c>
      <c r="R18" s="63">
        <f>[1]bulutangkis!I26</f>
        <v>0</v>
      </c>
      <c r="S18" s="63">
        <f>[1]bulutangkis!J26</f>
        <v>0</v>
      </c>
      <c r="T18" s="64">
        <f>[1]bulutangkis!K26</f>
        <v>0</v>
      </c>
      <c r="U18" s="60">
        <f>'[1]tenis meja'!I26</f>
        <v>0</v>
      </c>
      <c r="V18" s="61">
        <f>'[1]tenis meja'!J26</f>
        <v>0</v>
      </c>
      <c r="W18" s="62">
        <f>'[1]tenis meja'!K26</f>
        <v>0</v>
      </c>
      <c r="X18" s="63">
        <f>[1]basket!I27</f>
        <v>0</v>
      </c>
      <c r="Y18" s="63">
        <f>[1]basket!J27</f>
        <v>0</v>
      </c>
      <c r="Z18" s="63">
        <f>[1]basket!K27</f>
        <v>0</v>
      </c>
      <c r="AA18" s="60">
        <f>[1]catur!O25</f>
        <v>0</v>
      </c>
      <c r="AB18" s="61">
        <f>[1]catur!P25</f>
        <v>0</v>
      </c>
      <c r="AC18" s="62">
        <f>[1]catur!Q25</f>
        <v>0</v>
      </c>
      <c r="AD18" s="63">
        <f>[1]karate!X26</f>
        <v>0</v>
      </c>
      <c r="AE18" s="63">
        <f>[1]karate!Y26</f>
        <v>0</v>
      </c>
      <c r="AF18" s="64">
        <f>[1]karate!Z26</f>
        <v>0</v>
      </c>
      <c r="AG18" s="60">
        <f>[1]silat!AA25</f>
        <v>0</v>
      </c>
      <c r="AH18" s="61">
        <f>[1]silat!AB25</f>
        <v>0</v>
      </c>
      <c r="AI18" s="62">
        <f>[1]silat!AC25</f>
        <v>0</v>
      </c>
      <c r="AJ18" s="65">
        <f>'[1]tns lap'!I26</f>
        <v>0</v>
      </c>
      <c r="AK18" s="65">
        <f>'[1]tns lap'!J26</f>
        <v>0</v>
      </c>
      <c r="AL18" s="64">
        <f>'[1]tns lap'!K26</f>
        <v>0</v>
      </c>
      <c r="AM18" s="66">
        <f t="shared" si="0"/>
        <v>3</v>
      </c>
      <c r="AN18" s="67">
        <f t="shared" si="0"/>
        <v>6</v>
      </c>
      <c r="AO18" s="68">
        <f t="shared" si="0"/>
        <v>1</v>
      </c>
      <c r="AP18" s="69">
        <f t="shared" si="1"/>
        <v>21</v>
      </c>
      <c r="AQ18" s="70">
        <f t="shared" si="2"/>
        <v>18</v>
      </c>
      <c r="AR18" s="71">
        <f t="shared" si="3"/>
        <v>1</v>
      </c>
      <c r="AS18" s="74">
        <f t="shared" si="4"/>
        <v>40</v>
      </c>
      <c r="AT18" s="17"/>
      <c r="AU18" s="17"/>
      <c r="AV18" s="28"/>
      <c r="AW18" s="28"/>
    </row>
    <row r="19" spans="1:49" ht="15.75" x14ac:dyDescent="0.25">
      <c r="A19" s="58">
        <f t="shared" si="5"/>
        <v>13</v>
      </c>
      <c r="B19" s="76" t="s">
        <v>35</v>
      </c>
      <c r="C19" s="60">
        <f>[1]ATLETIK!X37</f>
        <v>0</v>
      </c>
      <c r="D19" s="61">
        <f>[1]ATLETIK!Y37</f>
        <v>0</v>
      </c>
      <c r="E19" s="62">
        <f>[1]ATLETIK!Z37</f>
        <v>0</v>
      </c>
      <c r="F19" s="63">
        <f>[1]RENANG!AD36</f>
        <v>0</v>
      </c>
      <c r="G19" s="63">
        <f>[1]RENANG!AE36</f>
        <v>0</v>
      </c>
      <c r="H19" s="64">
        <f>[1]RENANG!AF36</f>
        <v>0</v>
      </c>
      <c r="I19" s="60">
        <f>[1]SENAM!AM37</f>
        <v>0</v>
      </c>
      <c r="J19" s="61">
        <f>[1]SENAM!AN37</f>
        <v>0</v>
      </c>
      <c r="K19" s="62">
        <f>[1]SENAM!AO37</f>
        <v>0</v>
      </c>
      <c r="L19" s="63">
        <f>[1]VOLI!I36</f>
        <v>0</v>
      </c>
      <c r="M19" s="63">
        <f>[1]VOLI!J36</f>
        <v>0</v>
      </c>
      <c r="N19" s="64">
        <f>[1]VOLI!K36</f>
        <v>0</v>
      </c>
      <c r="O19" s="60">
        <f>'[1]spk takraw'!O36</f>
        <v>0</v>
      </c>
      <c r="P19" s="61">
        <f>'[1]spk takraw'!P36</f>
        <v>0</v>
      </c>
      <c r="Q19" s="62">
        <f>'[1]spk takraw'!Q36</f>
        <v>1</v>
      </c>
      <c r="R19" s="63">
        <f>[1]bulutangkis!I36</f>
        <v>0</v>
      </c>
      <c r="S19" s="63">
        <f>[1]bulutangkis!J36</f>
        <v>0</v>
      </c>
      <c r="T19" s="64">
        <f>[1]bulutangkis!K36</f>
        <v>0</v>
      </c>
      <c r="U19" s="60">
        <f>'[1]tenis meja'!I36</f>
        <v>0</v>
      </c>
      <c r="V19" s="61">
        <f>'[1]tenis meja'!J36</f>
        <v>0</v>
      </c>
      <c r="W19" s="62">
        <f>'[1]tenis meja'!K36</f>
        <v>0</v>
      </c>
      <c r="X19" s="63">
        <f>[1]basket!I37</f>
        <v>0</v>
      </c>
      <c r="Y19" s="63">
        <f>[1]basket!J37</f>
        <v>1</v>
      </c>
      <c r="Z19" s="63">
        <f>[1]basket!K37</f>
        <v>0</v>
      </c>
      <c r="AA19" s="60">
        <f>[1]catur!O35</f>
        <v>0</v>
      </c>
      <c r="AB19" s="61">
        <f>[1]catur!P35</f>
        <v>0</v>
      </c>
      <c r="AC19" s="62">
        <f>[1]catur!Q35</f>
        <v>0</v>
      </c>
      <c r="AD19" s="63">
        <f>[1]karate!X36</f>
        <v>0</v>
      </c>
      <c r="AE19" s="63">
        <f>[1]karate!Y36</f>
        <v>0</v>
      </c>
      <c r="AF19" s="64">
        <f>[1]karate!Z36</f>
        <v>1</v>
      </c>
      <c r="AG19" s="60">
        <f>[1]silat!AA35</f>
        <v>0</v>
      </c>
      <c r="AH19" s="61">
        <f>[1]silat!AB35</f>
        <v>0</v>
      </c>
      <c r="AI19" s="62">
        <f>[1]silat!AC35</f>
        <v>0</v>
      </c>
      <c r="AJ19" s="65">
        <f>'[1]tns lap'!I36</f>
        <v>0</v>
      </c>
      <c r="AK19" s="65">
        <f>'[1]tns lap'!J36</f>
        <v>0</v>
      </c>
      <c r="AL19" s="64">
        <f>'[1]tns lap'!K36</f>
        <v>0</v>
      </c>
      <c r="AM19" s="66">
        <f t="shared" si="0"/>
        <v>0</v>
      </c>
      <c r="AN19" s="67">
        <f t="shared" si="0"/>
        <v>1</v>
      </c>
      <c r="AO19" s="68">
        <f t="shared" si="0"/>
        <v>2</v>
      </c>
      <c r="AP19" s="69">
        <f t="shared" si="1"/>
        <v>0</v>
      </c>
      <c r="AQ19" s="70">
        <f t="shared" si="2"/>
        <v>3</v>
      </c>
      <c r="AR19" s="71">
        <f t="shared" si="3"/>
        <v>2</v>
      </c>
      <c r="AS19" s="74">
        <f t="shared" si="4"/>
        <v>5</v>
      </c>
      <c r="AT19" s="17"/>
      <c r="AU19" s="17"/>
      <c r="AV19" s="28"/>
      <c r="AW19" s="28"/>
    </row>
    <row r="20" spans="1:49" ht="15.75" x14ac:dyDescent="0.25">
      <c r="A20" s="58">
        <f t="shared" si="5"/>
        <v>14</v>
      </c>
      <c r="B20" s="45" t="s">
        <v>36</v>
      </c>
      <c r="C20" s="60">
        <f>[1]ATLETIK!X35</f>
        <v>0</v>
      </c>
      <c r="D20" s="61">
        <f>[1]ATLETIK!Y35</f>
        <v>0</v>
      </c>
      <c r="E20" s="62">
        <f>[1]ATLETIK!Z35</f>
        <v>1</v>
      </c>
      <c r="F20" s="63">
        <f>[1]RENANG!AD34</f>
        <v>0</v>
      </c>
      <c r="G20" s="63">
        <f>[1]RENANG!AE34</f>
        <v>0</v>
      </c>
      <c r="H20" s="64">
        <f>[1]RENANG!AF34</f>
        <v>0</v>
      </c>
      <c r="I20" s="60">
        <f>[1]SENAM!AM35</f>
        <v>0</v>
      </c>
      <c r="J20" s="61">
        <f>[1]SENAM!AN35</f>
        <v>0</v>
      </c>
      <c r="K20" s="62">
        <f>[1]SENAM!AO35</f>
        <v>0</v>
      </c>
      <c r="L20" s="63">
        <f>[1]VOLI!I34</f>
        <v>0</v>
      </c>
      <c r="M20" s="63">
        <f>[1]VOLI!J34</f>
        <v>0</v>
      </c>
      <c r="N20" s="64">
        <f>[1]VOLI!K34</f>
        <v>0</v>
      </c>
      <c r="O20" s="60">
        <f>'[1]spk takraw'!O34</f>
        <v>0</v>
      </c>
      <c r="P20" s="61">
        <f>'[1]spk takraw'!P34</f>
        <v>0</v>
      </c>
      <c r="Q20" s="62">
        <f>'[1]spk takraw'!Q34</f>
        <v>0</v>
      </c>
      <c r="R20" s="63">
        <f>[1]bulutangkis!I34</f>
        <v>0</v>
      </c>
      <c r="S20" s="63">
        <f>[1]bulutangkis!J34</f>
        <v>0</v>
      </c>
      <c r="T20" s="64">
        <f>[1]bulutangkis!K34</f>
        <v>0</v>
      </c>
      <c r="U20" s="60">
        <f>'[1]tenis meja'!I34</f>
        <v>0</v>
      </c>
      <c r="V20" s="61">
        <f>'[1]tenis meja'!J34</f>
        <v>0</v>
      </c>
      <c r="W20" s="62">
        <f>'[1]tenis meja'!K34</f>
        <v>0</v>
      </c>
      <c r="X20" s="63">
        <f>[1]basket!I35</f>
        <v>0</v>
      </c>
      <c r="Y20" s="63">
        <f>[1]basket!J35</f>
        <v>0</v>
      </c>
      <c r="Z20" s="63">
        <f>[1]basket!K35</f>
        <v>0</v>
      </c>
      <c r="AA20" s="60">
        <f>[1]catur!O33</f>
        <v>0</v>
      </c>
      <c r="AB20" s="61">
        <f>[1]catur!P33</f>
        <v>0</v>
      </c>
      <c r="AC20" s="62">
        <f>[1]catur!Q33</f>
        <v>0</v>
      </c>
      <c r="AD20" s="63">
        <f>[1]karate!X34</f>
        <v>0</v>
      </c>
      <c r="AE20" s="63">
        <f>[1]karate!Y34</f>
        <v>0</v>
      </c>
      <c r="AF20" s="64">
        <f>[1]karate!Z34</f>
        <v>0</v>
      </c>
      <c r="AG20" s="60">
        <f>[1]silat!AA33</f>
        <v>0</v>
      </c>
      <c r="AH20" s="61">
        <f>[1]silat!AB33</f>
        <v>0</v>
      </c>
      <c r="AI20" s="62">
        <f>[1]silat!AC33</f>
        <v>0</v>
      </c>
      <c r="AJ20" s="65">
        <f>'[1]tns lap'!I34</f>
        <v>0</v>
      </c>
      <c r="AK20" s="65">
        <f>'[1]tns lap'!J34</f>
        <v>0</v>
      </c>
      <c r="AL20" s="64">
        <f>'[1]tns lap'!K34</f>
        <v>0</v>
      </c>
      <c r="AM20" s="66">
        <f t="shared" si="0"/>
        <v>0</v>
      </c>
      <c r="AN20" s="67">
        <f t="shared" si="0"/>
        <v>0</v>
      </c>
      <c r="AO20" s="68">
        <f t="shared" si="0"/>
        <v>1</v>
      </c>
      <c r="AP20" s="69">
        <f t="shared" si="1"/>
        <v>0</v>
      </c>
      <c r="AQ20" s="70">
        <f t="shared" si="2"/>
        <v>0</v>
      </c>
      <c r="AR20" s="71">
        <f t="shared" si="3"/>
        <v>1</v>
      </c>
      <c r="AS20" s="74">
        <f t="shared" si="4"/>
        <v>1</v>
      </c>
      <c r="AT20" s="17"/>
      <c r="AU20" s="17"/>
      <c r="AV20" s="28"/>
      <c r="AW20" s="28"/>
    </row>
    <row r="21" spans="1:49" ht="15.75" x14ac:dyDescent="0.25">
      <c r="A21" s="58">
        <f t="shared" si="5"/>
        <v>15</v>
      </c>
      <c r="B21" s="45" t="s">
        <v>37</v>
      </c>
      <c r="C21" s="60">
        <f>[1]ATLETIK!X33</f>
        <v>0</v>
      </c>
      <c r="D21" s="61">
        <f>[1]ATLETIK!Y33</f>
        <v>0</v>
      </c>
      <c r="E21" s="62">
        <f>[1]ATLETIK!Z33</f>
        <v>0</v>
      </c>
      <c r="F21" s="63">
        <f>[1]RENANG!AD32</f>
        <v>0</v>
      </c>
      <c r="G21" s="63">
        <f>[1]RENANG!AE32</f>
        <v>0</v>
      </c>
      <c r="H21" s="64">
        <f>[1]RENANG!AF32</f>
        <v>0</v>
      </c>
      <c r="I21" s="60">
        <f>[1]SENAM!AM33</f>
        <v>0</v>
      </c>
      <c r="J21" s="61">
        <f>[1]SENAM!AN33</f>
        <v>0</v>
      </c>
      <c r="K21" s="62">
        <f>[1]SENAM!AO33</f>
        <v>0</v>
      </c>
      <c r="L21" s="63">
        <f>[1]VOLI!I32</f>
        <v>0</v>
      </c>
      <c r="M21" s="63">
        <f>[1]VOLI!J32</f>
        <v>0</v>
      </c>
      <c r="N21" s="64">
        <f>[1]VOLI!K32</f>
        <v>0</v>
      </c>
      <c r="O21" s="60">
        <f>'[1]spk takraw'!O32</f>
        <v>0</v>
      </c>
      <c r="P21" s="61">
        <f>'[1]spk takraw'!P32</f>
        <v>0</v>
      </c>
      <c r="Q21" s="62">
        <f>'[1]spk takraw'!Q32</f>
        <v>0</v>
      </c>
      <c r="R21" s="63">
        <f>[1]bulutangkis!I32</f>
        <v>0</v>
      </c>
      <c r="S21" s="63">
        <f>[1]bulutangkis!J32</f>
        <v>0</v>
      </c>
      <c r="T21" s="64">
        <f>[1]bulutangkis!K32</f>
        <v>0</v>
      </c>
      <c r="U21" s="60">
        <f>'[1]tenis meja'!I32</f>
        <v>0</v>
      </c>
      <c r="V21" s="61">
        <f>'[1]tenis meja'!J32</f>
        <v>0</v>
      </c>
      <c r="W21" s="62">
        <f>'[1]tenis meja'!K32</f>
        <v>1</v>
      </c>
      <c r="X21" s="63">
        <f>[1]basket!I33</f>
        <v>0</v>
      </c>
      <c r="Y21" s="63">
        <f>[1]basket!J33</f>
        <v>0</v>
      </c>
      <c r="Z21" s="63">
        <f>[1]basket!K33</f>
        <v>0</v>
      </c>
      <c r="AA21" s="60">
        <f>[1]catur!O31</f>
        <v>0</v>
      </c>
      <c r="AB21" s="61">
        <f>[1]catur!P31</f>
        <v>0</v>
      </c>
      <c r="AC21" s="62">
        <f>[1]catur!Q31</f>
        <v>0</v>
      </c>
      <c r="AD21" s="63">
        <f>[1]karate!X32</f>
        <v>0</v>
      </c>
      <c r="AE21" s="63">
        <f>[1]karate!Y32</f>
        <v>0</v>
      </c>
      <c r="AF21" s="64">
        <f>[1]karate!Z32</f>
        <v>0</v>
      </c>
      <c r="AG21" s="60">
        <f>[1]silat!AA31</f>
        <v>0</v>
      </c>
      <c r="AH21" s="61">
        <f>[1]silat!AB31</f>
        <v>0</v>
      </c>
      <c r="AI21" s="62">
        <f>[1]silat!AC31</f>
        <v>0</v>
      </c>
      <c r="AJ21" s="65">
        <f>'[1]tns lap'!I32</f>
        <v>0</v>
      </c>
      <c r="AK21" s="65">
        <f>'[1]tns lap'!J32</f>
        <v>0</v>
      </c>
      <c r="AL21" s="64">
        <f>'[1]tns lap'!K32</f>
        <v>0</v>
      </c>
      <c r="AM21" s="66">
        <f t="shared" si="0"/>
        <v>0</v>
      </c>
      <c r="AN21" s="67">
        <f t="shared" si="0"/>
        <v>0</v>
      </c>
      <c r="AO21" s="68">
        <f t="shared" si="0"/>
        <v>1</v>
      </c>
      <c r="AP21" s="69">
        <f t="shared" si="1"/>
        <v>0</v>
      </c>
      <c r="AQ21" s="70">
        <f t="shared" si="2"/>
        <v>0</v>
      </c>
      <c r="AR21" s="71">
        <f t="shared" si="3"/>
        <v>1</v>
      </c>
      <c r="AS21" s="74">
        <f t="shared" si="4"/>
        <v>1</v>
      </c>
      <c r="AT21" s="17"/>
      <c r="AU21" s="17"/>
      <c r="AV21" s="28"/>
      <c r="AW21" s="28"/>
    </row>
    <row r="22" spans="1:49" ht="15.75" x14ac:dyDescent="0.25">
      <c r="A22" s="58">
        <f t="shared" si="5"/>
        <v>16</v>
      </c>
      <c r="B22" s="45" t="s">
        <v>38</v>
      </c>
      <c r="C22" s="60">
        <f>[1]ATLETIK!X49</f>
        <v>0</v>
      </c>
      <c r="D22" s="61">
        <f>[1]ATLETIK!Y49</f>
        <v>0</v>
      </c>
      <c r="E22" s="62">
        <f>[1]ATLETIK!Z49</f>
        <v>0</v>
      </c>
      <c r="F22" s="63">
        <f>[1]RENANG!AD48</f>
        <v>0</v>
      </c>
      <c r="G22" s="63">
        <f>[1]RENANG!AE48</f>
        <v>0</v>
      </c>
      <c r="H22" s="64">
        <f>[1]RENANG!AF48</f>
        <v>0</v>
      </c>
      <c r="I22" s="60">
        <f>[1]SENAM!AM49</f>
        <v>0</v>
      </c>
      <c r="J22" s="61">
        <f>[1]SENAM!AN49</f>
        <v>0</v>
      </c>
      <c r="K22" s="62">
        <f>[1]SENAM!AO49</f>
        <v>0</v>
      </c>
      <c r="L22" s="63">
        <f>[1]VOLI!I48</f>
        <v>0</v>
      </c>
      <c r="M22" s="63">
        <f>[1]VOLI!J48</f>
        <v>0</v>
      </c>
      <c r="N22" s="64">
        <f>[1]VOLI!K48</f>
        <v>0</v>
      </c>
      <c r="O22" s="60">
        <f>'[1]spk takraw'!O48</f>
        <v>0</v>
      </c>
      <c r="P22" s="61">
        <f>'[1]spk takraw'!P48</f>
        <v>0</v>
      </c>
      <c r="Q22" s="62">
        <f>'[1]spk takraw'!Q48</f>
        <v>0</v>
      </c>
      <c r="R22" s="63">
        <f>[1]bulutangkis!I48</f>
        <v>0</v>
      </c>
      <c r="S22" s="63">
        <f>[1]bulutangkis!J48</f>
        <v>0</v>
      </c>
      <c r="T22" s="64">
        <f>[1]bulutangkis!K48</f>
        <v>0</v>
      </c>
      <c r="U22" s="60">
        <f>'[1]tenis meja'!I48</f>
        <v>0</v>
      </c>
      <c r="V22" s="61">
        <f>'[1]tenis meja'!J48</f>
        <v>0</v>
      </c>
      <c r="W22" s="62">
        <f>'[1]tenis meja'!K48</f>
        <v>0</v>
      </c>
      <c r="X22" s="63">
        <f>[1]basket!I49</f>
        <v>0</v>
      </c>
      <c r="Y22" s="63">
        <f>[1]basket!J49</f>
        <v>0</v>
      </c>
      <c r="Z22" s="63">
        <f>[1]basket!K49</f>
        <v>0</v>
      </c>
      <c r="AA22" s="60">
        <f>[1]catur!O47</f>
        <v>0</v>
      </c>
      <c r="AB22" s="61">
        <f>[1]catur!P47</f>
        <v>0</v>
      </c>
      <c r="AC22" s="62">
        <f>[1]catur!Q47</f>
        <v>0</v>
      </c>
      <c r="AD22" s="63">
        <f>[1]karate!X48</f>
        <v>0</v>
      </c>
      <c r="AE22" s="63">
        <f>[1]karate!Y48</f>
        <v>0</v>
      </c>
      <c r="AF22" s="64">
        <f>[1]karate!Z48</f>
        <v>0</v>
      </c>
      <c r="AG22" s="60">
        <f>[1]silat!AA47</f>
        <v>0</v>
      </c>
      <c r="AH22" s="61">
        <f>[1]silat!AB47</f>
        <v>0</v>
      </c>
      <c r="AI22" s="62">
        <f>[1]silat!AC47</f>
        <v>0</v>
      </c>
      <c r="AJ22" s="65">
        <f>'[1]tns lap'!I48</f>
        <v>0</v>
      </c>
      <c r="AK22" s="65">
        <f>'[1]tns lap'!J48</f>
        <v>0</v>
      </c>
      <c r="AL22" s="64">
        <f>'[1]tns lap'!K48</f>
        <v>0</v>
      </c>
      <c r="AM22" s="66">
        <f t="shared" si="0"/>
        <v>0</v>
      </c>
      <c r="AN22" s="67">
        <f t="shared" si="0"/>
        <v>0</v>
      </c>
      <c r="AO22" s="68">
        <f t="shared" si="0"/>
        <v>0</v>
      </c>
      <c r="AP22" s="69">
        <f t="shared" si="1"/>
        <v>0</v>
      </c>
      <c r="AQ22" s="70">
        <f t="shared" si="2"/>
        <v>0</v>
      </c>
      <c r="AR22" s="71">
        <f t="shared" si="3"/>
        <v>0</v>
      </c>
      <c r="AS22" s="74">
        <f t="shared" si="4"/>
        <v>0</v>
      </c>
      <c r="AT22" s="17"/>
      <c r="AU22" s="17"/>
      <c r="AV22" s="28"/>
      <c r="AW22" s="28"/>
    </row>
    <row r="23" spans="1:49" ht="15.75" x14ac:dyDescent="0.25">
      <c r="A23" s="58">
        <f t="shared" si="5"/>
        <v>17</v>
      </c>
      <c r="B23" s="73" t="s">
        <v>39</v>
      </c>
      <c r="C23" s="60">
        <f>[1]ATLETIK!X51</f>
        <v>0</v>
      </c>
      <c r="D23" s="61">
        <f>[1]ATLETIK!Y51</f>
        <v>0</v>
      </c>
      <c r="E23" s="62">
        <f>[1]ATLETIK!Z51</f>
        <v>0</v>
      </c>
      <c r="F23" s="63">
        <f>[1]RENANG!AD50</f>
        <v>0</v>
      </c>
      <c r="G23" s="63">
        <f>[1]RENANG!AE50</f>
        <v>0</v>
      </c>
      <c r="H23" s="64">
        <f>[1]RENANG!AF50</f>
        <v>0</v>
      </c>
      <c r="I23" s="60">
        <f>[1]SENAM!AM51</f>
        <v>0</v>
      </c>
      <c r="J23" s="61">
        <f>[1]SENAM!AN51</f>
        <v>0</v>
      </c>
      <c r="K23" s="62">
        <f>[1]SENAM!AO51</f>
        <v>0</v>
      </c>
      <c r="L23" s="63">
        <f>[1]VOLI!I50</f>
        <v>0</v>
      </c>
      <c r="M23" s="63">
        <f>[1]VOLI!J50</f>
        <v>0</v>
      </c>
      <c r="N23" s="64">
        <f>[1]VOLI!K50</f>
        <v>0</v>
      </c>
      <c r="O23" s="60">
        <f>'[1]spk takraw'!O50</f>
        <v>0</v>
      </c>
      <c r="P23" s="61">
        <f>'[1]spk takraw'!P50</f>
        <v>0</v>
      </c>
      <c r="Q23" s="62">
        <f>'[1]spk takraw'!Q50</f>
        <v>0</v>
      </c>
      <c r="R23" s="63">
        <f>[1]bulutangkis!I50</f>
        <v>0</v>
      </c>
      <c r="S23" s="63">
        <f>[1]bulutangkis!J50</f>
        <v>0</v>
      </c>
      <c r="T23" s="64">
        <f>[1]bulutangkis!K50</f>
        <v>0</v>
      </c>
      <c r="U23" s="60">
        <f>'[1]tenis meja'!I50</f>
        <v>0</v>
      </c>
      <c r="V23" s="61">
        <f>'[1]tenis meja'!J50</f>
        <v>0</v>
      </c>
      <c r="W23" s="62">
        <f>'[1]tenis meja'!K50</f>
        <v>0</v>
      </c>
      <c r="X23" s="63">
        <f>[1]basket!I51</f>
        <v>0</v>
      </c>
      <c r="Y23" s="63">
        <f>[1]basket!J51</f>
        <v>0</v>
      </c>
      <c r="Z23" s="63">
        <f>[1]basket!K51</f>
        <v>0</v>
      </c>
      <c r="AA23" s="60">
        <f>[1]catur!O49</f>
        <v>0</v>
      </c>
      <c r="AB23" s="61">
        <f>[1]catur!P49</f>
        <v>0</v>
      </c>
      <c r="AC23" s="62">
        <f>[1]catur!Q49</f>
        <v>0</v>
      </c>
      <c r="AD23" s="63">
        <f>[1]karate!X50</f>
        <v>0</v>
      </c>
      <c r="AE23" s="63">
        <f>[1]karate!Y50</f>
        <v>0</v>
      </c>
      <c r="AF23" s="64">
        <f>[1]karate!Z50</f>
        <v>0</v>
      </c>
      <c r="AG23" s="60">
        <f>[1]silat!AA49</f>
        <v>0</v>
      </c>
      <c r="AH23" s="61">
        <f>[1]silat!AB49</f>
        <v>0</v>
      </c>
      <c r="AI23" s="62">
        <f>[1]silat!AC49</f>
        <v>0</v>
      </c>
      <c r="AJ23" s="65">
        <f>'[1]tns lap'!I50</f>
        <v>0</v>
      </c>
      <c r="AK23" s="65">
        <f>'[1]tns lap'!J50</f>
        <v>0</v>
      </c>
      <c r="AL23" s="64">
        <f>'[1]tns lap'!K50</f>
        <v>0</v>
      </c>
      <c r="AM23" s="66">
        <f t="shared" si="0"/>
        <v>0</v>
      </c>
      <c r="AN23" s="67">
        <f t="shared" si="0"/>
        <v>0</v>
      </c>
      <c r="AO23" s="68">
        <f t="shared" si="0"/>
        <v>0</v>
      </c>
      <c r="AP23" s="69">
        <f t="shared" si="1"/>
        <v>0</v>
      </c>
      <c r="AQ23" s="70">
        <f t="shared" si="2"/>
        <v>0</v>
      </c>
      <c r="AR23" s="71">
        <f t="shared" si="3"/>
        <v>0</v>
      </c>
      <c r="AS23" s="74">
        <f t="shared" si="4"/>
        <v>0</v>
      </c>
      <c r="AT23" s="17"/>
      <c r="AU23" s="17"/>
      <c r="AV23" s="28"/>
      <c r="AW23" s="28"/>
    </row>
    <row r="24" spans="1:49" ht="15.75" x14ac:dyDescent="0.25">
      <c r="A24" s="58">
        <f t="shared" si="5"/>
        <v>18</v>
      </c>
      <c r="B24" s="45" t="s">
        <v>40</v>
      </c>
      <c r="C24" s="60">
        <f>[1]ATLETIK!X41</f>
        <v>0</v>
      </c>
      <c r="D24" s="61">
        <f>[1]ATLETIK!Y41</f>
        <v>1</v>
      </c>
      <c r="E24" s="62">
        <f>[1]ATLETIK!Z41</f>
        <v>0</v>
      </c>
      <c r="F24" s="63">
        <f>[1]RENANG!AD40</f>
        <v>0</v>
      </c>
      <c r="G24" s="63">
        <f>[1]RENANG!AE40</f>
        <v>0</v>
      </c>
      <c r="H24" s="64">
        <f>[1]RENANG!AF40</f>
        <v>0</v>
      </c>
      <c r="I24" s="60">
        <f>[1]SENAM!AM41</f>
        <v>0</v>
      </c>
      <c r="J24" s="61">
        <f>[1]SENAM!AN41</f>
        <v>0</v>
      </c>
      <c r="K24" s="62">
        <f>[1]SENAM!AO41</f>
        <v>0</v>
      </c>
      <c r="L24" s="63">
        <f>[1]VOLI!I40</f>
        <v>0</v>
      </c>
      <c r="M24" s="63">
        <f>[1]VOLI!J40</f>
        <v>0</v>
      </c>
      <c r="N24" s="64">
        <f>[1]VOLI!K40</f>
        <v>0</v>
      </c>
      <c r="O24" s="60">
        <f>'[1]spk takraw'!O40</f>
        <v>0</v>
      </c>
      <c r="P24" s="61">
        <f>'[1]spk takraw'!P40</f>
        <v>0</v>
      </c>
      <c r="Q24" s="62">
        <f>'[1]spk takraw'!Q40</f>
        <v>0</v>
      </c>
      <c r="R24" s="63">
        <f>[1]bulutangkis!I40</f>
        <v>0</v>
      </c>
      <c r="S24" s="63">
        <f>[1]bulutangkis!J40</f>
        <v>0</v>
      </c>
      <c r="T24" s="64">
        <f>[1]bulutangkis!K40</f>
        <v>0</v>
      </c>
      <c r="U24" s="60">
        <f>'[1]tenis meja'!I40</f>
        <v>0</v>
      </c>
      <c r="V24" s="61">
        <f>'[1]tenis meja'!J40</f>
        <v>0</v>
      </c>
      <c r="W24" s="62">
        <f>'[1]tenis meja'!K40</f>
        <v>0</v>
      </c>
      <c r="X24" s="63">
        <f>[1]basket!I41</f>
        <v>0</v>
      </c>
      <c r="Y24" s="63">
        <f>[1]basket!J41</f>
        <v>0</v>
      </c>
      <c r="Z24" s="63">
        <f>[1]basket!K41</f>
        <v>0</v>
      </c>
      <c r="AA24" s="60">
        <f>[1]catur!O39</f>
        <v>0</v>
      </c>
      <c r="AB24" s="61">
        <f>[1]catur!P39</f>
        <v>0</v>
      </c>
      <c r="AC24" s="62">
        <f>[1]catur!Q39</f>
        <v>0</v>
      </c>
      <c r="AD24" s="63">
        <f>[1]karate!X40</f>
        <v>1</v>
      </c>
      <c r="AE24" s="63">
        <f>[1]karate!Y40</f>
        <v>2</v>
      </c>
      <c r="AF24" s="64">
        <f>[1]karate!Z40</f>
        <v>4</v>
      </c>
      <c r="AG24" s="60">
        <f>[1]silat!AA39</f>
        <v>0</v>
      </c>
      <c r="AH24" s="61">
        <f>[1]silat!AB39</f>
        <v>0</v>
      </c>
      <c r="AI24" s="62">
        <f>[1]silat!AC39</f>
        <v>0</v>
      </c>
      <c r="AJ24" s="65">
        <f>'[1]tns lap'!I40</f>
        <v>0</v>
      </c>
      <c r="AK24" s="65">
        <f>'[1]tns lap'!J40</f>
        <v>0</v>
      </c>
      <c r="AL24" s="64">
        <f>'[1]tns lap'!K40</f>
        <v>0</v>
      </c>
      <c r="AM24" s="66">
        <f t="shared" si="0"/>
        <v>1</v>
      </c>
      <c r="AN24" s="67">
        <f t="shared" si="0"/>
        <v>3</v>
      </c>
      <c r="AO24" s="68">
        <f t="shared" si="0"/>
        <v>4</v>
      </c>
      <c r="AP24" s="69">
        <f t="shared" si="1"/>
        <v>7</v>
      </c>
      <c r="AQ24" s="70">
        <f t="shared" si="2"/>
        <v>9</v>
      </c>
      <c r="AR24" s="71">
        <f t="shared" si="3"/>
        <v>4</v>
      </c>
      <c r="AS24" s="74">
        <f t="shared" si="4"/>
        <v>20</v>
      </c>
      <c r="AT24" s="17"/>
      <c r="AU24" s="17"/>
      <c r="AV24" s="28"/>
      <c r="AW24" s="28"/>
    </row>
    <row r="25" spans="1:49" ht="15.75" x14ac:dyDescent="0.25">
      <c r="A25" s="58">
        <f t="shared" si="5"/>
        <v>19</v>
      </c>
      <c r="B25" s="77" t="s">
        <v>41</v>
      </c>
      <c r="C25" s="60">
        <f>[1]ATLETIK!X21</f>
        <v>0</v>
      </c>
      <c r="D25" s="61">
        <f>[1]ATLETIK!Y21</f>
        <v>0</v>
      </c>
      <c r="E25" s="62">
        <f>[1]ATLETIK!Z21</f>
        <v>0</v>
      </c>
      <c r="F25" s="63">
        <f>[1]RENANG!AD20</f>
        <v>0</v>
      </c>
      <c r="G25" s="63">
        <f>[1]RENANG!AE20</f>
        <v>0</v>
      </c>
      <c r="H25" s="64">
        <f>[1]RENANG!AF20</f>
        <v>0</v>
      </c>
      <c r="I25" s="60">
        <f>[1]SENAM!AM21</f>
        <v>0</v>
      </c>
      <c r="J25" s="61">
        <f>[1]SENAM!AN21</f>
        <v>0</v>
      </c>
      <c r="K25" s="62">
        <f>[1]SENAM!AO21</f>
        <v>0</v>
      </c>
      <c r="L25" s="63">
        <f>[1]VOLI!I20</f>
        <v>0</v>
      </c>
      <c r="M25" s="63">
        <f>[1]VOLI!J20</f>
        <v>0</v>
      </c>
      <c r="N25" s="64">
        <f>[1]VOLI!K20</f>
        <v>0</v>
      </c>
      <c r="O25" s="60">
        <f>'[1]spk takraw'!O20</f>
        <v>0</v>
      </c>
      <c r="P25" s="61">
        <f>'[1]spk takraw'!P20</f>
        <v>0</v>
      </c>
      <c r="Q25" s="62">
        <f>'[1]spk takraw'!Q20</f>
        <v>0</v>
      </c>
      <c r="R25" s="63">
        <f>[1]bulutangkis!I20</f>
        <v>0</v>
      </c>
      <c r="S25" s="63">
        <f>[1]bulutangkis!J20</f>
        <v>0</v>
      </c>
      <c r="T25" s="64">
        <f>[1]bulutangkis!K20</f>
        <v>0</v>
      </c>
      <c r="U25" s="60">
        <f>'[1]tenis meja'!I20</f>
        <v>0</v>
      </c>
      <c r="V25" s="61">
        <f>'[1]tenis meja'!J20</f>
        <v>0</v>
      </c>
      <c r="W25" s="62">
        <f>'[1]tenis meja'!K20</f>
        <v>0</v>
      </c>
      <c r="X25" s="63">
        <f>[1]basket!I21</f>
        <v>0</v>
      </c>
      <c r="Y25" s="63">
        <f>[1]basket!J21</f>
        <v>0</v>
      </c>
      <c r="Z25" s="63">
        <f>[1]basket!K21</f>
        <v>0</v>
      </c>
      <c r="AA25" s="60">
        <f>[1]catur!O19</f>
        <v>0</v>
      </c>
      <c r="AB25" s="61">
        <f>[1]catur!P19</f>
        <v>0</v>
      </c>
      <c r="AC25" s="62">
        <f>[1]catur!Q19</f>
        <v>0</v>
      </c>
      <c r="AD25" s="63">
        <f>[1]karate!X20</f>
        <v>0</v>
      </c>
      <c r="AE25" s="63">
        <f>[1]karate!Y20</f>
        <v>0</v>
      </c>
      <c r="AF25" s="64">
        <f>[1]karate!Z20</f>
        <v>0</v>
      </c>
      <c r="AG25" s="60">
        <f>[1]silat!AA19</f>
        <v>0</v>
      </c>
      <c r="AH25" s="61">
        <f>[1]silat!AB19</f>
        <v>0</v>
      </c>
      <c r="AI25" s="62">
        <f>[1]silat!AC19</f>
        <v>0</v>
      </c>
      <c r="AJ25" s="65">
        <f>'[1]tns lap'!I20</f>
        <v>0</v>
      </c>
      <c r="AK25" s="65">
        <f>'[1]tns lap'!J20</f>
        <v>0</v>
      </c>
      <c r="AL25" s="64">
        <f>'[1]tns lap'!K20</f>
        <v>0</v>
      </c>
      <c r="AM25" s="66">
        <f t="shared" si="0"/>
        <v>0</v>
      </c>
      <c r="AN25" s="67">
        <f t="shared" si="0"/>
        <v>0</v>
      </c>
      <c r="AO25" s="68">
        <f t="shared" si="0"/>
        <v>0</v>
      </c>
      <c r="AP25" s="69">
        <f t="shared" si="1"/>
        <v>0</v>
      </c>
      <c r="AQ25" s="70">
        <f t="shared" si="2"/>
        <v>0</v>
      </c>
      <c r="AR25" s="71">
        <f t="shared" si="3"/>
        <v>0</v>
      </c>
      <c r="AS25" s="74">
        <f t="shared" si="4"/>
        <v>0</v>
      </c>
      <c r="AT25" s="17"/>
      <c r="AU25" s="17"/>
      <c r="AV25" s="28"/>
      <c r="AW25" s="28"/>
    </row>
    <row r="26" spans="1:49" ht="15.75" x14ac:dyDescent="0.25">
      <c r="A26" s="58">
        <f t="shared" si="5"/>
        <v>20</v>
      </c>
      <c r="B26" s="77" t="s">
        <v>42</v>
      </c>
      <c r="C26" s="60">
        <f>[1]ATLETIK!X34</f>
        <v>0</v>
      </c>
      <c r="D26" s="61">
        <f>[1]ATLETIK!Y34</f>
        <v>0</v>
      </c>
      <c r="E26" s="62">
        <f>[1]ATLETIK!Z34</f>
        <v>0</v>
      </c>
      <c r="F26" s="63">
        <f>[1]RENANG!AD33</f>
        <v>0</v>
      </c>
      <c r="G26" s="63">
        <f>[1]RENANG!AE33</f>
        <v>0</v>
      </c>
      <c r="H26" s="64">
        <f>[1]RENANG!AF33</f>
        <v>0</v>
      </c>
      <c r="I26" s="60">
        <f>[1]SENAM!AM34</f>
        <v>1</v>
      </c>
      <c r="J26" s="61">
        <f>[1]SENAM!AN34</f>
        <v>0</v>
      </c>
      <c r="K26" s="62">
        <f>[1]SENAM!AO34</f>
        <v>0</v>
      </c>
      <c r="L26" s="63">
        <f>[1]VOLI!I33</f>
        <v>0</v>
      </c>
      <c r="M26" s="63">
        <f>[1]VOLI!J33</f>
        <v>0</v>
      </c>
      <c r="N26" s="64">
        <f>[1]VOLI!K33</f>
        <v>0</v>
      </c>
      <c r="O26" s="60">
        <f>'[1]spk takraw'!O33</f>
        <v>0</v>
      </c>
      <c r="P26" s="61">
        <f>'[1]spk takraw'!P33</f>
        <v>0</v>
      </c>
      <c r="Q26" s="62">
        <f>'[1]spk takraw'!Q33</f>
        <v>0</v>
      </c>
      <c r="R26" s="63">
        <f>[1]bulutangkis!I33</f>
        <v>0</v>
      </c>
      <c r="S26" s="63">
        <f>[1]bulutangkis!J33</f>
        <v>0</v>
      </c>
      <c r="T26" s="64">
        <f>[1]bulutangkis!K33</f>
        <v>0</v>
      </c>
      <c r="U26" s="60">
        <f>'[1]tenis meja'!I33</f>
        <v>0</v>
      </c>
      <c r="V26" s="61">
        <f>'[1]tenis meja'!J33</f>
        <v>0</v>
      </c>
      <c r="W26" s="62">
        <f>'[1]tenis meja'!K33</f>
        <v>0</v>
      </c>
      <c r="X26" s="63">
        <f>[1]basket!I34</f>
        <v>0</v>
      </c>
      <c r="Y26" s="63">
        <f>[1]basket!J34</f>
        <v>0</v>
      </c>
      <c r="Z26" s="63">
        <f>[1]basket!K34</f>
        <v>0</v>
      </c>
      <c r="AA26" s="60">
        <f>[1]catur!O32</f>
        <v>0</v>
      </c>
      <c r="AB26" s="61">
        <f>[1]catur!P32</f>
        <v>0</v>
      </c>
      <c r="AC26" s="62">
        <f>[1]catur!Q32</f>
        <v>0</v>
      </c>
      <c r="AD26" s="63">
        <f>[1]karate!X33</f>
        <v>0</v>
      </c>
      <c r="AE26" s="63">
        <f>[1]karate!Y33</f>
        <v>0</v>
      </c>
      <c r="AF26" s="64">
        <f>[1]karate!Z33</f>
        <v>0</v>
      </c>
      <c r="AG26" s="60">
        <f>[1]silat!AA32</f>
        <v>0</v>
      </c>
      <c r="AH26" s="61">
        <f>[1]silat!AB32</f>
        <v>0</v>
      </c>
      <c r="AI26" s="62">
        <f>[1]silat!AC32</f>
        <v>0</v>
      </c>
      <c r="AJ26" s="65">
        <f>'[1]tns lap'!I33</f>
        <v>0</v>
      </c>
      <c r="AK26" s="65">
        <f>'[1]tns lap'!J33</f>
        <v>0</v>
      </c>
      <c r="AL26" s="64">
        <f>'[1]tns lap'!K33</f>
        <v>0</v>
      </c>
      <c r="AM26" s="66">
        <f t="shared" si="0"/>
        <v>1</v>
      </c>
      <c r="AN26" s="67">
        <f t="shared" si="0"/>
        <v>0</v>
      </c>
      <c r="AO26" s="68">
        <f t="shared" si="0"/>
        <v>0</v>
      </c>
      <c r="AP26" s="69">
        <f t="shared" si="1"/>
        <v>7</v>
      </c>
      <c r="AQ26" s="70">
        <f t="shared" si="2"/>
        <v>0</v>
      </c>
      <c r="AR26" s="71">
        <f t="shared" si="3"/>
        <v>0</v>
      </c>
      <c r="AS26" s="74">
        <f t="shared" si="4"/>
        <v>7</v>
      </c>
      <c r="AT26" s="17"/>
      <c r="AU26" s="17"/>
      <c r="AV26" s="28"/>
      <c r="AW26" s="28"/>
    </row>
    <row r="27" spans="1:49" ht="15.75" x14ac:dyDescent="0.25">
      <c r="A27" s="58">
        <f t="shared" si="5"/>
        <v>21</v>
      </c>
      <c r="B27" s="77" t="s">
        <v>43</v>
      </c>
      <c r="C27" s="60">
        <f>[1]ATLETIK!X52</f>
        <v>0</v>
      </c>
      <c r="D27" s="61">
        <f>[1]ATLETIK!Y52</f>
        <v>0</v>
      </c>
      <c r="E27" s="62">
        <f>[1]ATLETIK!Z52</f>
        <v>0</v>
      </c>
      <c r="F27" s="63">
        <f>[1]RENANG!AD51</f>
        <v>0</v>
      </c>
      <c r="G27" s="63">
        <f>[1]RENANG!AE51</f>
        <v>0</v>
      </c>
      <c r="H27" s="64">
        <f>[1]RENANG!AF51</f>
        <v>0</v>
      </c>
      <c r="I27" s="60">
        <f>[1]SENAM!AM52</f>
        <v>0</v>
      </c>
      <c r="J27" s="61">
        <f>[1]SENAM!AN52</f>
        <v>0</v>
      </c>
      <c r="K27" s="62">
        <f>[1]SENAM!AO52</f>
        <v>0</v>
      </c>
      <c r="L27" s="63">
        <f>[1]VOLI!I51</f>
        <v>0</v>
      </c>
      <c r="M27" s="63">
        <f>[1]VOLI!J51</f>
        <v>0</v>
      </c>
      <c r="N27" s="64">
        <f>[1]VOLI!K51</f>
        <v>0</v>
      </c>
      <c r="O27" s="60">
        <f>'[1]spk takraw'!O51</f>
        <v>0</v>
      </c>
      <c r="P27" s="61">
        <f>'[1]spk takraw'!P51</f>
        <v>0</v>
      </c>
      <c r="Q27" s="62">
        <f>'[1]spk takraw'!Q51</f>
        <v>0</v>
      </c>
      <c r="R27" s="63">
        <f>[1]bulutangkis!I51</f>
        <v>0</v>
      </c>
      <c r="S27" s="63">
        <f>[1]bulutangkis!J51</f>
        <v>0</v>
      </c>
      <c r="T27" s="64">
        <f>[1]bulutangkis!K51</f>
        <v>0</v>
      </c>
      <c r="U27" s="60">
        <f>'[1]tenis meja'!I51</f>
        <v>0</v>
      </c>
      <c r="V27" s="61">
        <f>'[1]tenis meja'!J51</f>
        <v>0</v>
      </c>
      <c r="W27" s="62">
        <f>'[1]tenis meja'!K51</f>
        <v>0</v>
      </c>
      <c r="X27" s="63">
        <f>[1]basket!I52</f>
        <v>0</v>
      </c>
      <c r="Y27" s="63">
        <f>[1]basket!J52</f>
        <v>0</v>
      </c>
      <c r="Z27" s="63">
        <f>[1]basket!K52</f>
        <v>0</v>
      </c>
      <c r="AA27" s="60">
        <f>[1]catur!O50</f>
        <v>0</v>
      </c>
      <c r="AB27" s="61">
        <f>[1]catur!P50</f>
        <v>0</v>
      </c>
      <c r="AC27" s="62">
        <f>[1]catur!Q50</f>
        <v>0</v>
      </c>
      <c r="AD27" s="63">
        <f>[1]karate!X51</f>
        <v>0</v>
      </c>
      <c r="AE27" s="63">
        <f>[1]karate!Y51</f>
        <v>0</v>
      </c>
      <c r="AF27" s="64">
        <f>[1]karate!Z51</f>
        <v>0</v>
      </c>
      <c r="AG27" s="60">
        <f>[1]silat!AA50</f>
        <v>0</v>
      </c>
      <c r="AH27" s="61">
        <f>[1]silat!AB50</f>
        <v>0</v>
      </c>
      <c r="AI27" s="62">
        <f>[1]silat!AC50</f>
        <v>0</v>
      </c>
      <c r="AJ27" s="65">
        <f>'[1]tns lap'!I51</f>
        <v>0</v>
      </c>
      <c r="AK27" s="65">
        <f>'[1]tns lap'!J51</f>
        <v>0</v>
      </c>
      <c r="AL27" s="64">
        <f>'[1]tns lap'!K51</f>
        <v>0</v>
      </c>
      <c r="AM27" s="66">
        <f t="shared" si="0"/>
        <v>0</v>
      </c>
      <c r="AN27" s="67">
        <f t="shared" si="0"/>
        <v>0</v>
      </c>
      <c r="AO27" s="68">
        <f t="shared" si="0"/>
        <v>0</v>
      </c>
      <c r="AP27" s="69">
        <f t="shared" si="1"/>
        <v>0</v>
      </c>
      <c r="AQ27" s="70">
        <f t="shared" si="2"/>
        <v>0</v>
      </c>
      <c r="AR27" s="71">
        <f t="shared" si="3"/>
        <v>0</v>
      </c>
      <c r="AS27" s="74">
        <f t="shared" si="4"/>
        <v>0</v>
      </c>
      <c r="AT27" s="17"/>
      <c r="AU27" s="17"/>
      <c r="AV27" s="28"/>
      <c r="AW27" s="28"/>
    </row>
    <row r="28" spans="1:49" ht="15.75" x14ac:dyDescent="0.25">
      <c r="A28" s="58">
        <f t="shared" si="5"/>
        <v>22</v>
      </c>
      <c r="B28" s="77" t="s">
        <v>44</v>
      </c>
      <c r="C28" s="60">
        <f>[1]ATLETIK!X15</f>
        <v>1</v>
      </c>
      <c r="D28" s="61">
        <f>[1]ATLETIK!Y15</f>
        <v>2</v>
      </c>
      <c r="E28" s="62">
        <f>[1]ATLETIK!Z15</f>
        <v>0</v>
      </c>
      <c r="F28" s="63">
        <f>[1]RENANG!AD14</f>
        <v>0</v>
      </c>
      <c r="G28" s="63">
        <f>[1]RENANG!AE14</f>
        <v>0</v>
      </c>
      <c r="H28" s="64">
        <f>[1]RENANG!AF14</f>
        <v>0</v>
      </c>
      <c r="I28" s="60">
        <f>[1]SENAM!AM15</f>
        <v>0</v>
      </c>
      <c r="J28" s="61">
        <f>[1]SENAM!AN15</f>
        <v>0</v>
      </c>
      <c r="K28" s="62">
        <f>[1]SENAM!AO15</f>
        <v>0</v>
      </c>
      <c r="L28" s="63">
        <f>[1]VOLI!I14</f>
        <v>0</v>
      </c>
      <c r="M28" s="63">
        <f>[1]VOLI!J14</f>
        <v>0</v>
      </c>
      <c r="N28" s="64">
        <f>[1]VOLI!K14</f>
        <v>1</v>
      </c>
      <c r="O28" s="60">
        <f>'[1]spk takraw'!O14</f>
        <v>0</v>
      </c>
      <c r="P28" s="61">
        <f>'[1]spk takraw'!P14</f>
        <v>0</v>
      </c>
      <c r="Q28" s="62">
        <f>'[1]spk takraw'!Q14</f>
        <v>0</v>
      </c>
      <c r="R28" s="63">
        <f>[1]bulutangkis!I14</f>
        <v>0</v>
      </c>
      <c r="S28" s="63">
        <f>[1]bulutangkis!J14</f>
        <v>0</v>
      </c>
      <c r="T28" s="64">
        <f>[1]bulutangkis!K14</f>
        <v>0</v>
      </c>
      <c r="U28" s="60">
        <f>'[1]tenis meja'!I14</f>
        <v>0</v>
      </c>
      <c r="V28" s="61">
        <f>'[1]tenis meja'!J14</f>
        <v>0</v>
      </c>
      <c r="W28" s="62">
        <f>'[1]tenis meja'!K14</f>
        <v>0</v>
      </c>
      <c r="X28" s="63">
        <f>[1]basket!I15</f>
        <v>0</v>
      </c>
      <c r="Y28" s="63">
        <f>[1]basket!J15</f>
        <v>0</v>
      </c>
      <c r="Z28" s="63">
        <f>[1]basket!K15</f>
        <v>0</v>
      </c>
      <c r="AA28" s="60">
        <f>[1]catur!O13</f>
        <v>0</v>
      </c>
      <c r="AB28" s="61">
        <f>[1]catur!P13</f>
        <v>0</v>
      </c>
      <c r="AC28" s="62">
        <f>[1]catur!Q13</f>
        <v>0</v>
      </c>
      <c r="AD28" s="63">
        <f>[1]karate!X14</f>
        <v>0</v>
      </c>
      <c r="AE28" s="63">
        <f>[1]karate!Y14</f>
        <v>0</v>
      </c>
      <c r="AF28" s="64">
        <f>[1]karate!Z14</f>
        <v>0</v>
      </c>
      <c r="AG28" s="60">
        <f>[1]silat!AA13</f>
        <v>0</v>
      </c>
      <c r="AH28" s="61">
        <f>[1]silat!AB13</f>
        <v>0</v>
      </c>
      <c r="AI28" s="62">
        <f>[1]silat!AC13</f>
        <v>0</v>
      </c>
      <c r="AJ28" s="65">
        <f>'[1]tns lap'!I14</f>
        <v>0</v>
      </c>
      <c r="AK28" s="65">
        <f>'[1]tns lap'!J14</f>
        <v>0</v>
      </c>
      <c r="AL28" s="64">
        <f>'[1]tns lap'!K14</f>
        <v>0</v>
      </c>
      <c r="AM28" s="66">
        <f t="shared" si="0"/>
        <v>1</v>
      </c>
      <c r="AN28" s="67">
        <f t="shared" si="0"/>
        <v>2</v>
      </c>
      <c r="AO28" s="68">
        <f t="shared" si="0"/>
        <v>1</v>
      </c>
      <c r="AP28" s="69">
        <f t="shared" si="1"/>
        <v>7</v>
      </c>
      <c r="AQ28" s="70">
        <f t="shared" si="2"/>
        <v>6</v>
      </c>
      <c r="AR28" s="71">
        <f t="shared" si="3"/>
        <v>1</v>
      </c>
      <c r="AS28" s="74">
        <f t="shared" si="4"/>
        <v>14</v>
      </c>
      <c r="AT28" s="17"/>
      <c r="AU28" s="17"/>
      <c r="AV28" s="28"/>
      <c r="AW28" s="28"/>
    </row>
    <row r="29" spans="1:49" ht="15.75" x14ac:dyDescent="0.25">
      <c r="A29" s="58">
        <f t="shared" si="5"/>
        <v>23</v>
      </c>
      <c r="B29" s="78" t="s">
        <v>45</v>
      </c>
      <c r="C29" s="60">
        <f>[1]ATLETIK!X50</f>
        <v>0</v>
      </c>
      <c r="D29" s="61">
        <f>[1]ATLETIK!Y50</f>
        <v>0</v>
      </c>
      <c r="E29" s="62">
        <f>[1]ATLETIK!Z50</f>
        <v>0</v>
      </c>
      <c r="F29" s="63">
        <f>[1]RENANG!AD49</f>
        <v>0</v>
      </c>
      <c r="G29" s="63">
        <f>[1]RENANG!AE49</f>
        <v>0</v>
      </c>
      <c r="H29" s="64">
        <f>[1]RENANG!AF49</f>
        <v>0</v>
      </c>
      <c r="I29" s="60">
        <f>[1]SENAM!AM50</f>
        <v>0</v>
      </c>
      <c r="J29" s="61">
        <f>[1]SENAM!AN50</f>
        <v>0</v>
      </c>
      <c r="K29" s="62">
        <f>[1]SENAM!AO50</f>
        <v>0</v>
      </c>
      <c r="L29" s="63">
        <f>[1]VOLI!I49</f>
        <v>0</v>
      </c>
      <c r="M29" s="63">
        <f>[1]VOLI!J49</f>
        <v>0</v>
      </c>
      <c r="N29" s="64">
        <f>[1]VOLI!K49</f>
        <v>0</v>
      </c>
      <c r="O29" s="60">
        <f>'[1]spk takraw'!O49</f>
        <v>0</v>
      </c>
      <c r="P29" s="61">
        <f>'[1]spk takraw'!P49</f>
        <v>0</v>
      </c>
      <c r="Q29" s="62">
        <f>'[1]spk takraw'!Q49</f>
        <v>0</v>
      </c>
      <c r="R29" s="63">
        <f>[1]bulutangkis!I49</f>
        <v>0</v>
      </c>
      <c r="S29" s="63">
        <f>[1]bulutangkis!J49</f>
        <v>0</v>
      </c>
      <c r="T29" s="64">
        <f>[1]bulutangkis!K49</f>
        <v>0</v>
      </c>
      <c r="U29" s="60">
        <f>'[1]tenis meja'!I49</f>
        <v>0</v>
      </c>
      <c r="V29" s="61">
        <f>'[1]tenis meja'!J49</f>
        <v>0</v>
      </c>
      <c r="W29" s="62">
        <f>'[1]tenis meja'!K49</f>
        <v>0</v>
      </c>
      <c r="X29" s="63">
        <f>[1]basket!I50</f>
        <v>0</v>
      </c>
      <c r="Y29" s="63">
        <f>[1]basket!J50</f>
        <v>0</v>
      </c>
      <c r="Z29" s="63">
        <f>[1]basket!K50</f>
        <v>0</v>
      </c>
      <c r="AA29" s="60">
        <f>[1]catur!O48</f>
        <v>0</v>
      </c>
      <c r="AB29" s="61">
        <f>[1]catur!P48</f>
        <v>0</v>
      </c>
      <c r="AC29" s="62">
        <f>[1]catur!Q48</f>
        <v>0</v>
      </c>
      <c r="AD29" s="63">
        <f>[1]karate!X49</f>
        <v>1</v>
      </c>
      <c r="AE29" s="63">
        <f>[1]karate!Y49</f>
        <v>0</v>
      </c>
      <c r="AF29" s="64">
        <f>[1]karate!Z49</f>
        <v>0</v>
      </c>
      <c r="AG29" s="60">
        <f>[1]silat!AA48</f>
        <v>0</v>
      </c>
      <c r="AH29" s="61">
        <f>[1]silat!AB48</f>
        <v>0</v>
      </c>
      <c r="AI29" s="62">
        <f>[1]silat!AC48</f>
        <v>0</v>
      </c>
      <c r="AJ29" s="65">
        <f>'[1]tns lap'!I49</f>
        <v>0</v>
      </c>
      <c r="AK29" s="65">
        <f>'[1]tns lap'!J49</f>
        <v>0</v>
      </c>
      <c r="AL29" s="64">
        <f>'[1]tns lap'!K49</f>
        <v>0</v>
      </c>
      <c r="AM29" s="66">
        <f t="shared" si="0"/>
        <v>1</v>
      </c>
      <c r="AN29" s="67">
        <f t="shared" si="0"/>
        <v>0</v>
      </c>
      <c r="AO29" s="68">
        <f t="shared" si="0"/>
        <v>0</v>
      </c>
      <c r="AP29" s="69">
        <f t="shared" si="1"/>
        <v>7</v>
      </c>
      <c r="AQ29" s="70">
        <f t="shared" si="2"/>
        <v>0</v>
      </c>
      <c r="AR29" s="71">
        <f t="shared" si="3"/>
        <v>0</v>
      </c>
      <c r="AS29" s="74">
        <f t="shared" si="4"/>
        <v>7</v>
      </c>
      <c r="AT29" s="17"/>
      <c r="AU29" s="17"/>
      <c r="AV29" s="28"/>
      <c r="AW29" s="28"/>
    </row>
    <row r="30" spans="1:49" ht="15.75" x14ac:dyDescent="0.25">
      <c r="A30" s="58">
        <f t="shared" si="5"/>
        <v>24</v>
      </c>
      <c r="B30" s="77" t="s">
        <v>46</v>
      </c>
      <c r="C30" s="60">
        <f>[1]ATLETIK!X24</f>
        <v>0</v>
      </c>
      <c r="D30" s="61">
        <f>[1]ATLETIK!Y24</f>
        <v>0</v>
      </c>
      <c r="E30" s="62">
        <f>[1]ATLETIK!Z24</f>
        <v>1</v>
      </c>
      <c r="F30" s="63">
        <f>[1]RENANG!AD23</f>
        <v>0</v>
      </c>
      <c r="G30" s="63">
        <f>[1]RENANG!AE23</f>
        <v>0</v>
      </c>
      <c r="H30" s="64">
        <f>[1]RENANG!AF23</f>
        <v>0</v>
      </c>
      <c r="I30" s="60">
        <f>[1]SENAM!AM24</f>
        <v>0</v>
      </c>
      <c r="J30" s="61">
        <f>[1]SENAM!AN24</f>
        <v>0</v>
      </c>
      <c r="K30" s="62">
        <f>[1]SENAM!AO24</f>
        <v>0</v>
      </c>
      <c r="L30" s="63">
        <f>[1]VOLI!I23</f>
        <v>0</v>
      </c>
      <c r="M30" s="63">
        <f>[1]VOLI!J23</f>
        <v>0</v>
      </c>
      <c r="N30" s="64">
        <f>[1]VOLI!K23</f>
        <v>0</v>
      </c>
      <c r="O30" s="60">
        <f>'[1]spk takraw'!O23</f>
        <v>0</v>
      </c>
      <c r="P30" s="61">
        <f>'[1]spk takraw'!P23</f>
        <v>0</v>
      </c>
      <c r="Q30" s="62">
        <f>'[1]spk takraw'!Q23</f>
        <v>0</v>
      </c>
      <c r="R30" s="63">
        <f>[1]bulutangkis!I23</f>
        <v>0</v>
      </c>
      <c r="S30" s="63">
        <f>[1]bulutangkis!J23</f>
        <v>0</v>
      </c>
      <c r="T30" s="64">
        <f>[1]bulutangkis!K23</f>
        <v>0</v>
      </c>
      <c r="U30" s="60">
        <f>'[1]tenis meja'!I23</f>
        <v>0</v>
      </c>
      <c r="V30" s="61">
        <f>'[1]tenis meja'!J23</f>
        <v>0</v>
      </c>
      <c r="W30" s="62">
        <f>'[1]tenis meja'!K23</f>
        <v>0</v>
      </c>
      <c r="X30" s="63">
        <f>[1]basket!I24</f>
        <v>0</v>
      </c>
      <c r="Y30" s="63">
        <f>[1]basket!J24</f>
        <v>0</v>
      </c>
      <c r="Z30" s="63">
        <f>[1]basket!K24</f>
        <v>0</v>
      </c>
      <c r="AA30" s="60">
        <f>[1]catur!O22</f>
        <v>0</v>
      </c>
      <c r="AB30" s="61">
        <f>[1]catur!P22</f>
        <v>0</v>
      </c>
      <c r="AC30" s="62">
        <f>[1]catur!Q22</f>
        <v>0</v>
      </c>
      <c r="AD30" s="63">
        <f>[1]karate!X23</f>
        <v>0</v>
      </c>
      <c r="AE30" s="63">
        <f>[1]karate!Y23</f>
        <v>0</v>
      </c>
      <c r="AF30" s="64">
        <f>[1]karate!Z23</f>
        <v>0</v>
      </c>
      <c r="AG30" s="60">
        <f>[1]silat!AA22</f>
        <v>0</v>
      </c>
      <c r="AH30" s="61">
        <f>[1]silat!AB22</f>
        <v>0</v>
      </c>
      <c r="AI30" s="62">
        <f>[1]silat!AC22</f>
        <v>0</v>
      </c>
      <c r="AJ30" s="65">
        <f>'[1]tns lap'!I23</f>
        <v>0</v>
      </c>
      <c r="AK30" s="65">
        <f>'[1]tns lap'!J23</f>
        <v>0</v>
      </c>
      <c r="AL30" s="64">
        <f>'[1]tns lap'!K23</f>
        <v>0</v>
      </c>
      <c r="AM30" s="66">
        <f t="shared" si="0"/>
        <v>0</v>
      </c>
      <c r="AN30" s="67">
        <f t="shared" si="0"/>
        <v>0</v>
      </c>
      <c r="AO30" s="68">
        <f t="shared" si="0"/>
        <v>1</v>
      </c>
      <c r="AP30" s="69">
        <f t="shared" si="1"/>
        <v>0</v>
      </c>
      <c r="AQ30" s="70">
        <f t="shared" si="2"/>
        <v>0</v>
      </c>
      <c r="AR30" s="71">
        <f t="shared" si="3"/>
        <v>1</v>
      </c>
      <c r="AS30" s="74">
        <f t="shared" si="4"/>
        <v>1</v>
      </c>
      <c r="AT30" s="17"/>
      <c r="AU30" s="17"/>
      <c r="AV30" s="28"/>
      <c r="AW30" s="28"/>
    </row>
    <row r="31" spans="1:49" ht="15.75" x14ac:dyDescent="0.25">
      <c r="A31" s="58">
        <f t="shared" si="5"/>
        <v>25</v>
      </c>
      <c r="B31" s="77" t="s">
        <v>47</v>
      </c>
      <c r="C31" s="60">
        <f>[1]ATLETIK!X64</f>
        <v>0</v>
      </c>
      <c r="D31" s="61">
        <f>[1]ATLETIK!Y64</f>
        <v>0</v>
      </c>
      <c r="E31" s="62">
        <f>[1]ATLETIK!Z64</f>
        <v>0</v>
      </c>
      <c r="F31" s="63">
        <f>[1]RENANG!AD63</f>
        <v>0</v>
      </c>
      <c r="G31" s="63">
        <f>[1]RENANG!AE63</f>
        <v>0</v>
      </c>
      <c r="H31" s="64">
        <f>[1]RENANG!AF63</f>
        <v>0</v>
      </c>
      <c r="I31" s="60">
        <f>[1]SENAM!AM64</f>
        <v>0</v>
      </c>
      <c r="J31" s="61">
        <f>[1]SENAM!AN64</f>
        <v>0</v>
      </c>
      <c r="K31" s="62">
        <f>[1]SENAM!AO64</f>
        <v>0</v>
      </c>
      <c r="L31" s="63">
        <f>[1]VOLI!I63</f>
        <v>0</v>
      </c>
      <c r="M31" s="63">
        <f>[1]VOLI!J63</f>
        <v>0</v>
      </c>
      <c r="N31" s="64">
        <f>[1]VOLI!K63</f>
        <v>0</v>
      </c>
      <c r="O31" s="60">
        <f>'[1]spk takraw'!O63</f>
        <v>0</v>
      </c>
      <c r="P31" s="61">
        <f>'[1]spk takraw'!P63</f>
        <v>0</v>
      </c>
      <c r="Q31" s="62">
        <f>'[1]spk takraw'!Q63</f>
        <v>0</v>
      </c>
      <c r="R31" s="63">
        <f>[1]bulutangkis!I63</f>
        <v>0</v>
      </c>
      <c r="S31" s="63">
        <f>[1]bulutangkis!J63</f>
        <v>0</v>
      </c>
      <c r="T31" s="64">
        <f>[1]bulutangkis!K63</f>
        <v>0</v>
      </c>
      <c r="U31" s="60">
        <f>'[1]tenis meja'!I63</f>
        <v>0</v>
      </c>
      <c r="V31" s="61">
        <f>'[1]tenis meja'!J63</f>
        <v>0</v>
      </c>
      <c r="W31" s="62">
        <f>'[1]tenis meja'!K63</f>
        <v>0</v>
      </c>
      <c r="X31" s="63">
        <f>[1]basket!I64</f>
        <v>0</v>
      </c>
      <c r="Y31" s="63">
        <f>[1]basket!J64</f>
        <v>0</v>
      </c>
      <c r="Z31" s="63">
        <f>[1]basket!K64</f>
        <v>0</v>
      </c>
      <c r="AA31" s="60">
        <f>[1]catur!O62</f>
        <v>0</v>
      </c>
      <c r="AB31" s="61">
        <f>[1]catur!P62</f>
        <v>0</v>
      </c>
      <c r="AC31" s="62">
        <f>[1]catur!Q62</f>
        <v>0</v>
      </c>
      <c r="AD31" s="63">
        <f>[1]karate!X63</f>
        <v>0</v>
      </c>
      <c r="AE31" s="63">
        <f>[1]karate!Y63</f>
        <v>0</v>
      </c>
      <c r="AF31" s="64">
        <f>[1]karate!Z63</f>
        <v>0</v>
      </c>
      <c r="AG31" s="60">
        <f>[1]silat!AA62</f>
        <v>0</v>
      </c>
      <c r="AH31" s="61">
        <f>[1]silat!AB62</f>
        <v>0</v>
      </c>
      <c r="AI31" s="62">
        <f>[1]silat!AC62</f>
        <v>0</v>
      </c>
      <c r="AJ31" s="65">
        <f>'[1]tns lap'!I63</f>
        <v>0</v>
      </c>
      <c r="AK31" s="65">
        <f>'[1]tns lap'!J63</f>
        <v>0</v>
      </c>
      <c r="AL31" s="64">
        <f>'[1]tns lap'!K63</f>
        <v>0</v>
      </c>
      <c r="AM31" s="79">
        <f t="shared" si="0"/>
        <v>0</v>
      </c>
      <c r="AN31" s="80">
        <f t="shared" si="0"/>
        <v>0</v>
      </c>
      <c r="AO31" s="81">
        <f t="shared" si="0"/>
        <v>0</v>
      </c>
      <c r="AP31" s="69">
        <f t="shared" si="1"/>
        <v>0</v>
      </c>
      <c r="AQ31" s="70">
        <f t="shared" si="2"/>
        <v>0</v>
      </c>
      <c r="AR31" s="71">
        <f t="shared" si="3"/>
        <v>0</v>
      </c>
      <c r="AS31" s="74">
        <f t="shared" si="4"/>
        <v>0</v>
      </c>
      <c r="AT31" s="17"/>
      <c r="AU31" s="17"/>
      <c r="AV31" s="28"/>
      <c r="AW31" s="28"/>
    </row>
    <row r="32" spans="1:49" ht="15.75" x14ac:dyDescent="0.25">
      <c r="A32" s="58">
        <f t="shared" si="5"/>
        <v>26</v>
      </c>
      <c r="B32" s="77" t="s">
        <v>48</v>
      </c>
      <c r="C32" s="60">
        <f>[1]ATLETIK!X19</f>
        <v>0</v>
      </c>
      <c r="D32" s="61">
        <f>[1]ATLETIK!Y19</f>
        <v>0</v>
      </c>
      <c r="E32" s="62">
        <f>[1]ATLETIK!Z19</f>
        <v>0</v>
      </c>
      <c r="F32" s="63">
        <f>[1]RENANG!AD18</f>
        <v>0</v>
      </c>
      <c r="G32" s="63">
        <f>[1]RENANG!AE18</f>
        <v>0</v>
      </c>
      <c r="H32" s="64">
        <f>[1]RENANG!AF18</f>
        <v>0</v>
      </c>
      <c r="I32" s="60">
        <f>[1]SENAM!AM19</f>
        <v>0</v>
      </c>
      <c r="J32" s="61">
        <f>[1]SENAM!AN19</f>
        <v>0</v>
      </c>
      <c r="K32" s="62">
        <f>[1]SENAM!AO19</f>
        <v>0</v>
      </c>
      <c r="L32" s="63">
        <f>[1]VOLI!I18</f>
        <v>0</v>
      </c>
      <c r="M32" s="63">
        <f>[1]VOLI!J18</f>
        <v>0</v>
      </c>
      <c r="N32" s="64">
        <f>[1]VOLI!K18</f>
        <v>0</v>
      </c>
      <c r="O32" s="60">
        <f>'[1]spk takraw'!O18</f>
        <v>0</v>
      </c>
      <c r="P32" s="61">
        <f>'[1]spk takraw'!P18</f>
        <v>0</v>
      </c>
      <c r="Q32" s="62">
        <f>'[1]spk takraw'!Q18</f>
        <v>0</v>
      </c>
      <c r="R32" s="63">
        <f>[1]bulutangkis!I18</f>
        <v>0</v>
      </c>
      <c r="S32" s="63">
        <f>[1]bulutangkis!J18</f>
        <v>0</v>
      </c>
      <c r="T32" s="64">
        <f>[1]bulutangkis!K18</f>
        <v>0</v>
      </c>
      <c r="U32" s="60">
        <f>'[1]tenis meja'!I18</f>
        <v>0</v>
      </c>
      <c r="V32" s="61">
        <f>'[1]tenis meja'!J18</f>
        <v>0</v>
      </c>
      <c r="W32" s="62">
        <f>'[1]tenis meja'!K18</f>
        <v>0</v>
      </c>
      <c r="X32" s="63">
        <f>[1]basket!I19</f>
        <v>0</v>
      </c>
      <c r="Y32" s="63">
        <f>[1]basket!J19</f>
        <v>0</v>
      </c>
      <c r="Z32" s="63">
        <f>[1]basket!K19</f>
        <v>0</v>
      </c>
      <c r="AA32" s="60">
        <f>[1]catur!O17</f>
        <v>0</v>
      </c>
      <c r="AB32" s="61">
        <f>[1]catur!P17</f>
        <v>1</v>
      </c>
      <c r="AC32" s="62">
        <f>[1]catur!Q17</f>
        <v>0</v>
      </c>
      <c r="AD32" s="63">
        <f>[1]karate!X18</f>
        <v>0</v>
      </c>
      <c r="AE32" s="63">
        <f>[1]karate!Y18</f>
        <v>0</v>
      </c>
      <c r="AF32" s="64">
        <f>[1]karate!Z18</f>
        <v>0</v>
      </c>
      <c r="AG32" s="60">
        <f>[1]silat!AA17</f>
        <v>0</v>
      </c>
      <c r="AH32" s="61">
        <f>[1]silat!AB17</f>
        <v>0</v>
      </c>
      <c r="AI32" s="62">
        <f>[1]silat!AC17</f>
        <v>0</v>
      </c>
      <c r="AJ32" s="65">
        <f>'[1]tns lap'!I18</f>
        <v>0</v>
      </c>
      <c r="AK32" s="65">
        <f>'[1]tns lap'!J18</f>
        <v>0</v>
      </c>
      <c r="AL32" s="64">
        <f>'[1]tns lap'!K18</f>
        <v>0</v>
      </c>
      <c r="AM32" s="66">
        <f t="shared" si="0"/>
        <v>0</v>
      </c>
      <c r="AN32" s="67">
        <f t="shared" si="0"/>
        <v>1</v>
      </c>
      <c r="AO32" s="68">
        <f t="shared" si="0"/>
        <v>0</v>
      </c>
      <c r="AP32" s="69">
        <f t="shared" si="1"/>
        <v>0</v>
      </c>
      <c r="AQ32" s="70">
        <f t="shared" si="2"/>
        <v>3</v>
      </c>
      <c r="AR32" s="71">
        <f t="shared" si="3"/>
        <v>0</v>
      </c>
      <c r="AS32" s="74">
        <f t="shared" si="4"/>
        <v>3</v>
      </c>
      <c r="AT32" s="17"/>
      <c r="AU32" s="17"/>
      <c r="AV32" s="28"/>
      <c r="AW32" s="28"/>
    </row>
    <row r="33" spans="1:49" ht="15.75" x14ac:dyDescent="0.25">
      <c r="A33" s="58">
        <f t="shared" si="5"/>
        <v>27</v>
      </c>
      <c r="B33" s="77" t="s">
        <v>49</v>
      </c>
      <c r="C33" s="60">
        <f>[1]ATLETIK!X44</f>
        <v>0</v>
      </c>
      <c r="D33" s="61">
        <f>[1]ATLETIK!Y44</f>
        <v>0</v>
      </c>
      <c r="E33" s="62">
        <f>[1]ATLETIK!Z44</f>
        <v>0</v>
      </c>
      <c r="F33" s="63">
        <f>[1]RENANG!AD43</f>
        <v>0</v>
      </c>
      <c r="G33" s="63">
        <f>[1]RENANG!AE43</f>
        <v>0</v>
      </c>
      <c r="H33" s="64">
        <f>[1]RENANG!AF43</f>
        <v>0</v>
      </c>
      <c r="I33" s="60">
        <f>[1]SENAM!AM44</f>
        <v>0</v>
      </c>
      <c r="J33" s="61">
        <f>[1]SENAM!AN44</f>
        <v>0</v>
      </c>
      <c r="K33" s="62">
        <f>[1]SENAM!AO44</f>
        <v>0</v>
      </c>
      <c r="L33" s="63">
        <f>[1]VOLI!I43</f>
        <v>0</v>
      </c>
      <c r="M33" s="63">
        <f>[1]VOLI!J43</f>
        <v>0</v>
      </c>
      <c r="N33" s="64">
        <f>[1]VOLI!K43</f>
        <v>0</v>
      </c>
      <c r="O33" s="60">
        <f>'[1]spk takraw'!O43</f>
        <v>0</v>
      </c>
      <c r="P33" s="61">
        <f>'[1]spk takraw'!P43</f>
        <v>0</v>
      </c>
      <c r="Q33" s="62">
        <f>'[1]spk takraw'!Q43</f>
        <v>0</v>
      </c>
      <c r="R33" s="63">
        <f>[1]bulutangkis!I43</f>
        <v>0</v>
      </c>
      <c r="S33" s="63">
        <f>[1]bulutangkis!J43</f>
        <v>0</v>
      </c>
      <c r="T33" s="64">
        <f>[1]bulutangkis!K43</f>
        <v>0</v>
      </c>
      <c r="U33" s="60">
        <f>'[1]tenis meja'!I43</f>
        <v>0</v>
      </c>
      <c r="V33" s="61">
        <f>'[1]tenis meja'!J43</f>
        <v>0</v>
      </c>
      <c r="W33" s="62">
        <f>'[1]tenis meja'!K43</f>
        <v>0</v>
      </c>
      <c r="X33" s="63">
        <f>[1]basket!I44</f>
        <v>0</v>
      </c>
      <c r="Y33" s="63">
        <f>[1]basket!J44</f>
        <v>0</v>
      </c>
      <c r="Z33" s="63">
        <f>[1]basket!K44</f>
        <v>0</v>
      </c>
      <c r="AA33" s="60">
        <f>[1]catur!O42</f>
        <v>0</v>
      </c>
      <c r="AB33" s="61">
        <f>[1]catur!P42</f>
        <v>0</v>
      </c>
      <c r="AC33" s="62">
        <f>[1]catur!Q42</f>
        <v>0</v>
      </c>
      <c r="AD33" s="63">
        <f>[1]karate!X43</f>
        <v>0</v>
      </c>
      <c r="AE33" s="63">
        <f>[1]karate!Y43</f>
        <v>0</v>
      </c>
      <c r="AF33" s="64">
        <f>[1]karate!Z43</f>
        <v>0</v>
      </c>
      <c r="AG33" s="60">
        <f>[1]silat!AA42</f>
        <v>0</v>
      </c>
      <c r="AH33" s="61">
        <f>[1]silat!AB42</f>
        <v>0</v>
      </c>
      <c r="AI33" s="62">
        <f>[1]silat!AC42</f>
        <v>0</v>
      </c>
      <c r="AJ33" s="65">
        <f>'[1]tns lap'!I43</f>
        <v>0</v>
      </c>
      <c r="AK33" s="65">
        <f>'[1]tns lap'!J43</f>
        <v>0</v>
      </c>
      <c r="AL33" s="64">
        <f>'[1]tns lap'!K43</f>
        <v>0</v>
      </c>
      <c r="AM33" s="66">
        <f t="shared" si="0"/>
        <v>0</v>
      </c>
      <c r="AN33" s="67">
        <f t="shared" si="0"/>
        <v>0</v>
      </c>
      <c r="AO33" s="68">
        <f t="shared" si="0"/>
        <v>0</v>
      </c>
      <c r="AP33" s="69">
        <f t="shared" si="1"/>
        <v>0</v>
      </c>
      <c r="AQ33" s="70">
        <f t="shared" si="2"/>
        <v>0</v>
      </c>
      <c r="AR33" s="71">
        <f t="shared" si="3"/>
        <v>0</v>
      </c>
      <c r="AS33" s="74">
        <f t="shared" si="4"/>
        <v>0</v>
      </c>
      <c r="AT33" s="17"/>
      <c r="AU33" s="17"/>
      <c r="AV33" s="28"/>
      <c r="AW33" s="28"/>
    </row>
    <row r="34" spans="1:49" ht="15.75" x14ac:dyDescent="0.25">
      <c r="A34" s="58">
        <f t="shared" si="5"/>
        <v>28</v>
      </c>
      <c r="B34" s="77" t="s">
        <v>50</v>
      </c>
      <c r="C34" s="60">
        <f>[1]ATLETIK!X45</f>
        <v>0</v>
      </c>
      <c r="D34" s="61">
        <f>[1]ATLETIK!Y45</f>
        <v>0</v>
      </c>
      <c r="E34" s="62">
        <f>[1]ATLETIK!Z45</f>
        <v>0</v>
      </c>
      <c r="F34" s="63">
        <f>[1]RENANG!AD44</f>
        <v>0</v>
      </c>
      <c r="G34" s="63">
        <f>[1]RENANG!AE44</f>
        <v>0</v>
      </c>
      <c r="H34" s="64">
        <f>[1]RENANG!AF44</f>
        <v>0</v>
      </c>
      <c r="I34" s="60">
        <f>[1]SENAM!AM45</f>
        <v>0</v>
      </c>
      <c r="J34" s="61">
        <f>[1]SENAM!AN45</f>
        <v>0</v>
      </c>
      <c r="K34" s="62">
        <f>[1]SENAM!AO45</f>
        <v>0</v>
      </c>
      <c r="L34" s="63">
        <f>[1]VOLI!I44</f>
        <v>0</v>
      </c>
      <c r="M34" s="63">
        <f>[1]VOLI!J44</f>
        <v>0</v>
      </c>
      <c r="N34" s="64">
        <f>[1]VOLI!K44</f>
        <v>0</v>
      </c>
      <c r="O34" s="60">
        <f>'[1]spk takraw'!O44</f>
        <v>0</v>
      </c>
      <c r="P34" s="61">
        <f>'[1]spk takraw'!P44</f>
        <v>0</v>
      </c>
      <c r="Q34" s="62">
        <f>'[1]spk takraw'!Q44</f>
        <v>1</v>
      </c>
      <c r="R34" s="63">
        <f>[1]bulutangkis!I44</f>
        <v>0</v>
      </c>
      <c r="S34" s="63">
        <f>[1]bulutangkis!J44</f>
        <v>0</v>
      </c>
      <c r="T34" s="64">
        <f>[1]bulutangkis!K44</f>
        <v>0</v>
      </c>
      <c r="U34" s="60">
        <f>'[1]tenis meja'!I44</f>
        <v>0</v>
      </c>
      <c r="V34" s="61">
        <f>'[1]tenis meja'!J44</f>
        <v>0</v>
      </c>
      <c r="W34" s="62">
        <f>'[1]tenis meja'!K44</f>
        <v>0</v>
      </c>
      <c r="X34" s="63">
        <f>[1]basket!I45</f>
        <v>0</v>
      </c>
      <c r="Y34" s="63">
        <f>[1]basket!J45</f>
        <v>0</v>
      </c>
      <c r="Z34" s="63">
        <f>[1]basket!K45</f>
        <v>0</v>
      </c>
      <c r="AA34" s="60">
        <f>[1]catur!O43</f>
        <v>0</v>
      </c>
      <c r="AB34" s="61">
        <f>[1]catur!P43</f>
        <v>0</v>
      </c>
      <c r="AC34" s="62">
        <f>[1]catur!Q43</f>
        <v>0</v>
      </c>
      <c r="AD34" s="63">
        <f>[1]karate!X44</f>
        <v>2</v>
      </c>
      <c r="AE34" s="63">
        <f>[1]karate!Y44</f>
        <v>0</v>
      </c>
      <c r="AF34" s="64">
        <f>[1]karate!Z44</f>
        <v>1</v>
      </c>
      <c r="AG34" s="60">
        <f>[1]silat!AA43</f>
        <v>0</v>
      </c>
      <c r="AH34" s="61">
        <f>[1]silat!AB43</f>
        <v>0</v>
      </c>
      <c r="AI34" s="62">
        <f>[1]silat!AC43</f>
        <v>0</v>
      </c>
      <c r="AJ34" s="65">
        <f>'[1]tns lap'!I44</f>
        <v>0</v>
      </c>
      <c r="AK34" s="65">
        <f>'[1]tns lap'!J44</f>
        <v>0</v>
      </c>
      <c r="AL34" s="64">
        <f>'[1]tns lap'!K44</f>
        <v>0</v>
      </c>
      <c r="AM34" s="66">
        <f t="shared" si="0"/>
        <v>2</v>
      </c>
      <c r="AN34" s="67">
        <f t="shared" si="0"/>
        <v>0</v>
      </c>
      <c r="AO34" s="68">
        <f t="shared" si="0"/>
        <v>2</v>
      </c>
      <c r="AP34" s="69">
        <f t="shared" si="1"/>
        <v>14</v>
      </c>
      <c r="AQ34" s="70">
        <f t="shared" si="2"/>
        <v>0</v>
      </c>
      <c r="AR34" s="71">
        <f t="shared" si="3"/>
        <v>2</v>
      </c>
      <c r="AS34" s="74">
        <f t="shared" si="4"/>
        <v>16</v>
      </c>
      <c r="AT34" s="17"/>
      <c r="AU34" s="17"/>
      <c r="AV34" s="28"/>
      <c r="AW34" s="28"/>
    </row>
    <row r="35" spans="1:49" ht="15.75" x14ac:dyDescent="0.25">
      <c r="A35" s="58">
        <f t="shared" si="5"/>
        <v>29</v>
      </c>
      <c r="B35" s="45" t="s">
        <v>51</v>
      </c>
      <c r="C35" s="60">
        <f>[1]ATLETIK!X17</f>
        <v>1</v>
      </c>
      <c r="D35" s="61">
        <f>[1]ATLETIK!Y17</f>
        <v>0</v>
      </c>
      <c r="E35" s="62">
        <f>[1]ATLETIK!Z17</f>
        <v>1</v>
      </c>
      <c r="F35" s="63">
        <f>[1]RENANG!AD16</f>
        <v>0</v>
      </c>
      <c r="G35" s="63">
        <f>[1]RENANG!AE16</f>
        <v>0</v>
      </c>
      <c r="H35" s="64">
        <f>[1]RENANG!AF16</f>
        <v>0</v>
      </c>
      <c r="I35" s="60">
        <f>[1]SENAM!AM17</f>
        <v>0</v>
      </c>
      <c r="J35" s="61">
        <f>[1]SENAM!AN17</f>
        <v>0</v>
      </c>
      <c r="K35" s="62">
        <f>[1]SENAM!AO17</f>
        <v>0</v>
      </c>
      <c r="L35" s="63">
        <f>[1]VOLI!I16</f>
        <v>0</v>
      </c>
      <c r="M35" s="63">
        <f>[1]VOLI!J16</f>
        <v>0</v>
      </c>
      <c r="N35" s="64">
        <f>[1]VOLI!K16</f>
        <v>0</v>
      </c>
      <c r="O35" s="60">
        <f>'[1]spk takraw'!O16</f>
        <v>0</v>
      </c>
      <c r="P35" s="61">
        <f>'[1]spk takraw'!P16</f>
        <v>0</v>
      </c>
      <c r="Q35" s="62">
        <f>'[1]spk takraw'!Q16</f>
        <v>0</v>
      </c>
      <c r="R35" s="63">
        <f>[1]bulutangkis!I16</f>
        <v>0</v>
      </c>
      <c r="S35" s="63">
        <f>[1]bulutangkis!J16</f>
        <v>0</v>
      </c>
      <c r="T35" s="64">
        <f>[1]bulutangkis!K16</f>
        <v>0</v>
      </c>
      <c r="U35" s="60">
        <f>'[1]tenis meja'!I16</f>
        <v>0</v>
      </c>
      <c r="V35" s="61">
        <f>'[1]tenis meja'!J16</f>
        <v>0</v>
      </c>
      <c r="W35" s="62">
        <f>'[1]tenis meja'!K16</f>
        <v>0</v>
      </c>
      <c r="X35" s="63">
        <f>[1]basket!I17</f>
        <v>0</v>
      </c>
      <c r="Y35" s="63">
        <f>[1]basket!J17</f>
        <v>0</v>
      </c>
      <c r="Z35" s="63">
        <f>[1]basket!K17</f>
        <v>0</v>
      </c>
      <c r="AA35" s="60">
        <f>[1]catur!O15</f>
        <v>0</v>
      </c>
      <c r="AB35" s="61">
        <f>[1]catur!P15</f>
        <v>0</v>
      </c>
      <c r="AC35" s="62">
        <f>[1]catur!Q15</f>
        <v>0</v>
      </c>
      <c r="AD35" s="63">
        <f>[1]karate!X16</f>
        <v>0</v>
      </c>
      <c r="AE35" s="63">
        <f>[1]karate!Y16</f>
        <v>0</v>
      </c>
      <c r="AF35" s="64">
        <f>[1]karate!Z16</f>
        <v>0</v>
      </c>
      <c r="AG35" s="60">
        <f>[1]silat!AA15</f>
        <v>0</v>
      </c>
      <c r="AH35" s="61">
        <f>[1]silat!AB15</f>
        <v>0</v>
      </c>
      <c r="AI35" s="62">
        <f>[1]silat!AC15</f>
        <v>0</v>
      </c>
      <c r="AJ35" s="65">
        <f>'[1]tns lap'!I16</f>
        <v>0</v>
      </c>
      <c r="AK35" s="65">
        <f>'[1]tns lap'!J16</f>
        <v>0</v>
      </c>
      <c r="AL35" s="64">
        <f>'[1]tns lap'!K16</f>
        <v>0</v>
      </c>
      <c r="AM35" s="66">
        <f t="shared" si="0"/>
        <v>1</v>
      </c>
      <c r="AN35" s="67">
        <f t="shared" si="0"/>
        <v>0</v>
      </c>
      <c r="AO35" s="68">
        <f t="shared" si="0"/>
        <v>1</v>
      </c>
      <c r="AP35" s="69">
        <f t="shared" si="1"/>
        <v>7</v>
      </c>
      <c r="AQ35" s="70">
        <f t="shared" si="2"/>
        <v>0</v>
      </c>
      <c r="AR35" s="71">
        <f t="shared" si="3"/>
        <v>1</v>
      </c>
      <c r="AS35" s="74">
        <f t="shared" si="4"/>
        <v>8</v>
      </c>
      <c r="AT35" s="17"/>
      <c r="AU35" s="17"/>
      <c r="AV35" s="28"/>
      <c r="AW35" s="28"/>
    </row>
    <row r="36" spans="1:49" ht="15.75" x14ac:dyDescent="0.25">
      <c r="A36" s="58">
        <f t="shared" si="5"/>
        <v>30</v>
      </c>
      <c r="B36" s="82" t="s">
        <v>52</v>
      </c>
      <c r="C36" s="60">
        <f>[1]ATLETIK!X25</f>
        <v>1</v>
      </c>
      <c r="D36" s="61">
        <f>[1]ATLETIK!Y25</f>
        <v>0</v>
      </c>
      <c r="E36" s="62">
        <f>[1]ATLETIK!Z25</f>
        <v>0</v>
      </c>
      <c r="F36" s="63">
        <f>[1]RENANG!AD24</f>
        <v>0</v>
      </c>
      <c r="G36" s="63">
        <f>[1]RENANG!AE24</f>
        <v>0</v>
      </c>
      <c r="H36" s="64">
        <f>[1]RENANG!AF24</f>
        <v>0</v>
      </c>
      <c r="I36" s="60">
        <f>[1]SENAM!AM25</f>
        <v>0</v>
      </c>
      <c r="J36" s="61">
        <f>[1]SENAM!AN25</f>
        <v>0</v>
      </c>
      <c r="K36" s="62">
        <f>[1]SENAM!AO25</f>
        <v>0</v>
      </c>
      <c r="L36" s="63">
        <f>[1]VOLI!I24</f>
        <v>0</v>
      </c>
      <c r="M36" s="63">
        <f>[1]VOLI!J24</f>
        <v>0</v>
      </c>
      <c r="N36" s="64">
        <f>[1]VOLI!K24</f>
        <v>0</v>
      </c>
      <c r="O36" s="60">
        <f>'[1]spk takraw'!O24</f>
        <v>0</v>
      </c>
      <c r="P36" s="61">
        <f>'[1]spk takraw'!P24</f>
        <v>0</v>
      </c>
      <c r="Q36" s="62">
        <f>'[1]spk takraw'!Q24</f>
        <v>0</v>
      </c>
      <c r="R36" s="63">
        <f>[1]bulutangkis!I24</f>
        <v>0</v>
      </c>
      <c r="S36" s="63">
        <f>[1]bulutangkis!J24</f>
        <v>0</v>
      </c>
      <c r="T36" s="64">
        <f>[1]bulutangkis!K24</f>
        <v>0</v>
      </c>
      <c r="U36" s="60">
        <f>'[1]tenis meja'!I24</f>
        <v>0</v>
      </c>
      <c r="V36" s="61">
        <f>'[1]tenis meja'!J24</f>
        <v>0</v>
      </c>
      <c r="W36" s="62">
        <f>'[1]tenis meja'!K24</f>
        <v>0</v>
      </c>
      <c r="X36" s="63">
        <f>[1]basket!I25</f>
        <v>0</v>
      </c>
      <c r="Y36" s="63">
        <f>[1]basket!J25</f>
        <v>0</v>
      </c>
      <c r="Z36" s="63">
        <f>[1]basket!K25</f>
        <v>0</v>
      </c>
      <c r="AA36" s="60">
        <f>[1]catur!O23</f>
        <v>0</v>
      </c>
      <c r="AB36" s="61">
        <f>[1]catur!P23</f>
        <v>0</v>
      </c>
      <c r="AC36" s="62">
        <f>[1]catur!Q23</f>
        <v>0</v>
      </c>
      <c r="AD36" s="63">
        <f>[1]karate!X24</f>
        <v>0</v>
      </c>
      <c r="AE36" s="63">
        <f>[1]karate!Y24</f>
        <v>0</v>
      </c>
      <c r="AF36" s="64">
        <f>[1]karate!Z24</f>
        <v>0</v>
      </c>
      <c r="AG36" s="60">
        <f>[1]silat!AA23</f>
        <v>0</v>
      </c>
      <c r="AH36" s="61">
        <f>[1]silat!AB23</f>
        <v>0</v>
      </c>
      <c r="AI36" s="62">
        <f>[1]silat!AC23</f>
        <v>0</v>
      </c>
      <c r="AJ36" s="65">
        <f>'[1]tns lap'!I24</f>
        <v>0</v>
      </c>
      <c r="AK36" s="65">
        <f>'[1]tns lap'!J24</f>
        <v>0</v>
      </c>
      <c r="AL36" s="64">
        <f>'[1]tns lap'!K24</f>
        <v>0</v>
      </c>
      <c r="AM36" s="66">
        <f t="shared" si="0"/>
        <v>1</v>
      </c>
      <c r="AN36" s="67">
        <f t="shared" si="0"/>
        <v>0</v>
      </c>
      <c r="AO36" s="68">
        <f t="shared" si="0"/>
        <v>0</v>
      </c>
      <c r="AP36" s="69">
        <f t="shared" si="1"/>
        <v>7</v>
      </c>
      <c r="AQ36" s="70">
        <f t="shared" si="2"/>
        <v>0</v>
      </c>
      <c r="AR36" s="71">
        <f t="shared" si="3"/>
        <v>0</v>
      </c>
      <c r="AS36" s="74">
        <f t="shared" si="4"/>
        <v>7</v>
      </c>
      <c r="AT36" s="17"/>
      <c r="AU36" s="17"/>
      <c r="AV36" s="28"/>
      <c r="AW36" s="28"/>
    </row>
    <row r="37" spans="1:49" ht="15.75" x14ac:dyDescent="0.25">
      <c r="A37" s="58">
        <f t="shared" si="5"/>
        <v>31</v>
      </c>
      <c r="B37" s="45" t="s">
        <v>53</v>
      </c>
      <c r="C37" s="60">
        <f>[1]ATLETIK!X16</f>
        <v>0</v>
      </c>
      <c r="D37" s="61">
        <f>[1]ATLETIK!Y16</f>
        <v>0</v>
      </c>
      <c r="E37" s="62">
        <f>[1]ATLETIK!Z16</f>
        <v>0</v>
      </c>
      <c r="F37" s="63">
        <f>[1]RENANG!AD15</f>
        <v>0</v>
      </c>
      <c r="G37" s="63">
        <f>[1]RENANG!AE15</f>
        <v>0</v>
      </c>
      <c r="H37" s="64">
        <f>[1]RENANG!AF15</f>
        <v>0</v>
      </c>
      <c r="I37" s="60">
        <f>[1]SENAM!AM16</f>
        <v>0</v>
      </c>
      <c r="J37" s="61">
        <f>[1]SENAM!AN16</f>
        <v>0</v>
      </c>
      <c r="K37" s="62">
        <f>[1]SENAM!AO16</f>
        <v>0</v>
      </c>
      <c r="L37" s="63">
        <f>[1]VOLI!I15</f>
        <v>0</v>
      </c>
      <c r="M37" s="63">
        <f>[1]VOLI!J15</f>
        <v>0</v>
      </c>
      <c r="N37" s="64">
        <f>[1]VOLI!K15</f>
        <v>1</v>
      </c>
      <c r="O37" s="60">
        <f>'[1]spk takraw'!O15</f>
        <v>0</v>
      </c>
      <c r="P37" s="61">
        <f>'[1]spk takraw'!P15</f>
        <v>0</v>
      </c>
      <c r="Q37" s="62">
        <f>'[1]spk takraw'!Q15</f>
        <v>0</v>
      </c>
      <c r="R37" s="63">
        <f>[1]bulutangkis!I15</f>
        <v>0</v>
      </c>
      <c r="S37" s="63">
        <f>[1]bulutangkis!J15</f>
        <v>0</v>
      </c>
      <c r="T37" s="64">
        <f>[1]bulutangkis!K15</f>
        <v>0</v>
      </c>
      <c r="U37" s="60">
        <f>'[1]tenis meja'!I15</f>
        <v>0</v>
      </c>
      <c r="V37" s="61">
        <f>'[1]tenis meja'!J15</f>
        <v>0</v>
      </c>
      <c r="W37" s="62">
        <f>'[1]tenis meja'!K15</f>
        <v>0</v>
      </c>
      <c r="X37" s="63">
        <f>[1]basket!I16</f>
        <v>0</v>
      </c>
      <c r="Y37" s="63">
        <f>[1]basket!J16</f>
        <v>0</v>
      </c>
      <c r="Z37" s="63">
        <f>[1]basket!K16</f>
        <v>0</v>
      </c>
      <c r="AA37" s="60">
        <f>[1]catur!O14</f>
        <v>0</v>
      </c>
      <c r="AB37" s="61">
        <f>[1]catur!P14</f>
        <v>0</v>
      </c>
      <c r="AC37" s="62">
        <f>[1]catur!Q14</f>
        <v>0</v>
      </c>
      <c r="AD37" s="63">
        <f>[1]karate!X15</f>
        <v>0</v>
      </c>
      <c r="AE37" s="63">
        <f>[1]karate!Y15</f>
        <v>0</v>
      </c>
      <c r="AF37" s="64">
        <f>[1]karate!Z15</f>
        <v>0</v>
      </c>
      <c r="AG37" s="60">
        <f>[1]silat!AA14</f>
        <v>0</v>
      </c>
      <c r="AH37" s="61">
        <f>[1]silat!AB14</f>
        <v>0</v>
      </c>
      <c r="AI37" s="62">
        <f>[1]silat!AC14</f>
        <v>0</v>
      </c>
      <c r="AJ37" s="65">
        <f>'[1]tns lap'!I15</f>
        <v>0</v>
      </c>
      <c r="AK37" s="65">
        <f>'[1]tns lap'!J15</f>
        <v>0</v>
      </c>
      <c r="AL37" s="64">
        <f>'[1]tns lap'!K15</f>
        <v>0</v>
      </c>
      <c r="AM37" s="66">
        <f t="shared" si="0"/>
        <v>0</v>
      </c>
      <c r="AN37" s="67">
        <f t="shared" si="0"/>
        <v>0</v>
      </c>
      <c r="AO37" s="68">
        <f t="shared" si="0"/>
        <v>1</v>
      </c>
      <c r="AP37" s="69">
        <f t="shared" si="1"/>
        <v>0</v>
      </c>
      <c r="AQ37" s="70">
        <f t="shared" si="2"/>
        <v>0</v>
      </c>
      <c r="AR37" s="71">
        <f t="shared" si="3"/>
        <v>1</v>
      </c>
      <c r="AS37" s="74">
        <f t="shared" si="4"/>
        <v>1</v>
      </c>
      <c r="AT37" s="17"/>
      <c r="AU37" s="17"/>
      <c r="AV37" s="28"/>
      <c r="AW37" s="28"/>
    </row>
    <row r="38" spans="1:49" ht="15.75" x14ac:dyDescent="0.25">
      <c r="A38" s="58">
        <f t="shared" si="5"/>
        <v>32</v>
      </c>
      <c r="B38" s="45" t="s">
        <v>54</v>
      </c>
      <c r="C38" s="60">
        <f>[1]ATLETIK!X48</f>
        <v>0</v>
      </c>
      <c r="D38" s="61">
        <f>[1]ATLETIK!Y48</f>
        <v>0</v>
      </c>
      <c r="E38" s="62">
        <f>[1]ATLETIK!Z48</f>
        <v>0</v>
      </c>
      <c r="F38" s="63">
        <f>[1]RENANG!AD47</f>
        <v>0</v>
      </c>
      <c r="G38" s="63">
        <f>[1]RENANG!AE47</f>
        <v>0</v>
      </c>
      <c r="H38" s="64">
        <f>[1]RENANG!AF47</f>
        <v>0</v>
      </c>
      <c r="I38" s="60">
        <f>[1]SENAM!AM48</f>
        <v>0</v>
      </c>
      <c r="J38" s="61">
        <f>[1]SENAM!AN48</f>
        <v>0</v>
      </c>
      <c r="K38" s="62">
        <f>[1]SENAM!AO48</f>
        <v>0</v>
      </c>
      <c r="L38" s="63">
        <f>[1]VOLI!I47</f>
        <v>1</v>
      </c>
      <c r="M38" s="63">
        <f>[1]VOLI!J47</f>
        <v>0</v>
      </c>
      <c r="N38" s="64">
        <f>[1]VOLI!K47</f>
        <v>0</v>
      </c>
      <c r="O38" s="60">
        <f>'[1]spk takraw'!O47</f>
        <v>0</v>
      </c>
      <c r="P38" s="61">
        <f>'[1]spk takraw'!P47</f>
        <v>0</v>
      </c>
      <c r="Q38" s="62">
        <f>'[1]spk takraw'!Q47</f>
        <v>0</v>
      </c>
      <c r="R38" s="63">
        <f>[1]bulutangkis!I47</f>
        <v>0</v>
      </c>
      <c r="S38" s="63">
        <f>[1]bulutangkis!J47</f>
        <v>0</v>
      </c>
      <c r="T38" s="64">
        <f>[1]bulutangkis!K47</f>
        <v>0</v>
      </c>
      <c r="U38" s="60">
        <f>'[1]tenis meja'!I47</f>
        <v>0</v>
      </c>
      <c r="V38" s="61">
        <f>'[1]tenis meja'!J47</f>
        <v>0</v>
      </c>
      <c r="W38" s="62">
        <f>'[1]tenis meja'!K47</f>
        <v>0</v>
      </c>
      <c r="X38" s="63">
        <f>[1]basket!I48</f>
        <v>0</v>
      </c>
      <c r="Y38" s="63">
        <f>[1]basket!J48</f>
        <v>0</v>
      </c>
      <c r="Z38" s="63">
        <f>[1]basket!K48</f>
        <v>0</v>
      </c>
      <c r="AA38" s="60">
        <f>[1]catur!O46</f>
        <v>0</v>
      </c>
      <c r="AB38" s="61">
        <f>[1]catur!P46</f>
        <v>0</v>
      </c>
      <c r="AC38" s="62">
        <f>[1]catur!Q46</f>
        <v>0</v>
      </c>
      <c r="AD38" s="63">
        <f>[1]karate!X47</f>
        <v>0</v>
      </c>
      <c r="AE38" s="63">
        <f>[1]karate!Y47</f>
        <v>0</v>
      </c>
      <c r="AF38" s="64">
        <f>[1]karate!Z47</f>
        <v>0</v>
      </c>
      <c r="AG38" s="60">
        <f>[1]silat!AA46</f>
        <v>0</v>
      </c>
      <c r="AH38" s="61">
        <f>[1]silat!AB46</f>
        <v>0</v>
      </c>
      <c r="AI38" s="62">
        <f>[1]silat!AC46</f>
        <v>0</v>
      </c>
      <c r="AJ38" s="65">
        <f>'[1]tns lap'!I47</f>
        <v>0</v>
      </c>
      <c r="AK38" s="65">
        <f>'[1]tns lap'!J47</f>
        <v>0</v>
      </c>
      <c r="AL38" s="64">
        <f>'[1]tns lap'!K47</f>
        <v>0</v>
      </c>
      <c r="AM38" s="66">
        <f t="shared" si="0"/>
        <v>1</v>
      </c>
      <c r="AN38" s="67">
        <f t="shared" si="0"/>
        <v>0</v>
      </c>
      <c r="AO38" s="68">
        <f t="shared" si="0"/>
        <v>0</v>
      </c>
      <c r="AP38" s="69">
        <f t="shared" si="1"/>
        <v>7</v>
      </c>
      <c r="AQ38" s="70">
        <f t="shared" si="2"/>
        <v>0</v>
      </c>
      <c r="AR38" s="71">
        <f t="shared" si="3"/>
        <v>0</v>
      </c>
      <c r="AS38" s="74">
        <f t="shared" si="4"/>
        <v>7</v>
      </c>
      <c r="AT38" s="17"/>
      <c r="AU38" s="17"/>
      <c r="AV38" s="28"/>
      <c r="AW38" s="28"/>
    </row>
    <row r="39" spans="1:49" ht="15.75" x14ac:dyDescent="0.25">
      <c r="A39" s="58">
        <f t="shared" si="5"/>
        <v>33</v>
      </c>
      <c r="B39" s="45" t="s">
        <v>55</v>
      </c>
      <c r="C39" s="60">
        <f>[1]ATLETIK!X62</f>
        <v>0</v>
      </c>
      <c r="D39" s="61">
        <f>[1]ATLETIK!Y62</f>
        <v>4</v>
      </c>
      <c r="E39" s="62">
        <f>[1]ATLETIK!Z62</f>
        <v>1</v>
      </c>
      <c r="F39" s="63">
        <f>[1]RENANG!AD61</f>
        <v>0</v>
      </c>
      <c r="G39" s="63">
        <f>[1]RENANG!AE61</f>
        <v>0</v>
      </c>
      <c r="H39" s="64">
        <f>[1]RENANG!AF61</f>
        <v>0</v>
      </c>
      <c r="I39" s="60">
        <f>[1]SENAM!AM62</f>
        <v>0</v>
      </c>
      <c r="J39" s="61">
        <f>[1]SENAM!AN62</f>
        <v>0</v>
      </c>
      <c r="K39" s="62">
        <f>[1]SENAM!AO62</f>
        <v>0</v>
      </c>
      <c r="L39" s="63">
        <f>[1]VOLI!I61</f>
        <v>0</v>
      </c>
      <c r="M39" s="63">
        <f>[1]VOLI!J61</f>
        <v>0</v>
      </c>
      <c r="N39" s="64">
        <f>[1]VOLI!K61</f>
        <v>0</v>
      </c>
      <c r="O39" s="60">
        <f>'[1]spk takraw'!O61</f>
        <v>0</v>
      </c>
      <c r="P39" s="61">
        <f>'[1]spk takraw'!P61</f>
        <v>0</v>
      </c>
      <c r="Q39" s="62">
        <f>'[1]spk takraw'!Q61</f>
        <v>0</v>
      </c>
      <c r="R39" s="63">
        <f>[1]bulutangkis!I61</f>
        <v>0</v>
      </c>
      <c r="S39" s="63">
        <f>[1]bulutangkis!J61</f>
        <v>0</v>
      </c>
      <c r="T39" s="64">
        <f>[1]bulutangkis!K61</f>
        <v>0</v>
      </c>
      <c r="U39" s="60">
        <f>'[1]tenis meja'!I61</f>
        <v>0</v>
      </c>
      <c r="V39" s="61">
        <f>'[1]tenis meja'!J61</f>
        <v>0</v>
      </c>
      <c r="W39" s="62">
        <f>'[1]tenis meja'!K61</f>
        <v>0</v>
      </c>
      <c r="X39" s="63">
        <f>[1]basket!I62</f>
        <v>0</v>
      </c>
      <c r="Y39" s="63">
        <f>[1]basket!J62</f>
        <v>0</v>
      </c>
      <c r="Z39" s="63">
        <f>[1]basket!K62</f>
        <v>0</v>
      </c>
      <c r="AA39" s="60">
        <f>[1]catur!O60</f>
        <v>0</v>
      </c>
      <c r="AB39" s="61">
        <f>[1]catur!P60</f>
        <v>0</v>
      </c>
      <c r="AC39" s="62">
        <f>[1]catur!Q60</f>
        <v>0</v>
      </c>
      <c r="AD39" s="63">
        <f>[1]karate!X61</f>
        <v>0</v>
      </c>
      <c r="AE39" s="63">
        <f>[1]karate!Y61</f>
        <v>0</v>
      </c>
      <c r="AF39" s="64">
        <f>[1]karate!Z61</f>
        <v>0</v>
      </c>
      <c r="AG39" s="60">
        <f>[1]silat!AA60</f>
        <v>0</v>
      </c>
      <c r="AH39" s="61">
        <f>[1]silat!AB60</f>
        <v>0</v>
      </c>
      <c r="AI39" s="62">
        <f>[1]silat!AC60</f>
        <v>0</v>
      </c>
      <c r="AJ39" s="65">
        <f>'[1]tns lap'!I61</f>
        <v>0</v>
      </c>
      <c r="AK39" s="65">
        <f>'[1]tns lap'!J61</f>
        <v>0</v>
      </c>
      <c r="AL39" s="64">
        <f>'[1]tns lap'!K61</f>
        <v>0</v>
      </c>
      <c r="AM39" s="79">
        <f t="shared" ref="AM39:AO63" si="6">AJ39+AG39+AD39+AA39+X39+U39+R39+O39+L39+I39+F39+C39</f>
        <v>0</v>
      </c>
      <c r="AN39" s="80">
        <f t="shared" si="6"/>
        <v>4</v>
      </c>
      <c r="AO39" s="81">
        <f t="shared" si="6"/>
        <v>1</v>
      </c>
      <c r="AP39" s="69">
        <f t="shared" si="1"/>
        <v>0</v>
      </c>
      <c r="AQ39" s="70">
        <f t="shared" si="2"/>
        <v>12</v>
      </c>
      <c r="AR39" s="71">
        <f t="shared" si="3"/>
        <v>1</v>
      </c>
      <c r="AS39" s="74">
        <f t="shared" si="4"/>
        <v>13</v>
      </c>
      <c r="AT39" s="17"/>
      <c r="AU39" s="17"/>
      <c r="AV39" s="28"/>
      <c r="AW39" s="28"/>
    </row>
    <row r="40" spans="1:49" ht="15.75" x14ac:dyDescent="0.25">
      <c r="A40" s="58">
        <f t="shared" si="5"/>
        <v>34</v>
      </c>
      <c r="B40" s="45" t="s">
        <v>56</v>
      </c>
      <c r="C40" s="60">
        <f>[1]ATLETIK!X23</f>
        <v>0</v>
      </c>
      <c r="D40" s="61">
        <f>[1]ATLETIK!Y23</f>
        <v>0</v>
      </c>
      <c r="E40" s="62">
        <f>[1]ATLETIK!Z23</f>
        <v>0</v>
      </c>
      <c r="F40" s="63">
        <f>[1]RENANG!AD22</f>
        <v>0</v>
      </c>
      <c r="G40" s="63">
        <f>[1]RENANG!AE22</f>
        <v>0</v>
      </c>
      <c r="H40" s="64">
        <f>[1]RENANG!AF22</f>
        <v>0</v>
      </c>
      <c r="I40" s="60">
        <f>[1]SENAM!AM23</f>
        <v>0</v>
      </c>
      <c r="J40" s="61">
        <f>[1]SENAM!AN23</f>
        <v>0</v>
      </c>
      <c r="K40" s="62">
        <f>[1]SENAM!AO23</f>
        <v>0</v>
      </c>
      <c r="L40" s="63">
        <f>[1]VOLI!I22</f>
        <v>0</v>
      </c>
      <c r="M40" s="63">
        <f>[1]VOLI!J22</f>
        <v>0</v>
      </c>
      <c r="N40" s="64">
        <f>[1]VOLI!K22</f>
        <v>0</v>
      </c>
      <c r="O40" s="60">
        <f>'[1]spk takraw'!O22</f>
        <v>0</v>
      </c>
      <c r="P40" s="61">
        <f>'[1]spk takraw'!P22</f>
        <v>0</v>
      </c>
      <c r="Q40" s="62">
        <f>'[1]spk takraw'!Q22</f>
        <v>0</v>
      </c>
      <c r="R40" s="63">
        <f>[1]bulutangkis!I22</f>
        <v>0</v>
      </c>
      <c r="S40" s="63">
        <f>[1]bulutangkis!J22</f>
        <v>0</v>
      </c>
      <c r="T40" s="64">
        <f>[1]bulutangkis!K22</f>
        <v>0</v>
      </c>
      <c r="U40" s="60">
        <f>'[1]tenis meja'!I22</f>
        <v>0</v>
      </c>
      <c r="V40" s="61">
        <f>'[1]tenis meja'!J22</f>
        <v>0</v>
      </c>
      <c r="W40" s="62">
        <f>'[1]tenis meja'!K22</f>
        <v>0</v>
      </c>
      <c r="X40" s="63">
        <f>[1]basket!I23</f>
        <v>0</v>
      </c>
      <c r="Y40" s="63">
        <f>[1]basket!J23</f>
        <v>0</v>
      </c>
      <c r="Z40" s="63">
        <f>[1]basket!K23</f>
        <v>0</v>
      </c>
      <c r="AA40" s="60">
        <f>[1]catur!O21</f>
        <v>0</v>
      </c>
      <c r="AB40" s="61">
        <f>[1]catur!P21</f>
        <v>0</v>
      </c>
      <c r="AC40" s="62">
        <f>[1]catur!Q21</f>
        <v>0</v>
      </c>
      <c r="AD40" s="63">
        <f>[1]karate!X22</f>
        <v>0</v>
      </c>
      <c r="AE40" s="63">
        <f>[1]karate!Y22</f>
        <v>0</v>
      </c>
      <c r="AF40" s="64">
        <f>[1]karate!Z22</f>
        <v>0</v>
      </c>
      <c r="AG40" s="60">
        <f>[1]silat!AA21</f>
        <v>0</v>
      </c>
      <c r="AH40" s="61">
        <f>[1]silat!AB21</f>
        <v>0</v>
      </c>
      <c r="AI40" s="62">
        <f>[1]silat!AC21</f>
        <v>0</v>
      </c>
      <c r="AJ40" s="65">
        <f>'[1]tns lap'!I22</f>
        <v>0</v>
      </c>
      <c r="AK40" s="65">
        <f>'[1]tns lap'!J22</f>
        <v>0</v>
      </c>
      <c r="AL40" s="64">
        <f>'[1]tns lap'!K22</f>
        <v>0</v>
      </c>
      <c r="AM40" s="66">
        <f t="shared" si="6"/>
        <v>0</v>
      </c>
      <c r="AN40" s="67">
        <f t="shared" si="6"/>
        <v>0</v>
      </c>
      <c r="AO40" s="68">
        <f t="shared" si="6"/>
        <v>0</v>
      </c>
      <c r="AP40" s="69">
        <f t="shared" si="1"/>
        <v>0</v>
      </c>
      <c r="AQ40" s="70">
        <f t="shared" si="2"/>
        <v>0</v>
      </c>
      <c r="AR40" s="71">
        <f t="shared" si="3"/>
        <v>0</v>
      </c>
      <c r="AS40" s="74">
        <f t="shared" si="4"/>
        <v>0</v>
      </c>
      <c r="AT40" s="17"/>
      <c r="AU40" s="17"/>
      <c r="AV40" s="28"/>
      <c r="AW40" s="28"/>
    </row>
    <row r="41" spans="1:49" ht="15.75" x14ac:dyDescent="0.25">
      <c r="A41" s="58">
        <f t="shared" si="5"/>
        <v>35</v>
      </c>
      <c r="B41" s="45" t="s">
        <v>57</v>
      </c>
      <c r="C41" s="60">
        <f>[1]ATLETIK!X30</f>
        <v>0</v>
      </c>
      <c r="D41" s="61">
        <f>[1]ATLETIK!Y30</f>
        <v>0</v>
      </c>
      <c r="E41" s="62">
        <f>[1]ATLETIK!Z30</f>
        <v>0</v>
      </c>
      <c r="F41" s="63">
        <f>[1]RENANG!AD29</f>
        <v>0</v>
      </c>
      <c r="G41" s="63">
        <f>[1]RENANG!AE29</f>
        <v>0</v>
      </c>
      <c r="H41" s="64">
        <f>[1]RENANG!AF29</f>
        <v>0</v>
      </c>
      <c r="I41" s="60">
        <f>[1]SENAM!AM30</f>
        <v>0</v>
      </c>
      <c r="J41" s="61">
        <f>[1]SENAM!AN30</f>
        <v>3</v>
      </c>
      <c r="K41" s="62">
        <f>[1]SENAM!AO30</f>
        <v>1</v>
      </c>
      <c r="L41" s="63">
        <f>[1]VOLI!I29</f>
        <v>0</v>
      </c>
      <c r="M41" s="63">
        <f>[1]VOLI!J29</f>
        <v>0</v>
      </c>
      <c r="N41" s="64">
        <f>[1]VOLI!K29</f>
        <v>0</v>
      </c>
      <c r="O41" s="60">
        <f>'[1]spk takraw'!O29</f>
        <v>0</v>
      </c>
      <c r="P41" s="61">
        <f>'[1]spk takraw'!P29</f>
        <v>0</v>
      </c>
      <c r="Q41" s="62">
        <f>'[1]spk takraw'!Q29</f>
        <v>0</v>
      </c>
      <c r="R41" s="63">
        <f>[1]bulutangkis!I29</f>
        <v>0</v>
      </c>
      <c r="S41" s="63">
        <f>[1]bulutangkis!J29</f>
        <v>0</v>
      </c>
      <c r="T41" s="64">
        <f>[1]bulutangkis!K29</f>
        <v>0</v>
      </c>
      <c r="U41" s="60">
        <f>'[1]tenis meja'!I29</f>
        <v>0</v>
      </c>
      <c r="V41" s="61">
        <f>'[1]tenis meja'!J29</f>
        <v>0</v>
      </c>
      <c r="W41" s="62">
        <f>'[1]tenis meja'!K29</f>
        <v>0</v>
      </c>
      <c r="X41" s="63">
        <f>[1]basket!I30</f>
        <v>0</v>
      </c>
      <c r="Y41" s="63">
        <f>[1]basket!J30</f>
        <v>0</v>
      </c>
      <c r="Z41" s="63">
        <f>[1]basket!K30</f>
        <v>0</v>
      </c>
      <c r="AA41" s="60">
        <f>[1]catur!O28</f>
        <v>0</v>
      </c>
      <c r="AB41" s="61">
        <f>[1]catur!P28</f>
        <v>0</v>
      </c>
      <c r="AC41" s="62">
        <f>[1]catur!Q28</f>
        <v>0</v>
      </c>
      <c r="AD41" s="63">
        <f>[1]karate!X29</f>
        <v>0</v>
      </c>
      <c r="AE41" s="63">
        <f>[1]karate!Y29</f>
        <v>0</v>
      </c>
      <c r="AF41" s="64">
        <f>[1]karate!Z29</f>
        <v>0</v>
      </c>
      <c r="AG41" s="60">
        <f>[1]silat!AA28</f>
        <v>0</v>
      </c>
      <c r="AH41" s="61">
        <f>[1]silat!AB28</f>
        <v>0</v>
      </c>
      <c r="AI41" s="62">
        <f>[1]silat!AC28</f>
        <v>0</v>
      </c>
      <c r="AJ41" s="65">
        <f>'[1]tns lap'!I29</f>
        <v>0</v>
      </c>
      <c r="AK41" s="65">
        <f>'[1]tns lap'!J29</f>
        <v>0</v>
      </c>
      <c r="AL41" s="64">
        <f>'[1]tns lap'!K29</f>
        <v>0</v>
      </c>
      <c r="AM41" s="66">
        <f t="shared" si="6"/>
        <v>0</v>
      </c>
      <c r="AN41" s="67">
        <f t="shared" si="6"/>
        <v>3</v>
      </c>
      <c r="AO41" s="68">
        <f t="shared" si="6"/>
        <v>1</v>
      </c>
      <c r="AP41" s="69">
        <f t="shared" si="1"/>
        <v>0</v>
      </c>
      <c r="AQ41" s="70">
        <f t="shared" si="2"/>
        <v>9</v>
      </c>
      <c r="AR41" s="71">
        <f t="shared" si="3"/>
        <v>1</v>
      </c>
      <c r="AS41" s="74">
        <f t="shared" si="4"/>
        <v>10</v>
      </c>
      <c r="AT41" s="17"/>
      <c r="AU41" s="17"/>
      <c r="AV41" s="28"/>
      <c r="AW41" s="28"/>
    </row>
    <row r="42" spans="1:49" ht="15.75" x14ac:dyDescent="0.25">
      <c r="A42" s="58">
        <f t="shared" si="5"/>
        <v>36</v>
      </c>
      <c r="B42" s="45" t="s">
        <v>58</v>
      </c>
      <c r="C42" s="60">
        <f>[1]ATLETIK!X38</f>
        <v>0</v>
      </c>
      <c r="D42" s="61">
        <f>[1]ATLETIK!Y38</f>
        <v>0</v>
      </c>
      <c r="E42" s="62">
        <f>[1]ATLETIK!Z38</f>
        <v>0</v>
      </c>
      <c r="F42" s="63">
        <f>[1]RENANG!AD37</f>
        <v>0</v>
      </c>
      <c r="G42" s="63">
        <f>[1]RENANG!AE37</f>
        <v>0</v>
      </c>
      <c r="H42" s="64">
        <f>[1]RENANG!AF37</f>
        <v>0</v>
      </c>
      <c r="I42" s="60">
        <f>[1]SENAM!AM38</f>
        <v>0</v>
      </c>
      <c r="J42" s="61">
        <f>[1]SENAM!AN38</f>
        <v>0</v>
      </c>
      <c r="K42" s="62">
        <f>[1]SENAM!AO38</f>
        <v>0</v>
      </c>
      <c r="L42" s="63">
        <f>[1]VOLI!I37</f>
        <v>0</v>
      </c>
      <c r="M42" s="63">
        <f>[1]VOLI!J37</f>
        <v>0</v>
      </c>
      <c r="N42" s="64">
        <f>[1]VOLI!K37</f>
        <v>0</v>
      </c>
      <c r="O42" s="60">
        <f>'[1]spk takraw'!O37</f>
        <v>0</v>
      </c>
      <c r="P42" s="61">
        <f>'[1]spk takraw'!P37</f>
        <v>0</v>
      </c>
      <c r="Q42" s="62">
        <f>'[1]spk takraw'!Q37</f>
        <v>0</v>
      </c>
      <c r="R42" s="63">
        <f>[1]bulutangkis!I37</f>
        <v>0</v>
      </c>
      <c r="S42" s="63">
        <f>[1]bulutangkis!J37</f>
        <v>0</v>
      </c>
      <c r="T42" s="64">
        <f>[1]bulutangkis!K37</f>
        <v>1</v>
      </c>
      <c r="U42" s="60">
        <f>'[1]tenis meja'!I37</f>
        <v>0</v>
      </c>
      <c r="V42" s="61">
        <f>'[1]tenis meja'!J37</f>
        <v>0</v>
      </c>
      <c r="W42" s="62">
        <f>'[1]tenis meja'!K37</f>
        <v>0</v>
      </c>
      <c r="X42" s="63">
        <f>[1]basket!I38</f>
        <v>0</v>
      </c>
      <c r="Y42" s="63">
        <f>[1]basket!J38</f>
        <v>0</v>
      </c>
      <c r="Z42" s="63">
        <f>[1]basket!K38</f>
        <v>0</v>
      </c>
      <c r="AA42" s="60">
        <f>[1]catur!O36</f>
        <v>0</v>
      </c>
      <c r="AB42" s="61">
        <f>[1]catur!P36</f>
        <v>0</v>
      </c>
      <c r="AC42" s="62">
        <f>[1]catur!Q36</f>
        <v>0</v>
      </c>
      <c r="AD42" s="63">
        <f>[1]karate!X37</f>
        <v>0</v>
      </c>
      <c r="AE42" s="63">
        <f>[1]karate!Y37</f>
        <v>0</v>
      </c>
      <c r="AF42" s="64">
        <f>[1]karate!Z37</f>
        <v>0</v>
      </c>
      <c r="AG42" s="60">
        <f>[1]silat!AA36</f>
        <v>0</v>
      </c>
      <c r="AH42" s="61">
        <f>[1]silat!AB36</f>
        <v>0</v>
      </c>
      <c r="AI42" s="62">
        <f>[1]silat!AC36</f>
        <v>0</v>
      </c>
      <c r="AJ42" s="65">
        <f>'[1]tns lap'!I37</f>
        <v>0</v>
      </c>
      <c r="AK42" s="65">
        <f>'[1]tns lap'!J37</f>
        <v>0</v>
      </c>
      <c r="AL42" s="64">
        <f>'[1]tns lap'!K37</f>
        <v>0</v>
      </c>
      <c r="AM42" s="66">
        <f t="shared" si="6"/>
        <v>0</v>
      </c>
      <c r="AN42" s="67">
        <f t="shared" si="6"/>
        <v>0</v>
      </c>
      <c r="AO42" s="68">
        <f t="shared" si="6"/>
        <v>1</v>
      </c>
      <c r="AP42" s="69">
        <f t="shared" si="1"/>
        <v>0</v>
      </c>
      <c r="AQ42" s="70">
        <f t="shared" si="2"/>
        <v>0</v>
      </c>
      <c r="AR42" s="71">
        <f t="shared" si="3"/>
        <v>1</v>
      </c>
      <c r="AS42" s="74">
        <f t="shared" si="4"/>
        <v>1</v>
      </c>
      <c r="AT42" s="17"/>
      <c r="AU42" s="17"/>
      <c r="AV42" s="28"/>
      <c r="AW42" s="28"/>
    </row>
    <row r="43" spans="1:49" ht="15.75" x14ac:dyDescent="0.25">
      <c r="A43" s="58">
        <f t="shared" si="5"/>
        <v>37</v>
      </c>
      <c r="B43" s="45" t="s">
        <v>59</v>
      </c>
      <c r="C43" s="60">
        <f>[1]ATLETIK!X58</f>
        <v>0</v>
      </c>
      <c r="D43" s="61">
        <f>[1]ATLETIK!Y58</f>
        <v>0</v>
      </c>
      <c r="E43" s="62">
        <f>[1]ATLETIK!Z58</f>
        <v>0</v>
      </c>
      <c r="F43" s="63">
        <f>[1]RENANG!AD57</f>
        <v>0</v>
      </c>
      <c r="G43" s="63">
        <f>[1]RENANG!AE57</f>
        <v>0</v>
      </c>
      <c r="H43" s="64">
        <f>[1]RENANG!AF57</f>
        <v>0</v>
      </c>
      <c r="I43" s="60">
        <f>[1]SENAM!AM58</f>
        <v>0</v>
      </c>
      <c r="J43" s="61">
        <f>[1]SENAM!AN58</f>
        <v>0</v>
      </c>
      <c r="K43" s="62">
        <f>[1]SENAM!AO58</f>
        <v>0</v>
      </c>
      <c r="L43" s="63">
        <f>[1]VOLI!I57</f>
        <v>0</v>
      </c>
      <c r="M43" s="63">
        <f>[1]VOLI!J57</f>
        <v>0</v>
      </c>
      <c r="N43" s="64">
        <f>[1]VOLI!K57</f>
        <v>0</v>
      </c>
      <c r="O43" s="60">
        <f>'[1]spk takraw'!O57</f>
        <v>0</v>
      </c>
      <c r="P43" s="61">
        <f>'[1]spk takraw'!P57</f>
        <v>0</v>
      </c>
      <c r="Q43" s="62">
        <f>'[1]spk takraw'!Q57</f>
        <v>0</v>
      </c>
      <c r="R43" s="63">
        <f>[1]bulutangkis!I57</f>
        <v>0</v>
      </c>
      <c r="S43" s="63">
        <f>[1]bulutangkis!J57</f>
        <v>0</v>
      </c>
      <c r="T43" s="64">
        <f>[1]bulutangkis!K57</f>
        <v>0</v>
      </c>
      <c r="U43" s="60">
        <f>'[1]tenis meja'!I57</f>
        <v>0</v>
      </c>
      <c r="V43" s="61">
        <f>'[1]tenis meja'!J57</f>
        <v>0</v>
      </c>
      <c r="W43" s="62">
        <f>'[1]tenis meja'!K57</f>
        <v>0</v>
      </c>
      <c r="X43" s="63">
        <f>[1]basket!I58</f>
        <v>0</v>
      </c>
      <c r="Y43" s="63">
        <f>[1]basket!J58</f>
        <v>0</v>
      </c>
      <c r="Z43" s="63">
        <f>[1]basket!K58</f>
        <v>0</v>
      </c>
      <c r="AA43" s="60">
        <f>[1]catur!O56</f>
        <v>0</v>
      </c>
      <c r="AB43" s="61">
        <f>[1]catur!P56</f>
        <v>0</v>
      </c>
      <c r="AC43" s="62">
        <f>[1]catur!Q56</f>
        <v>0</v>
      </c>
      <c r="AD43" s="63">
        <f>[1]karate!X57</f>
        <v>0</v>
      </c>
      <c r="AE43" s="63">
        <f>[1]karate!Y57</f>
        <v>0</v>
      </c>
      <c r="AF43" s="64">
        <f>[1]karate!Z57</f>
        <v>0</v>
      </c>
      <c r="AG43" s="60">
        <f>[1]silat!AA56</f>
        <v>0</v>
      </c>
      <c r="AH43" s="61">
        <f>[1]silat!AB56</f>
        <v>0</v>
      </c>
      <c r="AI43" s="62">
        <f>[1]silat!AC56</f>
        <v>0</v>
      </c>
      <c r="AJ43" s="65">
        <f>'[1]tns lap'!I57</f>
        <v>0</v>
      </c>
      <c r="AK43" s="65">
        <f>'[1]tns lap'!J57</f>
        <v>0</v>
      </c>
      <c r="AL43" s="64">
        <f>'[1]tns lap'!K57</f>
        <v>0</v>
      </c>
      <c r="AM43" s="66">
        <f t="shared" si="6"/>
        <v>0</v>
      </c>
      <c r="AN43" s="67">
        <f t="shared" si="6"/>
        <v>0</v>
      </c>
      <c r="AO43" s="68">
        <f t="shared" si="6"/>
        <v>0</v>
      </c>
      <c r="AP43" s="69">
        <f t="shared" si="1"/>
        <v>0</v>
      </c>
      <c r="AQ43" s="70">
        <f t="shared" si="2"/>
        <v>0</v>
      </c>
      <c r="AR43" s="71">
        <f t="shared" si="3"/>
        <v>0</v>
      </c>
      <c r="AS43" s="74">
        <f t="shared" si="4"/>
        <v>0</v>
      </c>
      <c r="AT43" s="17"/>
      <c r="AU43" s="17"/>
      <c r="AV43" s="28"/>
      <c r="AW43" s="28"/>
    </row>
    <row r="44" spans="1:49" ht="15.75" x14ac:dyDescent="0.25">
      <c r="A44" s="58">
        <f t="shared" si="5"/>
        <v>38</v>
      </c>
      <c r="B44" s="45" t="s">
        <v>60</v>
      </c>
      <c r="C44" s="60">
        <f>[1]ATLETIK!X63</f>
        <v>0</v>
      </c>
      <c r="D44" s="61">
        <f>[1]ATLETIK!Y63</f>
        <v>0</v>
      </c>
      <c r="E44" s="62">
        <f>[1]ATLETIK!Z63</f>
        <v>0</v>
      </c>
      <c r="F44" s="63">
        <f>[1]RENANG!AD62</f>
        <v>0</v>
      </c>
      <c r="G44" s="63">
        <f>[1]RENANG!AE62</f>
        <v>0</v>
      </c>
      <c r="H44" s="64">
        <f>[1]RENANG!AF62</f>
        <v>0</v>
      </c>
      <c r="I44" s="60">
        <f>[1]SENAM!AM63</f>
        <v>0</v>
      </c>
      <c r="J44" s="61">
        <f>[1]SENAM!AN63</f>
        <v>0</v>
      </c>
      <c r="K44" s="62">
        <f>[1]SENAM!AO63</f>
        <v>0</v>
      </c>
      <c r="L44" s="63">
        <f>[1]VOLI!I62</f>
        <v>0</v>
      </c>
      <c r="M44" s="63">
        <f>[1]VOLI!J62</f>
        <v>0</v>
      </c>
      <c r="N44" s="64">
        <f>[1]VOLI!K62</f>
        <v>0</v>
      </c>
      <c r="O44" s="60">
        <f>'[1]spk takraw'!O62</f>
        <v>0</v>
      </c>
      <c r="P44" s="61">
        <f>'[1]spk takraw'!P62</f>
        <v>0</v>
      </c>
      <c r="Q44" s="62">
        <f>'[1]spk takraw'!Q62</f>
        <v>0</v>
      </c>
      <c r="R44" s="63">
        <f>[1]bulutangkis!I62</f>
        <v>0</v>
      </c>
      <c r="S44" s="63">
        <f>[1]bulutangkis!J62</f>
        <v>0</v>
      </c>
      <c r="T44" s="64">
        <f>[1]bulutangkis!K62</f>
        <v>0</v>
      </c>
      <c r="U44" s="60">
        <f>'[1]tenis meja'!I62</f>
        <v>0</v>
      </c>
      <c r="V44" s="61">
        <f>'[1]tenis meja'!J62</f>
        <v>0</v>
      </c>
      <c r="W44" s="62">
        <f>'[1]tenis meja'!K62</f>
        <v>0</v>
      </c>
      <c r="X44" s="63">
        <f>[1]basket!I63</f>
        <v>0</v>
      </c>
      <c r="Y44" s="63">
        <f>[1]basket!J63</f>
        <v>0</v>
      </c>
      <c r="Z44" s="63">
        <f>[1]basket!K63</f>
        <v>0</v>
      </c>
      <c r="AA44" s="60">
        <f>[1]catur!O61</f>
        <v>0</v>
      </c>
      <c r="AB44" s="61">
        <f>[1]catur!P61</f>
        <v>0</v>
      </c>
      <c r="AC44" s="62">
        <f>[1]catur!Q61</f>
        <v>0</v>
      </c>
      <c r="AD44" s="63">
        <f>[1]karate!X62</f>
        <v>0</v>
      </c>
      <c r="AE44" s="63">
        <f>[1]karate!Y62</f>
        <v>0</v>
      </c>
      <c r="AF44" s="64">
        <f>[1]karate!Z62</f>
        <v>0</v>
      </c>
      <c r="AG44" s="60">
        <f>[1]silat!AA61</f>
        <v>0</v>
      </c>
      <c r="AH44" s="61">
        <f>[1]silat!AB61</f>
        <v>0</v>
      </c>
      <c r="AI44" s="62">
        <f>[1]silat!AC61</f>
        <v>0</v>
      </c>
      <c r="AJ44" s="65">
        <f>'[1]tns lap'!I62</f>
        <v>0</v>
      </c>
      <c r="AK44" s="65">
        <f>'[1]tns lap'!J62</f>
        <v>0</v>
      </c>
      <c r="AL44" s="64">
        <f>'[1]tns lap'!K62</f>
        <v>0</v>
      </c>
      <c r="AM44" s="79">
        <f t="shared" si="6"/>
        <v>0</v>
      </c>
      <c r="AN44" s="80">
        <f t="shared" si="6"/>
        <v>0</v>
      </c>
      <c r="AO44" s="81">
        <f t="shared" si="6"/>
        <v>0</v>
      </c>
      <c r="AP44" s="69">
        <f t="shared" si="1"/>
        <v>0</v>
      </c>
      <c r="AQ44" s="70">
        <f t="shared" si="2"/>
        <v>0</v>
      </c>
      <c r="AR44" s="71">
        <f t="shared" si="3"/>
        <v>0</v>
      </c>
      <c r="AS44" s="74">
        <f t="shared" si="4"/>
        <v>0</v>
      </c>
      <c r="AT44" s="17"/>
      <c r="AU44" s="17"/>
      <c r="AV44" s="28"/>
      <c r="AW44" s="28"/>
    </row>
    <row r="45" spans="1:49" ht="15.75" x14ac:dyDescent="0.25">
      <c r="A45" s="58">
        <f t="shared" si="5"/>
        <v>39</v>
      </c>
      <c r="B45" s="45" t="s">
        <v>61</v>
      </c>
      <c r="C45" s="60">
        <f>[1]ATLETIK!X65</f>
        <v>0</v>
      </c>
      <c r="D45" s="61">
        <f>[1]ATLETIK!Y65</f>
        <v>0</v>
      </c>
      <c r="E45" s="62">
        <f>[1]ATLETIK!Z65</f>
        <v>0</v>
      </c>
      <c r="F45" s="63">
        <f>[1]RENANG!AD64</f>
        <v>0</v>
      </c>
      <c r="G45" s="63">
        <f>[1]RENANG!AE64</f>
        <v>0</v>
      </c>
      <c r="H45" s="64">
        <f>[1]RENANG!AF64</f>
        <v>0</v>
      </c>
      <c r="I45" s="60">
        <f>[1]SENAM!AM65</f>
        <v>0</v>
      </c>
      <c r="J45" s="61">
        <f>[1]SENAM!AN65</f>
        <v>0</v>
      </c>
      <c r="K45" s="62">
        <f>[1]SENAM!AO65</f>
        <v>0</v>
      </c>
      <c r="L45" s="63">
        <f>[1]VOLI!I64</f>
        <v>0</v>
      </c>
      <c r="M45" s="63">
        <f>[1]VOLI!J64</f>
        <v>0</v>
      </c>
      <c r="N45" s="64">
        <f>[1]VOLI!K64</f>
        <v>0</v>
      </c>
      <c r="O45" s="60">
        <f>'[1]spk takraw'!O64</f>
        <v>0</v>
      </c>
      <c r="P45" s="61">
        <f>'[1]spk takraw'!P64</f>
        <v>0</v>
      </c>
      <c r="Q45" s="62">
        <f>'[1]spk takraw'!Q64</f>
        <v>0</v>
      </c>
      <c r="R45" s="63">
        <f>[1]bulutangkis!I64</f>
        <v>0</v>
      </c>
      <c r="S45" s="63">
        <f>[1]bulutangkis!J64</f>
        <v>0</v>
      </c>
      <c r="T45" s="64">
        <f>[1]bulutangkis!K64</f>
        <v>0</v>
      </c>
      <c r="U45" s="60">
        <f>'[1]tenis meja'!I64</f>
        <v>0</v>
      </c>
      <c r="V45" s="61">
        <f>'[1]tenis meja'!J64</f>
        <v>0</v>
      </c>
      <c r="W45" s="62">
        <f>'[1]tenis meja'!K64</f>
        <v>0</v>
      </c>
      <c r="X45" s="63">
        <f>[1]basket!I65</f>
        <v>0</v>
      </c>
      <c r="Y45" s="63">
        <f>[1]basket!J65</f>
        <v>0</v>
      </c>
      <c r="Z45" s="63">
        <f>[1]basket!K65</f>
        <v>0</v>
      </c>
      <c r="AA45" s="60">
        <f>[1]catur!O63</f>
        <v>0</v>
      </c>
      <c r="AB45" s="61">
        <f>[1]catur!P63</f>
        <v>0</v>
      </c>
      <c r="AC45" s="62">
        <f>[1]catur!Q63</f>
        <v>0</v>
      </c>
      <c r="AD45" s="63">
        <f>[1]karate!X64</f>
        <v>0</v>
      </c>
      <c r="AE45" s="63">
        <f>[1]karate!Y64</f>
        <v>0</v>
      </c>
      <c r="AF45" s="64">
        <f>[1]karate!Z64</f>
        <v>0</v>
      </c>
      <c r="AG45" s="60">
        <f>[1]silat!AA63</f>
        <v>0</v>
      </c>
      <c r="AH45" s="61">
        <f>[1]silat!AB63</f>
        <v>0</v>
      </c>
      <c r="AI45" s="62">
        <f>[1]silat!AC63</f>
        <v>0</v>
      </c>
      <c r="AJ45" s="65">
        <f>'[1]tns lap'!I64</f>
        <v>0</v>
      </c>
      <c r="AK45" s="65">
        <f>'[1]tns lap'!J64</f>
        <v>0</v>
      </c>
      <c r="AL45" s="64">
        <f>'[1]tns lap'!K64</f>
        <v>0</v>
      </c>
      <c r="AM45" s="79">
        <f t="shared" si="6"/>
        <v>0</v>
      </c>
      <c r="AN45" s="80">
        <f t="shared" si="6"/>
        <v>0</v>
      </c>
      <c r="AO45" s="81">
        <f t="shared" si="6"/>
        <v>0</v>
      </c>
      <c r="AP45" s="69">
        <f t="shared" si="1"/>
        <v>0</v>
      </c>
      <c r="AQ45" s="70">
        <f t="shared" si="2"/>
        <v>0</v>
      </c>
      <c r="AR45" s="71">
        <f t="shared" si="3"/>
        <v>0</v>
      </c>
      <c r="AS45" s="74">
        <f t="shared" si="4"/>
        <v>0</v>
      </c>
      <c r="AT45" s="17"/>
      <c r="AU45" s="17"/>
      <c r="AV45" s="28"/>
      <c r="AW45" s="28"/>
    </row>
    <row r="46" spans="1:49" ht="15.75" x14ac:dyDescent="0.25">
      <c r="A46" s="58">
        <f t="shared" si="5"/>
        <v>40</v>
      </c>
      <c r="B46" s="45" t="s">
        <v>62</v>
      </c>
      <c r="C46" s="60">
        <f>[1]ATLETIK!X66</f>
        <v>0</v>
      </c>
      <c r="D46" s="61">
        <f>[1]ATLETIK!Y66</f>
        <v>0</v>
      </c>
      <c r="E46" s="62">
        <f>[1]ATLETIK!Z66</f>
        <v>0</v>
      </c>
      <c r="F46" s="63">
        <f>[1]RENANG!AD65</f>
        <v>0</v>
      </c>
      <c r="G46" s="63">
        <f>[1]RENANG!AE65</f>
        <v>0</v>
      </c>
      <c r="H46" s="64">
        <f>[1]RENANG!AF65</f>
        <v>0</v>
      </c>
      <c r="I46" s="60">
        <f>[1]SENAM!AM66</f>
        <v>0</v>
      </c>
      <c r="J46" s="61">
        <f>[1]SENAM!AN66</f>
        <v>0</v>
      </c>
      <c r="K46" s="62">
        <f>[1]SENAM!AO66</f>
        <v>0</v>
      </c>
      <c r="L46" s="63">
        <f>[1]VOLI!I65</f>
        <v>0</v>
      </c>
      <c r="M46" s="63">
        <f>[1]VOLI!J65</f>
        <v>0</v>
      </c>
      <c r="N46" s="64">
        <f>[1]VOLI!K65</f>
        <v>0</v>
      </c>
      <c r="O46" s="60">
        <f>'[1]spk takraw'!O65</f>
        <v>0</v>
      </c>
      <c r="P46" s="61">
        <f>'[1]spk takraw'!P65</f>
        <v>0</v>
      </c>
      <c r="Q46" s="62">
        <f>'[1]spk takraw'!Q65</f>
        <v>0</v>
      </c>
      <c r="R46" s="63">
        <f>[1]bulutangkis!I65</f>
        <v>0</v>
      </c>
      <c r="S46" s="63">
        <f>[1]bulutangkis!J65</f>
        <v>0</v>
      </c>
      <c r="T46" s="64">
        <f>[1]bulutangkis!K65</f>
        <v>0</v>
      </c>
      <c r="U46" s="60">
        <f>'[1]tenis meja'!I65</f>
        <v>0</v>
      </c>
      <c r="V46" s="61">
        <f>'[1]tenis meja'!J65</f>
        <v>0</v>
      </c>
      <c r="W46" s="62">
        <f>'[1]tenis meja'!K65</f>
        <v>0</v>
      </c>
      <c r="X46" s="63">
        <f>[1]basket!I66</f>
        <v>0</v>
      </c>
      <c r="Y46" s="63">
        <f>[1]basket!J66</f>
        <v>0</v>
      </c>
      <c r="Z46" s="63">
        <f>[1]basket!K66</f>
        <v>0</v>
      </c>
      <c r="AA46" s="60">
        <f>[1]catur!O64</f>
        <v>0</v>
      </c>
      <c r="AB46" s="61">
        <f>[1]catur!P64</f>
        <v>0</v>
      </c>
      <c r="AC46" s="62">
        <f>[1]catur!Q64</f>
        <v>0</v>
      </c>
      <c r="AD46" s="63">
        <f>[1]karate!X65</f>
        <v>0</v>
      </c>
      <c r="AE46" s="63">
        <f>[1]karate!Y65</f>
        <v>0</v>
      </c>
      <c r="AF46" s="64">
        <f>[1]karate!Z65</f>
        <v>0</v>
      </c>
      <c r="AG46" s="60">
        <f>[1]silat!AA64</f>
        <v>0</v>
      </c>
      <c r="AH46" s="61">
        <f>[1]silat!AB64</f>
        <v>0</v>
      </c>
      <c r="AI46" s="62">
        <f>[1]silat!AC64</f>
        <v>0</v>
      </c>
      <c r="AJ46" s="65">
        <f>'[1]tns lap'!I65</f>
        <v>0</v>
      </c>
      <c r="AK46" s="65">
        <f>'[1]tns lap'!J65</f>
        <v>0</v>
      </c>
      <c r="AL46" s="64">
        <f>'[1]tns lap'!K65</f>
        <v>0</v>
      </c>
      <c r="AM46" s="79">
        <f t="shared" si="6"/>
        <v>0</v>
      </c>
      <c r="AN46" s="80">
        <f t="shared" si="6"/>
        <v>0</v>
      </c>
      <c r="AO46" s="81">
        <f t="shared" si="6"/>
        <v>0</v>
      </c>
      <c r="AP46" s="69">
        <f t="shared" si="1"/>
        <v>0</v>
      </c>
      <c r="AQ46" s="70">
        <f t="shared" si="2"/>
        <v>0</v>
      </c>
      <c r="AR46" s="71">
        <f t="shared" si="3"/>
        <v>0</v>
      </c>
      <c r="AS46" s="74">
        <f t="shared" si="4"/>
        <v>0</v>
      </c>
      <c r="AT46" s="17"/>
      <c r="AU46" s="17"/>
      <c r="AV46" s="28"/>
      <c r="AW46" s="28"/>
    </row>
    <row r="47" spans="1:49" ht="15.75" x14ac:dyDescent="0.25">
      <c r="A47" s="58">
        <f t="shared" si="5"/>
        <v>41</v>
      </c>
      <c r="B47" s="83" t="s">
        <v>63</v>
      </c>
      <c r="C47" s="60">
        <f>[1]ATLETIK!X57</f>
        <v>0</v>
      </c>
      <c r="D47" s="61">
        <f>[1]ATLETIK!Y57</f>
        <v>0</v>
      </c>
      <c r="E47" s="62">
        <f>[1]ATLETIK!Z57</f>
        <v>0</v>
      </c>
      <c r="F47" s="63">
        <f>[1]RENANG!AD56</f>
        <v>0</v>
      </c>
      <c r="G47" s="63">
        <f>[1]RENANG!AE56</f>
        <v>0</v>
      </c>
      <c r="H47" s="64">
        <f>[1]RENANG!AF56</f>
        <v>0</v>
      </c>
      <c r="I47" s="60">
        <f>[1]SENAM!AM57</f>
        <v>0</v>
      </c>
      <c r="J47" s="61">
        <f>[1]SENAM!AN57</f>
        <v>0</v>
      </c>
      <c r="K47" s="62">
        <f>[1]SENAM!AO57</f>
        <v>0</v>
      </c>
      <c r="L47" s="63">
        <f>[1]VOLI!I56</f>
        <v>0</v>
      </c>
      <c r="M47" s="63">
        <f>[1]VOLI!J56</f>
        <v>0</v>
      </c>
      <c r="N47" s="64">
        <f>[1]VOLI!K56</f>
        <v>0</v>
      </c>
      <c r="O47" s="60">
        <f>'[1]spk takraw'!O56</f>
        <v>0</v>
      </c>
      <c r="P47" s="61">
        <f>'[1]spk takraw'!P56</f>
        <v>0</v>
      </c>
      <c r="Q47" s="62">
        <f>'[1]spk takraw'!Q56</f>
        <v>0</v>
      </c>
      <c r="R47" s="63">
        <f>[1]bulutangkis!I56</f>
        <v>0</v>
      </c>
      <c r="S47" s="63">
        <f>[1]bulutangkis!J56</f>
        <v>0</v>
      </c>
      <c r="T47" s="64">
        <f>[1]bulutangkis!K56</f>
        <v>0</v>
      </c>
      <c r="U47" s="60">
        <f>'[1]tenis meja'!I56</f>
        <v>0</v>
      </c>
      <c r="V47" s="61">
        <f>'[1]tenis meja'!J56</f>
        <v>0</v>
      </c>
      <c r="W47" s="62">
        <f>'[1]tenis meja'!K56</f>
        <v>0</v>
      </c>
      <c r="X47" s="63">
        <f>[1]basket!I57</f>
        <v>0</v>
      </c>
      <c r="Y47" s="63">
        <f>[1]basket!J57</f>
        <v>0</v>
      </c>
      <c r="Z47" s="63">
        <f>[1]basket!K57</f>
        <v>0</v>
      </c>
      <c r="AA47" s="60">
        <f>[1]catur!O55</f>
        <v>0</v>
      </c>
      <c r="AB47" s="61">
        <f>[1]catur!P55</f>
        <v>0</v>
      </c>
      <c r="AC47" s="62">
        <f>[1]catur!Q55</f>
        <v>0</v>
      </c>
      <c r="AD47" s="63">
        <f>[1]karate!X56</f>
        <v>0</v>
      </c>
      <c r="AE47" s="63">
        <f>[1]karate!Y56</f>
        <v>0</v>
      </c>
      <c r="AF47" s="64">
        <f>[1]karate!Z56</f>
        <v>0</v>
      </c>
      <c r="AG47" s="60">
        <f>[1]silat!AA55</f>
        <v>0</v>
      </c>
      <c r="AH47" s="61">
        <f>[1]silat!AB55</f>
        <v>0</v>
      </c>
      <c r="AI47" s="62">
        <f>[1]silat!AC55</f>
        <v>0</v>
      </c>
      <c r="AJ47" s="65">
        <f>'[1]tns lap'!I56</f>
        <v>0</v>
      </c>
      <c r="AK47" s="65">
        <f>'[1]tns lap'!J56</f>
        <v>0</v>
      </c>
      <c r="AL47" s="64">
        <f>'[1]tns lap'!K56</f>
        <v>0</v>
      </c>
      <c r="AM47" s="66">
        <f t="shared" si="6"/>
        <v>0</v>
      </c>
      <c r="AN47" s="67">
        <f t="shared" si="6"/>
        <v>0</v>
      </c>
      <c r="AO47" s="68">
        <f t="shared" si="6"/>
        <v>0</v>
      </c>
      <c r="AP47" s="69">
        <f t="shared" si="1"/>
        <v>0</v>
      </c>
      <c r="AQ47" s="70">
        <f t="shared" si="2"/>
        <v>0</v>
      </c>
      <c r="AR47" s="71">
        <f t="shared" si="3"/>
        <v>0</v>
      </c>
      <c r="AS47" s="74">
        <f t="shared" si="4"/>
        <v>0</v>
      </c>
      <c r="AT47" s="17"/>
      <c r="AU47" s="17"/>
      <c r="AV47" s="28"/>
      <c r="AW47" s="28"/>
    </row>
    <row r="48" spans="1:49" ht="15.75" x14ac:dyDescent="0.25">
      <c r="A48" s="58">
        <f t="shared" si="5"/>
        <v>42</v>
      </c>
      <c r="B48" s="83" t="s">
        <v>64</v>
      </c>
      <c r="C48" s="60">
        <f>[1]ATLETIK!X60</f>
        <v>0</v>
      </c>
      <c r="D48" s="61">
        <f>[1]ATLETIK!Y60</f>
        <v>0</v>
      </c>
      <c r="E48" s="62">
        <f>[1]ATLETIK!Z60</f>
        <v>0</v>
      </c>
      <c r="F48" s="63">
        <f>[1]RENANG!AD59</f>
        <v>0</v>
      </c>
      <c r="G48" s="63">
        <f>[1]RENANG!AE59</f>
        <v>0</v>
      </c>
      <c r="H48" s="64">
        <f>[1]RENANG!AF59</f>
        <v>0</v>
      </c>
      <c r="I48" s="60">
        <f>[1]SENAM!AM60</f>
        <v>0</v>
      </c>
      <c r="J48" s="61">
        <f>[1]SENAM!AN60</f>
        <v>0</v>
      </c>
      <c r="K48" s="62">
        <f>[1]SENAM!AO60</f>
        <v>0</v>
      </c>
      <c r="L48" s="63">
        <f>[1]VOLI!I59</f>
        <v>0</v>
      </c>
      <c r="M48" s="63">
        <f>[1]VOLI!J59</f>
        <v>0</v>
      </c>
      <c r="N48" s="64">
        <f>[1]VOLI!K59</f>
        <v>0</v>
      </c>
      <c r="O48" s="60">
        <f>'[1]spk takraw'!O59</f>
        <v>0</v>
      </c>
      <c r="P48" s="61">
        <f>'[1]spk takraw'!P59</f>
        <v>0</v>
      </c>
      <c r="Q48" s="62">
        <f>'[1]spk takraw'!Q59</f>
        <v>1</v>
      </c>
      <c r="R48" s="63">
        <f>[1]bulutangkis!I59</f>
        <v>0</v>
      </c>
      <c r="S48" s="63">
        <f>[1]bulutangkis!J59</f>
        <v>0</v>
      </c>
      <c r="T48" s="64">
        <f>[1]bulutangkis!K59</f>
        <v>0</v>
      </c>
      <c r="U48" s="60">
        <f>'[1]tenis meja'!I59</f>
        <v>0</v>
      </c>
      <c r="V48" s="61">
        <f>'[1]tenis meja'!J59</f>
        <v>0</v>
      </c>
      <c r="W48" s="62">
        <f>'[1]tenis meja'!K59</f>
        <v>0</v>
      </c>
      <c r="X48" s="63">
        <f>[1]basket!I60</f>
        <v>0</v>
      </c>
      <c r="Y48" s="63">
        <f>[1]basket!J60</f>
        <v>0</v>
      </c>
      <c r="Z48" s="63">
        <f>[1]basket!K60</f>
        <v>0</v>
      </c>
      <c r="AA48" s="60">
        <f>[1]catur!O58</f>
        <v>0</v>
      </c>
      <c r="AB48" s="61">
        <f>[1]catur!P58</f>
        <v>0</v>
      </c>
      <c r="AC48" s="62">
        <f>[1]catur!Q58</f>
        <v>0</v>
      </c>
      <c r="AD48" s="63">
        <f>[1]karate!X59</f>
        <v>0</v>
      </c>
      <c r="AE48" s="63">
        <f>[1]karate!Y59</f>
        <v>0</v>
      </c>
      <c r="AF48" s="64">
        <f>[1]karate!Z59</f>
        <v>0</v>
      </c>
      <c r="AG48" s="60">
        <f>[1]silat!AA58</f>
        <v>0</v>
      </c>
      <c r="AH48" s="61">
        <f>[1]silat!AB58</f>
        <v>0</v>
      </c>
      <c r="AI48" s="62">
        <f>[1]silat!AC58</f>
        <v>0</v>
      </c>
      <c r="AJ48" s="65">
        <f>'[1]tns lap'!I59</f>
        <v>0</v>
      </c>
      <c r="AK48" s="65">
        <f>'[1]tns lap'!J59</f>
        <v>0</v>
      </c>
      <c r="AL48" s="64">
        <f>'[1]tns lap'!K59</f>
        <v>0</v>
      </c>
      <c r="AM48" s="66">
        <f t="shared" si="6"/>
        <v>0</v>
      </c>
      <c r="AN48" s="67">
        <f t="shared" si="6"/>
        <v>0</v>
      </c>
      <c r="AO48" s="68">
        <f t="shared" si="6"/>
        <v>1</v>
      </c>
      <c r="AP48" s="69">
        <f t="shared" si="1"/>
        <v>0</v>
      </c>
      <c r="AQ48" s="70">
        <f t="shared" si="2"/>
        <v>0</v>
      </c>
      <c r="AR48" s="71">
        <f t="shared" si="3"/>
        <v>1</v>
      </c>
      <c r="AS48" s="74">
        <f t="shared" si="4"/>
        <v>1</v>
      </c>
      <c r="AT48" s="17"/>
      <c r="AU48" s="17"/>
      <c r="AV48" s="28"/>
      <c r="AW48" s="28"/>
    </row>
    <row r="49" spans="1:49" ht="15.75" x14ac:dyDescent="0.25">
      <c r="A49" s="58">
        <f t="shared" si="5"/>
        <v>43</v>
      </c>
      <c r="B49" s="83" t="s">
        <v>65</v>
      </c>
      <c r="C49" s="60">
        <f>[1]ATLETIK!X31</f>
        <v>0</v>
      </c>
      <c r="D49" s="61">
        <f>[1]ATLETIK!Y31</f>
        <v>0</v>
      </c>
      <c r="E49" s="62">
        <f>[1]ATLETIK!Z31</f>
        <v>0</v>
      </c>
      <c r="F49" s="63">
        <f>[1]RENANG!AD30</f>
        <v>0</v>
      </c>
      <c r="G49" s="63">
        <f>[1]RENANG!AE30</f>
        <v>0</v>
      </c>
      <c r="H49" s="64">
        <f>[1]RENANG!AF30</f>
        <v>0</v>
      </c>
      <c r="I49" s="60">
        <f>[1]SENAM!AM31</f>
        <v>0</v>
      </c>
      <c r="J49" s="61">
        <f>[1]SENAM!AN31</f>
        <v>0</v>
      </c>
      <c r="K49" s="62">
        <f>[1]SENAM!AO31</f>
        <v>0</v>
      </c>
      <c r="L49" s="63">
        <f>[1]VOLI!I30</f>
        <v>0</v>
      </c>
      <c r="M49" s="63">
        <f>[1]VOLI!J30</f>
        <v>0</v>
      </c>
      <c r="N49" s="64">
        <f>[1]VOLI!K30</f>
        <v>0</v>
      </c>
      <c r="O49" s="60">
        <f>'[1]spk takraw'!O30</f>
        <v>0</v>
      </c>
      <c r="P49" s="61">
        <f>'[1]spk takraw'!P30</f>
        <v>0</v>
      </c>
      <c r="Q49" s="62">
        <f>'[1]spk takraw'!Q30</f>
        <v>0</v>
      </c>
      <c r="R49" s="63">
        <f>[1]bulutangkis!I30</f>
        <v>0</v>
      </c>
      <c r="S49" s="63">
        <f>[1]bulutangkis!J30</f>
        <v>0</v>
      </c>
      <c r="T49" s="64">
        <f>[1]bulutangkis!K30</f>
        <v>0</v>
      </c>
      <c r="U49" s="60">
        <f>'[1]tenis meja'!I30</f>
        <v>0</v>
      </c>
      <c r="V49" s="61">
        <f>'[1]tenis meja'!J30</f>
        <v>0</v>
      </c>
      <c r="W49" s="62">
        <f>'[1]tenis meja'!K30</f>
        <v>0</v>
      </c>
      <c r="X49" s="63">
        <f>[1]basket!I31</f>
        <v>0</v>
      </c>
      <c r="Y49" s="63">
        <f>[1]basket!J31</f>
        <v>0</v>
      </c>
      <c r="Z49" s="63">
        <f>[1]basket!K31</f>
        <v>0</v>
      </c>
      <c r="AA49" s="60">
        <f>[1]catur!O29</f>
        <v>0</v>
      </c>
      <c r="AB49" s="61">
        <f>[1]catur!P29</f>
        <v>0</v>
      </c>
      <c r="AC49" s="62">
        <f>[1]catur!Q29</f>
        <v>0</v>
      </c>
      <c r="AD49" s="63">
        <f>[1]karate!X30</f>
        <v>0</v>
      </c>
      <c r="AE49" s="63">
        <f>[1]karate!Y30</f>
        <v>0</v>
      </c>
      <c r="AF49" s="64">
        <f>[1]karate!Z30</f>
        <v>0</v>
      </c>
      <c r="AG49" s="60">
        <f>[1]silat!AA29</f>
        <v>0</v>
      </c>
      <c r="AH49" s="61">
        <f>[1]silat!AB29</f>
        <v>0</v>
      </c>
      <c r="AI49" s="62">
        <f>[1]silat!AC29</f>
        <v>0</v>
      </c>
      <c r="AJ49" s="65">
        <f>'[1]tns lap'!I30</f>
        <v>0</v>
      </c>
      <c r="AK49" s="65">
        <f>'[1]tns lap'!J30</f>
        <v>0</v>
      </c>
      <c r="AL49" s="64">
        <f>'[1]tns lap'!K30</f>
        <v>0</v>
      </c>
      <c r="AM49" s="66">
        <f t="shared" si="6"/>
        <v>0</v>
      </c>
      <c r="AN49" s="67">
        <f t="shared" si="6"/>
        <v>0</v>
      </c>
      <c r="AO49" s="68">
        <f t="shared" si="6"/>
        <v>0</v>
      </c>
      <c r="AP49" s="69">
        <f t="shared" si="1"/>
        <v>0</v>
      </c>
      <c r="AQ49" s="70">
        <f t="shared" si="2"/>
        <v>0</v>
      </c>
      <c r="AR49" s="71">
        <f t="shared" si="3"/>
        <v>0</v>
      </c>
      <c r="AS49" s="74">
        <f t="shared" si="4"/>
        <v>0</v>
      </c>
      <c r="AT49" s="17"/>
      <c r="AU49" s="17"/>
      <c r="AV49" s="28"/>
      <c r="AW49" s="28"/>
    </row>
    <row r="50" spans="1:49" ht="15.75" x14ac:dyDescent="0.25">
      <c r="A50" s="58">
        <f t="shared" si="5"/>
        <v>44</v>
      </c>
      <c r="B50" s="83" t="s">
        <v>66</v>
      </c>
      <c r="C50" s="60">
        <f>[1]ATLETIK!X42</f>
        <v>0</v>
      </c>
      <c r="D50" s="61">
        <f>[1]ATLETIK!Y42</f>
        <v>0</v>
      </c>
      <c r="E50" s="62">
        <f>[1]ATLETIK!Z42</f>
        <v>1</v>
      </c>
      <c r="F50" s="63">
        <f>[1]RENANG!AD41</f>
        <v>0</v>
      </c>
      <c r="G50" s="63">
        <f>[1]RENANG!AE41</f>
        <v>0</v>
      </c>
      <c r="H50" s="64">
        <f>[1]RENANG!AF41</f>
        <v>0</v>
      </c>
      <c r="I50" s="60">
        <f>[1]SENAM!AM42</f>
        <v>0</v>
      </c>
      <c r="J50" s="61">
        <f>[1]SENAM!AN42</f>
        <v>0</v>
      </c>
      <c r="K50" s="62">
        <f>[1]SENAM!AO42</f>
        <v>0</v>
      </c>
      <c r="L50" s="63">
        <f>[1]VOLI!I41</f>
        <v>0</v>
      </c>
      <c r="M50" s="63">
        <f>[1]VOLI!J41</f>
        <v>0</v>
      </c>
      <c r="N50" s="64">
        <f>[1]VOLI!K41</f>
        <v>0</v>
      </c>
      <c r="O50" s="60">
        <f>'[1]spk takraw'!O41</f>
        <v>0</v>
      </c>
      <c r="P50" s="61">
        <f>'[1]spk takraw'!P41</f>
        <v>1</v>
      </c>
      <c r="Q50" s="62">
        <f>'[1]spk takraw'!Q41</f>
        <v>0</v>
      </c>
      <c r="R50" s="63">
        <f>[1]bulutangkis!I41</f>
        <v>0</v>
      </c>
      <c r="S50" s="63">
        <f>[1]bulutangkis!J41</f>
        <v>0</v>
      </c>
      <c r="T50" s="64">
        <f>[1]bulutangkis!K41</f>
        <v>0</v>
      </c>
      <c r="U50" s="60">
        <f>'[1]tenis meja'!I41</f>
        <v>0</v>
      </c>
      <c r="V50" s="61">
        <f>'[1]tenis meja'!J41</f>
        <v>0</v>
      </c>
      <c r="W50" s="62">
        <f>'[1]tenis meja'!K41</f>
        <v>0</v>
      </c>
      <c r="X50" s="63">
        <f>[1]basket!I42</f>
        <v>0</v>
      </c>
      <c r="Y50" s="63">
        <f>[1]basket!J42</f>
        <v>0</v>
      </c>
      <c r="Z50" s="63">
        <f>[1]basket!K42</f>
        <v>0</v>
      </c>
      <c r="AA50" s="60">
        <f>[1]catur!O40</f>
        <v>0</v>
      </c>
      <c r="AB50" s="61">
        <f>[1]catur!P40</f>
        <v>0</v>
      </c>
      <c r="AC50" s="62">
        <f>[1]catur!Q40</f>
        <v>0</v>
      </c>
      <c r="AD50" s="63">
        <f>[1]karate!X41</f>
        <v>0</v>
      </c>
      <c r="AE50" s="63">
        <f>[1]karate!Y41</f>
        <v>0</v>
      </c>
      <c r="AF50" s="64">
        <f>[1]karate!Z41</f>
        <v>2</v>
      </c>
      <c r="AG50" s="60">
        <f>[1]silat!AA40</f>
        <v>0</v>
      </c>
      <c r="AH50" s="61">
        <f>[1]silat!AB40</f>
        <v>0</v>
      </c>
      <c r="AI50" s="62">
        <f>[1]silat!AC40</f>
        <v>0</v>
      </c>
      <c r="AJ50" s="65">
        <f>'[1]tns lap'!I41</f>
        <v>0</v>
      </c>
      <c r="AK50" s="65">
        <f>'[1]tns lap'!J41</f>
        <v>0</v>
      </c>
      <c r="AL50" s="64">
        <f>'[1]tns lap'!K41</f>
        <v>0</v>
      </c>
      <c r="AM50" s="66">
        <f t="shared" si="6"/>
        <v>0</v>
      </c>
      <c r="AN50" s="67">
        <f t="shared" si="6"/>
        <v>1</v>
      </c>
      <c r="AO50" s="68">
        <f t="shared" si="6"/>
        <v>3</v>
      </c>
      <c r="AP50" s="69">
        <f t="shared" si="1"/>
        <v>0</v>
      </c>
      <c r="AQ50" s="70">
        <f t="shared" si="2"/>
        <v>3</v>
      </c>
      <c r="AR50" s="71">
        <f t="shared" si="3"/>
        <v>3</v>
      </c>
      <c r="AS50" s="74">
        <f t="shared" si="4"/>
        <v>6</v>
      </c>
      <c r="AT50" s="17"/>
      <c r="AU50" s="17"/>
      <c r="AV50" s="28"/>
      <c r="AW50" s="28"/>
    </row>
    <row r="51" spans="1:49" ht="15.75" x14ac:dyDescent="0.25">
      <c r="A51" s="58">
        <f t="shared" si="5"/>
        <v>45</v>
      </c>
      <c r="B51" s="84" t="s">
        <v>67</v>
      </c>
      <c r="C51" s="60">
        <f>[1]ATLETIK!X46</f>
        <v>0</v>
      </c>
      <c r="D51" s="61">
        <f>[1]ATLETIK!Y46</f>
        <v>0</v>
      </c>
      <c r="E51" s="62">
        <f>[1]ATLETIK!Z46</f>
        <v>0</v>
      </c>
      <c r="F51" s="63">
        <f>[1]RENANG!AD45</f>
        <v>0</v>
      </c>
      <c r="G51" s="63">
        <f>[1]RENANG!AE45</f>
        <v>0</v>
      </c>
      <c r="H51" s="64">
        <f>[1]RENANG!AF45</f>
        <v>0</v>
      </c>
      <c r="I51" s="60">
        <f>[1]SENAM!AM46</f>
        <v>0</v>
      </c>
      <c r="J51" s="61">
        <f>[1]SENAM!AN46</f>
        <v>0</v>
      </c>
      <c r="K51" s="62">
        <f>[1]SENAM!AO46</f>
        <v>0</v>
      </c>
      <c r="L51" s="63">
        <f>[1]VOLI!I45</f>
        <v>0</v>
      </c>
      <c r="M51" s="63">
        <f>[1]VOLI!J45</f>
        <v>0</v>
      </c>
      <c r="N51" s="64">
        <f>[1]VOLI!K45</f>
        <v>0</v>
      </c>
      <c r="O51" s="60">
        <f>'[1]spk takraw'!O45</f>
        <v>0</v>
      </c>
      <c r="P51" s="61">
        <f>'[1]spk takraw'!P45</f>
        <v>0</v>
      </c>
      <c r="Q51" s="62">
        <f>'[1]spk takraw'!Q45</f>
        <v>0</v>
      </c>
      <c r="R51" s="63">
        <f>[1]bulutangkis!I45</f>
        <v>0</v>
      </c>
      <c r="S51" s="63">
        <f>[1]bulutangkis!J45</f>
        <v>0</v>
      </c>
      <c r="T51" s="64">
        <f>[1]bulutangkis!K45</f>
        <v>0</v>
      </c>
      <c r="U51" s="60">
        <f>'[1]tenis meja'!I45</f>
        <v>0</v>
      </c>
      <c r="V51" s="61">
        <f>'[1]tenis meja'!J45</f>
        <v>0</v>
      </c>
      <c r="W51" s="62">
        <f>'[1]tenis meja'!K45</f>
        <v>0</v>
      </c>
      <c r="X51" s="63">
        <f>[1]basket!I46</f>
        <v>0</v>
      </c>
      <c r="Y51" s="63">
        <f>[1]basket!J46</f>
        <v>0</v>
      </c>
      <c r="Z51" s="63">
        <f>[1]basket!K46</f>
        <v>0</v>
      </c>
      <c r="AA51" s="60">
        <f>[1]catur!O44</f>
        <v>0</v>
      </c>
      <c r="AB51" s="61">
        <f>[1]catur!P44</f>
        <v>0</v>
      </c>
      <c r="AC51" s="62">
        <f>[1]catur!Q44</f>
        <v>0</v>
      </c>
      <c r="AD51" s="63">
        <f>[1]karate!X45</f>
        <v>0</v>
      </c>
      <c r="AE51" s="63">
        <f>[1]karate!Y45</f>
        <v>0</v>
      </c>
      <c r="AF51" s="64">
        <f>[1]karate!Z45</f>
        <v>1</v>
      </c>
      <c r="AG51" s="60">
        <f>[1]silat!AA44</f>
        <v>0</v>
      </c>
      <c r="AH51" s="61">
        <f>[1]silat!AB44</f>
        <v>0</v>
      </c>
      <c r="AI51" s="62">
        <f>[1]silat!AC44</f>
        <v>0</v>
      </c>
      <c r="AJ51" s="65">
        <f>'[1]tns lap'!I45</f>
        <v>0</v>
      </c>
      <c r="AK51" s="65">
        <f>'[1]tns lap'!J45</f>
        <v>0</v>
      </c>
      <c r="AL51" s="64">
        <f>'[1]tns lap'!K45</f>
        <v>0</v>
      </c>
      <c r="AM51" s="66">
        <f t="shared" si="6"/>
        <v>0</v>
      </c>
      <c r="AN51" s="67">
        <f t="shared" si="6"/>
        <v>0</v>
      </c>
      <c r="AO51" s="68">
        <f t="shared" si="6"/>
        <v>1</v>
      </c>
      <c r="AP51" s="69">
        <f t="shared" si="1"/>
        <v>0</v>
      </c>
      <c r="AQ51" s="70">
        <f t="shared" si="2"/>
        <v>0</v>
      </c>
      <c r="AR51" s="71">
        <f t="shared" si="3"/>
        <v>1</v>
      </c>
      <c r="AS51" s="74">
        <f t="shared" si="4"/>
        <v>1</v>
      </c>
      <c r="AT51" s="17"/>
      <c r="AU51" s="17"/>
      <c r="AV51" s="28"/>
      <c r="AW51" s="28"/>
    </row>
    <row r="52" spans="1:49" ht="15.75" x14ac:dyDescent="0.25">
      <c r="A52" s="58">
        <f t="shared" si="5"/>
        <v>46</v>
      </c>
      <c r="B52" s="85" t="s">
        <v>68</v>
      </c>
      <c r="C52" s="60">
        <f>[1]ATLETIK!X55</f>
        <v>0</v>
      </c>
      <c r="D52" s="61">
        <f>[1]ATLETIK!Y55</f>
        <v>0</v>
      </c>
      <c r="E52" s="62">
        <f>[1]ATLETIK!Z55</f>
        <v>0</v>
      </c>
      <c r="F52" s="63">
        <f>[1]RENANG!AD54</f>
        <v>0</v>
      </c>
      <c r="G52" s="63">
        <f>[1]RENANG!AE54</f>
        <v>0</v>
      </c>
      <c r="H52" s="64">
        <f>[1]RENANG!AF54</f>
        <v>0</v>
      </c>
      <c r="I52" s="60">
        <f>[1]SENAM!AM55</f>
        <v>0</v>
      </c>
      <c r="J52" s="61">
        <f>[1]SENAM!AN55</f>
        <v>0</v>
      </c>
      <c r="K52" s="62">
        <f>[1]SENAM!AO55</f>
        <v>0</v>
      </c>
      <c r="L52" s="63">
        <f>[1]VOLI!I54</f>
        <v>0</v>
      </c>
      <c r="M52" s="63">
        <f>[1]VOLI!J54</f>
        <v>0</v>
      </c>
      <c r="N52" s="64">
        <f>[1]VOLI!K54</f>
        <v>0</v>
      </c>
      <c r="O52" s="60">
        <f>'[1]spk takraw'!O54</f>
        <v>0</v>
      </c>
      <c r="P52" s="61">
        <f>'[1]spk takraw'!P54</f>
        <v>0</v>
      </c>
      <c r="Q52" s="62">
        <f>'[1]spk takraw'!Q54</f>
        <v>0</v>
      </c>
      <c r="R52" s="63">
        <f>[1]bulutangkis!I54</f>
        <v>0</v>
      </c>
      <c r="S52" s="63">
        <f>[1]bulutangkis!J54</f>
        <v>0</v>
      </c>
      <c r="T52" s="64">
        <f>[1]bulutangkis!K54</f>
        <v>0</v>
      </c>
      <c r="U52" s="60">
        <f>'[1]tenis meja'!I54</f>
        <v>0</v>
      </c>
      <c r="V52" s="61">
        <f>'[1]tenis meja'!J54</f>
        <v>0</v>
      </c>
      <c r="W52" s="62">
        <f>'[1]tenis meja'!K54</f>
        <v>0</v>
      </c>
      <c r="X52" s="63">
        <f>[1]basket!I55</f>
        <v>0</v>
      </c>
      <c r="Y52" s="63">
        <f>[1]basket!J55</f>
        <v>0</v>
      </c>
      <c r="Z52" s="63">
        <f>[1]basket!K55</f>
        <v>0</v>
      </c>
      <c r="AA52" s="60">
        <f>[1]catur!O53</f>
        <v>0</v>
      </c>
      <c r="AB52" s="61">
        <f>[1]catur!P53</f>
        <v>1</v>
      </c>
      <c r="AC52" s="62">
        <f>[1]catur!Q53</f>
        <v>0</v>
      </c>
      <c r="AD52" s="63">
        <f>[1]karate!X54</f>
        <v>0</v>
      </c>
      <c r="AE52" s="63">
        <f>[1]karate!Y54</f>
        <v>1</v>
      </c>
      <c r="AF52" s="64">
        <f>[1]karate!Z54</f>
        <v>0</v>
      </c>
      <c r="AG52" s="60">
        <f>[1]silat!AA53</f>
        <v>0</v>
      </c>
      <c r="AH52" s="61">
        <f>[1]silat!AB53</f>
        <v>0</v>
      </c>
      <c r="AI52" s="62">
        <f>[1]silat!AC53</f>
        <v>0</v>
      </c>
      <c r="AJ52" s="65">
        <f>'[1]tns lap'!I54</f>
        <v>0</v>
      </c>
      <c r="AK52" s="65">
        <f>'[1]tns lap'!J54</f>
        <v>0</v>
      </c>
      <c r="AL52" s="64">
        <f>'[1]tns lap'!K54</f>
        <v>0</v>
      </c>
      <c r="AM52" s="66">
        <f t="shared" si="6"/>
        <v>0</v>
      </c>
      <c r="AN52" s="67">
        <f t="shared" si="6"/>
        <v>2</v>
      </c>
      <c r="AO52" s="68">
        <f t="shared" si="6"/>
        <v>0</v>
      </c>
      <c r="AP52" s="69">
        <f t="shared" si="1"/>
        <v>0</v>
      </c>
      <c r="AQ52" s="70">
        <f t="shared" si="2"/>
        <v>6</v>
      </c>
      <c r="AR52" s="71">
        <f t="shared" si="3"/>
        <v>0</v>
      </c>
      <c r="AS52" s="74">
        <f t="shared" si="4"/>
        <v>6</v>
      </c>
      <c r="AT52" s="17"/>
      <c r="AU52" s="17"/>
      <c r="AV52" s="28"/>
      <c r="AW52" s="28"/>
    </row>
    <row r="53" spans="1:49" ht="15.75" x14ac:dyDescent="0.25">
      <c r="A53" s="58">
        <f t="shared" si="5"/>
        <v>47</v>
      </c>
      <c r="B53" s="85" t="s">
        <v>69</v>
      </c>
      <c r="C53" s="60">
        <f>[1]ATLETIK!X67</f>
        <v>0</v>
      </c>
      <c r="D53" s="61">
        <f>[1]ATLETIK!Y67</f>
        <v>0</v>
      </c>
      <c r="E53" s="62">
        <f>[1]ATLETIK!Z67</f>
        <v>0</v>
      </c>
      <c r="F53" s="63">
        <f>[1]RENANG!AD66</f>
        <v>0</v>
      </c>
      <c r="G53" s="63">
        <f>[1]RENANG!AE66</f>
        <v>0</v>
      </c>
      <c r="H53" s="64">
        <f>[1]RENANG!AF66</f>
        <v>0</v>
      </c>
      <c r="I53" s="60">
        <f>[1]SENAM!AM67</f>
        <v>0</v>
      </c>
      <c r="J53" s="61">
        <f>[1]SENAM!AN67</f>
        <v>0</v>
      </c>
      <c r="K53" s="62">
        <f>[1]SENAM!AO67</f>
        <v>0</v>
      </c>
      <c r="L53" s="63">
        <f>[1]VOLI!I66</f>
        <v>0</v>
      </c>
      <c r="M53" s="63">
        <f>[1]VOLI!J66</f>
        <v>0</v>
      </c>
      <c r="N53" s="64">
        <f>[1]VOLI!K66</f>
        <v>0</v>
      </c>
      <c r="O53" s="60">
        <f>'[1]spk takraw'!O66</f>
        <v>0</v>
      </c>
      <c r="P53" s="61">
        <f>'[1]spk takraw'!P66</f>
        <v>0</v>
      </c>
      <c r="Q53" s="62">
        <f>'[1]spk takraw'!Q66</f>
        <v>0</v>
      </c>
      <c r="R53" s="63">
        <f>[1]bulutangkis!I66</f>
        <v>0</v>
      </c>
      <c r="S53" s="63">
        <f>[1]bulutangkis!J66</f>
        <v>0</v>
      </c>
      <c r="T53" s="64">
        <f>[1]bulutangkis!K66</f>
        <v>0</v>
      </c>
      <c r="U53" s="60">
        <f>'[1]tenis meja'!I66</f>
        <v>0</v>
      </c>
      <c r="V53" s="61">
        <f>'[1]tenis meja'!J66</f>
        <v>0</v>
      </c>
      <c r="W53" s="62">
        <f>'[1]tenis meja'!K66</f>
        <v>0</v>
      </c>
      <c r="X53" s="63">
        <f>[1]basket!I67</f>
        <v>0</v>
      </c>
      <c r="Y53" s="63">
        <f>[1]basket!J67</f>
        <v>0</v>
      </c>
      <c r="Z53" s="63">
        <f>[1]basket!K67</f>
        <v>0</v>
      </c>
      <c r="AA53" s="60">
        <f>[1]catur!O65</f>
        <v>0</v>
      </c>
      <c r="AB53" s="61">
        <f>[1]catur!P65</f>
        <v>0</v>
      </c>
      <c r="AC53" s="62">
        <f>[1]catur!Q65</f>
        <v>0</v>
      </c>
      <c r="AD53" s="63">
        <f>[1]karate!X66</f>
        <v>0</v>
      </c>
      <c r="AE53" s="63">
        <f>[1]karate!Y66</f>
        <v>0</v>
      </c>
      <c r="AF53" s="64">
        <f>[1]karate!Z66</f>
        <v>0</v>
      </c>
      <c r="AG53" s="60">
        <f>[1]silat!AA65</f>
        <v>0</v>
      </c>
      <c r="AH53" s="61">
        <f>[1]silat!AB65</f>
        <v>0</v>
      </c>
      <c r="AI53" s="62">
        <f>[1]silat!AC65</f>
        <v>0</v>
      </c>
      <c r="AJ53" s="65">
        <f>'[1]tns lap'!I66</f>
        <v>0</v>
      </c>
      <c r="AK53" s="65">
        <f>'[1]tns lap'!J66</f>
        <v>0</v>
      </c>
      <c r="AL53" s="64">
        <f>'[1]tns lap'!K66</f>
        <v>0</v>
      </c>
      <c r="AM53" s="79">
        <f t="shared" si="6"/>
        <v>0</v>
      </c>
      <c r="AN53" s="80">
        <f t="shared" si="6"/>
        <v>0</v>
      </c>
      <c r="AO53" s="81">
        <f t="shared" si="6"/>
        <v>0</v>
      </c>
      <c r="AP53" s="69">
        <f t="shared" si="1"/>
        <v>0</v>
      </c>
      <c r="AQ53" s="70">
        <f t="shared" si="2"/>
        <v>0</v>
      </c>
      <c r="AR53" s="71">
        <f t="shared" si="3"/>
        <v>0</v>
      </c>
      <c r="AS53" s="74">
        <f t="shared" si="4"/>
        <v>0</v>
      </c>
      <c r="AT53" s="17"/>
      <c r="AU53" s="17"/>
      <c r="AV53" s="28"/>
      <c r="AW53" s="28"/>
    </row>
    <row r="54" spans="1:49" ht="15.75" x14ac:dyDescent="0.25">
      <c r="A54" s="58">
        <f t="shared" si="5"/>
        <v>48</v>
      </c>
      <c r="B54" s="85" t="s">
        <v>70</v>
      </c>
      <c r="C54" s="60">
        <f>[1]ATLETIK!X18</f>
        <v>0</v>
      </c>
      <c r="D54" s="61">
        <f>[1]ATLETIK!Y18</f>
        <v>0</v>
      </c>
      <c r="E54" s="62">
        <f>[1]ATLETIK!Z18</f>
        <v>0</v>
      </c>
      <c r="F54" s="63">
        <f>[1]RENANG!AD17</f>
        <v>0</v>
      </c>
      <c r="G54" s="63">
        <f>[1]RENANG!AE17</f>
        <v>0</v>
      </c>
      <c r="H54" s="64">
        <f>[1]RENANG!AF17</f>
        <v>0</v>
      </c>
      <c r="I54" s="60">
        <f>[1]SENAM!AM18</f>
        <v>0</v>
      </c>
      <c r="J54" s="61">
        <f>[1]SENAM!AN18</f>
        <v>0</v>
      </c>
      <c r="K54" s="62">
        <f>[1]SENAM!AO18</f>
        <v>0</v>
      </c>
      <c r="L54" s="63">
        <f>[1]VOLI!I17</f>
        <v>0</v>
      </c>
      <c r="M54" s="63">
        <f>[1]VOLI!J17</f>
        <v>0</v>
      </c>
      <c r="N54" s="64">
        <f>[1]VOLI!K17</f>
        <v>0</v>
      </c>
      <c r="O54" s="60">
        <f>'[1]spk takraw'!O17</f>
        <v>0</v>
      </c>
      <c r="P54" s="61">
        <f>'[1]spk takraw'!P17</f>
        <v>0</v>
      </c>
      <c r="Q54" s="62">
        <f>'[1]spk takraw'!Q17</f>
        <v>0</v>
      </c>
      <c r="R54" s="63">
        <f>[1]bulutangkis!I17</f>
        <v>0</v>
      </c>
      <c r="S54" s="63">
        <f>[1]bulutangkis!J17</f>
        <v>0</v>
      </c>
      <c r="T54" s="64">
        <f>[1]bulutangkis!K17</f>
        <v>0</v>
      </c>
      <c r="U54" s="60">
        <f>'[1]tenis meja'!I17</f>
        <v>0</v>
      </c>
      <c r="V54" s="61">
        <f>'[1]tenis meja'!J17</f>
        <v>0</v>
      </c>
      <c r="W54" s="62">
        <f>'[1]tenis meja'!K17</f>
        <v>0</v>
      </c>
      <c r="X54" s="63">
        <f>[1]basket!I18</f>
        <v>0</v>
      </c>
      <c r="Y54" s="63">
        <f>[1]basket!J18</f>
        <v>0</v>
      </c>
      <c r="Z54" s="63">
        <f>[1]basket!K18</f>
        <v>0</v>
      </c>
      <c r="AA54" s="60">
        <f>[1]catur!O16</f>
        <v>2</v>
      </c>
      <c r="AB54" s="61">
        <f>[1]catur!P16</f>
        <v>0</v>
      </c>
      <c r="AC54" s="62">
        <f>[1]catur!Q16</f>
        <v>0</v>
      </c>
      <c r="AD54" s="63">
        <f>[1]karate!X17</f>
        <v>0</v>
      </c>
      <c r="AE54" s="63">
        <f>[1]karate!Y17</f>
        <v>0</v>
      </c>
      <c r="AF54" s="64">
        <f>[1]karate!Z17</f>
        <v>0</v>
      </c>
      <c r="AG54" s="60">
        <f>[1]silat!AA16</f>
        <v>0</v>
      </c>
      <c r="AH54" s="61">
        <f>[1]silat!AB16</f>
        <v>0</v>
      </c>
      <c r="AI54" s="62">
        <f>[1]silat!AC16</f>
        <v>0</v>
      </c>
      <c r="AJ54" s="65">
        <f>'[1]tns lap'!I17</f>
        <v>0</v>
      </c>
      <c r="AK54" s="65">
        <f>'[1]tns lap'!J17</f>
        <v>0</v>
      </c>
      <c r="AL54" s="64">
        <f>'[1]tns lap'!K17</f>
        <v>0</v>
      </c>
      <c r="AM54" s="66">
        <f t="shared" si="6"/>
        <v>2</v>
      </c>
      <c r="AN54" s="67">
        <f t="shared" si="6"/>
        <v>0</v>
      </c>
      <c r="AO54" s="68">
        <f t="shared" si="6"/>
        <v>0</v>
      </c>
      <c r="AP54" s="69">
        <f t="shared" si="1"/>
        <v>14</v>
      </c>
      <c r="AQ54" s="70">
        <f t="shared" si="2"/>
        <v>0</v>
      </c>
      <c r="AR54" s="71">
        <f t="shared" si="3"/>
        <v>0</v>
      </c>
      <c r="AS54" s="74">
        <f t="shared" si="4"/>
        <v>14</v>
      </c>
      <c r="AT54" s="17"/>
      <c r="AU54" s="17"/>
      <c r="AV54" s="28"/>
      <c r="AW54" s="28"/>
    </row>
    <row r="55" spans="1:49" ht="15.75" x14ac:dyDescent="0.25">
      <c r="A55" s="58">
        <f t="shared" si="5"/>
        <v>49</v>
      </c>
      <c r="B55" s="85" t="s">
        <v>71</v>
      </c>
      <c r="C55" s="60">
        <f>[1]ATLETIK!X20</f>
        <v>0</v>
      </c>
      <c r="D55" s="61">
        <f>[1]ATLETIK!Y20</f>
        <v>0</v>
      </c>
      <c r="E55" s="62">
        <f>[1]ATLETIK!Z20</f>
        <v>0</v>
      </c>
      <c r="F55" s="63">
        <f>[1]RENANG!AD19</f>
        <v>0</v>
      </c>
      <c r="G55" s="63">
        <f>[1]RENANG!AE19</f>
        <v>0</v>
      </c>
      <c r="H55" s="64">
        <f>[1]RENANG!AF19</f>
        <v>0</v>
      </c>
      <c r="I55" s="60">
        <f>[1]SENAM!AM20</f>
        <v>0</v>
      </c>
      <c r="J55" s="61">
        <f>[1]SENAM!AN20</f>
        <v>0</v>
      </c>
      <c r="K55" s="62">
        <f>[1]SENAM!AO20</f>
        <v>0</v>
      </c>
      <c r="L55" s="63">
        <f>[1]VOLI!I19</f>
        <v>0</v>
      </c>
      <c r="M55" s="63">
        <f>[1]VOLI!J19</f>
        <v>0</v>
      </c>
      <c r="N55" s="64">
        <f>[1]VOLI!K19</f>
        <v>0</v>
      </c>
      <c r="O55" s="60">
        <f>'[1]spk takraw'!O19</f>
        <v>0</v>
      </c>
      <c r="P55" s="61">
        <f>'[1]spk takraw'!P19</f>
        <v>0</v>
      </c>
      <c r="Q55" s="62">
        <f>'[1]spk takraw'!Q19</f>
        <v>0</v>
      </c>
      <c r="R55" s="63">
        <f>[1]bulutangkis!I19</f>
        <v>0</v>
      </c>
      <c r="S55" s="63">
        <f>[1]bulutangkis!J19</f>
        <v>0</v>
      </c>
      <c r="T55" s="64">
        <f>[1]bulutangkis!K19</f>
        <v>0</v>
      </c>
      <c r="U55" s="60">
        <f>'[1]tenis meja'!I19</f>
        <v>0</v>
      </c>
      <c r="V55" s="61">
        <f>'[1]tenis meja'!J19</f>
        <v>0</v>
      </c>
      <c r="W55" s="62">
        <f>'[1]tenis meja'!K19</f>
        <v>0</v>
      </c>
      <c r="X55" s="63">
        <f>[1]basket!I20</f>
        <v>0</v>
      </c>
      <c r="Y55" s="63">
        <f>[1]basket!J20</f>
        <v>0</v>
      </c>
      <c r="Z55" s="63">
        <f>[1]basket!K20</f>
        <v>0</v>
      </c>
      <c r="AA55" s="60">
        <f>[1]catur!O18</f>
        <v>0</v>
      </c>
      <c r="AB55" s="61">
        <f>[1]catur!P18</f>
        <v>0</v>
      </c>
      <c r="AC55" s="62">
        <f>[1]catur!Q18</f>
        <v>0</v>
      </c>
      <c r="AD55" s="63">
        <f>[1]karate!X19</f>
        <v>0</v>
      </c>
      <c r="AE55" s="63">
        <f>[1]karate!Y19</f>
        <v>0</v>
      </c>
      <c r="AF55" s="64">
        <f>[1]karate!Z19</f>
        <v>0</v>
      </c>
      <c r="AG55" s="60">
        <f>[1]silat!AA18</f>
        <v>0</v>
      </c>
      <c r="AH55" s="61">
        <f>[1]silat!AB18</f>
        <v>0</v>
      </c>
      <c r="AI55" s="62">
        <f>[1]silat!AC18</f>
        <v>0</v>
      </c>
      <c r="AJ55" s="65">
        <f>'[1]tns lap'!I19</f>
        <v>0</v>
      </c>
      <c r="AK55" s="65">
        <f>'[1]tns lap'!J19</f>
        <v>0</v>
      </c>
      <c r="AL55" s="64">
        <f>'[1]tns lap'!K19</f>
        <v>0</v>
      </c>
      <c r="AM55" s="66">
        <f t="shared" si="6"/>
        <v>0</v>
      </c>
      <c r="AN55" s="67">
        <f t="shared" si="6"/>
        <v>0</v>
      </c>
      <c r="AO55" s="68">
        <f t="shared" si="6"/>
        <v>0</v>
      </c>
      <c r="AP55" s="69">
        <f t="shared" si="1"/>
        <v>0</v>
      </c>
      <c r="AQ55" s="70">
        <f t="shared" si="2"/>
        <v>0</v>
      </c>
      <c r="AR55" s="71">
        <f t="shared" si="3"/>
        <v>0</v>
      </c>
      <c r="AS55" s="74">
        <f t="shared" si="4"/>
        <v>0</v>
      </c>
      <c r="AT55" s="17"/>
      <c r="AU55" s="17"/>
      <c r="AV55" s="28"/>
      <c r="AW55" s="28"/>
    </row>
    <row r="56" spans="1:49" ht="15.75" x14ac:dyDescent="0.25">
      <c r="A56" s="58">
        <f t="shared" si="5"/>
        <v>50</v>
      </c>
      <c r="B56" s="85" t="s">
        <v>72</v>
      </c>
      <c r="C56" s="60">
        <f>[1]ATLETIK!X39</f>
        <v>0</v>
      </c>
      <c r="D56" s="61">
        <f>[1]ATLETIK!Y39</f>
        <v>0</v>
      </c>
      <c r="E56" s="62">
        <f>[1]ATLETIK!Z39</f>
        <v>0</v>
      </c>
      <c r="F56" s="63">
        <f>[1]RENANG!AD38</f>
        <v>0</v>
      </c>
      <c r="G56" s="63">
        <f>[1]RENANG!AE38</f>
        <v>0</v>
      </c>
      <c r="H56" s="64">
        <f>[1]RENANG!AF38</f>
        <v>0</v>
      </c>
      <c r="I56" s="60">
        <f>[1]SENAM!AM39</f>
        <v>0</v>
      </c>
      <c r="J56" s="61">
        <f>[1]SENAM!AN39</f>
        <v>0</v>
      </c>
      <c r="K56" s="62">
        <f>[1]SENAM!AO39</f>
        <v>0</v>
      </c>
      <c r="L56" s="63">
        <f>[1]VOLI!I38</f>
        <v>0</v>
      </c>
      <c r="M56" s="63">
        <f>[1]VOLI!J38</f>
        <v>0</v>
      </c>
      <c r="N56" s="64">
        <f>[1]VOLI!K38</f>
        <v>0</v>
      </c>
      <c r="O56" s="60">
        <f>'[1]spk takraw'!O38</f>
        <v>0</v>
      </c>
      <c r="P56" s="61">
        <f>'[1]spk takraw'!P38</f>
        <v>0</v>
      </c>
      <c r="Q56" s="62">
        <f>'[1]spk takraw'!Q38</f>
        <v>0</v>
      </c>
      <c r="R56" s="63">
        <f>[1]bulutangkis!I38</f>
        <v>0</v>
      </c>
      <c r="S56" s="63">
        <f>[1]bulutangkis!J38</f>
        <v>0</v>
      </c>
      <c r="T56" s="64">
        <f>[1]bulutangkis!K38</f>
        <v>0</v>
      </c>
      <c r="U56" s="60">
        <f>'[1]tenis meja'!I38</f>
        <v>0</v>
      </c>
      <c r="V56" s="61">
        <f>'[1]tenis meja'!J38</f>
        <v>0</v>
      </c>
      <c r="W56" s="62">
        <f>'[1]tenis meja'!K38</f>
        <v>0</v>
      </c>
      <c r="X56" s="63">
        <f>[1]basket!I39</f>
        <v>0</v>
      </c>
      <c r="Y56" s="63">
        <f>[1]basket!J39</f>
        <v>0</v>
      </c>
      <c r="Z56" s="63">
        <f>[1]basket!K39</f>
        <v>0</v>
      </c>
      <c r="AA56" s="60">
        <f>[1]catur!O37</f>
        <v>0</v>
      </c>
      <c r="AB56" s="61">
        <f>[1]catur!P37</f>
        <v>0</v>
      </c>
      <c r="AC56" s="62">
        <f>[1]catur!Q37</f>
        <v>0</v>
      </c>
      <c r="AD56" s="63">
        <f>[1]karate!X38</f>
        <v>0</v>
      </c>
      <c r="AE56" s="63">
        <f>[1]karate!Y38</f>
        <v>2</v>
      </c>
      <c r="AF56" s="64">
        <f>[1]karate!Z38</f>
        <v>0</v>
      </c>
      <c r="AG56" s="60">
        <f>[1]silat!AA37</f>
        <v>0</v>
      </c>
      <c r="AH56" s="61">
        <f>[1]silat!AB37</f>
        <v>0</v>
      </c>
      <c r="AI56" s="62">
        <f>[1]silat!AC37</f>
        <v>0</v>
      </c>
      <c r="AJ56" s="65">
        <f>'[1]tns lap'!I38</f>
        <v>0</v>
      </c>
      <c r="AK56" s="65">
        <f>'[1]tns lap'!J38</f>
        <v>0</v>
      </c>
      <c r="AL56" s="64">
        <f>'[1]tns lap'!K38</f>
        <v>0</v>
      </c>
      <c r="AM56" s="66">
        <f t="shared" si="6"/>
        <v>0</v>
      </c>
      <c r="AN56" s="67">
        <f t="shared" si="6"/>
        <v>2</v>
      </c>
      <c r="AO56" s="68">
        <f t="shared" si="6"/>
        <v>0</v>
      </c>
      <c r="AP56" s="69">
        <f t="shared" si="1"/>
        <v>0</v>
      </c>
      <c r="AQ56" s="70">
        <f t="shared" si="2"/>
        <v>6</v>
      </c>
      <c r="AR56" s="71">
        <f t="shared" si="3"/>
        <v>0</v>
      </c>
      <c r="AS56" s="74">
        <f t="shared" si="4"/>
        <v>6</v>
      </c>
      <c r="AT56" s="17"/>
      <c r="AU56" s="17"/>
      <c r="AV56" s="28"/>
      <c r="AW56" s="28"/>
    </row>
    <row r="57" spans="1:49" ht="15.75" x14ac:dyDescent="0.25">
      <c r="A57" s="58">
        <f t="shared" si="5"/>
        <v>51</v>
      </c>
      <c r="B57" s="85" t="s">
        <v>73</v>
      </c>
      <c r="C57" s="60">
        <f>[1]ATLETIK!X40</f>
        <v>0</v>
      </c>
      <c r="D57" s="61">
        <f>[1]ATLETIK!Y40</f>
        <v>0</v>
      </c>
      <c r="E57" s="62">
        <f>[1]ATLETIK!Z40</f>
        <v>0</v>
      </c>
      <c r="F57" s="63">
        <f>[1]RENANG!AD39</f>
        <v>0</v>
      </c>
      <c r="G57" s="63">
        <f>[1]RENANG!AE39</f>
        <v>0</v>
      </c>
      <c r="H57" s="64">
        <f>[1]RENANG!AF39</f>
        <v>0</v>
      </c>
      <c r="I57" s="60">
        <f>[1]SENAM!AM40</f>
        <v>0</v>
      </c>
      <c r="J57" s="61">
        <f>[1]SENAM!AN40</f>
        <v>0</v>
      </c>
      <c r="K57" s="62">
        <f>[1]SENAM!AO40</f>
        <v>0</v>
      </c>
      <c r="L57" s="63">
        <f>[1]VOLI!I39</f>
        <v>0</v>
      </c>
      <c r="M57" s="63">
        <f>[1]VOLI!J39</f>
        <v>0</v>
      </c>
      <c r="N57" s="64">
        <f>[1]VOLI!K39</f>
        <v>0</v>
      </c>
      <c r="O57" s="60">
        <f>'[1]spk takraw'!O39</f>
        <v>0</v>
      </c>
      <c r="P57" s="61">
        <f>'[1]spk takraw'!P39</f>
        <v>0</v>
      </c>
      <c r="Q57" s="62">
        <f>'[1]spk takraw'!Q39</f>
        <v>0</v>
      </c>
      <c r="R57" s="63">
        <f>[1]bulutangkis!I39</f>
        <v>0</v>
      </c>
      <c r="S57" s="63">
        <f>[1]bulutangkis!J39</f>
        <v>0</v>
      </c>
      <c r="T57" s="64">
        <f>[1]bulutangkis!K39</f>
        <v>0</v>
      </c>
      <c r="U57" s="60">
        <f>'[1]tenis meja'!I39</f>
        <v>0</v>
      </c>
      <c r="V57" s="61">
        <f>'[1]tenis meja'!J39</f>
        <v>0</v>
      </c>
      <c r="W57" s="62">
        <f>'[1]tenis meja'!K39</f>
        <v>0</v>
      </c>
      <c r="X57" s="63">
        <f>[1]basket!I40</f>
        <v>0</v>
      </c>
      <c r="Y57" s="63">
        <f>[1]basket!J40</f>
        <v>0</v>
      </c>
      <c r="Z57" s="63">
        <f>[1]basket!K40</f>
        <v>0</v>
      </c>
      <c r="AA57" s="60">
        <f>[1]catur!O38</f>
        <v>0</v>
      </c>
      <c r="AB57" s="61">
        <f>[1]catur!P38</f>
        <v>0</v>
      </c>
      <c r="AC57" s="62">
        <f>[1]catur!Q38</f>
        <v>0</v>
      </c>
      <c r="AD57" s="63">
        <f>[1]karate!X39</f>
        <v>0</v>
      </c>
      <c r="AE57" s="63">
        <f>[1]karate!Y39</f>
        <v>2</v>
      </c>
      <c r="AF57" s="64">
        <f>[1]karate!Z39</f>
        <v>6</v>
      </c>
      <c r="AG57" s="60">
        <f>[1]silat!AA38</f>
        <v>0</v>
      </c>
      <c r="AH57" s="61">
        <f>[1]silat!AB38</f>
        <v>0</v>
      </c>
      <c r="AI57" s="62">
        <f>[1]silat!AC38</f>
        <v>0</v>
      </c>
      <c r="AJ57" s="65">
        <f>'[1]tns lap'!I39</f>
        <v>0</v>
      </c>
      <c r="AK57" s="65">
        <f>'[1]tns lap'!J39</f>
        <v>0</v>
      </c>
      <c r="AL57" s="64">
        <f>'[1]tns lap'!K39</f>
        <v>0</v>
      </c>
      <c r="AM57" s="66">
        <f t="shared" si="6"/>
        <v>0</v>
      </c>
      <c r="AN57" s="67">
        <f t="shared" si="6"/>
        <v>2</v>
      </c>
      <c r="AO57" s="68">
        <f t="shared" si="6"/>
        <v>6</v>
      </c>
      <c r="AP57" s="69">
        <f t="shared" si="1"/>
        <v>0</v>
      </c>
      <c r="AQ57" s="70">
        <f t="shared" si="2"/>
        <v>6</v>
      </c>
      <c r="AR57" s="71">
        <f t="shared" si="3"/>
        <v>6</v>
      </c>
      <c r="AS57" s="74">
        <f t="shared" si="4"/>
        <v>12</v>
      </c>
      <c r="AT57" s="17"/>
      <c r="AU57" s="17"/>
      <c r="AV57" s="28"/>
      <c r="AW57" s="28"/>
    </row>
    <row r="58" spans="1:49" ht="15.75" x14ac:dyDescent="0.25">
      <c r="A58" s="58">
        <f t="shared" si="5"/>
        <v>52</v>
      </c>
      <c r="B58" s="85" t="s">
        <v>74</v>
      </c>
      <c r="C58" s="60">
        <f>[1]ATLETIK!X43</f>
        <v>0</v>
      </c>
      <c r="D58" s="61">
        <f>[1]ATLETIK!Y43</f>
        <v>0</v>
      </c>
      <c r="E58" s="62">
        <f>[1]ATLETIK!Z43</f>
        <v>0</v>
      </c>
      <c r="F58" s="63">
        <f>[1]RENANG!AD42</f>
        <v>0</v>
      </c>
      <c r="G58" s="63">
        <f>[1]RENANG!AE42</f>
        <v>0</v>
      </c>
      <c r="H58" s="64">
        <f>[1]RENANG!AF42</f>
        <v>0</v>
      </c>
      <c r="I58" s="60">
        <f>[1]SENAM!AM43</f>
        <v>0</v>
      </c>
      <c r="J58" s="61">
        <f>[1]SENAM!AN43</f>
        <v>0</v>
      </c>
      <c r="K58" s="62">
        <f>[1]SENAM!AO43</f>
        <v>0</v>
      </c>
      <c r="L58" s="63">
        <f>[1]VOLI!I42</f>
        <v>0</v>
      </c>
      <c r="M58" s="63">
        <f>[1]VOLI!J42</f>
        <v>0</v>
      </c>
      <c r="N58" s="64">
        <f>[1]VOLI!K42</f>
        <v>0</v>
      </c>
      <c r="O58" s="60">
        <f>'[1]spk takraw'!O42</f>
        <v>0</v>
      </c>
      <c r="P58" s="61">
        <f>'[1]spk takraw'!P42</f>
        <v>0</v>
      </c>
      <c r="Q58" s="62">
        <f>'[1]spk takraw'!Q42</f>
        <v>0</v>
      </c>
      <c r="R58" s="63">
        <f>[1]bulutangkis!I42</f>
        <v>0</v>
      </c>
      <c r="S58" s="63">
        <f>[1]bulutangkis!J42</f>
        <v>0</v>
      </c>
      <c r="T58" s="64">
        <f>[1]bulutangkis!K42</f>
        <v>0</v>
      </c>
      <c r="U58" s="60">
        <f>'[1]tenis meja'!I42</f>
        <v>0</v>
      </c>
      <c r="V58" s="61">
        <f>'[1]tenis meja'!J42</f>
        <v>0</v>
      </c>
      <c r="W58" s="62">
        <f>'[1]tenis meja'!K42</f>
        <v>0</v>
      </c>
      <c r="X58" s="63">
        <f>[1]basket!I43</f>
        <v>0</v>
      </c>
      <c r="Y58" s="63">
        <f>[1]basket!J43</f>
        <v>0</v>
      </c>
      <c r="Z58" s="63">
        <f>[1]basket!K43</f>
        <v>0</v>
      </c>
      <c r="AA58" s="60">
        <f>[1]catur!O41</f>
        <v>0</v>
      </c>
      <c r="AB58" s="61">
        <f>[1]catur!P41</f>
        <v>0</v>
      </c>
      <c r="AC58" s="62">
        <f>[1]catur!Q41</f>
        <v>0</v>
      </c>
      <c r="AD58" s="63">
        <f>[1]karate!X42</f>
        <v>0</v>
      </c>
      <c r="AE58" s="63">
        <f>[1]karate!Y42</f>
        <v>0</v>
      </c>
      <c r="AF58" s="64">
        <f>[1]karate!Z42</f>
        <v>0</v>
      </c>
      <c r="AG58" s="60">
        <f>[1]silat!AA41</f>
        <v>0</v>
      </c>
      <c r="AH58" s="61">
        <f>[1]silat!AB41</f>
        <v>0</v>
      </c>
      <c r="AI58" s="62">
        <f>[1]silat!AC41</f>
        <v>0</v>
      </c>
      <c r="AJ58" s="65">
        <f>'[1]tns lap'!I42</f>
        <v>0</v>
      </c>
      <c r="AK58" s="65">
        <f>'[1]tns lap'!J42</f>
        <v>0</v>
      </c>
      <c r="AL58" s="64">
        <f>'[1]tns lap'!K42</f>
        <v>0</v>
      </c>
      <c r="AM58" s="66">
        <f t="shared" si="6"/>
        <v>0</v>
      </c>
      <c r="AN58" s="67">
        <f t="shared" si="6"/>
        <v>0</v>
      </c>
      <c r="AO58" s="68">
        <f t="shared" si="6"/>
        <v>0</v>
      </c>
      <c r="AP58" s="69">
        <f t="shared" si="1"/>
        <v>0</v>
      </c>
      <c r="AQ58" s="70">
        <f t="shared" si="2"/>
        <v>0</v>
      </c>
      <c r="AR58" s="71">
        <f t="shared" si="3"/>
        <v>0</v>
      </c>
      <c r="AS58" s="74">
        <f t="shared" si="4"/>
        <v>0</v>
      </c>
      <c r="AT58" s="17"/>
      <c r="AU58" s="17"/>
      <c r="AV58" s="28"/>
      <c r="AW58" s="28"/>
    </row>
    <row r="59" spans="1:49" ht="15.75" x14ac:dyDescent="0.25">
      <c r="A59" s="86">
        <f t="shared" si="5"/>
        <v>53</v>
      </c>
      <c r="B59" s="85" t="s">
        <v>75</v>
      </c>
      <c r="C59" s="60">
        <f>[1]ATLETIK!X47</f>
        <v>0</v>
      </c>
      <c r="D59" s="61">
        <f>[1]ATLETIK!Y47</f>
        <v>0</v>
      </c>
      <c r="E59" s="62">
        <f>[1]ATLETIK!Z47</f>
        <v>0</v>
      </c>
      <c r="F59" s="63">
        <f>[1]RENANG!AD46</f>
        <v>0</v>
      </c>
      <c r="G59" s="63">
        <f>[1]RENANG!AE46</f>
        <v>0</v>
      </c>
      <c r="H59" s="64">
        <f>[1]RENANG!AF46</f>
        <v>0</v>
      </c>
      <c r="I59" s="60">
        <f>[1]SENAM!AM47</f>
        <v>0</v>
      </c>
      <c r="J59" s="61">
        <f>[1]SENAM!AN47</f>
        <v>0</v>
      </c>
      <c r="K59" s="62">
        <f>[1]SENAM!AO47</f>
        <v>0</v>
      </c>
      <c r="L59" s="63">
        <f>[1]VOLI!I46</f>
        <v>0</v>
      </c>
      <c r="M59" s="61">
        <f>[1]VOLI!J46</f>
        <v>0</v>
      </c>
      <c r="N59" s="87">
        <f>[1]VOLI!K46</f>
        <v>0</v>
      </c>
      <c r="O59" s="60">
        <f>'[1]spk takraw'!O46</f>
        <v>0</v>
      </c>
      <c r="P59" s="61">
        <f>'[1]spk takraw'!P46</f>
        <v>0</v>
      </c>
      <c r="Q59" s="62">
        <f>'[1]spk takraw'!Q46</f>
        <v>0</v>
      </c>
      <c r="R59" s="63">
        <f>[1]bulutangkis!I46</f>
        <v>0</v>
      </c>
      <c r="S59" s="63">
        <f>[1]bulutangkis!J46</f>
        <v>0</v>
      </c>
      <c r="T59" s="64">
        <f>[1]bulutangkis!K46</f>
        <v>0</v>
      </c>
      <c r="U59" s="60">
        <f>'[1]tenis meja'!I46</f>
        <v>0</v>
      </c>
      <c r="V59" s="61">
        <f>'[1]tenis meja'!J46</f>
        <v>0</v>
      </c>
      <c r="W59" s="62">
        <f>'[1]tenis meja'!K46</f>
        <v>0</v>
      </c>
      <c r="X59" s="63">
        <f>[1]basket!I47</f>
        <v>0</v>
      </c>
      <c r="Y59" s="63">
        <f>[1]basket!J47</f>
        <v>0</v>
      </c>
      <c r="Z59" s="63">
        <f>[1]basket!K47</f>
        <v>0</v>
      </c>
      <c r="AA59" s="60">
        <f>[1]catur!O45</f>
        <v>0</v>
      </c>
      <c r="AB59" s="61">
        <f>[1]catur!P45</f>
        <v>0</v>
      </c>
      <c r="AC59" s="62">
        <f>[1]catur!Q45</f>
        <v>0</v>
      </c>
      <c r="AD59" s="63">
        <f>[1]karate!X46</f>
        <v>0</v>
      </c>
      <c r="AE59" s="61">
        <f>[1]karate!Y46</f>
        <v>0</v>
      </c>
      <c r="AF59" s="87">
        <f>[1]karate!Z46</f>
        <v>1</v>
      </c>
      <c r="AG59" s="60">
        <f>[1]silat!AA45</f>
        <v>0</v>
      </c>
      <c r="AH59" s="61">
        <f>[1]silat!AB45</f>
        <v>0</v>
      </c>
      <c r="AI59" s="62">
        <f>[1]silat!AC45</f>
        <v>0</v>
      </c>
      <c r="AJ59" s="65">
        <f>'[1]tns lap'!I46</f>
        <v>0</v>
      </c>
      <c r="AK59" s="65">
        <f>'[1]tns lap'!J46</f>
        <v>0</v>
      </c>
      <c r="AL59" s="64">
        <f>'[1]tns lap'!K46</f>
        <v>0</v>
      </c>
      <c r="AM59" s="66">
        <f t="shared" si="6"/>
        <v>0</v>
      </c>
      <c r="AN59" s="88">
        <f t="shared" si="6"/>
        <v>0</v>
      </c>
      <c r="AO59" s="89">
        <f t="shared" si="6"/>
        <v>1</v>
      </c>
      <c r="AP59" s="69">
        <f t="shared" si="1"/>
        <v>0</v>
      </c>
      <c r="AQ59" s="70">
        <f t="shared" si="2"/>
        <v>0</v>
      </c>
      <c r="AR59" s="71">
        <f t="shared" si="3"/>
        <v>1</v>
      </c>
      <c r="AS59" s="74">
        <f t="shared" si="4"/>
        <v>1</v>
      </c>
      <c r="AT59" s="17"/>
      <c r="AU59" s="17"/>
      <c r="AV59" s="28"/>
      <c r="AW59" s="28"/>
    </row>
    <row r="60" spans="1:49" ht="15.75" x14ac:dyDescent="0.25">
      <c r="A60" s="86">
        <f t="shared" si="5"/>
        <v>54</v>
      </c>
      <c r="B60" s="85" t="s">
        <v>76</v>
      </c>
      <c r="C60" s="60">
        <f>[1]ATLETIK!X53</f>
        <v>0</v>
      </c>
      <c r="D60" s="61">
        <f>[1]ATLETIK!Y53</f>
        <v>0</v>
      </c>
      <c r="E60" s="62">
        <f>[1]ATLETIK!Z53</f>
        <v>0</v>
      </c>
      <c r="F60" s="63">
        <f>[1]RENANG!AD52</f>
        <v>0</v>
      </c>
      <c r="G60" s="63">
        <f>[1]RENANG!AE52</f>
        <v>0</v>
      </c>
      <c r="H60" s="64">
        <f>[1]RENANG!AF52</f>
        <v>0</v>
      </c>
      <c r="I60" s="60">
        <f>[1]SENAM!AM53</f>
        <v>0</v>
      </c>
      <c r="J60" s="61">
        <f>[1]SENAM!AN53</f>
        <v>0</v>
      </c>
      <c r="K60" s="62">
        <f>[1]SENAM!AO53</f>
        <v>0</v>
      </c>
      <c r="L60" s="63">
        <f>[1]VOLI!I52</f>
        <v>0</v>
      </c>
      <c r="M60" s="61">
        <f>[1]VOLI!J52</f>
        <v>0</v>
      </c>
      <c r="N60" s="87">
        <f>[1]VOLI!K52</f>
        <v>0</v>
      </c>
      <c r="O60" s="60">
        <f>'[1]spk takraw'!O52</f>
        <v>0</v>
      </c>
      <c r="P60" s="61">
        <f>'[1]spk takraw'!P52</f>
        <v>0</v>
      </c>
      <c r="Q60" s="62">
        <f>'[1]spk takraw'!Q52</f>
        <v>0</v>
      </c>
      <c r="R60" s="63">
        <f>[1]bulutangkis!I52</f>
        <v>0</v>
      </c>
      <c r="S60" s="63">
        <f>[1]bulutangkis!J52</f>
        <v>0</v>
      </c>
      <c r="T60" s="64">
        <f>[1]bulutangkis!K52</f>
        <v>0</v>
      </c>
      <c r="U60" s="60">
        <f>'[1]tenis meja'!I52</f>
        <v>0</v>
      </c>
      <c r="V60" s="61">
        <f>'[1]tenis meja'!J52</f>
        <v>0</v>
      </c>
      <c r="W60" s="62">
        <f>'[1]tenis meja'!K52</f>
        <v>0</v>
      </c>
      <c r="X60" s="63">
        <f>[1]basket!I53</f>
        <v>0</v>
      </c>
      <c r="Y60" s="63">
        <f>[1]basket!J53</f>
        <v>0</v>
      </c>
      <c r="Z60" s="63">
        <f>[1]basket!K53</f>
        <v>0</v>
      </c>
      <c r="AA60" s="60">
        <f>[1]catur!O51</f>
        <v>0</v>
      </c>
      <c r="AB60" s="61">
        <f>[1]catur!P51</f>
        <v>0</v>
      </c>
      <c r="AC60" s="62">
        <f>[1]catur!Q51</f>
        <v>0</v>
      </c>
      <c r="AD60" s="63">
        <f>[1]karate!X52</f>
        <v>0</v>
      </c>
      <c r="AE60" s="61">
        <f>[1]karate!Y52</f>
        <v>0</v>
      </c>
      <c r="AF60" s="87">
        <f>[1]karate!Z52</f>
        <v>0</v>
      </c>
      <c r="AG60" s="60">
        <f>[1]silat!AA51</f>
        <v>0</v>
      </c>
      <c r="AH60" s="61">
        <f>[1]silat!AB51</f>
        <v>0</v>
      </c>
      <c r="AI60" s="62">
        <f>[1]silat!AC51</f>
        <v>0</v>
      </c>
      <c r="AJ60" s="65">
        <f>'[1]tns lap'!I52</f>
        <v>0</v>
      </c>
      <c r="AK60" s="65">
        <f>'[1]tns lap'!J52</f>
        <v>0</v>
      </c>
      <c r="AL60" s="64">
        <f>'[1]tns lap'!K52</f>
        <v>0</v>
      </c>
      <c r="AM60" s="66">
        <f t="shared" si="6"/>
        <v>0</v>
      </c>
      <c r="AN60" s="88">
        <f t="shared" si="6"/>
        <v>0</v>
      </c>
      <c r="AO60" s="89">
        <f t="shared" si="6"/>
        <v>0</v>
      </c>
      <c r="AP60" s="69">
        <f t="shared" si="1"/>
        <v>0</v>
      </c>
      <c r="AQ60" s="70">
        <f t="shared" si="2"/>
        <v>0</v>
      </c>
      <c r="AR60" s="71">
        <f t="shared" si="3"/>
        <v>0</v>
      </c>
      <c r="AS60" s="74">
        <f t="shared" si="4"/>
        <v>0</v>
      </c>
      <c r="AT60" s="17"/>
      <c r="AU60" s="17"/>
      <c r="AV60" s="28"/>
      <c r="AW60" s="28"/>
    </row>
    <row r="61" spans="1:49" ht="15.75" x14ac:dyDescent="0.25">
      <c r="A61" s="86">
        <f t="shared" si="5"/>
        <v>55</v>
      </c>
      <c r="B61" s="85" t="s">
        <v>77</v>
      </c>
      <c r="C61" s="60">
        <f>[1]ATLETIK!X54</f>
        <v>0</v>
      </c>
      <c r="D61" s="61">
        <f>[1]ATLETIK!Y54</f>
        <v>0</v>
      </c>
      <c r="E61" s="62">
        <f>[1]ATLETIK!Z54</f>
        <v>0</v>
      </c>
      <c r="F61" s="63">
        <f>[1]RENANG!AD53</f>
        <v>0</v>
      </c>
      <c r="G61" s="63">
        <f>[1]RENANG!AE53</f>
        <v>0</v>
      </c>
      <c r="H61" s="64">
        <f>[1]RENANG!AF53</f>
        <v>0</v>
      </c>
      <c r="I61" s="60">
        <f>[1]SENAM!AM54</f>
        <v>0</v>
      </c>
      <c r="J61" s="61">
        <f>[1]SENAM!AN54</f>
        <v>0</v>
      </c>
      <c r="K61" s="62">
        <f>[1]SENAM!AO54</f>
        <v>0</v>
      </c>
      <c r="L61" s="63">
        <f>[1]VOLI!I53</f>
        <v>0</v>
      </c>
      <c r="M61" s="61">
        <f>[1]VOLI!J53</f>
        <v>0</v>
      </c>
      <c r="N61" s="87">
        <f>[1]VOLI!K53</f>
        <v>0</v>
      </c>
      <c r="O61" s="60">
        <f>'[1]spk takraw'!O53</f>
        <v>0</v>
      </c>
      <c r="P61" s="61">
        <f>'[1]spk takraw'!P53</f>
        <v>0</v>
      </c>
      <c r="Q61" s="62">
        <f>'[1]spk takraw'!Q53</f>
        <v>0</v>
      </c>
      <c r="R61" s="63">
        <f>[1]bulutangkis!I53</f>
        <v>0</v>
      </c>
      <c r="S61" s="63">
        <f>[1]bulutangkis!J53</f>
        <v>0</v>
      </c>
      <c r="T61" s="64">
        <f>[1]bulutangkis!K53</f>
        <v>0</v>
      </c>
      <c r="U61" s="60">
        <f>'[1]tenis meja'!I53</f>
        <v>0</v>
      </c>
      <c r="V61" s="61">
        <f>'[1]tenis meja'!J53</f>
        <v>0</v>
      </c>
      <c r="W61" s="62">
        <f>'[1]tenis meja'!K53</f>
        <v>0</v>
      </c>
      <c r="X61" s="63">
        <f>[1]basket!I54</f>
        <v>0</v>
      </c>
      <c r="Y61" s="63">
        <f>[1]basket!J54</f>
        <v>0</v>
      </c>
      <c r="Z61" s="63">
        <f>[1]basket!K54</f>
        <v>0</v>
      </c>
      <c r="AA61" s="60">
        <f>[1]catur!O52</f>
        <v>0</v>
      </c>
      <c r="AB61" s="61">
        <f>[1]catur!P52</f>
        <v>0</v>
      </c>
      <c r="AC61" s="62">
        <f>[1]catur!Q52</f>
        <v>0</v>
      </c>
      <c r="AD61" s="63">
        <f>[1]karate!X53</f>
        <v>0</v>
      </c>
      <c r="AE61" s="61">
        <f>[1]karate!Y53</f>
        <v>0</v>
      </c>
      <c r="AF61" s="87">
        <f>[1]karate!Z53</f>
        <v>0</v>
      </c>
      <c r="AG61" s="60">
        <f>[1]silat!AA52</f>
        <v>0</v>
      </c>
      <c r="AH61" s="61">
        <f>[1]silat!AB52</f>
        <v>0</v>
      </c>
      <c r="AI61" s="62">
        <f>[1]silat!AC52</f>
        <v>0</v>
      </c>
      <c r="AJ61" s="65">
        <f>'[1]tns lap'!I53</f>
        <v>0</v>
      </c>
      <c r="AK61" s="65">
        <f>'[1]tns lap'!J53</f>
        <v>0</v>
      </c>
      <c r="AL61" s="64">
        <f>'[1]tns lap'!K53</f>
        <v>0</v>
      </c>
      <c r="AM61" s="66">
        <f t="shared" si="6"/>
        <v>0</v>
      </c>
      <c r="AN61" s="88">
        <f t="shared" si="6"/>
        <v>0</v>
      </c>
      <c r="AO61" s="89">
        <f t="shared" si="6"/>
        <v>0</v>
      </c>
      <c r="AP61" s="69">
        <f t="shared" si="1"/>
        <v>0</v>
      </c>
      <c r="AQ61" s="70">
        <f t="shared" si="2"/>
        <v>0</v>
      </c>
      <c r="AR61" s="71">
        <f t="shared" si="3"/>
        <v>0</v>
      </c>
      <c r="AS61" s="74">
        <f t="shared" si="4"/>
        <v>0</v>
      </c>
      <c r="AT61" s="17"/>
      <c r="AU61" s="17"/>
      <c r="AV61" s="28"/>
      <c r="AW61" s="28"/>
    </row>
    <row r="62" spans="1:49" ht="15.75" x14ac:dyDescent="0.25">
      <c r="A62" s="86">
        <f t="shared" si="5"/>
        <v>56</v>
      </c>
      <c r="B62" s="85" t="s">
        <v>78</v>
      </c>
      <c r="C62" s="60">
        <f>[1]ATLETIK!X56</f>
        <v>0</v>
      </c>
      <c r="D62" s="61">
        <f>[1]ATLETIK!Y56</f>
        <v>0</v>
      </c>
      <c r="E62" s="62">
        <f>[1]ATLETIK!Z56</f>
        <v>0</v>
      </c>
      <c r="F62" s="63">
        <f>[1]RENANG!AD55</f>
        <v>0</v>
      </c>
      <c r="G62" s="63">
        <f>[1]RENANG!AE55</f>
        <v>0</v>
      </c>
      <c r="H62" s="64">
        <f>[1]RENANG!AF55</f>
        <v>0</v>
      </c>
      <c r="I62" s="60">
        <f>[1]SENAM!AM56</f>
        <v>0</v>
      </c>
      <c r="J62" s="61">
        <f>[1]SENAM!AN56</f>
        <v>0</v>
      </c>
      <c r="K62" s="62">
        <f>[1]SENAM!AO56</f>
        <v>0</v>
      </c>
      <c r="L62" s="63">
        <f>[1]VOLI!I55</f>
        <v>0</v>
      </c>
      <c r="M62" s="61">
        <f>[1]VOLI!J55</f>
        <v>0</v>
      </c>
      <c r="N62" s="87">
        <f>[1]VOLI!K55</f>
        <v>0</v>
      </c>
      <c r="O62" s="60">
        <f>'[1]spk takraw'!O55</f>
        <v>0</v>
      </c>
      <c r="P62" s="61">
        <f>'[1]spk takraw'!P55</f>
        <v>0</v>
      </c>
      <c r="Q62" s="62">
        <f>'[1]spk takraw'!Q55</f>
        <v>0</v>
      </c>
      <c r="R62" s="63">
        <f>[1]bulutangkis!I55</f>
        <v>0</v>
      </c>
      <c r="S62" s="63">
        <f>[1]bulutangkis!J55</f>
        <v>0</v>
      </c>
      <c r="T62" s="64">
        <f>[1]bulutangkis!K55</f>
        <v>0</v>
      </c>
      <c r="U62" s="60">
        <f>'[1]tenis meja'!I55</f>
        <v>0</v>
      </c>
      <c r="V62" s="61">
        <f>'[1]tenis meja'!J55</f>
        <v>0</v>
      </c>
      <c r="W62" s="62">
        <f>'[1]tenis meja'!K55</f>
        <v>0</v>
      </c>
      <c r="X62" s="63">
        <f>[1]basket!I56</f>
        <v>0</v>
      </c>
      <c r="Y62" s="63">
        <f>[1]basket!J56</f>
        <v>0</v>
      </c>
      <c r="Z62" s="63">
        <f>[1]basket!K56</f>
        <v>0</v>
      </c>
      <c r="AA62" s="60">
        <f>[1]catur!O54</f>
        <v>0</v>
      </c>
      <c r="AB62" s="61">
        <f>[1]catur!P54</f>
        <v>0</v>
      </c>
      <c r="AC62" s="62">
        <f>[1]catur!Q54</f>
        <v>0</v>
      </c>
      <c r="AD62" s="63">
        <f>[1]karate!X55</f>
        <v>0</v>
      </c>
      <c r="AE62" s="61">
        <f>[1]karate!Y55</f>
        <v>0</v>
      </c>
      <c r="AF62" s="87">
        <f>[1]karate!Z55</f>
        <v>0</v>
      </c>
      <c r="AG62" s="60">
        <f>[1]silat!AA54</f>
        <v>0</v>
      </c>
      <c r="AH62" s="61">
        <f>[1]silat!AB54</f>
        <v>0</v>
      </c>
      <c r="AI62" s="62">
        <f>[1]silat!AC54</f>
        <v>0</v>
      </c>
      <c r="AJ62" s="65">
        <f>'[1]tns lap'!I55</f>
        <v>0</v>
      </c>
      <c r="AK62" s="65">
        <f>'[1]tns lap'!J55</f>
        <v>0</v>
      </c>
      <c r="AL62" s="64">
        <f>'[1]tns lap'!K55</f>
        <v>0</v>
      </c>
      <c r="AM62" s="66">
        <f t="shared" si="6"/>
        <v>0</v>
      </c>
      <c r="AN62" s="88">
        <f t="shared" si="6"/>
        <v>0</v>
      </c>
      <c r="AO62" s="89">
        <f t="shared" si="6"/>
        <v>0</v>
      </c>
      <c r="AP62" s="69">
        <f t="shared" si="1"/>
        <v>0</v>
      </c>
      <c r="AQ62" s="70">
        <f t="shared" si="2"/>
        <v>0</v>
      </c>
      <c r="AR62" s="71">
        <f t="shared" si="3"/>
        <v>0</v>
      </c>
      <c r="AS62" s="74">
        <f t="shared" si="4"/>
        <v>0</v>
      </c>
      <c r="AT62" s="17"/>
      <c r="AU62" s="17"/>
      <c r="AV62" s="28"/>
      <c r="AW62" s="28"/>
    </row>
    <row r="63" spans="1:49" ht="15.75" x14ac:dyDescent="0.25">
      <c r="A63" s="86">
        <f t="shared" si="5"/>
        <v>57</v>
      </c>
      <c r="B63" s="85" t="s">
        <v>79</v>
      </c>
      <c r="C63" s="60">
        <f>[1]ATLETIK!X59</f>
        <v>0</v>
      </c>
      <c r="D63" s="61">
        <f>[1]ATLETIK!Y59</f>
        <v>0</v>
      </c>
      <c r="E63" s="62">
        <f>[1]ATLETIK!Z59</f>
        <v>0</v>
      </c>
      <c r="F63" s="63">
        <f>[1]RENANG!AD58</f>
        <v>0</v>
      </c>
      <c r="G63" s="63">
        <f>[1]RENANG!AE58</f>
        <v>0</v>
      </c>
      <c r="H63" s="64">
        <f>[1]RENANG!AF58</f>
        <v>0</v>
      </c>
      <c r="I63" s="60">
        <f>[1]SENAM!AM59</f>
        <v>0</v>
      </c>
      <c r="J63" s="61">
        <f>[1]SENAM!AN59</f>
        <v>0</v>
      </c>
      <c r="K63" s="62">
        <f>[1]SENAM!AO59</f>
        <v>0</v>
      </c>
      <c r="L63" s="63">
        <f>[1]VOLI!I58</f>
        <v>0</v>
      </c>
      <c r="M63" s="61">
        <f>[1]VOLI!J58</f>
        <v>0</v>
      </c>
      <c r="N63" s="87">
        <f>[1]VOLI!K58</f>
        <v>0</v>
      </c>
      <c r="O63" s="60">
        <f>'[1]spk takraw'!O58</f>
        <v>0</v>
      </c>
      <c r="P63" s="61">
        <f>'[1]spk takraw'!P58</f>
        <v>0</v>
      </c>
      <c r="Q63" s="62">
        <f>'[1]spk takraw'!Q58</f>
        <v>0</v>
      </c>
      <c r="R63" s="63">
        <f>[1]bulutangkis!I58</f>
        <v>0</v>
      </c>
      <c r="S63" s="63">
        <f>[1]bulutangkis!J58</f>
        <v>0</v>
      </c>
      <c r="T63" s="64">
        <f>[1]bulutangkis!K58</f>
        <v>0</v>
      </c>
      <c r="U63" s="60">
        <f>'[1]tenis meja'!I58</f>
        <v>0</v>
      </c>
      <c r="V63" s="61">
        <f>'[1]tenis meja'!J58</f>
        <v>0</v>
      </c>
      <c r="W63" s="62">
        <f>'[1]tenis meja'!K58</f>
        <v>0</v>
      </c>
      <c r="X63" s="63">
        <f>[1]basket!I59</f>
        <v>0</v>
      </c>
      <c r="Y63" s="63">
        <f>[1]basket!J59</f>
        <v>0</v>
      </c>
      <c r="Z63" s="63">
        <f>[1]basket!K59</f>
        <v>0</v>
      </c>
      <c r="AA63" s="60">
        <f>[1]catur!O57</f>
        <v>0</v>
      </c>
      <c r="AB63" s="61">
        <f>[1]catur!P57</f>
        <v>0</v>
      </c>
      <c r="AC63" s="62">
        <f>[1]catur!Q57</f>
        <v>1</v>
      </c>
      <c r="AD63" s="63">
        <f>[1]karate!X58</f>
        <v>0</v>
      </c>
      <c r="AE63" s="61">
        <f>[1]karate!Y58</f>
        <v>0</v>
      </c>
      <c r="AF63" s="87">
        <f>[1]karate!Z58</f>
        <v>0</v>
      </c>
      <c r="AG63" s="60">
        <f>[1]silat!AA57</f>
        <v>0</v>
      </c>
      <c r="AH63" s="61">
        <f>[1]silat!AB57</f>
        <v>0</v>
      </c>
      <c r="AI63" s="62">
        <f>[1]silat!AC57</f>
        <v>0</v>
      </c>
      <c r="AJ63" s="65">
        <f>'[1]tns lap'!I58</f>
        <v>0</v>
      </c>
      <c r="AK63" s="65">
        <f>'[1]tns lap'!J58</f>
        <v>0</v>
      </c>
      <c r="AL63" s="64">
        <f>'[1]tns lap'!K58</f>
        <v>0</v>
      </c>
      <c r="AM63" s="66">
        <f t="shared" si="6"/>
        <v>0</v>
      </c>
      <c r="AN63" s="88">
        <f t="shared" si="6"/>
        <v>0</v>
      </c>
      <c r="AO63" s="89">
        <f t="shared" si="6"/>
        <v>1</v>
      </c>
      <c r="AP63" s="69">
        <f t="shared" si="1"/>
        <v>0</v>
      </c>
      <c r="AQ63" s="70">
        <f t="shared" si="2"/>
        <v>0</v>
      </c>
      <c r="AR63" s="71">
        <f t="shared" si="3"/>
        <v>1</v>
      </c>
      <c r="AS63" s="74">
        <f t="shared" si="4"/>
        <v>1</v>
      </c>
      <c r="AT63" s="17"/>
      <c r="AU63" s="17"/>
      <c r="AV63" s="28"/>
      <c r="AW63" s="28"/>
    </row>
    <row r="64" spans="1:49" ht="15.75" x14ac:dyDescent="0.25">
      <c r="A64" s="90"/>
      <c r="B64" s="91" t="s">
        <v>80</v>
      </c>
      <c r="C64" s="92"/>
      <c r="D64" s="93"/>
      <c r="E64" s="94"/>
      <c r="F64" s="93"/>
      <c r="G64" s="93"/>
      <c r="H64" s="94"/>
      <c r="I64" s="92"/>
      <c r="J64" s="95"/>
      <c r="K64" s="96"/>
      <c r="L64" s="93"/>
      <c r="M64" s="93"/>
      <c r="N64" s="94"/>
      <c r="O64" s="92"/>
      <c r="P64" s="93"/>
      <c r="Q64" s="94"/>
      <c r="R64" s="93"/>
      <c r="S64" s="93"/>
      <c r="T64" s="94"/>
      <c r="U64" s="92"/>
      <c r="V64" s="93"/>
      <c r="W64" s="94"/>
      <c r="X64" s="93"/>
      <c r="Y64" s="93"/>
      <c r="Z64" s="94"/>
      <c r="AA64" s="97"/>
      <c r="AB64" s="98"/>
      <c r="AC64" s="99"/>
      <c r="AD64" s="93"/>
      <c r="AE64" s="93"/>
      <c r="AF64" s="94"/>
      <c r="AG64" s="92"/>
      <c r="AH64" s="93"/>
      <c r="AI64" s="94"/>
      <c r="AJ64" s="93"/>
      <c r="AK64" s="93"/>
      <c r="AL64" s="94"/>
      <c r="AM64" s="100"/>
      <c r="AN64" s="101"/>
      <c r="AO64" s="102"/>
      <c r="AP64" s="103"/>
      <c r="AQ64" s="104"/>
      <c r="AR64" s="105"/>
      <c r="AS64" s="106"/>
      <c r="AT64" s="17"/>
      <c r="AU64" s="17"/>
      <c r="AV64" s="28"/>
      <c r="AW64" s="28"/>
    </row>
    <row r="65" spans="1:49" ht="15.75" x14ac:dyDescent="0.25">
      <c r="A65" s="90"/>
      <c r="B65" s="85" t="s">
        <v>81</v>
      </c>
      <c r="C65" s="92"/>
      <c r="D65" s="93"/>
      <c r="E65" s="94"/>
      <c r="F65" s="93"/>
      <c r="G65" s="93"/>
      <c r="H65" s="94"/>
      <c r="I65" s="92"/>
      <c r="J65" s="95"/>
      <c r="K65" s="96"/>
      <c r="L65" s="93"/>
      <c r="M65" s="93"/>
      <c r="N65" s="94"/>
      <c r="O65" s="92"/>
      <c r="P65" s="93"/>
      <c r="Q65" s="94"/>
      <c r="R65" s="93"/>
      <c r="S65" s="93"/>
      <c r="T65" s="94"/>
      <c r="U65" s="92"/>
      <c r="V65" s="93"/>
      <c r="W65" s="94"/>
      <c r="X65" s="93"/>
      <c r="Y65" s="93"/>
      <c r="Z65" s="94"/>
      <c r="AA65" s="97"/>
      <c r="AB65" s="98"/>
      <c r="AC65" s="99"/>
      <c r="AD65" s="93"/>
      <c r="AE65" s="93"/>
      <c r="AF65" s="94"/>
      <c r="AG65" s="92"/>
      <c r="AH65" s="93"/>
      <c r="AI65" s="94"/>
      <c r="AJ65" s="93"/>
      <c r="AK65" s="93"/>
      <c r="AL65" s="94"/>
      <c r="AM65" s="100"/>
      <c r="AN65" s="101"/>
      <c r="AO65" s="102"/>
      <c r="AP65" s="103"/>
      <c r="AQ65" s="104"/>
      <c r="AR65" s="105"/>
      <c r="AS65" s="106"/>
      <c r="AT65" s="17"/>
      <c r="AU65" s="17"/>
      <c r="AV65" s="28"/>
      <c r="AW65" s="28"/>
    </row>
    <row r="66" spans="1:49" ht="15.75" x14ac:dyDescent="0.25">
      <c r="A66" s="90"/>
      <c r="B66" s="107" t="s">
        <v>82</v>
      </c>
      <c r="C66" s="92"/>
      <c r="D66" s="93"/>
      <c r="E66" s="94"/>
      <c r="F66" s="93"/>
      <c r="G66" s="93"/>
      <c r="H66" s="94"/>
      <c r="I66" s="92"/>
      <c r="J66" s="95"/>
      <c r="K66" s="96"/>
      <c r="L66" s="93"/>
      <c r="M66" s="93"/>
      <c r="N66" s="94"/>
      <c r="O66" s="92"/>
      <c r="P66" s="93"/>
      <c r="Q66" s="94"/>
      <c r="R66" s="93"/>
      <c r="S66" s="93"/>
      <c r="T66" s="94"/>
      <c r="U66" s="92"/>
      <c r="V66" s="93"/>
      <c r="W66" s="94"/>
      <c r="X66" s="93"/>
      <c r="Y66" s="93"/>
      <c r="Z66" s="94"/>
      <c r="AA66" s="97"/>
      <c r="AB66" s="98"/>
      <c r="AC66" s="99"/>
      <c r="AD66" s="93"/>
      <c r="AE66" s="93"/>
      <c r="AF66" s="94"/>
      <c r="AG66" s="92"/>
      <c r="AH66" s="93"/>
      <c r="AI66" s="94"/>
      <c r="AJ66" s="93"/>
      <c r="AK66" s="93"/>
      <c r="AL66" s="94"/>
      <c r="AM66" s="100"/>
      <c r="AN66" s="101"/>
      <c r="AO66" s="102"/>
      <c r="AP66" s="103"/>
      <c r="AQ66" s="104"/>
      <c r="AR66" s="105"/>
      <c r="AS66" s="106"/>
      <c r="AT66" s="17"/>
      <c r="AU66" s="17"/>
      <c r="AV66" s="28"/>
      <c r="AW66" s="28"/>
    </row>
    <row r="67" spans="1:49" ht="15.75" x14ac:dyDescent="0.25">
      <c r="A67" s="90"/>
      <c r="B67" s="107" t="s">
        <v>83</v>
      </c>
      <c r="C67" s="92"/>
      <c r="D67" s="93"/>
      <c r="E67" s="94"/>
      <c r="F67" s="93"/>
      <c r="G67" s="93"/>
      <c r="H67" s="94"/>
      <c r="I67" s="92"/>
      <c r="J67" s="95"/>
      <c r="K67" s="96"/>
      <c r="L67" s="93"/>
      <c r="M67" s="93"/>
      <c r="N67" s="94"/>
      <c r="O67" s="92"/>
      <c r="P67" s="93"/>
      <c r="Q67" s="94"/>
      <c r="R67" s="93"/>
      <c r="S67" s="93"/>
      <c r="T67" s="94"/>
      <c r="U67" s="92"/>
      <c r="V67" s="93"/>
      <c r="W67" s="94"/>
      <c r="X67" s="93"/>
      <c r="Y67" s="93"/>
      <c r="Z67" s="94"/>
      <c r="AA67" s="97"/>
      <c r="AB67" s="98"/>
      <c r="AC67" s="99"/>
      <c r="AD67" s="93"/>
      <c r="AE67" s="93"/>
      <c r="AF67" s="94"/>
      <c r="AG67" s="92"/>
      <c r="AH67" s="93"/>
      <c r="AI67" s="94"/>
      <c r="AJ67" s="93"/>
      <c r="AK67" s="93"/>
      <c r="AL67" s="94"/>
      <c r="AM67" s="100"/>
      <c r="AN67" s="101"/>
      <c r="AO67" s="102"/>
      <c r="AP67" s="103"/>
      <c r="AQ67" s="104"/>
      <c r="AR67" s="105"/>
      <c r="AS67" s="106"/>
      <c r="AT67" s="17"/>
      <c r="AU67" s="17"/>
      <c r="AV67" s="28"/>
      <c r="AW67" s="28"/>
    </row>
    <row r="68" spans="1:49" ht="15.75" x14ac:dyDescent="0.25">
      <c r="A68" s="90"/>
      <c r="B68" s="108" t="s">
        <v>84</v>
      </c>
      <c r="C68" s="92"/>
      <c r="D68" s="93"/>
      <c r="E68" s="94"/>
      <c r="F68" s="93"/>
      <c r="G68" s="93"/>
      <c r="H68" s="94"/>
      <c r="I68" s="92"/>
      <c r="J68" s="95"/>
      <c r="K68" s="96"/>
      <c r="L68" s="93"/>
      <c r="M68" s="93"/>
      <c r="N68" s="94"/>
      <c r="O68" s="92"/>
      <c r="P68" s="93"/>
      <c r="Q68" s="94"/>
      <c r="R68" s="93"/>
      <c r="S68" s="93"/>
      <c r="T68" s="94"/>
      <c r="U68" s="92"/>
      <c r="V68" s="93"/>
      <c r="W68" s="94"/>
      <c r="X68" s="93"/>
      <c r="Y68" s="93"/>
      <c r="Z68" s="94"/>
      <c r="AA68" s="97"/>
      <c r="AB68" s="98"/>
      <c r="AC68" s="99"/>
      <c r="AD68" s="93"/>
      <c r="AE68" s="93"/>
      <c r="AF68" s="94"/>
      <c r="AG68" s="92"/>
      <c r="AH68" s="93"/>
      <c r="AI68" s="94"/>
      <c r="AJ68" s="93"/>
      <c r="AK68" s="93"/>
      <c r="AL68" s="94"/>
      <c r="AM68" s="100"/>
      <c r="AN68" s="101"/>
      <c r="AO68" s="102"/>
      <c r="AP68" s="103"/>
      <c r="AQ68" s="104"/>
      <c r="AR68" s="105"/>
      <c r="AS68" s="106"/>
      <c r="AT68" s="17"/>
      <c r="AU68" s="17"/>
      <c r="AV68" s="28"/>
      <c r="AW68" s="28"/>
    </row>
    <row r="69" spans="1:49" ht="15.75" x14ac:dyDescent="0.25">
      <c r="A69" s="90"/>
      <c r="B69" s="107" t="s">
        <v>85</v>
      </c>
      <c r="C69" s="92"/>
      <c r="D69" s="93"/>
      <c r="E69" s="94"/>
      <c r="F69" s="93"/>
      <c r="G69" s="93"/>
      <c r="H69" s="94"/>
      <c r="I69" s="92"/>
      <c r="J69" s="95"/>
      <c r="K69" s="96"/>
      <c r="L69" s="93"/>
      <c r="M69" s="93"/>
      <c r="N69" s="94"/>
      <c r="O69" s="92"/>
      <c r="P69" s="93"/>
      <c r="Q69" s="94"/>
      <c r="R69" s="93"/>
      <c r="S69" s="93"/>
      <c r="T69" s="94"/>
      <c r="U69" s="92"/>
      <c r="V69" s="93"/>
      <c r="W69" s="94"/>
      <c r="X69" s="93"/>
      <c r="Y69" s="93"/>
      <c r="Z69" s="94"/>
      <c r="AA69" s="97"/>
      <c r="AB69" s="98"/>
      <c r="AC69" s="99"/>
      <c r="AD69" s="93"/>
      <c r="AE69" s="93"/>
      <c r="AF69" s="94"/>
      <c r="AG69" s="92"/>
      <c r="AH69" s="93"/>
      <c r="AI69" s="94"/>
      <c r="AJ69" s="93"/>
      <c r="AK69" s="93"/>
      <c r="AL69" s="94"/>
      <c r="AM69" s="100"/>
      <c r="AN69" s="101"/>
      <c r="AO69" s="102"/>
      <c r="AP69" s="103"/>
      <c r="AQ69" s="104"/>
      <c r="AR69" s="105"/>
      <c r="AS69" s="106"/>
      <c r="AT69" s="17"/>
      <c r="AU69" s="17"/>
      <c r="AV69" s="28"/>
      <c r="AW69" s="28"/>
    </row>
    <row r="70" spans="1:49" ht="15.75" x14ac:dyDescent="0.25">
      <c r="A70" s="90"/>
      <c r="B70" s="109" t="s">
        <v>86</v>
      </c>
      <c r="C70" s="92"/>
      <c r="D70" s="93"/>
      <c r="E70" s="94"/>
      <c r="F70" s="93"/>
      <c r="G70" s="93"/>
      <c r="H70" s="94"/>
      <c r="I70" s="92"/>
      <c r="J70" s="95"/>
      <c r="K70" s="96"/>
      <c r="L70" s="93"/>
      <c r="M70" s="93"/>
      <c r="N70" s="94"/>
      <c r="O70" s="92"/>
      <c r="P70" s="93"/>
      <c r="Q70" s="94"/>
      <c r="R70" s="93"/>
      <c r="S70" s="93"/>
      <c r="T70" s="94"/>
      <c r="U70" s="92"/>
      <c r="V70" s="93"/>
      <c r="W70" s="94"/>
      <c r="X70" s="93"/>
      <c r="Y70" s="93"/>
      <c r="Z70" s="94"/>
      <c r="AA70" s="97"/>
      <c r="AB70" s="98"/>
      <c r="AC70" s="99"/>
      <c r="AD70" s="93"/>
      <c r="AE70" s="93"/>
      <c r="AF70" s="94"/>
      <c r="AG70" s="92"/>
      <c r="AH70" s="93"/>
      <c r="AI70" s="94"/>
      <c r="AJ70" s="93"/>
      <c r="AK70" s="93"/>
      <c r="AL70" s="94"/>
      <c r="AM70" s="100"/>
      <c r="AN70" s="101"/>
      <c r="AO70" s="102"/>
      <c r="AP70" s="103"/>
      <c r="AQ70" s="104"/>
      <c r="AR70" s="105"/>
      <c r="AS70" s="106"/>
      <c r="AT70" s="17"/>
      <c r="AU70" s="17"/>
      <c r="AV70" s="28"/>
      <c r="AW70" s="28"/>
    </row>
    <row r="71" spans="1:49" ht="15.75" x14ac:dyDescent="0.25">
      <c r="A71" s="90"/>
      <c r="B71" s="109" t="s">
        <v>87</v>
      </c>
      <c r="C71" s="92"/>
      <c r="D71" s="93"/>
      <c r="E71" s="94"/>
      <c r="F71" s="93"/>
      <c r="G71" s="93"/>
      <c r="H71" s="94"/>
      <c r="I71" s="92"/>
      <c r="J71" s="95"/>
      <c r="K71" s="96"/>
      <c r="L71" s="93"/>
      <c r="M71" s="93"/>
      <c r="N71" s="94"/>
      <c r="O71" s="92"/>
      <c r="P71" s="93"/>
      <c r="Q71" s="94"/>
      <c r="R71" s="93"/>
      <c r="S71" s="93"/>
      <c r="T71" s="94"/>
      <c r="U71" s="92"/>
      <c r="V71" s="93"/>
      <c r="W71" s="94"/>
      <c r="X71" s="93"/>
      <c r="Y71" s="93"/>
      <c r="Z71" s="94"/>
      <c r="AA71" s="97"/>
      <c r="AB71" s="98"/>
      <c r="AC71" s="99"/>
      <c r="AD71" s="93"/>
      <c r="AE71" s="93"/>
      <c r="AF71" s="94"/>
      <c r="AG71" s="92"/>
      <c r="AH71" s="93"/>
      <c r="AI71" s="94"/>
      <c r="AJ71" s="93"/>
      <c r="AK71" s="93"/>
      <c r="AL71" s="94"/>
      <c r="AM71" s="100"/>
      <c r="AN71" s="101"/>
      <c r="AO71" s="102"/>
      <c r="AP71" s="103"/>
      <c r="AQ71" s="104"/>
      <c r="AR71" s="105"/>
      <c r="AS71" s="106"/>
      <c r="AT71" s="17"/>
      <c r="AU71" s="17"/>
      <c r="AV71" s="28"/>
      <c r="AW71" s="28"/>
    </row>
    <row r="72" spans="1:49" ht="15.75" x14ac:dyDescent="0.25">
      <c r="A72" s="90"/>
      <c r="B72" s="109" t="s">
        <v>88</v>
      </c>
      <c r="C72" s="92"/>
      <c r="D72" s="93"/>
      <c r="E72" s="94"/>
      <c r="F72" s="93"/>
      <c r="G72" s="93"/>
      <c r="H72" s="94"/>
      <c r="I72" s="92"/>
      <c r="J72" s="95"/>
      <c r="K72" s="96"/>
      <c r="L72" s="93"/>
      <c r="M72" s="93"/>
      <c r="N72" s="94"/>
      <c r="O72" s="92"/>
      <c r="P72" s="93"/>
      <c r="Q72" s="94"/>
      <c r="R72" s="93"/>
      <c r="S72" s="93"/>
      <c r="T72" s="94"/>
      <c r="U72" s="92"/>
      <c r="V72" s="93"/>
      <c r="W72" s="94"/>
      <c r="X72" s="93"/>
      <c r="Y72" s="93"/>
      <c r="Z72" s="94"/>
      <c r="AA72" s="97"/>
      <c r="AB72" s="98"/>
      <c r="AC72" s="99"/>
      <c r="AD72" s="93"/>
      <c r="AE72" s="93"/>
      <c r="AF72" s="94"/>
      <c r="AG72" s="92"/>
      <c r="AH72" s="93"/>
      <c r="AI72" s="94"/>
      <c r="AJ72" s="93"/>
      <c r="AK72" s="93"/>
      <c r="AL72" s="94"/>
      <c r="AM72" s="100"/>
      <c r="AN72" s="101"/>
      <c r="AO72" s="102"/>
      <c r="AP72" s="103"/>
      <c r="AQ72" s="104"/>
      <c r="AR72" s="105"/>
      <c r="AS72" s="106"/>
      <c r="AT72" s="17"/>
      <c r="AU72" s="17"/>
      <c r="AV72" s="28"/>
      <c r="AW72" s="28"/>
    </row>
    <row r="73" spans="1:49" ht="15.75" x14ac:dyDescent="0.25">
      <c r="A73" s="90"/>
      <c r="B73" s="109" t="s">
        <v>89</v>
      </c>
      <c r="C73" s="92"/>
      <c r="D73" s="93"/>
      <c r="E73" s="94"/>
      <c r="F73" s="93"/>
      <c r="G73" s="93"/>
      <c r="H73" s="94"/>
      <c r="I73" s="92"/>
      <c r="J73" s="95"/>
      <c r="K73" s="96"/>
      <c r="L73" s="93"/>
      <c r="M73" s="93"/>
      <c r="N73" s="94"/>
      <c r="O73" s="92"/>
      <c r="P73" s="93"/>
      <c r="Q73" s="94"/>
      <c r="R73" s="93"/>
      <c r="S73" s="93"/>
      <c r="T73" s="94"/>
      <c r="U73" s="92"/>
      <c r="V73" s="93"/>
      <c r="W73" s="94"/>
      <c r="X73" s="93"/>
      <c r="Y73" s="93"/>
      <c r="Z73" s="94"/>
      <c r="AA73" s="97"/>
      <c r="AB73" s="98"/>
      <c r="AC73" s="99"/>
      <c r="AD73" s="93"/>
      <c r="AE73" s="93"/>
      <c r="AF73" s="94"/>
      <c r="AG73" s="92"/>
      <c r="AH73" s="93"/>
      <c r="AI73" s="94"/>
      <c r="AJ73" s="93"/>
      <c r="AK73" s="93"/>
      <c r="AL73" s="94"/>
      <c r="AM73" s="100"/>
      <c r="AN73" s="101"/>
      <c r="AO73" s="102"/>
      <c r="AP73" s="103"/>
      <c r="AQ73" s="104"/>
      <c r="AR73" s="105"/>
      <c r="AS73" s="106"/>
      <c r="AT73" s="17"/>
      <c r="AU73" s="17"/>
      <c r="AV73" s="28"/>
      <c r="AW73" s="28"/>
    </row>
    <row r="74" spans="1:49" ht="15.75" x14ac:dyDescent="0.25">
      <c r="A74" s="90"/>
      <c r="B74" s="109"/>
      <c r="C74" s="92"/>
      <c r="D74" s="93"/>
      <c r="E74" s="94"/>
      <c r="F74" s="93"/>
      <c r="G74" s="93"/>
      <c r="H74" s="94"/>
      <c r="I74" s="92"/>
      <c r="J74" s="95"/>
      <c r="K74" s="96"/>
      <c r="L74" s="93"/>
      <c r="M74" s="93"/>
      <c r="N74" s="94"/>
      <c r="O74" s="92"/>
      <c r="P74" s="93"/>
      <c r="Q74" s="94"/>
      <c r="R74" s="93"/>
      <c r="S74" s="93"/>
      <c r="T74" s="94"/>
      <c r="U74" s="92"/>
      <c r="V74" s="93"/>
      <c r="W74" s="94"/>
      <c r="X74" s="93"/>
      <c r="Y74" s="93"/>
      <c r="Z74" s="94"/>
      <c r="AA74" s="97"/>
      <c r="AB74" s="98"/>
      <c r="AC74" s="99"/>
      <c r="AD74" s="93"/>
      <c r="AE74" s="93"/>
      <c r="AF74" s="94"/>
      <c r="AG74" s="92"/>
      <c r="AH74" s="93"/>
      <c r="AI74" s="94"/>
      <c r="AJ74" s="93"/>
      <c r="AK74" s="93"/>
      <c r="AL74" s="94"/>
      <c r="AM74" s="100"/>
      <c r="AN74" s="101"/>
      <c r="AO74" s="102"/>
      <c r="AP74" s="103"/>
      <c r="AQ74" s="104"/>
      <c r="AR74" s="105"/>
      <c r="AS74" s="106"/>
      <c r="AT74" s="17"/>
      <c r="AU74" s="17"/>
      <c r="AV74" s="28"/>
      <c r="AW74" s="28"/>
    </row>
    <row r="75" spans="1:49" ht="15.75" x14ac:dyDescent="0.25">
      <c r="A75" s="90"/>
      <c r="B75" s="109"/>
      <c r="C75" s="92"/>
      <c r="D75" s="93"/>
      <c r="E75" s="94"/>
      <c r="F75" s="93"/>
      <c r="G75" s="93"/>
      <c r="H75" s="94"/>
      <c r="I75" s="92"/>
      <c r="J75" s="95"/>
      <c r="K75" s="96"/>
      <c r="L75" s="93"/>
      <c r="M75" s="93"/>
      <c r="N75" s="94"/>
      <c r="O75" s="92"/>
      <c r="P75" s="93"/>
      <c r="Q75" s="94"/>
      <c r="R75" s="93"/>
      <c r="S75" s="93"/>
      <c r="T75" s="94"/>
      <c r="U75" s="92"/>
      <c r="V75" s="93"/>
      <c r="W75" s="94"/>
      <c r="X75" s="93"/>
      <c r="Y75" s="93"/>
      <c r="Z75" s="94"/>
      <c r="AA75" s="97"/>
      <c r="AB75" s="98"/>
      <c r="AC75" s="99"/>
      <c r="AD75" s="93"/>
      <c r="AE75" s="93"/>
      <c r="AF75" s="94"/>
      <c r="AG75" s="92"/>
      <c r="AH75" s="93"/>
      <c r="AI75" s="94"/>
      <c r="AJ75" s="93"/>
      <c r="AK75" s="93"/>
      <c r="AL75" s="94"/>
      <c r="AM75" s="100"/>
      <c r="AN75" s="101"/>
      <c r="AO75" s="102"/>
      <c r="AP75" s="103"/>
      <c r="AQ75" s="104"/>
      <c r="AR75" s="105"/>
      <c r="AS75" s="106"/>
      <c r="AT75" s="17"/>
      <c r="AU75" s="17"/>
      <c r="AV75" s="28"/>
      <c r="AW75" s="28"/>
    </row>
    <row r="76" spans="1:49" s="127" customFormat="1" ht="13.5" thickBot="1" x14ac:dyDescent="0.25">
      <c r="A76" s="110" t="s">
        <v>90</v>
      </c>
      <c r="B76" s="111"/>
      <c r="C76" s="112">
        <f t="shared" ref="C76:Z76" si="7">SUM(C7:C51)</f>
        <v>12</v>
      </c>
      <c r="D76" s="112">
        <f t="shared" si="7"/>
        <v>14</v>
      </c>
      <c r="E76" s="112">
        <f t="shared" si="7"/>
        <v>14</v>
      </c>
      <c r="F76" s="112">
        <f t="shared" si="7"/>
        <v>17</v>
      </c>
      <c r="G76" s="112">
        <f t="shared" si="7"/>
        <v>13</v>
      </c>
      <c r="H76" s="113">
        <f t="shared" si="7"/>
        <v>10</v>
      </c>
      <c r="I76" s="114">
        <f t="shared" si="7"/>
        <v>14</v>
      </c>
      <c r="J76" s="115">
        <f t="shared" si="7"/>
        <v>11</v>
      </c>
      <c r="K76" s="116">
        <f t="shared" si="7"/>
        <v>12</v>
      </c>
      <c r="L76" s="117">
        <f t="shared" si="7"/>
        <v>2</v>
      </c>
      <c r="M76" s="112">
        <f t="shared" si="7"/>
        <v>2</v>
      </c>
      <c r="N76" s="112">
        <f t="shared" si="7"/>
        <v>4</v>
      </c>
      <c r="O76" s="112">
        <f t="shared" si="7"/>
        <v>3</v>
      </c>
      <c r="P76" s="112">
        <f t="shared" si="7"/>
        <v>3</v>
      </c>
      <c r="Q76" s="112">
        <f t="shared" si="7"/>
        <v>4</v>
      </c>
      <c r="R76" s="114">
        <f t="shared" si="7"/>
        <v>2</v>
      </c>
      <c r="S76" s="114">
        <f t="shared" si="7"/>
        <v>2</v>
      </c>
      <c r="T76" s="114">
        <f t="shared" si="7"/>
        <v>3</v>
      </c>
      <c r="U76" s="112">
        <f t="shared" si="7"/>
        <v>2</v>
      </c>
      <c r="V76" s="112">
        <f t="shared" si="7"/>
        <v>2</v>
      </c>
      <c r="W76" s="112">
        <f t="shared" si="7"/>
        <v>1</v>
      </c>
      <c r="X76" s="112">
        <f t="shared" si="7"/>
        <v>2</v>
      </c>
      <c r="Y76" s="112">
        <f t="shared" si="7"/>
        <v>2</v>
      </c>
      <c r="Z76" s="113">
        <f t="shared" si="7"/>
        <v>4</v>
      </c>
      <c r="AA76" s="118">
        <f t="shared" ref="AA76:AI76" si="8">SUM(AA7:AA34)</f>
        <v>1</v>
      </c>
      <c r="AB76" s="119">
        <f t="shared" si="8"/>
        <v>3</v>
      </c>
      <c r="AC76" s="120">
        <f t="shared" si="8"/>
        <v>2</v>
      </c>
      <c r="AD76" s="117">
        <f t="shared" si="8"/>
        <v>9</v>
      </c>
      <c r="AE76" s="112">
        <f t="shared" si="8"/>
        <v>5</v>
      </c>
      <c r="AF76" s="112">
        <f t="shared" si="8"/>
        <v>10</v>
      </c>
      <c r="AG76" s="112">
        <f t="shared" si="8"/>
        <v>0</v>
      </c>
      <c r="AH76" s="112">
        <f t="shared" si="8"/>
        <v>0</v>
      </c>
      <c r="AI76" s="112">
        <f t="shared" si="8"/>
        <v>0</v>
      </c>
      <c r="AJ76" s="117">
        <f t="shared" ref="AJ76:AS76" si="9">SUM(AJ7:AJ51)</f>
        <v>0</v>
      </c>
      <c r="AK76" s="112">
        <f t="shared" si="9"/>
        <v>0</v>
      </c>
      <c r="AL76" s="113">
        <f t="shared" si="9"/>
        <v>0</v>
      </c>
      <c r="AM76" s="121">
        <f t="shared" si="9"/>
        <v>64</v>
      </c>
      <c r="AN76" s="121">
        <f t="shared" si="9"/>
        <v>57</v>
      </c>
      <c r="AO76" s="122">
        <f t="shared" si="9"/>
        <v>67</v>
      </c>
      <c r="AP76" s="123">
        <f t="shared" si="9"/>
        <v>448</v>
      </c>
      <c r="AQ76" s="121">
        <f t="shared" si="9"/>
        <v>171</v>
      </c>
      <c r="AR76" s="121">
        <f t="shared" si="9"/>
        <v>67</v>
      </c>
      <c r="AS76" s="124">
        <f t="shared" si="9"/>
        <v>686</v>
      </c>
      <c r="AT76" s="125"/>
      <c r="AU76" s="125"/>
      <c r="AV76" s="126"/>
      <c r="AW76" s="126"/>
    </row>
    <row r="77" spans="1:49" ht="15.75" x14ac:dyDescent="0.25">
      <c r="A77" s="128"/>
      <c r="B77" s="128"/>
      <c r="C77" s="17"/>
      <c r="D77" s="17"/>
      <c r="E77" s="17"/>
      <c r="F77" s="17"/>
      <c r="G77" s="17"/>
      <c r="H77" s="17"/>
      <c r="I77" s="129"/>
      <c r="J77" s="129"/>
      <c r="K77" s="129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ht="15.75" x14ac:dyDescent="0.25">
      <c r="B78" s="130" t="s">
        <v>91</v>
      </c>
      <c r="C78" s="131"/>
      <c r="D78" s="131"/>
      <c r="E78" s="131"/>
      <c r="F78" s="131"/>
      <c r="G78" s="131"/>
      <c r="H78" s="131"/>
      <c r="I78" s="132"/>
      <c r="J78" s="132"/>
      <c r="K78" s="132"/>
      <c r="L78" s="131"/>
      <c r="M78" s="131"/>
      <c r="N78" s="131"/>
      <c r="O78" s="131"/>
      <c r="P78" s="131"/>
      <c r="AM78" s="133" t="s">
        <v>92</v>
      </c>
      <c r="AT78" s="133"/>
      <c r="AU78" s="133"/>
      <c r="AV78" s="133"/>
    </row>
    <row r="79" spans="1:49" ht="14.25" customHeight="1" x14ac:dyDescent="0.25">
      <c r="B79" s="134" t="s">
        <v>93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AM79" s="133" t="s">
        <v>94</v>
      </c>
      <c r="AT79" s="133"/>
      <c r="AU79" s="133"/>
      <c r="AV79" s="133"/>
    </row>
    <row r="80" spans="1:49" ht="15.75" x14ac:dyDescent="0.25"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AM80" s="133"/>
      <c r="AT80" s="133"/>
      <c r="AU80" s="133"/>
      <c r="AV80" s="133"/>
    </row>
    <row r="81" spans="39:48" ht="15.75" x14ac:dyDescent="0.25">
      <c r="AM81" s="133"/>
      <c r="AT81" s="133"/>
      <c r="AU81" s="133"/>
      <c r="AV81" s="133"/>
    </row>
    <row r="82" spans="39:48" ht="15.75" x14ac:dyDescent="0.25">
      <c r="AM82" s="137" t="s">
        <v>95</v>
      </c>
      <c r="AT82" s="133"/>
      <c r="AU82" s="133"/>
      <c r="AV82" s="133"/>
    </row>
    <row r="83" spans="39:48" ht="15.75" x14ac:dyDescent="0.25">
      <c r="AM83" s="138" t="s">
        <v>96</v>
      </c>
    </row>
  </sheetData>
  <mergeCells count="21">
    <mergeCell ref="AA5:AC5"/>
    <mergeCell ref="AD5:AF5"/>
    <mergeCell ref="AG5:AI5"/>
    <mergeCell ref="AJ5:AL5"/>
    <mergeCell ref="A76:B76"/>
    <mergeCell ref="I5:K5"/>
    <mergeCell ref="L5:N5"/>
    <mergeCell ref="O5:Q5"/>
    <mergeCell ref="R5:T5"/>
    <mergeCell ref="U5:W5"/>
    <mergeCell ref="X5:Z5"/>
    <mergeCell ref="A1:AS1"/>
    <mergeCell ref="A2:AS2"/>
    <mergeCell ref="A4:A6"/>
    <mergeCell ref="B4:B6"/>
    <mergeCell ref="C4:AL4"/>
    <mergeCell ref="AM4:AO5"/>
    <mergeCell ref="AP4:AR5"/>
    <mergeCell ref="AS4:AS6"/>
    <mergeCell ref="C5:E5"/>
    <mergeCell ref="F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2020-01-23T04:03:18Z</dcterms:created>
  <dcterms:modified xsi:type="dcterms:W3CDTF">2020-01-23T04:04:14Z</dcterms:modified>
</cp:coreProperties>
</file>