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760" yWindow="30" windowWidth="12075" windowHeight="9765"/>
  </bookViews>
  <sheets>
    <sheet name="DD1 2024" sheetId="1" r:id="rId1"/>
  </sheets>
  <definedNames>
    <definedName name="_xlnm.Print_Area" localSheetId="0">'DD1 2024'!$A$1:$I$262</definedName>
    <definedName name="_xlnm.Print_Titles" localSheetId="0">'DD1 2024'!$5:$7</definedName>
  </definedNames>
  <calcPr calcId="145621"/>
</workbook>
</file>

<file path=xl/calcChain.xml><?xml version="1.0" encoding="utf-8"?>
<calcChain xmlns="http://schemas.openxmlformats.org/spreadsheetml/2006/main">
  <c r="F261" i="1" l="1"/>
  <c r="F260" i="1"/>
  <c r="I259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8" i="1"/>
  <c r="H259" i="1"/>
  <c r="F259" i="1" l="1"/>
  <c r="D259" i="1"/>
  <c r="G258" i="1"/>
  <c r="B258" i="1"/>
  <c r="G257" i="1"/>
  <c r="B257" i="1"/>
  <c r="G256" i="1"/>
  <c r="B256" i="1"/>
  <c r="G255" i="1"/>
  <c r="B255" i="1"/>
  <c r="G254" i="1"/>
  <c r="B254" i="1"/>
  <c r="G253" i="1"/>
  <c r="B253" i="1"/>
  <c r="G252" i="1"/>
  <c r="B252" i="1"/>
  <c r="G251" i="1"/>
  <c r="B251" i="1"/>
  <c r="G250" i="1"/>
  <c r="B250" i="1"/>
  <c r="G249" i="1"/>
  <c r="B249" i="1"/>
  <c r="G248" i="1"/>
  <c r="B248" i="1"/>
  <c r="G247" i="1"/>
  <c r="B247" i="1"/>
  <c r="G246" i="1"/>
  <c r="B246" i="1"/>
  <c r="G245" i="1"/>
  <c r="B245" i="1"/>
  <c r="G244" i="1"/>
  <c r="B244" i="1"/>
  <c r="G243" i="1"/>
  <c r="B243" i="1"/>
  <c r="G242" i="1"/>
  <c r="B242" i="1"/>
  <c r="G241" i="1"/>
  <c r="B241" i="1"/>
  <c r="G240" i="1"/>
  <c r="B240" i="1"/>
  <c r="G239" i="1"/>
  <c r="B239" i="1"/>
  <c r="G238" i="1"/>
  <c r="B238" i="1"/>
  <c r="G237" i="1"/>
  <c r="B237" i="1"/>
  <c r="G236" i="1"/>
  <c r="B236" i="1"/>
  <c r="G235" i="1"/>
  <c r="B235" i="1"/>
  <c r="G234" i="1"/>
  <c r="B234" i="1"/>
  <c r="G233" i="1"/>
  <c r="B233" i="1"/>
  <c r="G232" i="1"/>
  <c r="B232" i="1"/>
  <c r="G231" i="1"/>
  <c r="B231" i="1"/>
  <c r="G230" i="1"/>
  <c r="B230" i="1"/>
  <c r="G229" i="1"/>
  <c r="B229" i="1"/>
  <c r="G228" i="1"/>
  <c r="B228" i="1"/>
  <c r="G227" i="1"/>
  <c r="B227" i="1"/>
  <c r="G226" i="1"/>
  <c r="B226" i="1"/>
  <c r="G225" i="1"/>
  <c r="B225" i="1"/>
  <c r="G224" i="1"/>
  <c r="B224" i="1"/>
  <c r="G223" i="1"/>
  <c r="B223" i="1"/>
  <c r="G222" i="1"/>
  <c r="B222" i="1"/>
  <c r="G221" i="1"/>
  <c r="B221" i="1"/>
  <c r="G220" i="1"/>
  <c r="B220" i="1"/>
  <c r="G219" i="1"/>
  <c r="B219" i="1"/>
  <c r="G218" i="1"/>
  <c r="B218" i="1"/>
  <c r="G217" i="1"/>
  <c r="B217" i="1"/>
  <c r="G216" i="1"/>
  <c r="B216" i="1"/>
  <c r="G215" i="1"/>
  <c r="B215" i="1"/>
  <c r="G214" i="1"/>
  <c r="B214" i="1"/>
  <c r="G213" i="1"/>
  <c r="B213" i="1"/>
  <c r="G212" i="1"/>
  <c r="B212" i="1"/>
  <c r="G211" i="1"/>
  <c r="B211" i="1"/>
  <c r="G210" i="1"/>
  <c r="B210" i="1"/>
  <c r="G209" i="1"/>
  <c r="B209" i="1"/>
  <c r="G208" i="1"/>
  <c r="B208" i="1"/>
  <c r="G207" i="1"/>
  <c r="B207" i="1"/>
  <c r="G206" i="1"/>
  <c r="B206" i="1"/>
  <c r="G205" i="1"/>
  <c r="B205" i="1"/>
  <c r="G204" i="1"/>
  <c r="B204" i="1"/>
  <c r="G203" i="1"/>
  <c r="B203" i="1"/>
  <c r="G202" i="1"/>
  <c r="B202" i="1"/>
  <c r="G201" i="1"/>
  <c r="B201" i="1"/>
  <c r="G200" i="1"/>
  <c r="B200" i="1"/>
  <c r="G199" i="1"/>
  <c r="B199" i="1"/>
  <c r="G198" i="1"/>
  <c r="B198" i="1"/>
  <c r="G197" i="1"/>
  <c r="B197" i="1"/>
  <c r="G196" i="1"/>
  <c r="B196" i="1"/>
  <c r="G195" i="1"/>
  <c r="B195" i="1"/>
  <c r="G194" i="1"/>
  <c r="B194" i="1"/>
  <c r="G193" i="1"/>
  <c r="B193" i="1"/>
  <c r="G192" i="1"/>
  <c r="B192" i="1"/>
  <c r="G191" i="1"/>
  <c r="B191" i="1"/>
  <c r="G190" i="1"/>
  <c r="B190" i="1"/>
  <c r="G189" i="1"/>
  <c r="B189" i="1"/>
  <c r="G188" i="1"/>
  <c r="B188" i="1"/>
  <c r="G187" i="1"/>
  <c r="B187" i="1"/>
  <c r="G186" i="1"/>
  <c r="B186" i="1"/>
  <c r="G185" i="1"/>
  <c r="B185" i="1"/>
  <c r="G184" i="1"/>
  <c r="B184" i="1"/>
  <c r="G183" i="1"/>
  <c r="B183" i="1"/>
  <c r="G182" i="1"/>
  <c r="B182" i="1"/>
  <c r="G181" i="1"/>
  <c r="B181" i="1"/>
  <c r="G180" i="1"/>
  <c r="B180" i="1"/>
  <c r="G179" i="1"/>
  <c r="B179" i="1"/>
  <c r="G178" i="1"/>
  <c r="B178" i="1"/>
  <c r="G177" i="1"/>
  <c r="B177" i="1"/>
  <c r="G176" i="1"/>
  <c r="B176" i="1"/>
  <c r="G175" i="1"/>
  <c r="B175" i="1"/>
  <c r="G174" i="1"/>
  <c r="B174" i="1"/>
  <c r="G173" i="1"/>
  <c r="B173" i="1"/>
  <c r="G172" i="1"/>
  <c r="B172" i="1"/>
  <c r="G171" i="1"/>
  <c r="B171" i="1"/>
  <c r="G170" i="1"/>
  <c r="B170" i="1"/>
  <c r="G169" i="1"/>
  <c r="B169" i="1"/>
  <c r="G168" i="1"/>
  <c r="B168" i="1"/>
  <c r="G167" i="1"/>
  <c r="B167" i="1"/>
  <c r="G166" i="1"/>
  <c r="B166" i="1"/>
  <c r="G165" i="1"/>
  <c r="B165" i="1"/>
  <c r="G164" i="1"/>
  <c r="B164" i="1"/>
  <c r="G163" i="1"/>
  <c r="B163" i="1"/>
  <c r="G162" i="1"/>
  <c r="B162" i="1"/>
  <c r="G161" i="1"/>
  <c r="B161" i="1"/>
  <c r="G160" i="1"/>
  <c r="B160" i="1"/>
  <c r="G159" i="1"/>
  <c r="B159" i="1"/>
  <c r="G158" i="1"/>
  <c r="B158" i="1"/>
  <c r="G157" i="1"/>
  <c r="B157" i="1"/>
  <c r="G156" i="1"/>
  <c r="B156" i="1"/>
  <c r="G155" i="1"/>
  <c r="B155" i="1"/>
  <c r="G154" i="1"/>
  <c r="B154" i="1"/>
  <c r="G153" i="1"/>
  <c r="B153" i="1"/>
  <c r="G152" i="1"/>
  <c r="B152" i="1"/>
  <c r="G151" i="1"/>
  <c r="B151" i="1"/>
  <c r="G150" i="1"/>
  <c r="B150" i="1"/>
  <c r="G149" i="1"/>
  <c r="B149" i="1"/>
  <c r="G148" i="1"/>
  <c r="B148" i="1"/>
  <c r="G147" i="1"/>
  <c r="B147" i="1"/>
  <c r="G146" i="1"/>
  <c r="B146" i="1"/>
  <c r="G145" i="1"/>
  <c r="B145" i="1"/>
  <c r="G144" i="1"/>
  <c r="B144" i="1"/>
  <c r="G143" i="1"/>
  <c r="B143" i="1"/>
  <c r="G142" i="1"/>
  <c r="B142" i="1"/>
  <c r="G141" i="1"/>
  <c r="B141" i="1"/>
  <c r="G140" i="1"/>
  <c r="B140" i="1"/>
  <c r="G139" i="1"/>
  <c r="B139" i="1"/>
  <c r="G138" i="1"/>
  <c r="B138" i="1"/>
  <c r="G137" i="1"/>
  <c r="B137" i="1"/>
  <c r="G136" i="1"/>
  <c r="B136" i="1"/>
  <c r="G135" i="1"/>
  <c r="B135" i="1"/>
  <c r="G134" i="1"/>
  <c r="B134" i="1"/>
  <c r="G133" i="1"/>
  <c r="B133" i="1"/>
  <c r="G132" i="1"/>
  <c r="B132" i="1"/>
  <c r="G131" i="1"/>
  <c r="B131" i="1"/>
  <c r="G130" i="1"/>
  <c r="B130" i="1"/>
  <c r="G129" i="1"/>
  <c r="B129" i="1"/>
  <c r="G128" i="1"/>
  <c r="B128" i="1"/>
  <c r="G127" i="1"/>
  <c r="B127" i="1"/>
  <c r="G126" i="1"/>
  <c r="B126" i="1"/>
  <c r="G125" i="1"/>
  <c r="B125" i="1"/>
  <c r="G124" i="1"/>
  <c r="B124" i="1"/>
  <c r="G123" i="1"/>
  <c r="B123" i="1"/>
  <c r="G122" i="1"/>
  <c r="B122" i="1"/>
  <c r="G121" i="1"/>
  <c r="B121" i="1"/>
  <c r="G120" i="1"/>
  <c r="B120" i="1"/>
  <c r="G119" i="1"/>
  <c r="B119" i="1"/>
  <c r="G118" i="1"/>
  <c r="B118" i="1"/>
  <c r="G117" i="1"/>
  <c r="B117" i="1"/>
  <c r="G116" i="1"/>
  <c r="B116" i="1"/>
  <c r="G115" i="1"/>
  <c r="B115" i="1"/>
  <c r="G114" i="1"/>
  <c r="B114" i="1"/>
  <c r="G113" i="1"/>
  <c r="B113" i="1"/>
  <c r="G112" i="1"/>
  <c r="B112" i="1"/>
  <c r="G111" i="1"/>
  <c r="B111" i="1"/>
  <c r="G110" i="1"/>
  <c r="B110" i="1"/>
  <c r="G109" i="1"/>
  <c r="B109" i="1"/>
  <c r="G108" i="1"/>
  <c r="B108" i="1"/>
  <c r="G107" i="1"/>
  <c r="B107" i="1"/>
  <c r="G106" i="1"/>
  <c r="B106" i="1"/>
  <c r="G105" i="1"/>
  <c r="B105" i="1"/>
  <c r="G104" i="1"/>
  <c r="B104" i="1"/>
  <c r="G103" i="1"/>
  <c r="B103" i="1"/>
  <c r="G102" i="1"/>
  <c r="B102" i="1"/>
  <c r="G101" i="1"/>
  <c r="B101" i="1"/>
  <c r="G100" i="1"/>
  <c r="B100" i="1"/>
  <c r="G99" i="1"/>
  <c r="B99" i="1"/>
  <c r="G98" i="1"/>
  <c r="B98" i="1"/>
  <c r="G97" i="1"/>
  <c r="B97" i="1"/>
  <c r="G96" i="1"/>
  <c r="B96" i="1"/>
  <c r="G95" i="1"/>
  <c r="B95" i="1"/>
  <c r="G94" i="1"/>
  <c r="B94" i="1"/>
  <c r="G93" i="1"/>
  <c r="B93" i="1"/>
  <c r="G92" i="1"/>
  <c r="B92" i="1"/>
  <c r="G91" i="1"/>
  <c r="B91" i="1"/>
  <c r="G90" i="1"/>
  <c r="B90" i="1"/>
  <c r="G89" i="1"/>
  <c r="B89" i="1"/>
  <c r="G88" i="1"/>
  <c r="B88" i="1"/>
  <c r="G87" i="1"/>
  <c r="B87" i="1"/>
  <c r="G86" i="1"/>
  <c r="B86" i="1"/>
  <c r="G85" i="1"/>
  <c r="B85" i="1"/>
  <c r="G84" i="1"/>
  <c r="B84" i="1"/>
  <c r="G83" i="1"/>
  <c r="B83" i="1"/>
  <c r="G82" i="1"/>
  <c r="B82" i="1"/>
  <c r="G81" i="1"/>
  <c r="B81" i="1"/>
  <c r="G80" i="1"/>
  <c r="B80" i="1"/>
  <c r="G79" i="1"/>
  <c r="B79" i="1"/>
  <c r="G78" i="1"/>
  <c r="B78" i="1"/>
  <c r="G77" i="1"/>
  <c r="B77" i="1"/>
  <c r="G76" i="1"/>
  <c r="B76" i="1"/>
  <c r="G75" i="1"/>
  <c r="B75" i="1"/>
  <c r="G74" i="1"/>
  <c r="B74" i="1"/>
  <c r="G73" i="1"/>
  <c r="B73" i="1"/>
  <c r="G72" i="1"/>
  <c r="B72" i="1"/>
  <c r="G71" i="1"/>
  <c r="B71" i="1"/>
  <c r="G70" i="1"/>
  <c r="B70" i="1"/>
  <c r="G69" i="1"/>
  <c r="B69" i="1"/>
  <c r="G68" i="1"/>
  <c r="B68" i="1"/>
  <c r="G67" i="1"/>
  <c r="B67" i="1"/>
  <c r="G66" i="1"/>
  <c r="B66" i="1"/>
  <c r="G65" i="1"/>
  <c r="B65" i="1"/>
  <c r="G64" i="1"/>
  <c r="B64" i="1"/>
  <c r="G63" i="1"/>
  <c r="B63" i="1"/>
  <c r="G62" i="1"/>
  <c r="B62" i="1"/>
  <c r="G61" i="1"/>
  <c r="B61" i="1"/>
  <c r="G60" i="1"/>
  <c r="B60" i="1"/>
  <c r="G59" i="1"/>
  <c r="B59" i="1"/>
  <c r="G58" i="1"/>
  <c r="B58" i="1"/>
  <c r="G57" i="1"/>
  <c r="B57" i="1"/>
  <c r="G56" i="1"/>
  <c r="B56" i="1"/>
  <c r="G55" i="1"/>
  <c r="B55" i="1"/>
  <c r="G54" i="1"/>
  <c r="B54" i="1"/>
  <c r="G53" i="1"/>
  <c r="B53" i="1"/>
  <c r="G52" i="1"/>
  <c r="B52" i="1"/>
  <c r="G51" i="1"/>
  <c r="B51" i="1"/>
  <c r="G50" i="1"/>
  <c r="B50" i="1"/>
  <c r="G49" i="1"/>
  <c r="B49" i="1"/>
  <c r="G48" i="1"/>
  <c r="B48" i="1"/>
  <c r="G47" i="1"/>
  <c r="B47" i="1"/>
  <c r="G46" i="1"/>
  <c r="B46" i="1"/>
  <c r="G45" i="1"/>
  <c r="B45" i="1"/>
  <c r="G44" i="1"/>
  <c r="B44" i="1"/>
  <c r="G43" i="1"/>
  <c r="B43" i="1"/>
  <c r="G42" i="1"/>
  <c r="B42" i="1"/>
  <c r="G41" i="1"/>
  <c r="B41" i="1"/>
  <c r="G40" i="1"/>
  <c r="B40" i="1"/>
  <c r="G39" i="1"/>
  <c r="B39" i="1"/>
  <c r="G38" i="1"/>
  <c r="B38" i="1"/>
  <c r="G37" i="1"/>
  <c r="B37" i="1"/>
  <c r="G36" i="1"/>
  <c r="B36" i="1"/>
  <c r="G35" i="1"/>
  <c r="B35" i="1"/>
  <c r="G34" i="1"/>
  <c r="B34" i="1"/>
  <c r="G33" i="1"/>
  <c r="B33" i="1"/>
  <c r="G32" i="1"/>
  <c r="B32" i="1"/>
  <c r="G31" i="1"/>
  <c r="B31" i="1"/>
  <c r="G30" i="1"/>
  <c r="B30" i="1"/>
  <c r="G29" i="1"/>
  <c r="B29" i="1"/>
  <c r="G28" i="1"/>
  <c r="B28" i="1"/>
  <c r="G27" i="1"/>
  <c r="B27" i="1"/>
  <c r="G26" i="1"/>
  <c r="B26" i="1"/>
  <c r="G25" i="1"/>
  <c r="B25" i="1"/>
  <c r="G24" i="1"/>
  <c r="B24" i="1"/>
  <c r="G23" i="1"/>
  <c r="B23" i="1"/>
  <c r="G22" i="1"/>
  <c r="B22" i="1"/>
  <c r="G21" i="1"/>
  <c r="B21" i="1"/>
  <c r="G20" i="1"/>
  <c r="B20" i="1"/>
  <c r="G19" i="1"/>
  <c r="B19" i="1"/>
  <c r="G18" i="1"/>
  <c r="B18" i="1"/>
  <c r="G17" i="1"/>
  <c r="B17" i="1"/>
  <c r="G16" i="1"/>
  <c r="B16" i="1"/>
  <c r="G15" i="1"/>
  <c r="B15" i="1"/>
  <c r="G14" i="1"/>
  <c r="B14" i="1"/>
  <c r="G13" i="1"/>
  <c r="B13" i="1"/>
  <c r="G12" i="1"/>
  <c r="B12" i="1"/>
  <c r="G11" i="1"/>
  <c r="B11" i="1"/>
  <c r="G10" i="1"/>
  <c r="B10" i="1"/>
  <c r="G9" i="1"/>
  <c r="B9" i="1"/>
  <c r="G8" i="1"/>
  <c r="B8" i="1"/>
  <c r="A63" i="1" l="1"/>
  <c r="G259" i="1"/>
  <c r="A10" i="1"/>
  <c r="A15" i="1"/>
  <c r="A19" i="1"/>
  <c r="A23" i="1"/>
  <c r="A27" i="1"/>
  <c r="A31" i="1"/>
  <c r="A35" i="1"/>
  <c r="A39" i="1"/>
  <c r="A43" i="1"/>
  <c r="A47" i="1"/>
  <c r="A51" i="1"/>
  <c r="A55" i="1"/>
  <c r="A59" i="1"/>
  <c r="A11" i="1"/>
  <c r="A16" i="1"/>
  <c r="A20" i="1"/>
  <c r="A24" i="1"/>
  <c r="A28" i="1"/>
  <c r="A32" i="1"/>
  <c r="A36" i="1"/>
  <c r="A40" i="1"/>
  <c r="A44" i="1"/>
  <c r="A48" i="1"/>
  <c r="A52" i="1"/>
  <c r="A56" i="1"/>
  <c r="A60" i="1"/>
  <c r="A61" i="1"/>
  <c r="A62" i="1"/>
  <c r="A8" i="1"/>
  <c r="A12" i="1"/>
  <c r="A13" i="1"/>
  <c r="A17" i="1"/>
  <c r="A21" i="1"/>
  <c r="A25" i="1"/>
  <c r="A29" i="1"/>
  <c r="A33" i="1"/>
  <c r="A37" i="1"/>
  <c r="A41" i="1"/>
  <c r="A45" i="1"/>
  <c r="A49" i="1"/>
  <c r="A53" i="1"/>
  <c r="A57" i="1"/>
  <c r="A258" i="1"/>
  <c r="A254" i="1"/>
  <c r="A250" i="1"/>
  <c r="A246" i="1"/>
  <c r="A242" i="1"/>
  <c r="A238" i="1"/>
  <c r="A234" i="1"/>
  <c r="A230" i="1"/>
  <c r="A226" i="1"/>
  <c r="A222" i="1"/>
  <c r="A218" i="1"/>
  <c r="A214" i="1"/>
  <c r="A210" i="1"/>
  <c r="A206" i="1"/>
  <c r="A202" i="1"/>
  <c r="A198" i="1"/>
  <c r="A194" i="1"/>
  <c r="A190" i="1"/>
  <c r="A186" i="1"/>
  <c r="A182" i="1"/>
  <c r="A178" i="1"/>
  <c r="A174" i="1"/>
  <c r="A170" i="1"/>
  <c r="A166" i="1"/>
  <c r="A162" i="1"/>
  <c r="A257" i="1"/>
  <c r="A253" i="1"/>
  <c r="A249" i="1"/>
  <c r="A245" i="1"/>
  <c r="A241" i="1"/>
  <c r="A237" i="1"/>
  <c r="A233" i="1"/>
  <c r="A229" i="1"/>
  <c r="A225" i="1"/>
  <c r="A221" i="1"/>
  <c r="A217" i="1"/>
  <c r="A213" i="1"/>
  <c r="A209" i="1"/>
  <c r="A205" i="1"/>
  <c r="A201" i="1"/>
  <c r="A197" i="1"/>
  <c r="A193" i="1"/>
  <c r="A189" i="1"/>
  <c r="A185" i="1"/>
  <c r="A181" i="1"/>
  <c r="A177" i="1"/>
  <c r="A173" i="1"/>
  <c r="A169" i="1"/>
  <c r="A165" i="1"/>
  <c r="A161" i="1"/>
  <c r="A157" i="1"/>
  <c r="A256" i="1"/>
  <c r="A252" i="1"/>
  <c r="A248" i="1"/>
  <c r="A244" i="1"/>
  <c r="A240" i="1"/>
  <c r="A236" i="1"/>
  <c r="A232" i="1"/>
  <c r="A228" i="1"/>
  <c r="A224" i="1"/>
  <c r="A220" i="1"/>
  <c r="A216" i="1"/>
  <c r="A212" i="1"/>
  <c r="A208" i="1"/>
  <c r="A204" i="1"/>
  <c r="A200" i="1"/>
  <c r="A196" i="1"/>
  <c r="A192" i="1"/>
  <c r="A188" i="1"/>
  <c r="A184" i="1"/>
  <c r="A180" i="1"/>
  <c r="A176" i="1"/>
  <c r="A172" i="1"/>
  <c r="A168" i="1"/>
  <c r="A164" i="1"/>
  <c r="A160" i="1"/>
  <c r="A255" i="1"/>
  <c r="A251" i="1"/>
  <c r="A247" i="1"/>
  <c r="A243" i="1"/>
  <c r="A239" i="1"/>
  <c r="A235" i="1"/>
  <c r="A231" i="1"/>
  <c r="A227" i="1"/>
  <c r="A223" i="1"/>
  <c r="A219" i="1"/>
  <c r="A215" i="1"/>
  <c r="A211" i="1"/>
  <c r="A207" i="1"/>
  <c r="A203" i="1"/>
  <c r="A195" i="1"/>
  <c r="A179" i="1"/>
  <c r="A163" i="1"/>
  <c r="A159" i="1"/>
  <c r="A158" i="1"/>
  <c r="A156" i="1"/>
  <c r="A150" i="1"/>
  <c r="A146" i="1"/>
  <c r="A142" i="1"/>
  <c r="A138" i="1"/>
  <c r="A134" i="1"/>
  <c r="A130" i="1"/>
  <c r="A126" i="1"/>
  <c r="A122" i="1"/>
  <c r="A118" i="1"/>
  <c r="A114" i="1"/>
  <c r="A110" i="1"/>
  <c r="A106" i="1"/>
  <c r="A102" i="1"/>
  <c r="A98" i="1"/>
  <c r="A94" i="1"/>
  <c r="A90" i="1"/>
  <c r="A86" i="1"/>
  <c r="A82" i="1"/>
  <c r="A78" i="1"/>
  <c r="A74" i="1"/>
  <c r="A70" i="1"/>
  <c r="A66" i="1"/>
  <c r="A199" i="1"/>
  <c r="A183" i="1"/>
  <c r="A167" i="1"/>
  <c r="A155" i="1"/>
  <c r="A154" i="1"/>
  <c r="A153" i="1"/>
  <c r="A149" i="1"/>
  <c r="A145" i="1"/>
  <c r="A141" i="1"/>
  <c r="A137" i="1"/>
  <c r="A133" i="1"/>
  <c r="A129" i="1"/>
  <c r="A125" i="1"/>
  <c r="A121" i="1"/>
  <c r="A117" i="1"/>
  <c r="A113" i="1"/>
  <c r="A109" i="1"/>
  <c r="A105" i="1"/>
  <c r="A101" i="1"/>
  <c r="A97" i="1"/>
  <c r="A93" i="1"/>
  <c r="A89" i="1"/>
  <c r="A85" i="1"/>
  <c r="A81" i="1"/>
  <c r="A77" i="1"/>
  <c r="A73" i="1"/>
  <c r="A69" i="1"/>
  <c r="A65" i="1"/>
  <c r="A187" i="1"/>
  <c r="A171" i="1"/>
  <c r="A152" i="1"/>
  <c r="A148" i="1"/>
  <c r="A144" i="1"/>
  <c r="A140" i="1"/>
  <c r="A136" i="1"/>
  <c r="A132" i="1"/>
  <c r="A128" i="1"/>
  <c r="A124" i="1"/>
  <c r="A120" i="1"/>
  <c r="A116" i="1"/>
  <c r="A112" i="1"/>
  <c r="A108" i="1"/>
  <c r="A104" i="1"/>
  <c r="A100" i="1"/>
  <c r="A96" i="1"/>
  <c r="A92" i="1"/>
  <c r="A88" i="1"/>
  <c r="A84" i="1"/>
  <c r="A80" i="1"/>
  <c r="A76" i="1"/>
  <c r="A72" i="1"/>
  <c r="A68" i="1"/>
  <c r="A64" i="1"/>
  <c r="A191" i="1"/>
  <c r="A175" i="1"/>
  <c r="A151" i="1"/>
  <c r="A147" i="1"/>
  <c r="A143" i="1"/>
  <c r="A139" i="1"/>
  <c r="A135" i="1"/>
  <c r="A131" i="1"/>
  <c r="A127" i="1"/>
  <c r="A123" i="1"/>
  <c r="A119" i="1"/>
  <c r="A115" i="1"/>
  <c r="A111" i="1"/>
  <c r="A107" i="1"/>
  <c r="A103" i="1"/>
  <c r="A99" i="1"/>
  <c r="A95" i="1"/>
  <c r="A91" i="1"/>
  <c r="A87" i="1"/>
  <c r="A83" i="1"/>
  <c r="A79" i="1"/>
  <c r="A75" i="1"/>
  <c r="A71" i="1"/>
  <c r="A67" i="1"/>
  <c r="A9" i="1"/>
  <c r="A14" i="1"/>
  <c r="A18" i="1"/>
  <c r="A22" i="1"/>
  <c r="A26" i="1"/>
  <c r="A30" i="1"/>
  <c r="A34" i="1"/>
  <c r="A38" i="1"/>
  <c r="A42" i="1"/>
  <c r="A46" i="1"/>
  <c r="A50" i="1"/>
  <c r="A54" i="1"/>
  <c r="A58" i="1"/>
</calcChain>
</file>

<file path=xl/sharedStrings.xml><?xml version="1.0" encoding="utf-8"?>
<sst xmlns="http://schemas.openxmlformats.org/spreadsheetml/2006/main" count="521" uniqueCount="312">
  <si>
    <t>No</t>
  </si>
  <si>
    <t xml:space="preserve">No Ruas SK </t>
  </si>
  <si>
    <t xml:space="preserve">Nama Ruas SK </t>
  </si>
  <si>
    <t>Panjang (Km)</t>
  </si>
  <si>
    <t>Kecamatan</t>
  </si>
  <si>
    <t>km</t>
  </si>
  <si>
    <t>%</t>
  </si>
  <si>
    <t>Jalan Mranggen - Banyumeneng</t>
  </si>
  <si>
    <t>MRANGGEN</t>
  </si>
  <si>
    <t>Jalan Onggorawe - Mranggen</t>
  </si>
  <si>
    <t>SAYUNG, MRANGGEN</t>
  </si>
  <si>
    <t>Jalan Bulusari - Kalisari</t>
  </si>
  <si>
    <t>SAYUNG</t>
  </si>
  <si>
    <t>Jalan Pamongan - Bulusari</t>
  </si>
  <si>
    <t>GUNTUR, SAYUNG</t>
  </si>
  <si>
    <t>Jalan Buyaran - Karangawen</t>
  </si>
  <si>
    <t>GUNTUR, KARANGTENGAH, KARANGAWEN</t>
  </si>
  <si>
    <t>Jalan Karangawen - Jragung</t>
  </si>
  <si>
    <t>KARANGAWEN</t>
  </si>
  <si>
    <t>Jalan Dempet - Mintreng</t>
  </si>
  <si>
    <t>DEMPET, KEBONAGUNG</t>
  </si>
  <si>
    <t>Jalan Dempet - Luwuk</t>
  </si>
  <si>
    <t>DEMPET</t>
  </si>
  <si>
    <t>Jalan Gajah-Dempet</t>
  </si>
  <si>
    <t>GAJAH, DEMPET</t>
  </si>
  <si>
    <t>Jalan Gajah - Geneng</t>
  </si>
  <si>
    <t>KARANGANYAR, MIJEN</t>
  </si>
  <si>
    <t>Jalan Gedangalas - Tanjunganyar</t>
  </si>
  <si>
    <t>GAJAH</t>
  </si>
  <si>
    <t>Jalan Mijen - Bungo</t>
  </si>
  <si>
    <t>MIJEN, WEDUNG</t>
  </si>
  <si>
    <t>Jalan Mijen - Menco</t>
  </si>
  <si>
    <t>MIJEN</t>
  </si>
  <si>
    <t>Jalan Jetak - Tedunan</t>
  </si>
  <si>
    <t>WEDUNG</t>
  </si>
  <si>
    <t>Jalan Bungo - Mutihkulon</t>
  </si>
  <si>
    <t>Jalan Wedung - Bungo</t>
  </si>
  <si>
    <t>Jalan Bonang - Ngawen</t>
  </si>
  <si>
    <t>BONANG, WEDUNG</t>
  </si>
  <si>
    <t>Jalan Demak - Purworejo</t>
  </si>
  <si>
    <t>DEMAK, BONANG</t>
  </si>
  <si>
    <t>Jalan Mijen - Karanganyar</t>
  </si>
  <si>
    <t>MIJEN, KARANGANYAR</t>
  </si>
  <si>
    <t>Jalan Wonokerto - Tambakbulusan</t>
  </si>
  <si>
    <t>KARANGTENGAH</t>
  </si>
  <si>
    <t>Jalan Gaji - Candisari</t>
  </si>
  <si>
    <t>GUNTUR, MRANGGEN</t>
  </si>
  <si>
    <t>Jalan Candisari - Karangsono</t>
  </si>
  <si>
    <t>Jalan Karangawen - Bumirejo</t>
  </si>
  <si>
    <t>Jalan Kuripan - Wonosekar</t>
  </si>
  <si>
    <t>Jalan Kangkung - Tlogorejo</t>
  </si>
  <si>
    <t>MRANGGEN, KARANGAWEN</t>
  </si>
  <si>
    <t>Jalan Tanjunganyar - Wilalung</t>
  </si>
  <si>
    <t>Jalan Trengguli  -Demung</t>
  </si>
  <si>
    <t>WONOSALAM</t>
  </si>
  <si>
    <t>Jalan Boyolali - Tambirejo</t>
  </si>
  <si>
    <t>Jalan Cangkring - Karangrejo</t>
  </si>
  <si>
    <t>KARANGANYAR, GAJAH, DEMPET</t>
  </si>
  <si>
    <t>Jalan Karangrejo - Tlogosih</t>
  </si>
  <si>
    <t>WONOSALAM, KEBONAGUNG</t>
  </si>
  <si>
    <t>Jalan Demak-Wonosalam</t>
  </si>
  <si>
    <t>DEMAK,WONOSALAM</t>
  </si>
  <si>
    <t>Jalan SMU Mranggen</t>
  </si>
  <si>
    <t>Jalan Karanganyar - Merak</t>
  </si>
  <si>
    <t>Jalan Tlogoboyo - Kalikondang</t>
  </si>
  <si>
    <t>DEMAK,BONANG</t>
  </si>
  <si>
    <t>Jalan Bakung - Wonorejo</t>
  </si>
  <si>
    <t>Jalan Brambang - Waru</t>
  </si>
  <si>
    <t>KARANGAWEN, MRANGGEN</t>
  </si>
  <si>
    <t>Jalan Singorejo - Wedung</t>
  </si>
  <si>
    <t>DEMAK,BONANG,WEDUNG</t>
  </si>
  <si>
    <t>Jalan Onggorawe - Surodadi</t>
  </si>
  <si>
    <t>Jalan Demak - Donorojo</t>
  </si>
  <si>
    <t>DEMAK</t>
  </si>
  <si>
    <t>Jalan Surodadi - Morodemak</t>
  </si>
  <si>
    <t>SAYUNG, BONANG</t>
  </si>
  <si>
    <t>Jalan Mranggen - Kebonbatur</t>
  </si>
  <si>
    <t>Jalan Kalianyar - Doreng</t>
  </si>
  <si>
    <t>Jalan Tedunan - Menco</t>
  </si>
  <si>
    <t>Jalan Surodadi - Bedono</t>
  </si>
  <si>
    <t>Jalan Bedono - Purwosari ( Tanah Milik BBWS )</t>
  </si>
  <si>
    <t>Jalan Tambirejo - Medini</t>
  </si>
  <si>
    <t>Jalan Donorojo - Karangmlati</t>
  </si>
  <si>
    <t>Jalan Angin-angin - Bongkol</t>
  </si>
  <si>
    <t>Jalan Sriwulan - Sayung</t>
  </si>
  <si>
    <t>Jalan Wonokerto - Karangsari</t>
  </si>
  <si>
    <t>Jalan Kuncir - Jatisono</t>
  </si>
  <si>
    <t>WONOSALAM, GAJAH</t>
  </si>
  <si>
    <t>Jalan Loireng - Pilangsari</t>
  </si>
  <si>
    <t>Jalan Wonorejo - Undaan Kidul</t>
  </si>
  <si>
    <t>KARANGANYAR</t>
  </si>
  <si>
    <t>Jalan Gaji - Donorejo</t>
  </si>
  <si>
    <t>GUNTUR, KARANGTENGAH</t>
  </si>
  <si>
    <t>Jalan Banyumeneng - Kawengen</t>
  </si>
  <si>
    <t>Jalan Megonten - Mijen</t>
  </si>
  <si>
    <t>KEBONAGUNG</t>
  </si>
  <si>
    <t>Jalan Grogol - Trimulyo</t>
  </si>
  <si>
    <t>KARANGTENGAH, GUNTUR</t>
  </si>
  <si>
    <t>Jalan Kyai Singkil</t>
  </si>
  <si>
    <t>Jalan Pemuda</t>
  </si>
  <si>
    <t>Jalan Sultan Hadiwijaya</t>
  </si>
  <si>
    <t>Jalan Bhayangkara</t>
  </si>
  <si>
    <t>Jalan Kyai Jebat</t>
  </si>
  <si>
    <t>Jalan Patimura</t>
  </si>
  <si>
    <t>Jalan Kyai Mugni</t>
  </si>
  <si>
    <t>Jalan Kyai Palembang</t>
  </si>
  <si>
    <t>Jalan Noorcahya</t>
  </si>
  <si>
    <t>Jalan Jajar</t>
  </si>
  <si>
    <t>Jalan Semboja</t>
  </si>
  <si>
    <t>Jalan Betengan</t>
  </si>
  <si>
    <t>Jalan Kyai Turmudzi</t>
  </si>
  <si>
    <t>Jalan Kyai Sampang</t>
  </si>
  <si>
    <t>Jalan Kauman II</t>
  </si>
  <si>
    <t>Jalan Kauman III</t>
  </si>
  <si>
    <t>Jalan Domenggalan</t>
  </si>
  <si>
    <t>Jalan Setinggil - Mangunjiwan</t>
  </si>
  <si>
    <t>Jalur Lambat Bintoro-Kalikondang</t>
  </si>
  <si>
    <t>Jalan Panjang Jimat ( Muka Kabupaten )</t>
  </si>
  <si>
    <t>Jalan Kadilangu - botorejo</t>
  </si>
  <si>
    <t>Jalan Lingkungan Krapyak</t>
  </si>
  <si>
    <t>Jalan Siwalan</t>
  </si>
  <si>
    <t>Jalan Betengan Pasar</t>
  </si>
  <si>
    <t>Jalan Kenanga</t>
  </si>
  <si>
    <t>Jalan Gelatik</t>
  </si>
  <si>
    <t>Jalan Angsa</t>
  </si>
  <si>
    <t>Jalan Sultan Fatah</t>
  </si>
  <si>
    <t>Jalan Sultan Trenggono</t>
  </si>
  <si>
    <t>Jalan Sunan Kalijaga</t>
  </si>
  <si>
    <t>Jalan Kudus - Demak (Pati Unus)</t>
  </si>
  <si>
    <t>Jalan Krajanbogo - Donorojo</t>
  </si>
  <si>
    <t>BONANG</t>
  </si>
  <si>
    <t>Jalan Sukodono - Krajanbogo</t>
  </si>
  <si>
    <t>Jalan Jatimulyo - Sukodono</t>
  </si>
  <si>
    <t>Jalan Krajanbogo - Karangmlati</t>
  </si>
  <si>
    <t>Jalan Karangrejo - Gebang</t>
  </si>
  <si>
    <t>Jalan Poncoharjo - Serangan</t>
  </si>
  <si>
    <t>Jalan Karangmlati - Weding</t>
  </si>
  <si>
    <t>Jalan Serangan - Wonosari</t>
  </si>
  <si>
    <t>Jalan Weding - Poncoharjo</t>
  </si>
  <si>
    <t>Jalan Gebang - Gebangarum</t>
  </si>
  <si>
    <t>Jalan Kalikondang - Babadan</t>
  </si>
  <si>
    <t>Jalan Serangan - gojoyo</t>
  </si>
  <si>
    <t>Jalan gojoyo - Ruwit</t>
  </si>
  <si>
    <t>Jalan Harjowinangun - Kramat</t>
  </si>
  <si>
    <t>DEMPET, GAJAH</t>
  </si>
  <si>
    <t>Jalan Kebonsari - Kramat</t>
  </si>
  <si>
    <t xml:space="preserve">Jalan Baleromo - Jerukgulung </t>
  </si>
  <si>
    <t>Jalan Kramat - Sidomulyo</t>
  </si>
  <si>
    <t>Jalan Brakas - Kunir</t>
  </si>
  <si>
    <t>Jalan Kunir-Baleromo</t>
  </si>
  <si>
    <t>Jalan Karangrejo - Mangunrejo</t>
  </si>
  <si>
    <t>Jalan Dempet - Doreng</t>
  </si>
  <si>
    <t>WONOSALAM, DEMPET</t>
  </si>
  <si>
    <t xml:space="preserve">Jalan Jatisono - Kramat </t>
  </si>
  <si>
    <t>Jalan Gedangalas - Kramat</t>
  </si>
  <si>
    <t>Jalan Botosengon - Kedungori</t>
  </si>
  <si>
    <t>Jalan Kedungori - Baleromo</t>
  </si>
  <si>
    <t>Jalan Kedungori - Munteran</t>
  </si>
  <si>
    <t>Jalan Kuwu - Kebonsari</t>
  </si>
  <si>
    <t>Jalan Mojodemak - Kuwu</t>
  </si>
  <si>
    <t>Jalan Gedangalas - Tlogopandogan</t>
  </si>
  <si>
    <t>Jalan Gajah - Sari</t>
  </si>
  <si>
    <t>Jalan Wonoketingal - Banjarsari</t>
  </si>
  <si>
    <t>Jalan Sari - Tambirejo</t>
  </si>
  <si>
    <t>Jalan Tambirejo - Banjarsari</t>
  </si>
  <si>
    <t>Jalan Sambung - Mlatiharjo</t>
  </si>
  <si>
    <t>Jalan Medini - Mlatiharjo</t>
  </si>
  <si>
    <t>Jalan Undaan Kidul - Mlekang</t>
  </si>
  <si>
    <t>Jalan Gedangalas - Banjarsari</t>
  </si>
  <si>
    <t>Jalan Gedangalas - Sambiroto</t>
  </si>
  <si>
    <t>Jalan Jatirejo - Ngelowetan</t>
  </si>
  <si>
    <t>Jalan Bandungrejo - Jatirejo</t>
  </si>
  <si>
    <t>Jalan Wonoketingal - Mlekang</t>
  </si>
  <si>
    <t>Jalan Cangkring - Cangkringrembang</t>
  </si>
  <si>
    <t>Jalan Undaan Kidul - Lengkur Tuwang</t>
  </si>
  <si>
    <t>Jalan Ketanjung - Karanganyar</t>
  </si>
  <si>
    <t>Jalan Undaan Lor - Wonorejo</t>
  </si>
  <si>
    <t>Jalan Bandungrejo - Mijen</t>
  </si>
  <si>
    <t>Jalan Bandungrejo - Kedungwaru Lor</t>
  </si>
  <si>
    <t>Jalan Bandungrejo - Kalitekuk Ngaluran</t>
  </si>
  <si>
    <t>Jalan Karanganyar - Gajah</t>
  </si>
  <si>
    <t>Jalan Norowito - Undaan Lor</t>
  </si>
  <si>
    <t>Jalan Wonoketingal - Bandungrejo</t>
  </si>
  <si>
    <t>Jalan Kedungwaru Kidul - Wonorejo</t>
  </si>
  <si>
    <t>Jalan Kedungwaru Kidul - Kedungwaru Lor</t>
  </si>
  <si>
    <t>Jalan Surodadi - Kramat</t>
  </si>
  <si>
    <t>Jalan Brambang - Bumirejo</t>
  </si>
  <si>
    <t>Jalan Sidorejo - Brambang</t>
  </si>
  <si>
    <t>Jalan Karangawen - Teluk</t>
  </si>
  <si>
    <t>Jalan Margohayu - Banyumeneng</t>
  </si>
  <si>
    <t>Jalan Wonosekar - Jragung</t>
  </si>
  <si>
    <t>Jalan Temuroso - Sarirejo</t>
  </si>
  <si>
    <t>Jalan Pidodo - Bakalrejo</t>
  </si>
  <si>
    <t>Jalan Klitih - Dukun</t>
  </si>
  <si>
    <t>Jalan Klitih - Kedunguter</t>
  </si>
  <si>
    <t>Jalan Wonokerto - Batu</t>
  </si>
  <si>
    <t>Jalan Sampang - Kedunguter</t>
  </si>
  <si>
    <t>Jalan Kedunguter - Dukun</t>
  </si>
  <si>
    <t>Jalan Wonokerto - Sidorejo</t>
  </si>
  <si>
    <t>Jalan Wonowoso - Rejosari</t>
  </si>
  <si>
    <t>Jalan Wonoagung - Karangsari</t>
  </si>
  <si>
    <t>Jalan Mangunrejo - Werdoyo</t>
  </si>
  <si>
    <t>Jalan Mangunrejo - Jl. Provinsi</t>
  </si>
  <si>
    <t>Jalan Mangunan lor - Tlogosih</t>
  </si>
  <si>
    <t>Jalan Babat - Tlogosih</t>
  </si>
  <si>
    <t>Jalan Megonten - Jerukgulung</t>
  </si>
  <si>
    <t>Jalan Solowire - Kebonagung</t>
  </si>
  <si>
    <t>Jalan Sarimulyo - Tlogosih</t>
  </si>
  <si>
    <t>Jalan Jleper - Mlaten</t>
  </si>
  <si>
    <t>Jalan Geneng - Ngaluran</t>
  </si>
  <si>
    <t>Jalan Ngelowetan - Jatirejo</t>
  </si>
  <si>
    <t>Jalan Bakung - Mlaten</t>
  </si>
  <si>
    <t>Jalan Mlaten - Turirejo</t>
  </si>
  <si>
    <t>Jalan Pasir - Bango</t>
  </si>
  <si>
    <t>MIJEN, DEMAK, WONOSALAM</t>
  </si>
  <si>
    <t>Jalan Jleper - Rejosari</t>
  </si>
  <si>
    <t>Jalan Ngelokulon - Bantengmati</t>
  </si>
  <si>
    <t>Jalan Pecuk - Mijen</t>
  </si>
  <si>
    <t>Jalan Kalitengah - Kangkung</t>
  </si>
  <si>
    <t>Jalan Sumberejo - Kebonbatur</t>
  </si>
  <si>
    <t>Jalan Kebunbatur -  Batursari</t>
  </si>
  <si>
    <t>Jalan Tegalarum - Kembangarum</t>
  </si>
  <si>
    <t>Jalan Tamansari - Ngemplak</t>
  </si>
  <si>
    <t>Jalan Tamansari - Karangsono</t>
  </si>
  <si>
    <t>Jalan Wringinjajar - Menur</t>
  </si>
  <si>
    <t>Jalan Wringinjajar - Waru</t>
  </si>
  <si>
    <t>Jalan gemulak - timbulsloko</t>
  </si>
  <si>
    <t>Jalan Banjarsari - Tugu</t>
  </si>
  <si>
    <t>Jalan gemulak - sidorejo</t>
  </si>
  <si>
    <t>Jalan Sriwulan - Bedono</t>
  </si>
  <si>
    <t>Jalan Gemulak - Bedono</t>
  </si>
  <si>
    <t>Jalan Purwosari - Prampelan</t>
  </si>
  <si>
    <t>Jalan Sayung - Sidogemah</t>
  </si>
  <si>
    <t>Jalan Kalisari - Wringinjajar</t>
  </si>
  <si>
    <t>Jalan Prampelan - Bulusari</t>
  </si>
  <si>
    <t>Jalan Karangasem - Dombo</t>
  </si>
  <si>
    <t>Jalan Bulusari - Tegalarum</t>
  </si>
  <si>
    <t>Jalan Pasir - Buko</t>
  </si>
  <si>
    <t>Jalan Tempel - Kenduren</t>
  </si>
  <si>
    <t>Jalan Jungpasir - Mutih Wetan</t>
  </si>
  <si>
    <t>Jalan Tedunan - Mutih Kulon</t>
  </si>
  <si>
    <t>Karangrejo - Wonosalam 1</t>
  </si>
  <si>
    <t>Karangrejo - Wonosalam 2</t>
  </si>
  <si>
    <t>Jalan Jogoloyo - Katonsari</t>
  </si>
  <si>
    <t>Jalan Tlogorejo - Kendaldoyong</t>
  </si>
  <si>
    <t>Jalan Pilangrejo - Tlogorejo</t>
  </si>
  <si>
    <t>Jalan Karangrowo - Kalianyar</t>
  </si>
  <si>
    <t>Jalan Pilangrejo - Kerangkulon</t>
  </si>
  <si>
    <t>Jalan Pilangrejo - Mojodemak</t>
  </si>
  <si>
    <t>Jalan Botorejo - Sidomulyo</t>
  </si>
  <si>
    <t>Jalan Kuncir - Bango</t>
  </si>
  <si>
    <t>Jalan Mrisen - Bolo</t>
  </si>
  <si>
    <t>WONOSALAM, DEMAK</t>
  </si>
  <si>
    <t>Jalan Kuncir - Trengguli</t>
  </si>
  <si>
    <t>Jalan Sore - Karangrowo</t>
  </si>
  <si>
    <t>Jalan Kendaldoyong - Tembiring</t>
  </si>
  <si>
    <t>Jalan Bango - Mulyorejo</t>
  </si>
  <si>
    <t xml:space="preserve">Jalan Mulyorejo - Turirejo </t>
  </si>
  <si>
    <t>Jalan Donorojo - Mangunjiwan</t>
  </si>
  <si>
    <t>Jalan Mulyorejo - Bantengmati</t>
  </si>
  <si>
    <t>Jalan Poncoharjo - Karangmlati</t>
  </si>
  <si>
    <t>Jalan Donorojo - Kalikondang</t>
  </si>
  <si>
    <t>Jalan Katonsari - Kalikondang</t>
  </si>
  <si>
    <t>Jalan Kalikondang - Sumberejo</t>
  </si>
  <si>
    <t>Jalan Kedondong - Raji</t>
  </si>
  <si>
    <t>Jalan Grogol - Ploso</t>
  </si>
  <si>
    <t>Jalan Turitempel - Wonosalam</t>
  </si>
  <si>
    <t>GUNTUR, WONOSALAM</t>
  </si>
  <si>
    <t>Jalan Bakalrejo - Tlogorejo</t>
  </si>
  <si>
    <t>GUNTUR</t>
  </si>
  <si>
    <t>Jalan Tlogorejo - Sidorejo - Trimulyo</t>
  </si>
  <si>
    <t>Jalan Guntur - Temuroso</t>
  </si>
  <si>
    <t>Jalan Temuroso - Sampang</t>
  </si>
  <si>
    <t>Jalan Bogosari - Krandon</t>
  </si>
  <si>
    <t>Jalan Tangkis - Pilangsari</t>
  </si>
  <si>
    <t>Jalan Pilangsari - Blerong</t>
  </si>
  <si>
    <t>Jalan Blerong - Candisari</t>
  </si>
  <si>
    <t>Jalan Bumirejo - Sarirejo</t>
  </si>
  <si>
    <t>GUNTUR, KARANGAWEN</t>
  </si>
  <si>
    <t>Jalan Wonorejo - Brambang</t>
  </si>
  <si>
    <t>Jalan Cabean - Mranak</t>
  </si>
  <si>
    <t>DEMAK, WONOSALAM</t>
  </si>
  <si>
    <t>Karangrejo - Mijen</t>
  </si>
  <si>
    <t>Jalan Ngemplak - Waru</t>
  </si>
  <si>
    <t>Jalan Ngemplak - Jamus</t>
  </si>
  <si>
    <t>Jalan Jamus - Wringinjajar</t>
  </si>
  <si>
    <t>Jalan Pucang Gading Raya</t>
  </si>
  <si>
    <t>Jalan KH Nasir</t>
  </si>
  <si>
    <t>Jalan Wedung - Seklenting</t>
  </si>
  <si>
    <t>Jalan Cangkring B - Mlekang</t>
  </si>
  <si>
    <t>KARANGANYAR, GAJAH</t>
  </si>
  <si>
    <t>Jalan Sidogemah - Bedono</t>
  </si>
  <si>
    <t>Jalan Pamongan - Tlogoweru</t>
  </si>
  <si>
    <t>Jalan Sidorejo - Brambang 2</t>
  </si>
  <si>
    <t>Jalan Ngemplak - Brumbung</t>
  </si>
  <si>
    <t>Jalan Tempuran - Krapyak</t>
  </si>
  <si>
    <t>Jalan Karangasem - Bulusari</t>
  </si>
  <si>
    <t>Jalan Pulosari - Pidodo</t>
  </si>
  <si>
    <t>Jalan Sarirejo - Wonorejo</t>
  </si>
  <si>
    <t>Jalan Dukun - Karangsari</t>
  </si>
  <si>
    <t>Jalan Merapi</t>
  </si>
  <si>
    <t>Demak</t>
  </si>
  <si>
    <t>Jalan Belimbing</t>
  </si>
  <si>
    <t>PANJANG TOTAL RUAS</t>
  </si>
  <si>
    <t>Panjang Jalan</t>
  </si>
  <si>
    <t>Kondisi Baik</t>
  </si>
  <si>
    <t>Sumber: Dinputaru 2025</t>
  </si>
  <si>
    <t>Tahun 2025</t>
  </si>
  <si>
    <t>Kondisi Sedang</t>
  </si>
  <si>
    <t>Presentase dan Kondisi Kemantapan Jalan</t>
  </si>
  <si>
    <t>Kemantapan Jalan (KM)</t>
  </si>
  <si>
    <t>Kemantapan Jalan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</si>
</sst>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0.000"/>
    <numFmt numFmtId="167" formatCode="0.000%"/>
  </numFmts>
  <fonts count="12" x14ac:knownFonts="1">
    <font>
      <sz val="10"/>
      <color rgb="FF000000"/>
      <name val="Calibri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0"/>
      <name val="Arial"/>
      <family val="2"/>
    </font>
    <font>
      <b/>
      <u/>
      <sz val="12"/>
      <name val="Arial"/>
      <family val="2"/>
    </font>
    <font>
      <b/>
      <u/>
      <sz val="12"/>
      <color theme="1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3" fontId="3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 wrapText="1"/>
    </xf>
    <xf numFmtId="164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/>
    <xf numFmtId="0" fontId="5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4" fontId="5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" fontId="5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3" fontId="5" fillId="0" borderId="0" xfId="0" applyNumberFormat="1" applyFont="1" applyFill="1" applyAlignment="1">
      <alignment horizontal="center" vertical="top"/>
    </xf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top"/>
    </xf>
    <xf numFmtId="165" fontId="3" fillId="0" borderId="1" xfId="0" applyNumberFormat="1" applyFont="1" applyFill="1" applyBorder="1" applyAlignment="1">
      <alignment vertical="top"/>
    </xf>
    <xf numFmtId="165" fontId="5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top"/>
    </xf>
    <xf numFmtId="167" fontId="1" fillId="0" borderId="1" xfId="2" applyNumberFormat="1" applyFont="1" applyFill="1" applyBorder="1" applyAlignment="1">
      <alignment horizontal="center" vertical="top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5"/>
  <sheetViews>
    <sheetView tabSelected="1" view="pageBreakPreview" topLeftCell="A253" zoomScale="70" zoomScaleNormal="80" zoomScaleSheetLayoutView="70" workbookViewId="0">
      <selection activeCell="C258" sqref="C258"/>
    </sheetView>
  </sheetViews>
  <sheetFormatPr defaultColWidth="12.5703125" defaultRowHeight="15" x14ac:dyDescent="0.2"/>
  <cols>
    <col min="1" max="1" width="5.5703125" style="11" customWidth="1"/>
    <col min="2" max="2" width="6.7109375" style="11" customWidth="1"/>
    <col min="3" max="3" width="42.28515625" style="25" customWidth="1"/>
    <col min="4" max="4" width="10.28515625" style="11" customWidth="1"/>
    <col min="5" max="5" width="39.5703125" style="25" customWidth="1"/>
    <col min="6" max="7" width="9.7109375" style="11" customWidth="1"/>
    <col min="8" max="16384" width="12.5703125" style="11"/>
  </cols>
  <sheetData>
    <row r="1" spans="1:9" x14ac:dyDescent="0.2">
      <c r="A1" s="44"/>
      <c r="B1" s="44"/>
      <c r="C1" s="44"/>
      <c r="D1" s="44"/>
      <c r="E1" s="44"/>
      <c r="F1" s="44"/>
      <c r="G1" s="44"/>
    </row>
    <row r="2" spans="1:9" ht="18" x14ac:dyDescent="0.2">
      <c r="A2" s="45" t="s">
        <v>309</v>
      </c>
      <c r="B2" s="45"/>
      <c r="C2" s="45"/>
      <c r="D2" s="45"/>
      <c r="E2" s="45"/>
      <c r="F2" s="45"/>
      <c r="G2" s="45"/>
    </row>
    <row r="3" spans="1:9" ht="18" x14ac:dyDescent="0.2">
      <c r="A3" s="45" t="s">
        <v>307</v>
      </c>
      <c r="B3" s="45"/>
      <c r="C3" s="45"/>
      <c r="D3" s="45"/>
      <c r="E3" s="45"/>
      <c r="F3" s="45"/>
      <c r="G3" s="45"/>
    </row>
    <row r="4" spans="1:9" x14ac:dyDescent="0.2">
      <c r="A4" s="2"/>
      <c r="B4" s="1"/>
      <c r="C4" s="5"/>
      <c r="D4" s="1"/>
      <c r="E4" s="5"/>
      <c r="F4" s="2"/>
      <c r="G4" s="2"/>
    </row>
    <row r="5" spans="1:9" ht="15.75" customHeight="1" x14ac:dyDescent="0.2">
      <c r="A5" s="46" t="s">
        <v>0</v>
      </c>
      <c r="B5" s="46" t="s">
        <v>1</v>
      </c>
      <c r="C5" s="46" t="s">
        <v>2</v>
      </c>
      <c r="D5" s="46" t="s">
        <v>3</v>
      </c>
      <c r="E5" s="46" t="s">
        <v>4</v>
      </c>
      <c r="F5" s="49" t="s">
        <v>304</v>
      </c>
      <c r="G5" s="47"/>
      <c r="H5" s="49" t="s">
        <v>304</v>
      </c>
      <c r="I5" s="47"/>
    </row>
    <row r="6" spans="1:9" ht="15.75" x14ac:dyDescent="0.2">
      <c r="A6" s="47"/>
      <c r="B6" s="47"/>
      <c r="C6" s="48"/>
      <c r="D6" s="47"/>
      <c r="E6" s="46"/>
      <c r="F6" s="49" t="s">
        <v>305</v>
      </c>
      <c r="G6" s="47"/>
      <c r="H6" s="49" t="s">
        <v>308</v>
      </c>
      <c r="I6" s="47"/>
    </row>
    <row r="7" spans="1:9" ht="15.75" x14ac:dyDescent="0.2">
      <c r="A7" s="47"/>
      <c r="B7" s="47"/>
      <c r="C7" s="48"/>
      <c r="D7" s="47"/>
      <c r="E7" s="46"/>
      <c r="F7" s="28" t="s">
        <v>5</v>
      </c>
      <c r="G7" s="28" t="s">
        <v>6</v>
      </c>
      <c r="H7" s="42" t="s">
        <v>5</v>
      </c>
      <c r="I7" s="42" t="s">
        <v>6</v>
      </c>
    </row>
    <row r="8" spans="1:9" x14ac:dyDescent="0.2">
      <c r="A8" s="31">
        <f>SUBTOTAL(103,$B$8:B8)</f>
        <v>1</v>
      </c>
      <c r="B8" s="32">
        <f>IF(ISBLANK(C8),"",COUNTA($C$8:C8))</f>
        <v>1</v>
      </c>
      <c r="C8" s="33" t="s">
        <v>7</v>
      </c>
      <c r="D8" s="34">
        <v>9.6340000000000003</v>
      </c>
      <c r="E8" s="33" t="s">
        <v>8</v>
      </c>
      <c r="F8" s="29">
        <v>6.9320000000000004</v>
      </c>
      <c r="G8" s="29">
        <f t="shared" ref="G8:G71" si="0">F8/D8*100</f>
        <v>71.953498027818142</v>
      </c>
      <c r="H8" s="29">
        <v>1.4720000000000002</v>
      </c>
      <c r="I8" s="29">
        <f>H8/D8*100</f>
        <v>15.279219431181234</v>
      </c>
    </row>
    <row r="9" spans="1:9" x14ac:dyDescent="0.2">
      <c r="A9" s="31">
        <f>SUBTOTAL(103,$B$8:B9)</f>
        <v>2</v>
      </c>
      <c r="B9" s="32">
        <f>IF(ISBLANK(C9),"",COUNTA($C$8:C9))</f>
        <v>2</v>
      </c>
      <c r="C9" s="33" t="s">
        <v>9</v>
      </c>
      <c r="D9" s="34">
        <v>11.769</v>
      </c>
      <c r="E9" s="33" t="s">
        <v>10</v>
      </c>
      <c r="F9" s="29">
        <v>8.4580000000000002</v>
      </c>
      <c r="G9" s="29">
        <f t="shared" si="0"/>
        <v>71.866768629450249</v>
      </c>
      <c r="H9" s="29">
        <v>2.9</v>
      </c>
      <c r="I9" s="29">
        <f t="shared" ref="I9:I72" si="1">H9/D9*100</f>
        <v>24.641006032798028</v>
      </c>
    </row>
    <row r="10" spans="1:9" x14ac:dyDescent="0.2">
      <c r="A10" s="31">
        <f>SUBTOTAL(103,$B$8:B10)</f>
        <v>3</v>
      </c>
      <c r="B10" s="32">
        <f>IF(ISBLANK(C10),"",COUNTA($C$8:C10))</f>
        <v>3</v>
      </c>
      <c r="C10" s="33" t="s">
        <v>11</v>
      </c>
      <c r="D10" s="34">
        <v>4.2149999999999999</v>
      </c>
      <c r="E10" s="33" t="s">
        <v>12</v>
      </c>
      <c r="F10" s="29">
        <v>1.9</v>
      </c>
      <c r="G10" s="29">
        <f t="shared" si="0"/>
        <v>45.077105575326215</v>
      </c>
      <c r="H10" s="29">
        <v>2.3149999999999999</v>
      </c>
      <c r="I10" s="29">
        <f t="shared" si="1"/>
        <v>54.922894424673785</v>
      </c>
    </row>
    <row r="11" spans="1:9" x14ac:dyDescent="0.2">
      <c r="A11" s="31">
        <f>SUBTOTAL(103,$B$8:B11)</f>
        <v>4</v>
      </c>
      <c r="B11" s="32">
        <f>IF(ISBLANK(C11),"",COUNTA($C$8:C11))</f>
        <v>4</v>
      </c>
      <c r="C11" s="33" t="s">
        <v>13</v>
      </c>
      <c r="D11" s="34">
        <v>8.0860000000000003</v>
      </c>
      <c r="E11" s="33" t="s">
        <v>14</v>
      </c>
      <c r="F11" s="29">
        <v>0</v>
      </c>
      <c r="G11" s="29">
        <f t="shared" si="0"/>
        <v>0</v>
      </c>
      <c r="H11" s="29">
        <v>7.3860000000000001</v>
      </c>
      <c r="I11" s="29">
        <f t="shared" si="1"/>
        <v>91.343062082611922</v>
      </c>
    </row>
    <row r="12" spans="1:9" ht="30" x14ac:dyDescent="0.2">
      <c r="A12" s="31">
        <f>SUBTOTAL(103,$B$8:B12)</f>
        <v>5</v>
      </c>
      <c r="B12" s="32">
        <f>IF(ISBLANK(C12),"",COUNTA($C$8:C12))</f>
        <v>5</v>
      </c>
      <c r="C12" s="33" t="s">
        <v>15</v>
      </c>
      <c r="D12" s="34">
        <v>16.829000000000001</v>
      </c>
      <c r="E12" s="33" t="s">
        <v>16</v>
      </c>
      <c r="F12" s="29">
        <v>3.3220000000000001</v>
      </c>
      <c r="G12" s="29">
        <f t="shared" si="0"/>
        <v>19.739734981282307</v>
      </c>
      <c r="H12" s="29">
        <v>13.507</v>
      </c>
      <c r="I12" s="29">
        <f t="shared" si="1"/>
        <v>80.260265018717675</v>
      </c>
    </row>
    <row r="13" spans="1:9" x14ac:dyDescent="0.2">
      <c r="A13" s="31">
        <f>SUBTOTAL(103,$B$8:B13)</f>
        <v>6</v>
      </c>
      <c r="B13" s="32">
        <f>IF(ISBLANK(C13),"",COUNTA($C$8:C13))</f>
        <v>6</v>
      </c>
      <c r="C13" s="33" t="s">
        <v>17</v>
      </c>
      <c r="D13" s="34">
        <v>11.923999999999999</v>
      </c>
      <c r="E13" s="33" t="s">
        <v>18</v>
      </c>
      <c r="F13" s="29">
        <v>9.2220000000000013</v>
      </c>
      <c r="G13" s="29">
        <f t="shared" si="0"/>
        <v>77.339818852733998</v>
      </c>
      <c r="H13" s="29">
        <v>2.2999999999999998</v>
      </c>
      <c r="I13" s="29">
        <f t="shared" si="1"/>
        <v>19.288829251928881</v>
      </c>
    </row>
    <row r="14" spans="1:9" s="12" customFormat="1" x14ac:dyDescent="0.2">
      <c r="A14" s="35">
        <f>SUBTOTAL(103,$B$8:B14)</f>
        <v>7</v>
      </c>
      <c r="B14" s="36">
        <f>IF(ISBLANK(C14),"",COUNTA($C$8:C14))</f>
        <v>7</v>
      </c>
      <c r="C14" s="37" t="s">
        <v>19</v>
      </c>
      <c r="D14" s="38">
        <v>6.9470000000000001</v>
      </c>
      <c r="E14" s="37" t="s">
        <v>20</v>
      </c>
      <c r="F14" s="29">
        <v>0.46100000000000002</v>
      </c>
      <c r="G14" s="30">
        <f t="shared" si="0"/>
        <v>6.6359579674679718</v>
      </c>
      <c r="H14" s="29">
        <v>2.0310000000000001</v>
      </c>
      <c r="I14" s="29">
        <f t="shared" si="1"/>
        <v>29.235641284007485</v>
      </c>
    </row>
    <row r="15" spans="1:9" x14ac:dyDescent="0.2">
      <c r="A15" s="31">
        <f>SUBTOTAL(103,$B$8:B15)</f>
        <v>8</v>
      </c>
      <c r="B15" s="32">
        <f>IF(ISBLANK(C15),"",COUNTA($C$8:C15))</f>
        <v>8</v>
      </c>
      <c r="C15" s="33" t="s">
        <v>21</v>
      </c>
      <c r="D15" s="34">
        <v>7.1020000000000003</v>
      </c>
      <c r="E15" s="33" t="s">
        <v>22</v>
      </c>
      <c r="F15" s="29">
        <v>3</v>
      </c>
      <c r="G15" s="29">
        <f t="shared" si="0"/>
        <v>42.241622078287804</v>
      </c>
      <c r="H15" s="29">
        <v>4.1020000000000003</v>
      </c>
      <c r="I15" s="29">
        <f t="shared" si="1"/>
        <v>57.758377921712203</v>
      </c>
    </row>
    <row r="16" spans="1:9" x14ac:dyDescent="0.2">
      <c r="A16" s="31">
        <f>SUBTOTAL(103,$B$8:B16)</f>
        <v>9</v>
      </c>
      <c r="B16" s="32">
        <f>IF(ISBLANK(C16),"",COUNTA($C$8:C16))</f>
        <v>9</v>
      </c>
      <c r="C16" s="33" t="s">
        <v>23</v>
      </c>
      <c r="D16" s="34">
        <v>10.526</v>
      </c>
      <c r="E16" s="33" t="s">
        <v>24</v>
      </c>
      <c r="F16" s="29">
        <v>3.3000000000000003</v>
      </c>
      <c r="G16" s="29">
        <f t="shared" si="0"/>
        <v>31.350940528215848</v>
      </c>
      <c r="H16" s="29">
        <v>5.6</v>
      </c>
      <c r="I16" s="29">
        <f t="shared" si="1"/>
        <v>53.201596047881438</v>
      </c>
    </row>
    <row r="17" spans="1:9" x14ac:dyDescent="0.2">
      <c r="A17" s="31">
        <f>SUBTOTAL(103,$B$8:B17)</f>
        <v>10</v>
      </c>
      <c r="B17" s="32">
        <f>IF(ISBLANK(C17),"",COUNTA($C$8:C17))</f>
        <v>10</v>
      </c>
      <c r="C17" s="33" t="s">
        <v>25</v>
      </c>
      <c r="D17" s="34">
        <v>1.964</v>
      </c>
      <c r="E17" s="33" t="s">
        <v>26</v>
      </c>
      <c r="F17" s="29">
        <v>0</v>
      </c>
      <c r="G17" s="29">
        <f t="shared" si="0"/>
        <v>0</v>
      </c>
      <c r="H17" s="29">
        <v>1.96</v>
      </c>
      <c r="I17" s="29">
        <f t="shared" si="1"/>
        <v>99.796334012219958</v>
      </c>
    </row>
    <row r="18" spans="1:9" x14ac:dyDescent="0.2">
      <c r="A18" s="31">
        <f>SUBTOTAL(103,$B$8:B18)</f>
        <v>11</v>
      </c>
      <c r="B18" s="32">
        <f>IF(ISBLANK(C18),"",COUNTA($C$8:C18))</f>
        <v>11</v>
      </c>
      <c r="C18" s="33" t="s">
        <v>27</v>
      </c>
      <c r="D18" s="34">
        <v>4.9889999999999999</v>
      </c>
      <c r="E18" s="33" t="s">
        <v>28</v>
      </c>
      <c r="F18" s="29">
        <v>0</v>
      </c>
      <c r="G18" s="29">
        <f t="shared" si="0"/>
        <v>0</v>
      </c>
      <c r="H18" s="29">
        <v>4.9889999999999999</v>
      </c>
      <c r="I18" s="29">
        <f t="shared" si="1"/>
        <v>100</v>
      </c>
    </row>
    <row r="19" spans="1:9" x14ac:dyDescent="0.2">
      <c r="A19" s="31">
        <f>SUBTOTAL(103,$B$8:B19)</f>
        <v>12</v>
      </c>
      <c r="B19" s="32">
        <f>IF(ISBLANK(C19),"",COUNTA($C$8:C19))</f>
        <v>12</v>
      </c>
      <c r="C19" s="33" t="s">
        <v>29</v>
      </c>
      <c r="D19" s="34">
        <v>12.07</v>
      </c>
      <c r="E19" s="33" t="s">
        <v>30</v>
      </c>
      <c r="F19" s="29">
        <v>3.2549999999999999</v>
      </c>
      <c r="G19" s="29">
        <f t="shared" si="0"/>
        <v>26.967688483844238</v>
      </c>
      <c r="H19" s="29">
        <v>8.7149999999999999</v>
      </c>
      <c r="I19" s="29">
        <f t="shared" si="1"/>
        <v>72.203811101905544</v>
      </c>
    </row>
    <row r="20" spans="1:9" x14ac:dyDescent="0.2">
      <c r="A20" s="31">
        <f>SUBTOTAL(103,$B$8:B20)</f>
        <v>13</v>
      </c>
      <c r="B20" s="32">
        <f>IF(ISBLANK(C20),"",COUNTA($C$8:C20))</f>
        <v>13</v>
      </c>
      <c r="C20" s="33" t="s">
        <v>31</v>
      </c>
      <c r="D20" s="34">
        <v>17.838999999999999</v>
      </c>
      <c r="E20" s="33" t="s">
        <v>32</v>
      </c>
      <c r="F20" s="29">
        <v>0.129</v>
      </c>
      <c r="G20" s="29">
        <f t="shared" si="0"/>
        <v>0.72313470486013798</v>
      </c>
      <c r="H20" s="29">
        <v>16.855000000000004</v>
      </c>
      <c r="I20" s="29">
        <f t="shared" si="1"/>
        <v>94.483995739671528</v>
      </c>
    </row>
    <row r="21" spans="1:9" x14ac:dyDescent="0.2">
      <c r="A21" s="31">
        <f>SUBTOTAL(103,$B$8:B21)</f>
        <v>14</v>
      </c>
      <c r="B21" s="32">
        <f>IF(ISBLANK(C21),"",COUNTA($C$8:C21))</f>
        <v>14</v>
      </c>
      <c r="C21" s="33" t="s">
        <v>33</v>
      </c>
      <c r="D21" s="34">
        <v>8.218</v>
      </c>
      <c r="E21" s="33" t="s">
        <v>34</v>
      </c>
      <c r="F21" s="29">
        <v>6.8940000000000001</v>
      </c>
      <c r="G21" s="29">
        <f t="shared" si="0"/>
        <v>83.889024093453401</v>
      </c>
      <c r="H21" s="29">
        <v>1.2290000000000001</v>
      </c>
      <c r="I21" s="29">
        <f t="shared" si="1"/>
        <v>14.954976880019471</v>
      </c>
    </row>
    <row r="22" spans="1:9" x14ac:dyDescent="0.2">
      <c r="A22" s="31">
        <f>SUBTOTAL(103,$B$8:B22)</f>
        <v>15</v>
      </c>
      <c r="B22" s="32">
        <f>IF(ISBLANK(C22),"",COUNTA($C$8:C22))</f>
        <v>15</v>
      </c>
      <c r="C22" s="33" t="s">
        <v>35</v>
      </c>
      <c r="D22" s="34">
        <v>5.4889999999999999</v>
      </c>
      <c r="E22" s="33" t="s">
        <v>34</v>
      </c>
      <c r="F22" s="29">
        <v>0</v>
      </c>
      <c r="G22" s="29">
        <f t="shared" si="0"/>
        <v>0</v>
      </c>
      <c r="H22" s="29">
        <v>5.47</v>
      </c>
      <c r="I22" s="29">
        <f t="shared" si="1"/>
        <v>99.653853160867186</v>
      </c>
    </row>
    <row r="23" spans="1:9" x14ac:dyDescent="0.2">
      <c r="A23" s="31">
        <f>SUBTOTAL(103,$B$8:B23)</f>
        <v>16</v>
      </c>
      <c r="B23" s="32">
        <f>IF(ISBLANK(C23),"",COUNTA($C$8:C23))</f>
        <v>16</v>
      </c>
      <c r="C23" s="33" t="s">
        <v>36</v>
      </c>
      <c r="D23" s="34">
        <v>3.3610000000000002</v>
      </c>
      <c r="E23" s="33" t="s">
        <v>34</v>
      </c>
      <c r="F23" s="29">
        <v>1.8</v>
      </c>
      <c r="G23" s="29">
        <f t="shared" si="0"/>
        <v>53.555489437667362</v>
      </c>
      <c r="H23" s="29">
        <v>1.361</v>
      </c>
      <c r="I23" s="29">
        <f t="shared" si="1"/>
        <v>40.493900624814039</v>
      </c>
    </row>
    <row r="24" spans="1:9" x14ac:dyDescent="0.2">
      <c r="A24" s="31">
        <f>SUBTOTAL(103,$B$8:B24)</f>
        <v>17</v>
      </c>
      <c r="B24" s="32">
        <f>IF(ISBLANK(C24),"",COUNTA($C$8:C24))</f>
        <v>17</v>
      </c>
      <c r="C24" s="33" t="s">
        <v>37</v>
      </c>
      <c r="D24" s="34">
        <v>5.843</v>
      </c>
      <c r="E24" s="33" t="s">
        <v>38</v>
      </c>
      <c r="F24" s="29">
        <v>3.8319999999999999</v>
      </c>
      <c r="G24" s="29">
        <f t="shared" si="0"/>
        <v>65.582748588054088</v>
      </c>
      <c r="H24" s="29">
        <v>1.7110000000000001</v>
      </c>
      <c r="I24" s="29">
        <f t="shared" si="1"/>
        <v>29.282902618517888</v>
      </c>
    </row>
    <row r="25" spans="1:9" x14ac:dyDescent="0.2">
      <c r="A25" s="31">
        <f>SUBTOTAL(103,$B$8:B25)</f>
        <v>18</v>
      </c>
      <c r="B25" s="32">
        <f>IF(ISBLANK(C25),"",COUNTA($C$8:C25))</f>
        <v>18</v>
      </c>
      <c r="C25" s="33" t="s">
        <v>39</v>
      </c>
      <c r="D25" s="34">
        <v>14.106</v>
      </c>
      <c r="E25" s="33" t="s">
        <v>40</v>
      </c>
      <c r="F25" s="29">
        <v>1.768</v>
      </c>
      <c r="G25" s="29">
        <f t="shared" si="0"/>
        <v>12.533673614064938</v>
      </c>
      <c r="H25" s="29">
        <v>10.375</v>
      </c>
      <c r="I25" s="29">
        <f t="shared" si="1"/>
        <v>73.550262299730605</v>
      </c>
    </row>
    <row r="26" spans="1:9" x14ac:dyDescent="0.2">
      <c r="A26" s="31">
        <f>SUBTOTAL(103,$B$8:B26)</f>
        <v>19</v>
      </c>
      <c r="B26" s="32">
        <f>IF(ISBLANK(C26),"",COUNTA($C$8:C26))</f>
        <v>19</v>
      </c>
      <c r="C26" s="33" t="s">
        <v>41</v>
      </c>
      <c r="D26" s="34">
        <v>12.451000000000001</v>
      </c>
      <c r="E26" s="33" t="s">
        <v>42</v>
      </c>
      <c r="F26" s="29">
        <v>9.3509999999999991</v>
      </c>
      <c r="G26" s="29">
        <f t="shared" si="0"/>
        <v>75.102401413541074</v>
      </c>
      <c r="H26" s="29">
        <v>2.6</v>
      </c>
      <c r="I26" s="29">
        <f t="shared" si="1"/>
        <v>20.881856878965543</v>
      </c>
    </row>
    <row r="27" spans="1:9" x14ac:dyDescent="0.2">
      <c r="A27" s="31">
        <f>SUBTOTAL(103,$B$8:B27)</f>
        <v>20</v>
      </c>
      <c r="B27" s="32">
        <f>IF(ISBLANK(C27),"",COUNTA($C$8:C27))</f>
        <v>20</v>
      </c>
      <c r="C27" s="33" t="s">
        <v>43</v>
      </c>
      <c r="D27" s="34">
        <v>8.3580000000000005</v>
      </c>
      <c r="E27" s="33" t="s">
        <v>44</v>
      </c>
      <c r="F27" s="29">
        <v>1.923</v>
      </c>
      <c r="G27" s="29">
        <f t="shared" si="0"/>
        <v>23.007896625987076</v>
      </c>
      <c r="H27" s="29">
        <v>6.4349999999999996</v>
      </c>
      <c r="I27" s="29">
        <f t="shared" si="1"/>
        <v>76.992103374012913</v>
      </c>
    </row>
    <row r="28" spans="1:9" x14ac:dyDescent="0.2">
      <c r="A28" s="31">
        <f>SUBTOTAL(103,$B$8:B28)</f>
        <v>21</v>
      </c>
      <c r="B28" s="32">
        <f>IF(ISBLANK(C28),"",COUNTA($C$8:C28))</f>
        <v>21</v>
      </c>
      <c r="C28" s="33" t="s">
        <v>45</v>
      </c>
      <c r="D28" s="34">
        <v>2.3290000000000002</v>
      </c>
      <c r="E28" s="33" t="s">
        <v>46</v>
      </c>
      <c r="F28" s="29">
        <v>0</v>
      </c>
      <c r="G28" s="29">
        <f t="shared" si="0"/>
        <v>0</v>
      </c>
      <c r="H28" s="29">
        <v>2.2290000000000001</v>
      </c>
      <c r="I28" s="29">
        <f t="shared" si="1"/>
        <v>95.706311721768998</v>
      </c>
    </row>
    <row r="29" spans="1:9" x14ac:dyDescent="0.2">
      <c r="A29" s="31">
        <f>SUBTOTAL(103,$B$8:B29)</f>
        <v>22</v>
      </c>
      <c r="B29" s="32">
        <f>IF(ISBLANK(C29),"",COUNTA($C$8:C29))</f>
        <v>22</v>
      </c>
      <c r="C29" s="33" t="s">
        <v>47</v>
      </c>
      <c r="D29" s="34">
        <v>3.8820000000000001</v>
      </c>
      <c r="E29" s="33" t="s">
        <v>8</v>
      </c>
      <c r="F29" s="29">
        <v>0.182</v>
      </c>
      <c r="G29" s="29">
        <f t="shared" si="0"/>
        <v>4.6883049974240079</v>
      </c>
      <c r="H29" s="29">
        <v>3.6</v>
      </c>
      <c r="I29" s="29">
        <f t="shared" si="1"/>
        <v>92.735703245749619</v>
      </c>
    </row>
    <row r="30" spans="1:9" x14ac:dyDescent="0.2">
      <c r="A30" s="31">
        <f>SUBTOTAL(103,$B$8:B30)</f>
        <v>23</v>
      </c>
      <c r="B30" s="32">
        <f>IF(ISBLANK(C30),"",COUNTA($C$8:C30))</f>
        <v>23</v>
      </c>
      <c r="C30" s="33" t="s">
        <v>48</v>
      </c>
      <c r="D30" s="34">
        <v>2.4969999999999999</v>
      </c>
      <c r="E30" s="33" t="s">
        <v>18</v>
      </c>
      <c r="F30" s="29">
        <v>0</v>
      </c>
      <c r="G30" s="29">
        <f t="shared" si="0"/>
        <v>0</v>
      </c>
      <c r="H30" s="29">
        <v>2.3860000000000001</v>
      </c>
      <c r="I30" s="29">
        <f t="shared" si="1"/>
        <v>95.554665598718472</v>
      </c>
    </row>
    <row r="31" spans="1:9" x14ac:dyDescent="0.2">
      <c r="A31" s="31">
        <f>SUBTOTAL(103,$B$8:B31)</f>
        <v>24</v>
      </c>
      <c r="B31" s="32">
        <f>IF(ISBLANK(C31),"",COUNTA($C$8:C31))</f>
        <v>24</v>
      </c>
      <c r="C31" s="33" t="s">
        <v>49</v>
      </c>
      <c r="D31" s="34">
        <v>4.9059999999999997</v>
      </c>
      <c r="E31" s="33" t="s">
        <v>18</v>
      </c>
      <c r="F31" s="29">
        <v>1</v>
      </c>
      <c r="G31" s="29">
        <f t="shared" si="0"/>
        <v>20.383204239706483</v>
      </c>
      <c r="H31" s="29">
        <v>3.7909999999999999</v>
      </c>
      <c r="I31" s="29">
        <f t="shared" si="1"/>
        <v>77.272727272727266</v>
      </c>
    </row>
    <row r="32" spans="1:9" x14ac:dyDescent="0.2">
      <c r="A32" s="31">
        <f>SUBTOTAL(103,$B$8:B32)</f>
        <v>25</v>
      </c>
      <c r="B32" s="32">
        <f>IF(ISBLANK(C32),"",COUNTA($C$8:C32))</f>
        <v>25</v>
      </c>
      <c r="C32" s="33" t="s">
        <v>50</v>
      </c>
      <c r="D32" s="34">
        <v>7.5970000000000004</v>
      </c>
      <c r="E32" s="33" t="s">
        <v>51</v>
      </c>
      <c r="F32" s="29">
        <v>0.86400000000000254</v>
      </c>
      <c r="G32" s="29">
        <f t="shared" si="0"/>
        <v>11.372910359352408</v>
      </c>
      <c r="H32" s="29">
        <v>5.7339999999999973</v>
      </c>
      <c r="I32" s="29">
        <f t="shared" si="1"/>
        <v>75.477162037646394</v>
      </c>
    </row>
    <row r="33" spans="1:9" x14ac:dyDescent="0.2">
      <c r="A33" s="31">
        <f>SUBTOTAL(103,$B$8:B33)</f>
        <v>26</v>
      </c>
      <c r="B33" s="32">
        <f>IF(ISBLANK(C33),"",COUNTA($C$8:C33))</f>
        <v>26</v>
      </c>
      <c r="C33" s="33" t="s">
        <v>52</v>
      </c>
      <c r="D33" s="34">
        <v>2.3479999999999999</v>
      </c>
      <c r="E33" s="33" t="s">
        <v>28</v>
      </c>
      <c r="F33" s="29">
        <v>1.833</v>
      </c>
      <c r="G33" s="29">
        <f t="shared" si="0"/>
        <v>78.066439522998294</v>
      </c>
      <c r="H33" s="29">
        <v>0.51500000000000001</v>
      </c>
      <c r="I33" s="29">
        <f t="shared" si="1"/>
        <v>21.933560477001706</v>
      </c>
    </row>
    <row r="34" spans="1:9" x14ac:dyDescent="0.2">
      <c r="A34" s="31">
        <f>SUBTOTAL(103,$B$8:B34)</f>
        <v>27</v>
      </c>
      <c r="B34" s="32">
        <f>IF(ISBLANK(C34),"",COUNTA($C$8:C34))</f>
        <v>27</v>
      </c>
      <c r="C34" s="33" t="s">
        <v>53</v>
      </c>
      <c r="D34" s="34">
        <v>7.3579999999999997</v>
      </c>
      <c r="E34" s="33" t="s">
        <v>54</v>
      </c>
      <c r="F34" s="29">
        <v>0</v>
      </c>
      <c r="G34" s="29">
        <f t="shared" si="0"/>
        <v>0</v>
      </c>
      <c r="H34" s="29">
        <v>3.5579999999999998</v>
      </c>
      <c r="I34" s="29">
        <f t="shared" si="1"/>
        <v>48.35553139440065</v>
      </c>
    </row>
    <row r="35" spans="1:9" x14ac:dyDescent="0.2">
      <c r="A35" s="31">
        <f>SUBTOTAL(103,$B$8:B35)</f>
        <v>28</v>
      </c>
      <c r="B35" s="32">
        <f>IF(ISBLANK(C35),"",COUNTA($C$8:C35))</f>
        <v>28</v>
      </c>
      <c r="C35" s="33" t="s">
        <v>55</v>
      </c>
      <c r="D35" s="34">
        <v>4.5990000000000002</v>
      </c>
      <c r="E35" s="33" t="s">
        <v>28</v>
      </c>
      <c r="F35" s="29">
        <v>1.331</v>
      </c>
      <c r="G35" s="29">
        <f t="shared" si="0"/>
        <v>28.941074146553596</v>
      </c>
      <c r="H35" s="29">
        <v>3.2559999999999998</v>
      </c>
      <c r="I35" s="29">
        <f t="shared" si="1"/>
        <v>70.797999565122851</v>
      </c>
    </row>
    <row r="36" spans="1:9" x14ac:dyDescent="0.2">
      <c r="A36" s="31">
        <f>SUBTOTAL(103,$B$8:B36)</f>
        <v>29</v>
      </c>
      <c r="B36" s="32">
        <f>IF(ISBLANK(C36),"",COUNTA($C$8:C36))</f>
        <v>29</v>
      </c>
      <c r="C36" s="33" t="s">
        <v>56</v>
      </c>
      <c r="D36" s="34">
        <v>11.433999999999999</v>
      </c>
      <c r="E36" s="33" t="s">
        <v>57</v>
      </c>
      <c r="F36" s="29">
        <v>5.7400000000000011</v>
      </c>
      <c r="G36" s="29">
        <f t="shared" si="0"/>
        <v>50.201154451635489</v>
      </c>
      <c r="H36" s="29">
        <v>4.3</v>
      </c>
      <c r="I36" s="29">
        <f t="shared" si="1"/>
        <v>37.607136610110196</v>
      </c>
    </row>
    <row r="37" spans="1:9" x14ac:dyDescent="0.2">
      <c r="A37" s="31">
        <f>SUBTOTAL(103,$B$8:B37)</f>
        <v>30</v>
      </c>
      <c r="B37" s="32">
        <f>IF(ISBLANK(C37),"",COUNTA($C$8:C37))</f>
        <v>30</v>
      </c>
      <c r="C37" s="33" t="s">
        <v>58</v>
      </c>
      <c r="D37" s="34">
        <v>13.952999999999999</v>
      </c>
      <c r="E37" s="33" t="s">
        <v>59</v>
      </c>
      <c r="F37" s="29">
        <v>11.153</v>
      </c>
      <c r="G37" s="29">
        <f t="shared" si="0"/>
        <v>79.932630975417482</v>
      </c>
      <c r="H37" s="29">
        <v>2.8</v>
      </c>
      <c r="I37" s="29">
        <f t="shared" si="1"/>
        <v>20.067369024582526</v>
      </c>
    </row>
    <row r="38" spans="1:9" x14ac:dyDescent="0.2">
      <c r="A38" s="31">
        <f>SUBTOTAL(103,$B$8:B38)</f>
        <v>31</v>
      </c>
      <c r="B38" s="32">
        <f>IF(ISBLANK(C38),"",COUNTA($C$8:C38))</f>
        <v>31</v>
      </c>
      <c r="C38" s="33" t="s">
        <v>60</v>
      </c>
      <c r="D38" s="34">
        <v>3.52</v>
      </c>
      <c r="E38" s="33" t="s">
        <v>61</v>
      </c>
      <c r="F38" s="29">
        <v>2.3679999999999999</v>
      </c>
      <c r="G38" s="29">
        <f t="shared" si="0"/>
        <v>67.272727272727266</v>
      </c>
      <c r="H38" s="29">
        <v>1.089</v>
      </c>
      <c r="I38" s="29">
        <f t="shared" si="1"/>
        <v>30.9375</v>
      </c>
    </row>
    <row r="39" spans="1:9" x14ac:dyDescent="0.2">
      <c r="A39" s="31">
        <f>SUBTOTAL(103,$B$8:B39)</f>
        <v>32</v>
      </c>
      <c r="B39" s="32">
        <f>IF(ISBLANK(C39),"",COUNTA($C$8:C39))</f>
        <v>32</v>
      </c>
      <c r="C39" s="33" t="s">
        <v>62</v>
      </c>
      <c r="D39" s="34">
        <v>2.6429999999999998</v>
      </c>
      <c r="E39" s="33" t="s">
        <v>8</v>
      </c>
      <c r="F39" s="29">
        <v>0</v>
      </c>
      <c r="G39" s="29">
        <f t="shared" si="0"/>
        <v>0</v>
      </c>
      <c r="H39" s="29">
        <v>2.6429999999999998</v>
      </c>
      <c r="I39" s="29">
        <f t="shared" si="1"/>
        <v>100</v>
      </c>
    </row>
    <row r="40" spans="1:9" x14ac:dyDescent="0.2">
      <c r="A40" s="31">
        <f>SUBTOTAL(103,$B$8:B40)</f>
        <v>33</v>
      </c>
      <c r="B40" s="32">
        <f>IF(ISBLANK(C40),"",COUNTA($C$8:C40))</f>
        <v>33</v>
      </c>
      <c r="C40" s="33" t="s">
        <v>63</v>
      </c>
      <c r="D40" s="34">
        <v>20.216999999999999</v>
      </c>
      <c r="E40" s="33" t="s">
        <v>57</v>
      </c>
      <c r="F40" s="29">
        <v>15.638999999999999</v>
      </c>
      <c r="G40" s="29">
        <f t="shared" si="0"/>
        <v>77.355690755304934</v>
      </c>
      <c r="H40" s="29">
        <v>4</v>
      </c>
      <c r="I40" s="29">
        <f t="shared" si="1"/>
        <v>19.785329178414209</v>
      </c>
    </row>
    <row r="41" spans="1:9" x14ac:dyDescent="0.2">
      <c r="A41" s="31">
        <f>SUBTOTAL(103,$B$8:B41)</f>
        <v>34</v>
      </c>
      <c r="B41" s="32">
        <f>IF(ISBLANK(C41),"",COUNTA($C$8:C41))</f>
        <v>34</v>
      </c>
      <c r="C41" s="33" t="s">
        <v>64</v>
      </c>
      <c r="D41" s="34">
        <v>10.106</v>
      </c>
      <c r="E41" s="33" t="s">
        <v>65</v>
      </c>
      <c r="F41" s="29">
        <v>6.4779999999999998</v>
      </c>
      <c r="G41" s="29">
        <f t="shared" si="0"/>
        <v>64.100534336037995</v>
      </c>
      <c r="H41" s="29">
        <v>3.6</v>
      </c>
      <c r="I41" s="29">
        <f t="shared" si="1"/>
        <v>35.62240253314863</v>
      </c>
    </row>
    <row r="42" spans="1:9" x14ac:dyDescent="0.2">
      <c r="A42" s="31">
        <f>SUBTOTAL(103,$B$8:B42)</f>
        <v>35</v>
      </c>
      <c r="B42" s="32">
        <f>IF(ISBLANK(C42),"",COUNTA($C$8:C42))</f>
        <v>35</v>
      </c>
      <c r="C42" s="33" t="s">
        <v>66</v>
      </c>
      <c r="D42" s="34">
        <v>7.2210000000000001</v>
      </c>
      <c r="E42" s="33" t="s">
        <v>42</v>
      </c>
      <c r="F42" s="29">
        <v>6.520999999999999</v>
      </c>
      <c r="G42" s="29">
        <f t="shared" si="0"/>
        <v>90.306051793380405</v>
      </c>
      <c r="H42" s="29">
        <v>0.60000000000000009</v>
      </c>
      <c r="I42" s="29">
        <f t="shared" si="1"/>
        <v>8.3090984628167863</v>
      </c>
    </row>
    <row r="43" spans="1:9" x14ac:dyDescent="0.2">
      <c r="A43" s="31">
        <f>SUBTOTAL(103,$B$8:B43)</f>
        <v>36</v>
      </c>
      <c r="B43" s="32">
        <f>IF(ISBLANK(C43),"",COUNTA($C$8:C43))</f>
        <v>36</v>
      </c>
      <c r="C43" s="33" t="s">
        <v>67</v>
      </c>
      <c r="D43" s="34">
        <v>8.5030000000000001</v>
      </c>
      <c r="E43" s="33" t="s">
        <v>68</v>
      </c>
      <c r="F43" s="29">
        <v>1.3</v>
      </c>
      <c r="G43" s="29">
        <f t="shared" si="0"/>
        <v>15.288721627660825</v>
      </c>
      <c r="H43" s="29">
        <v>4.2720000000000002</v>
      </c>
      <c r="I43" s="29">
        <f t="shared" si="1"/>
        <v>50.241091379513115</v>
      </c>
    </row>
    <row r="44" spans="1:9" x14ac:dyDescent="0.2">
      <c r="A44" s="31">
        <f>SUBTOTAL(103,$B$8:B44)</f>
        <v>37</v>
      </c>
      <c r="B44" s="32">
        <f>IF(ISBLANK(C44),"",COUNTA($C$8:C44))</f>
        <v>37</v>
      </c>
      <c r="C44" s="33" t="s">
        <v>69</v>
      </c>
      <c r="D44" s="34">
        <v>11.244999999999999</v>
      </c>
      <c r="E44" s="33" t="s">
        <v>70</v>
      </c>
      <c r="F44" s="29">
        <v>10.173</v>
      </c>
      <c r="G44" s="29">
        <f t="shared" si="0"/>
        <v>90.466874166296137</v>
      </c>
      <c r="H44" s="29">
        <v>1.0720000000000001</v>
      </c>
      <c r="I44" s="29">
        <f t="shared" si="1"/>
        <v>9.5331258337038687</v>
      </c>
    </row>
    <row r="45" spans="1:9" x14ac:dyDescent="0.2">
      <c r="A45" s="31">
        <f>SUBTOTAL(103,$B$8:B45)</f>
        <v>38</v>
      </c>
      <c r="B45" s="32">
        <f>IF(ISBLANK(C45),"",COUNTA($C$8:C45))</f>
        <v>38</v>
      </c>
      <c r="C45" s="33" t="s">
        <v>71</v>
      </c>
      <c r="D45" s="34">
        <v>6.5629999999999997</v>
      </c>
      <c r="E45" s="33" t="s">
        <v>12</v>
      </c>
      <c r="F45" s="29">
        <v>3.9769999999999999</v>
      </c>
      <c r="G45" s="29">
        <f t="shared" si="0"/>
        <v>60.59728782568947</v>
      </c>
      <c r="H45" s="29">
        <v>1.9279999999999999</v>
      </c>
      <c r="I45" s="29">
        <f t="shared" si="1"/>
        <v>29.376809385951546</v>
      </c>
    </row>
    <row r="46" spans="1:9" x14ac:dyDescent="0.2">
      <c r="A46" s="31">
        <f>SUBTOTAL(103,$B$8:B46)</f>
        <v>39</v>
      </c>
      <c r="B46" s="32">
        <f>IF(ISBLANK(C46),"",COUNTA($C$8:C46))</f>
        <v>39</v>
      </c>
      <c r="C46" s="33" t="s">
        <v>72</v>
      </c>
      <c r="D46" s="34">
        <v>4.915</v>
      </c>
      <c r="E46" s="33" t="s">
        <v>73</v>
      </c>
      <c r="F46" s="29">
        <v>3.6080000000000001</v>
      </c>
      <c r="G46" s="29">
        <f t="shared" si="0"/>
        <v>73.407934893184134</v>
      </c>
      <c r="H46" s="29">
        <v>1.2999999999999998</v>
      </c>
      <c r="I46" s="29">
        <f t="shared" si="1"/>
        <v>26.449643947100711</v>
      </c>
    </row>
    <row r="47" spans="1:9" x14ac:dyDescent="0.2">
      <c r="A47" s="31">
        <f>SUBTOTAL(103,$B$8:B47)</f>
        <v>40</v>
      </c>
      <c r="B47" s="32">
        <f>IF(ISBLANK(C47),"",COUNTA($C$8:C47))</f>
        <v>40</v>
      </c>
      <c r="C47" s="33" t="s">
        <v>74</v>
      </c>
      <c r="D47" s="34">
        <v>8.01</v>
      </c>
      <c r="E47" s="33" t="s">
        <v>75</v>
      </c>
      <c r="F47" s="29">
        <v>4.0110000000000001</v>
      </c>
      <c r="G47" s="29">
        <f t="shared" si="0"/>
        <v>50.074906367041208</v>
      </c>
      <c r="H47" s="29">
        <v>1.748</v>
      </c>
      <c r="I47" s="29">
        <f t="shared" si="1"/>
        <v>21.822721598002499</v>
      </c>
    </row>
    <row r="48" spans="1:9" x14ac:dyDescent="0.2">
      <c r="A48" s="31">
        <f>SUBTOTAL(103,$B$8:B48)</f>
        <v>41</v>
      </c>
      <c r="B48" s="32">
        <f>IF(ISBLANK(C48),"",COUNTA($C$8:C48))</f>
        <v>41</v>
      </c>
      <c r="C48" s="33" t="s">
        <v>76</v>
      </c>
      <c r="D48" s="34">
        <v>4.1420000000000003</v>
      </c>
      <c r="E48" s="33" t="s">
        <v>8</v>
      </c>
      <c r="F48" s="29">
        <v>0</v>
      </c>
      <c r="G48" s="29">
        <f t="shared" si="0"/>
        <v>0</v>
      </c>
      <c r="H48" s="29">
        <v>3.1930000000000001</v>
      </c>
      <c r="I48" s="29">
        <f t="shared" si="1"/>
        <v>77.088363109608878</v>
      </c>
    </row>
    <row r="49" spans="1:9" x14ac:dyDescent="0.2">
      <c r="A49" s="31">
        <f>SUBTOTAL(103,$B$8:B49)</f>
        <v>42</v>
      </c>
      <c r="B49" s="32">
        <f>IF(ISBLANK(C49),"",COUNTA($C$8:C49))</f>
        <v>42</v>
      </c>
      <c r="C49" s="33" t="s">
        <v>77</v>
      </c>
      <c r="D49" s="34">
        <v>2.3130000000000002</v>
      </c>
      <c r="E49" s="33" t="s">
        <v>54</v>
      </c>
      <c r="F49" s="29">
        <v>0</v>
      </c>
      <c r="G49" s="29">
        <f t="shared" si="0"/>
        <v>0</v>
      </c>
      <c r="H49" s="29">
        <v>1.913</v>
      </c>
      <c r="I49" s="29">
        <f t="shared" si="1"/>
        <v>82.706441850410712</v>
      </c>
    </row>
    <row r="50" spans="1:9" x14ac:dyDescent="0.2">
      <c r="A50" s="31">
        <f>SUBTOTAL(103,$B$8:B50)</f>
        <v>43</v>
      </c>
      <c r="B50" s="32">
        <f>IF(ISBLANK(C50),"",COUNTA($C$8:C50))</f>
        <v>43</v>
      </c>
      <c r="C50" s="33" t="s">
        <v>78</v>
      </c>
      <c r="D50" s="34">
        <v>11.569000000000001</v>
      </c>
      <c r="E50" s="33" t="s">
        <v>34</v>
      </c>
      <c r="F50" s="29">
        <v>11.272</v>
      </c>
      <c r="G50" s="29">
        <f t="shared" si="0"/>
        <v>97.432794537125062</v>
      </c>
      <c r="H50" s="29">
        <v>0</v>
      </c>
      <c r="I50" s="29">
        <f t="shared" si="1"/>
        <v>0</v>
      </c>
    </row>
    <row r="51" spans="1:9" x14ac:dyDescent="0.2">
      <c r="A51" s="31">
        <f>SUBTOTAL(103,$B$8:B51)</f>
        <v>44</v>
      </c>
      <c r="B51" s="32">
        <f>IF(ISBLANK(C51),"",COUNTA($C$8:C51))</f>
        <v>44</v>
      </c>
      <c r="C51" s="33" t="s">
        <v>79</v>
      </c>
      <c r="D51" s="34">
        <v>6.7770000000000001</v>
      </c>
      <c r="E51" s="33" t="s">
        <v>12</v>
      </c>
      <c r="F51" s="29">
        <v>0.82299999999999995</v>
      </c>
      <c r="G51" s="29">
        <f t="shared" si="0"/>
        <v>12.144016526486645</v>
      </c>
      <c r="H51" s="29">
        <v>0.09</v>
      </c>
      <c r="I51" s="29">
        <f t="shared" si="1"/>
        <v>1.3280212483399734</v>
      </c>
    </row>
    <row r="52" spans="1:9" ht="30" x14ac:dyDescent="0.2">
      <c r="A52" s="31">
        <f>SUBTOTAL(103,$B$8:B52)</f>
        <v>45</v>
      </c>
      <c r="B52" s="32">
        <f>IF(ISBLANK(C52),"",COUNTA($C$8:C52))</f>
        <v>45</v>
      </c>
      <c r="C52" s="39" t="s">
        <v>80</v>
      </c>
      <c r="D52" s="34">
        <v>3.7970000000000002</v>
      </c>
      <c r="E52" s="33" t="s">
        <v>12</v>
      </c>
      <c r="F52" s="29">
        <v>0</v>
      </c>
      <c r="G52" s="29">
        <f t="shared" si="0"/>
        <v>0</v>
      </c>
      <c r="H52" s="29">
        <v>0.82699999999999996</v>
      </c>
      <c r="I52" s="29">
        <f t="shared" si="1"/>
        <v>21.780352910192256</v>
      </c>
    </row>
    <row r="53" spans="1:9" x14ac:dyDescent="0.2">
      <c r="A53" s="31">
        <f>SUBTOTAL(103,$B$8:B53)</f>
        <v>46</v>
      </c>
      <c r="B53" s="32">
        <f>IF(ISBLANK(C53),"",COUNTA($C$8:C53))</f>
        <v>46</v>
      </c>
      <c r="C53" s="33" t="s">
        <v>81</v>
      </c>
      <c r="D53" s="34">
        <v>2.3580000000000001</v>
      </c>
      <c r="E53" s="33" t="s">
        <v>28</v>
      </c>
      <c r="F53" s="29">
        <v>2.258</v>
      </c>
      <c r="G53" s="29">
        <f t="shared" si="0"/>
        <v>95.759117896522469</v>
      </c>
      <c r="H53" s="29">
        <v>0.1</v>
      </c>
      <c r="I53" s="29">
        <f t="shared" si="1"/>
        <v>4.2408821034775235</v>
      </c>
    </row>
    <row r="54" spans="1:9" x14ac:dyDescent="0.2">
      <c r="A54" s="31">
        <f>SUBTOTAL(103,$B$8:B54)</f>
        <v>47</v>
      </c>
      <c r="B54" s="32">
        <f>IF(ISBLANK(C54),"",COUNTA($C$8:C54))</f>
        <v>47</v>
      </c>
      <c r="C54" s="33" t="s">
        <v>82</v>
      </c>
      <c r="D54" s="34">
        <v>2.972</v>
      </c>
      <c r="E54" s="33" t="s">
        <v>22</v>
      </c>
      <c r="F54" s="29">
        <v>2.2269999999999999</v>
      </c>
      <c r="G54" s="29">
        <f t="shared" si="0"/>
        <v>74.932705248990572</v>
      </c>
      <c r="H54" s="29">
        <v>0.745</v>
      </c>
      <c r="I54" s="29">
        <f t="shared" si="1"/>
        <v>25.067294751009424</v>
      </c>
    </row>
    <row r="55" spans="1:9" x14ac:dyDescent="0.2">
      <c r="A55" s="31">
        <f>SUBTOTAL(103,$B$8:B55)</f>
        <v>48</v>
      </c>
      <c r="B55" s="32">
        <f>IF(ISBLANK(C55),"",COUNTA($C$8:C55))</f>
        <v>48</v>
      </c>
      <c r="C55" s="33" t="s">
        <v>83</v>
      </c>
      <c r="D55" s="34">
        <v>0.74099999999999999</v>
      </c>
      <c r="E55" s="33" t="s">
        <v>34</v>
      </c>
      <c r="F55" s="29">
        <v>0.34100000000000003</v>
      </c>
      <c r="G55" s="29">
        <f t="shared" si="0"/>
        <v>46.018893387314442</v>
      </c>
      <c r="H55" s="29">
        <v>0.3</v>
      </c>
      <c r="I55" s="29">
        <f t="shared" si="1"/>
        <v>40.48582995951417</v>
      </c>
    </row>
    <row r="56" spans="1:9" x14ac:dyDescent="0.2">
      <c r="A56" s="31">
        <f>SUBTOTAL(103,$B$8:B56)</f>
        <v>49</v>
      </c>
      <c r="B56" s="32">
        <f>IF(ISBLANK(C56),"",COUNTA($C$8:C56))</f>
        <v>49</v>
      </c>
      <c r="C56" s="33" t="s">
        <v>84</v>
      </c>
      <c r="D56" s="34">
        <v>4.1020000000000003</v>
      </c>
      <c r="E56" s="33" t="s">
        <v>12</v>
      </c>
      <c r="F56" s="29">
        <v>1.2589999999999999</v>
      </c>
      <c r="G56" s="29">
        <f t="shared" si="0"/>
        <v>30.69234519746465</v>
      </c>
      <c r="H56" s="29">
        <v>0.92899999999999994</v>
      </c>
      <c r="I56" s="29">
        <f t="shared" si="1"/>
        <v>22.647489029741585</v>
      </c>
    </row>
    <row r="57" spans="1:9" x14ac:dyDescent="0.2">
      <c r="A57" s="31">
        <f>SUBTOTAL(103,$B$8:B57)</f>
        <v>50</v>
      </c>
      <c r="B57" s="32">
        <f>IF(ISBLANK(C57),"",COUNTA($C$8:C57))</f>
        <v>50</v>
      </c>
      <c r="C57" s="33" t="s">
        <v>85</v>
      </c>
      <c r="D57" s="34">
        <v>3.17</v>
      </c>
      <c r="E57" s="33" t="s">
        <v>44</v>
      </c>
      <c r="F57" s="29">
        <v>2.4289999999999998</v>
      </c>
      <c r="G57" s="29">
        <f t="shared" si="0"/>
        <v>76.624605678233436</v>
      </c>
      <c r="H57" s="29">
        <v>0.53600000000000003</v>
      </c>
      <c r="I57" s="29">
        <f t="shared" si="1"/>
        <v>16.90851735015773</v>
      </c>
    </row>
    <row r="58" spans="1:9" x14ac:dyDescent="0.2">
      <c r="A58" s="31">
        <f>SUBTOTAL(103,$B$8:B58)</f>
        <v>51</v>
      </c>
      <c r="B58" s="32">
        <f>IF(ISBLANK(C58),"",COUNTA($C$8:C58))</f>
        <v>51</v>
      </c>
      <c r="C58" s="33" t="s">
        <v>86</v>
      </c>
      <c r="D58" s="34">
        <v>4.6550000000000002</v>
      </c>
      <c r="E58" s="33" t="s">
        <v>87</v>
      </c>
      <c r="F58" s="29">
        <v>2.3130000000000002</v>
      </c>
      <c r="G58" s="29">
        <f t="shared" si="0"/>
        <v>49.688506981740069</v>
      </c>
      <c r="H58" s="29">
        <v>2.1880000000000002</v>
      </c>
      <c r="I58" s="29">
        <f t="shared" si="1"/>
        <v>47.003222341568204</v>
      </c>
    </row>
    <row r="59" spans="1:9" x14ac:dyDescent="0.2">
      <c r="A59" s="31">
        <f>SUBTOTAL(103,$B$8:B59)</f>
        <v>52</v>
      </c>
      <c r="B59" s="32">
        <f>IF(ISBLANK(C59),"",COUNTA($C$8:C59))</f>
        <v>52</v>
      </c>
      <c r="C59" s="33" t="s">
        <v>88</v>
      </c>
      <c r="D59" s="34">
        <v>2.7309999999999999</v>
      </c>
      <c r="E59" s="33" t="s">
        <v>12</v>
      </c>
      <c r="F59" s="29">
        <v>0.33700000000000002</v>
      </c>
      <c r="G59" s="29">
        <f t="shared" si="0"/>
        <v>12.339802270230686</v>
      </c>
      <c r="H59" s="29">
        <v>0.53100000000000003</v>
      </c>
      <c r="I59" s="29">
        <f t="shared" si="1"/>
        <v>19.443427316001465</v>
      </c>
    </row>
    <row r="60" spans="1:9" x14ac:dyDescent="0.2">
      <c r="A60" s="31">
        <f>SUBTOTAL(103,$B$8:B60)</f>
        <v>53</v>
      </c>
      <c r="B60" s="32">
        <f>IF(ISBLANK(C60),"",COUNTA($C$8:C60))</f>
        <v>53</v>
      </c>
      <c r="C60" s="33" t="s">
        <v>89</v>
      </c>
      <c r="D60" s="34">
        <v>3.6320000000000001</v>
      </c>
      <c r="E60" s="33" t="s">
        <v>90</v>
      </c>
      <c r="F60" s="29">
        <v>2.6</v>
      </c>
      <c r="G60" s="29">
        <f t="shared" si="0"/>
        <v>71.585903083700444</v>
      </c>
      <c r="H60" s="29">
        <v>1.032</v>
      </c>
      <c r="I60" s="29">
        <f t="shared" si="1"/>
        <v>28.41409691629956</v>
      </c>
    </row>
    <row r="61" spans="1:9" x14ac:dyDescent="0.2">
      <c r="A61" s="31">
        <f>SUBTOTAL(103,$B$8:B61)</f>
        <v>54</v>
      </c>
      <c r="B61" s="32">
        <f>IF(ISBLANK(C61),"",COUNTA($C$8:C61))</f>
        <v>54</v>
      </c>
      <c r="C61" s="33" t="s">
        <v>91</v>
      </c>
      <c r="D61" s="34">
        <v>9.7780000000000005</v>
      </c>
      <c r="E61" s="33" t="s">
        <v>92</v>
      </c>
      <c r="F61" s="29">
        <v>8.6609999999999996</v>
      </c>
      <c r="G61" s="29">
        <f t="shared" si="0"/>
        <v>88.576395991000197</v>
      </c>
      <c r="H61" s="29">
        <v>0.70000000000000018</v>
      </c>
      <c r="I61" s="29">
        <f t="shared" si="1"/>
        <v>7.1589282061771344</v>
      </c>
    </row>
    <row r="62" spans="1:9" x14ac:dyDescent="0.2">
      <c r="A62" s="31">
        <f>SUBTOTAL(103,$B$8:B62)</f>
        <v>55</v>
      </c>
      <c r="B62" s="32">
        <f>IF(ISBLANK(C62),"",COUNTA($C$8:C62))</f>
        <v>55</v>
      </c>
      <c r="C62" s="33" t="s">
        <v>93</v>
      </c>
      <c r="D62" s="34">
        <v>2.0990000000000002</v>
      </c>
      <c r="E62" s="33" t="s">
        <v>8</v>
      </c>
      <c r="F62" s="29">
        <v>0.89900000000000002</v>
      </c>
      <c r="G62" s="29">
        <f t="shared" si="0"/>
        <v>42.829919009051928</v>
      </c>
      <c r="H62" s="29">
        <v>0.7</v>
      </c>
      <c r="I62" s="29">
        <f t="shared" si="1"/>
        <v>33.349213911386371</v>
      </c>
    </row>
    <row r="63" spans="1:9" x14ac:dyDescent="0.2">
      <c r="A63" s="31">
        <f>SUBTOTAL(103,$B$8:B63)</f>
        <v>56</v>
      </c>
      <c r="B63" s="32">
        <f>IF(ISBLANK(C63),"",COUNTA($C$8:C63))</f>
        <v>56</v>
      </c>
      <c r="C63" s="33" t="s">
        <v>94</v>
      </c>
      <c r="D63" s="34">
        <v>6.1130000000000004</v>
      </c>
      <c r="E63" s="33" t="s">
        <v>95</v>
      </c>
      <c r="F63" s="29">
        <v>3.5569999999999999</v>
      </c>
      <c r="G63" s="29">
        <f t="shared" si="0"/>
        <v>58.187469327662356</v>
      </c>
      <c r="H63" s="29">
        <v>2.052</v>
      </c>
      <c r="I63" s="29">
        <f t="shared" si="1"/>
        <v>33.567806314411911</v>
      </c>
    </row>
    <row r="64" spans="1:9" x14ac:dyDescent="0.2">
      <c r="A64" s="31">
        <f>SUBTOTAL(103,$B$8:B64)</f>
        <v>57</v>
      </c>
      <c r="B64" s="32">
        <f>IF(ISBLANK(C64),"",COUNTA($C$8:C64))</f>
        <v>57</v>
      </c>
      <c r="C64" s="33" t="s">
        <v>96</v>
      </c>
      <c r="D64" s="34">
        <v>7.5449999999999999</v>
      </c>
      <c r="E64" s="33" t="s">
        <v>97</v>
      </c>
      <c r="F64" s="29">
        <v>4.3470000000000004</v>
      </c>
      <c r="G64" s="29">
        <f t="shared" si="0"/>
        <v>57.614314115308154</v>
      </c>
      <c r="H64" s="29">
        <v>2.5979999999999999</v>
      </c>
      <c r="I64" s="29">
        <f t="shared" si="1"/>
        <v>34.433399602385684</v>
      </c>
    </row>
    <row r="65" spans="1:9" x14ac:dyDescent="0.2">
      <c r="A65" s="31">
        <f>SUBTOTAL(103,$B$8:B65)</f>
        <v>58</v>
      </c>
      <c r="B65" s="32">
        <f>IF(ISBLANK(C65),"",COUNTA($C$8:C65))</f>
        <v>58</v>
      </c>
      <c r="C65" s="33" t="s">
        <v>98</v>
      </c>
      <c r="D65" s="34">
        <v>1.351</v>
      </c>
      <c r="E65" s="33" t="s">
        <v>73</v>
      </c>
      <c r="F65" s="29">
        <v>0</v>
      </c>
      <c r="G65" s="29">
        <f t="shared" si="0"/>
        <v>0</v>
      </c>
      <c r="H65" s="29">
        <v>1.351</v>
      </c>
      <c r="I65" s="29">
        <f t="shared" si="1"/>
        <v>100</v>
      </c>
    </row>
    <row r="66" spans="1:9" x14ac:dyDescent="0.2">
      <c r="A66" s="31">
        <f>SUBTOTAL(103,$B$8:B66)</f>
        <v>59</v>
      </c>
      <c r="B66" s="32">
        <f>IF(ISBLANK(C66),"",COUNTA($C$8:C66))</f>
        <v>59</v>
      </c>
      <c r="C66" s="33" t="s">
        <v>99</v>
      </c>
      <c r="D66" s="34">
        <v>0.95799999999999996</v>
      </c>
      <c r="E66" s="33" t="s">
        <v>73</v>
      </c>
      <c r="F66" s="29">
        <v>0.35</v>
      </c>
      <c r="G66" s="29">
        <f t="shared" si="0"/>
        <v>36.534446764091854</v>
      </c>
      <c r="H66" s="29">
        <v>0.60799999999999998</v>
      </c>
      <c r="I66" s="29">
        <f t="shared" si="1"/>
        <v>63.465553235908146</v>
      </c>
    </row>
    <row r="67" spans="1:9" x14ac:dyDescent="0.2">
      <c r="A67" s="31">
        <f>SUBTOTAL(103,$B$8:B67)</f>
        <v>60</v>
      </c>
      <c r="B67" s="32">
        <f>IF(ISBLANK(C67),"",COUNTA($C$8:C67))</f>
        <v>60</v>
      </c>
      <c r="C67" s="33" t="s">
        <v>100</v>
      </c>
      <c r="D67" s="34">
        <v>1.7390000000000001</v>
      </c>
      <c r="E67" s="33" t="s">
        <v>73</v>
      </c>
      <c r="F67" s="29">
        <v>8.0000000000000002E-3</v>
      </c>
      <c r="G67" s="29">
        <f t="shared" si="0"/>
        <v>0.46003450258769407</v>
      </c>
      <c r="H67" s="29">
        <v>1.7310000000000001</v>
      </c>
      <c r="I67" s="29">
        <f t="shared" si="1"/>
        <v>99.539965497412311</v>
      </c>
    </row>
    <row r="68" spans="1:9" x14ac:dyDescent="0.2">
      <c r="A68" s="31">
        <f>SUBTOTAL(103,$B$8:B68)</f>
        <v>61</v>
      </c>
      <c r="B68" s="32">
        <f>IF(ISBLANK(C68),"",COUNTA($C$8:C68))</f>
        <v>61</v>
      </c>
      <c r="C68" s="33" t="s">
        <v>101</v>
      </c>
      <c r="D68" s="34">
        <v>1.038</v>
      </c>
      <c r="E68" s="33" t="s">
        <v>73</v>
      </c>
      <c r="F68" s="29">
        <v>0</v>
      </c>
      <c r="G68" s="29">
        <f t="shared" si="0"/>
        <v>0</v>
      </c>
      <c r="H68" s="29">
        <v>0.4</v>
      </c>
      <c r="I68" s="29">
        <f t="shared" si="1"/>
        <v>38.53564547206166</v>
      </c>
    </row>
    <row r="69" spans="1:9" x14ac:dyDescent="0.2">
      <c r="A69" s="31">
        <f>SUBTOTAL(103,$B$8:B69)</f>
        <v>62</v>
      </c>
      <c r="B69" s="32">
        <f>IF(ISBLANK(C69),"",COUNTA($C$8:C69))</f>
        <v>62</v>
      </c>
      <c r="C69" s="33" t="s">
        <v>102</v>
      </c>
      <c r="D69" s="34">
        <v>0.35599999999999998</v>
      </c>
      <c r="E69" s="33" t="s">
        <v>73</v>
      </c>
      <c r="F69" s="29">
        <v>0</v>
      </c>
      <c r="G69" s="29">
        <f t="shared" si="0"/>
        <v>0</v>
      </c>
      <c r="H69" s="29">
        <v>0.35599999999999998</v>
      </c>
      <c r="I69" s="29">
        <f t="shared" si="1"/>
        <v>100</v>
      </c>
    </row>
    <row r="70" spans="1:9" x14ac:dyDescent="0.2">
      <c r="A70" s="31">
        <f>SUBTOTAL(103,$B$8:B70)</f>
        <v>63</v>
      </c>
      <c r="B70" s="32">
        <f>IF(ISBLANK(C70),"",COUNTA($C$8:C70))</f>
        <v>63</v>
      </c>
      <c r="C70" s="33" t="s">
        <v>103</v>
      </c>
      <c r="D70" s="34">
        <v>0.26700000000000002</v>
      </c>
      <c r="E70" s="33" t="s">
        <v>73</v>
      </c>
      <c r="F70" s="29">
        <v>0</v>
      </c>
      <c r="G70" s="29">
        <f t="shared" si="0"/>
        <v>0</v>
      </c>
      <c r="H70" s="29">
        <v>0.26700000000000002</v>
      </c>
      <c r="I70" s="29">
        <f t="shared" si="1"/>
        <v>100</v>
      </c>
    </row>
    <row r="71" spans="1:9" x14ac:dyDescent="0.2">
      <c r="A71" s="31">
        <f>SUBTOTAL(103,$B$8:B71)</f>
        <v>64</v>
      </c>
      <c r="B71" s="32">
        <f>IF(ISBLANK(C71),"",COUNTA($C$8:C71))</f>
        <v>64</v>
      </c>
      <c r="C71" s="33" t="s">
        <v>104</v>
      </c>
      <c r="D71" s="34">
        <v>0.19900000000000001</v>
      </c>
      <c r="E71" s="33" t="s">
        <v>73</v>
      </c>
      <c r="F71" s="29">
        <v>0.19900000000000001</v>
      </c>
      <c r="G71" s="29">
        <f t="shared" si="0"/>
        <v>100</v>
      </c>
      <c r="H71" s="29">
        <v>0</v>
      </c>
      <c r="I71" s="29">
        <f t="shared" si="1"/>
        <v>0</v>
      </c>
    </row>
    <row r="72" spans="1:9" x14ac:dyDescent="0.2">
      <c r="A72" s="31">
        <f>SUBTOTAL(103,$B$8:B72)</f>
        <v>65</v>
      </c>
      <c r="B72" s="32">
        <f>IF(ISBLANK(C72),"",COUNTA($C$8:C72))</f>
        <v>65</v>
      </c>
      <c r="C72" s="33" t="s">
        <v>105</v>
      </c>
      <c r="D72" s="34">
        <v>0.14399999999999999</v>
      </c>
      <c r="E72" s="33" t="s">
        <v>73</v>
      </c>
      <c r="F72" s="29">
        <v>0</v>
      </c>
      <c r="G72" s="29">
        <f t="shared" ref="G72:G135" si="2">F72/D72*100</f>
        <v>0</v>
      </c>
      <c r="H72" s="29">
        <v>0.14399999999999999</v>
      </c>
      <c r="I72" s="29">
        <f t="shared" si="1"/>
        <v>100</v>
      </c>
    </row>
    <row r="73" spans="1:9" x14ac:dyDescent="0.2">
      <c r="A73" s="31">
        <f>SUBTOTAL(103,$B$8:B73)</f>
        <v>66</v>
      </c>
      <c r="B73" s="32">
        <f>IF(ISBLANK(C73),"",COUNTA($C$8:C73))</f>
        <v>66</v>
      </c>
      <c r="C73" s="33" t="s">
        <v>106</v>
      </c>
      <c r="D73" s="34">
        <v>0.98799999999999999</v>
      </c>
      <c r="E73" s="33" t="s">
        <v>73</v>
      </c>
      <c r="F73" s="29">
        <v>0.88800000000000001</v>
      </c>
      <c r="G73" s="29">
        <f t="shared" si="2"/>
        <v>89.878542510121463</v>
      </c>
      <c r="H73" s="29">
        <v>0.1</v>
      </c>
      <c r="I73" s="29">
        <f t="shared" ref="I73:I136" si="3">H73/D73*100</f>
        <v>10.121457489878544</v>
      </c>
    </row>
    <row r="74" spans="1:9" x14ac:dyDescent="0.2">
      <c r="A74" s="31">
        <f>SUBTOTAL(103,$B$8:B74)</f>
        <v>67</v>
      </c>
      <c r="B74" s="32">
        <f>IF(ISBLANK(C74),"",COUNTA($C$8:C74))</f>
        <v>67</v>
      </c>
      <c r="C74" s="33" t="s">
        <v>107</v>
      </c>
      <c r="D74" s="34">
        <v>0.79</v>
      </c>
      <c r="E74" s="33" t="s">
        <v>73</v>
      </c>
      <c r="F74" s="29">
        <v>0</v>
      </c>
      <c r="G74" s="29">
        <f t="shared" si="2"/>
        <v>0</v>
      </c>
      <c r="H74" s="29">
        <v>0.79</v>
      </c>
      <c r="I74" s="29">
        <f t="shared" si="3"/>
        <v>100</v>
      </c>
    </row>
    <row r="75" spans="1:9" x14ac:dyDescent="0.2">
      <c r="A75" s="31">
        <f>SUBTOTAL(103,$B$8:B75)</f>
        <v>68</v>
      </c>
      <c r="B75" s="32">
        <f>IF(ISBLANK(C75),"",COUNTA($C$8:C75))</f>
        <v>68</v>
      </c>
      <c r="C75" s="33" t="s">
        <v>108</v>
      </c>
      <c r="D75" s="34">
        <v>0.67600000000000005</v>
      </c>
      <c r="E75" s="33" t="s">
        <v>73</v>
      </c>
      <c r="F75" s="29">
        <v>0.504</v>
      </c>
      <c r="G75" s="29">
        <f t="shared" si="2"/>
        <v>74.556213017751475</v>
      </c>
      <c r="H75" s="29">
        <v>0.17199999999999999</v>
      </c>
      <c r="I75" s="29">
        <f t="shared" si="3"/>
        <v>25.443786982248518</v>
      </c>
    </row>
    <row r="76" spans="1:9" x14ac:dyDescent="0.2">
      <c r="A76" s="31">
        <f>SUBTOTAL(103,$B$8:B76)</f>
        <v>69</v>
      </c>
      <c r="B76" s="32">
        <f>IF(ISBLANK(C76),"",COUNTA($C$8:C76))</f>
        <v>69</v>
      </c>
      <c r="C76" s="33" t="s">
        <v>109</v>
      </c>
      <c r="D76" s="34">
        <v>0.47099999999999997</v>
      </c>
      <c r="E76" s="33" t="s">
        <v>73</v>
      </c>
      <c r="F76" s="29">
        <v>0.35399999999999998</v>
      </c>
      <c r="G76" s="29">
        <f t="shared" si="2"/>
        <v>75.159235668789819</v>
      </c>
      <c r="H76" s="29">
        <v>0.11700000000000001</v>
      </c>
      <c r="I76" s="29">
        <f t="shared" si="3"/>
        <v>24.840764331210195</v>
      </c>
    </row>
    <row r="77" spans="1:9" x14ac:dyDescent="0.2">
      <c r="A77" s="31">
        <f>SUBTOTAL(103,$B$8:B77)</f>
        <v>70</v>
      </c>
      <c r="B77" s="32">
        <f>IF(ISBLANK(C77),"",COUNTA($C$8:C77))</f>
        <v>70</v>
      </c>
      <c r="C77" s="33" t="s">
        <v>110</v>
      </c>
      <c r="D77" s="34">
        <v>1.276</v>
      </c>
      <c r="E77" s="33" t="s">
        <v>73</v>
      </c>
      <c r="F77" s="29">
        <v>0.3</v>
      </c>
      <c r="G77" s="29">
        <f t="shared" si="2"/>
        <v>23.510971786833853</v>
      </c>
      <c r="H77" s="29">
        <v>0.97599999999999998</v>
      </c>
      <c r="I77" s="29">
        <f t="shared" si="3"/>
        <v>76.489028213166137</v>
      </c>
    </row>
    <row r="78" spans="1:9" x14ac:dyDescent="0.2">
      <c r="A78" s="31">
        <f>SUBTOTAL(103,$B$8:B78)</f>
        <v>71</v>
      </c>
      <c r="B78" s="32">
        <f>IF(ISBLANK(C78),"",COUNTA($C$8:C78))</f>
        <v>71</v>
      </c>
      <c r="C78" s="33" t="s">
        <v>111</v>
      </c>
      <c r="D78" s="34">
        <v>0.22500000000000001</v>
      </c>
      <c r="E78" s="33" t="s">
        <v>73</v>
      </c>
      <c r="F78" s="29">
        <v>2.5000000000000001E-2</v>
      </c>
      <c r="G78" s="29">
        <f t="shared" si="2"/>
        <v>11.111111111111112</v>
      </c>
      <c r="H78" s="29">
        <v>0.1</v>
      </c>
      <c r="I78" s="29">
        <f t="shared" si="3"/>
        <v>44.44444444444445</v>
      </c>
    </row>
    <row r="79" spans="1:9" x14ac:dyDescent="0.2">
      <c r="A79" s="31">
        <f>SUBTOTAL(103,$B$8:B79)</f>
        <v>72</v>
      </c>
      <c r="B79" s="32">
        <f>IF(ISBLANK(C79),"",COUNTA($C$8:C79))</f>
        <v>72</v>
      </c>
      <c r="C79" s="33" t="s">
        <v>112</v>
      </c>
      <c r="D79" s="34">
        <v>0.40400000000000003</v>
      </c>
      <c r="E79" s="33" t="s">
        <v>73</v>
      </c>
      <c r="F79" s="29">
        <v>0</v>
      </c>
      <c r="G79" s="29">
        <f t="shared" si="2"/>
        <v>0</v>
      </c>
      <c r="H79" s="29">
        <v>0.40400000000000003</v>
      </c>
      <c r="I79" s="29">
        <f t="shared" si="3"/>
        <v>100</v>
      </c>
    </row>
    <row r="80" spans="1:9" x14ac:dyDescent="0.2">
      <c r="A80" s="31">
        <f>SUBTOTAL(103,$B$8:B80)</f>
        <v>73</v>
      </c>
      <c r="B80" s="32">
        <f>IF(ISBLANK(C80),"",COUNTA($C$8:C80))</f>
        <v>73</v>
      </c>
      <c r="C80" s="33" t="s">
        <v>113</v>
      </c>
      <c r="D80" s="34">
        <v>0.34300000000000003</v>
      </c>
      <c r="E80" s="33" t="s">
        <v>73</v>
      </c>
      <c r="F80" s="29">
        <v>0</v>
      </c>
      <c r="G80" s="29">
        <f t="shared" si="2"/>
        <v>0</v>
      </c>
      <c r="H80" s="29">
        <v>0.34300000000000003</v>
      </c>
      <c r="I80" s="29">
        <f t="shared" si="3"/>
        <v>100</v>
      </c>
    </row>
    <row r="81" spans="1:9" x14ac:dyDescent="0.2">
      <c r="A81" s="31">
        <f>SUBTOTAL(103,$B$8:B81)</f>
        <v>74</v>
      </c>
      <c r="B81" s="32">
        <f>IF(ISBLANK(C81),"",COUNTA($C$8:C81))</f>
        <v>74</v>
      </c>
      <c r="C81" s="33" t="s">
        <v>114</v>
      </c>
      <c r="D81" s="34">
        <v>0.30099999999999999</v>
      </c>
      <c r="E81" s="33" t="s">
        <v>73</v>
      </c>
      <c r="F81" s="29">
        <v>0</v>
      </c>
      <c r="G81" s="29">
        <f t="shared" si="2"/>
        <v>0</v>
      </c>
      <c r="H81" s="29">
        <v>0.28699999999999998</v>
      </c>
      <c r="I81" s="29">
        <f t="shared" si="3"/>
        <v>95.348837209302317</v>
      </c>
    </row>
    <row r="82" spans="1:9" x14ac:dyDescent="0.2">
      <c r="A82" s="31">
        <f>SUBTOTAL(103,$B$8:B82)</f>
        <v>75</v>
      </c>
      <c r="B82" s="32">
        <f>IF(ISBLANK(C82),"",COUNTA($C$8:C82))</f>
        <v>75</v>
      </c>
      <c r="C82" s="33" t="s">
        <v>115</v>
      </c>
      <c r="D82" s="34">
        <v>2.3380000000000001</v>
      </c>
      <c r="E82" s="33" t="s">
        <v>73</v>
      </c>
      <c r="F82" s="29">
        <v>0</v>
      </c>
      <c r="G82" s="29">
        <f t="shared" si="2"/>
        <v>0</v>
      </c>
      <c r="H82" s="29">
        <v>2.14</v>
      </c>
      <c r="I82" s="29">
        <f t="shared" si="3"/>
        <v>91.531223267750221</v>
      </c>
    </row>
    <row r="83" spans="1:9" x14ac:dyDescent="0.2">
      <c r="A83" s="31">
        <f>SUBTOTAL(103,$B$8:B83)</f>
        <v>76</v>
      </c>
      <c r="B83" s="32">
        <f>IF(ISBLANK(C83),"",COUNTA($C$8:C83))</f>
        <v>76</v>
      </c>
      <c r="C83" s="33" t="s">
        <v>116</v>
      </c>
      <c r="D83" s="34">
        <v>3.7549999999999999</v>
      </c>
      <c r="E83" s="33" t="s">
        <v>73</v>
      </c>
      <c r="F83" s="29">
        <v>1.452</v>
      </c>
      <c r="G83" s="29">
        <f t="shared" si="2"/>
        <v>38.66844207723036</v>
      </c>
      <c r="H83" s="29">
        <v>1.5830000000000002</v>
      </c>
      <c r="I83" s="29">
        <f t="shared" si="3"/>
        <v>42.157123834886825</v>
      </c>
    </row>
    <row r="84" spans="1:9" ht="18" customHeight="1" x14ac:dyDescent="0.2">
      <c r="A84" s="31">
        <f>SUBTOTAL(103,$B$8:B84)</f>
        <v>77</v>
      </c>
      <c r="B84" s="32">
        <f>IF(ISBLANK(C84),"",COUNTA($C$8:C84))</f>
        <v>77</v>
      </c>
      <c r="C84" s="33" t="s">
        <v>117</v>
      </c>
      <c r="D84" s="34">
        <v>0.14699999999999999</v>
      </c>
      <c r="E84" s="33" t="s">
        <v>73</v>
      </c>
      <c r="F84" s="29">
        <v>0</v>
      </c>
      <c r="G84" s="29">
        <f t="shared" si="2"/>
        <v>0</v>
      </c>
      <c r="H84" s="29">
        <v>0.14699999999999999</v>
      </c>
      <c r="I84" s="29">
        <f t="shared" si="3"/>
        <v>100</v>
      </c>
    </row>
    <row r="85" spans="1:9" x14ac:dyDescent="0.2">
      <c r="A85" s="31">
        <f>SUBTOTAL(103,$B$8:B85)</f>
        <v>78</v>
      </c>
      <c r="B85" s="32">
        <f>IF(ISBLANK(C85),"",COUNTA($C$8:C85))</f>
        <v>78</v>
      </c>
      <c r="C85" s="33" t="s">
        <v>118</v>
      </c>
      <c r="D85" s="34">
        <v>0.91200000000000003</v>
      </c>
      <c r="E85" s="33" t="s">
        <v>73</v>
      </c>
      <c r="F85" s="29">
        <v>0.85299999999999998</v>
      </c>
      <c r="G85" s="29">
        <f t="shared" si="2"/>
        <v>93.530701754385959</v>
      </c>
      <c r="H85" s="29">
        <v>5.8999999999999997E-2</v>
      </c>
      <c r="I85" s="29">
        <f t="shared" si="3"/>
        <v>6.4692982456140342</v>
      </c>
    </row>
    <row r="86" spans="1:9" x14ac:dyDescent="0.2">
      <c r="A86" s="31">
        <f>SUBTOTAL(103,$B$8:B86)</f>
        <v>79</v>
      </c>
      <c r="B86" s="32">
        <f>IF(ISBLANK(C86),"",COUNTA($C$8:C86))</f>
        <v>79</v>
      </c>
      <c r="C86" s="33" t="s">
        <v>119</v>
      </c>
      <c r="D86" s="34">
        <v>1.1639999999999999</v>
      </c>
      <c r="E86" s="33" t="s">
        <v>73</v>
      </c>
      <c r="F86" s="29">
        <v>1.1639999999999999</v>
      </c>
      <c r="G86" s="29">
        <f t="shared" si="2"/>
        <v>100</v>
      </c>
      <c r="H86" s="29">
        <v>0</v>
      </c>
      <c r="I86" s="29">
        <f t="shared" si="3"/>
        <v>0</v>
      </c>
    </row>
    <row r="87" spans="1:9" x14ac:dyDescent="0.2">
      <c r="A87" s="31">
        <f>SUBTOTAL(103,$B$8:B87)</f>
        <v>80</v>
      </c>
      <c r="B87" s="32">
        <f>IF(ISBLANK(C87),"",COUNTA($C$8:C87))</f>
        <v>80</v>
      </c>
      <c r="C87" s="33" t="s">
        <v>120</v>
      </c>
      <c r="D87" s="34">
        <v>0.13200000000000001</v>
      </c>
      <c r="E87" s="33" t="s">
        <v>73</v>
      </c>
      <c r="F87" s="29">
        <v>2.8000000000000001E-2</v>
      </c>
      <c r="G87" s="29">
        <f t="shared" si="2"/>
        <v>21.212121212121211</v>
      </c>
      <c r="H87" s="29">
        <v>0</v>
      </c>
      <c r="I87" s="29">
        <f t="shared" si="3"/>
        <v>0</v>
      </c>
    </row>
    <row r="88" spans="1:9" x14ac:dyDescent="0.2">
      <c r="A88" s="31">
        <f>SUBTOTAL(103,$B$8:B88)</f>
        <v>81</v>
      </c>
      <c r="B88" s="32">
        <f>IF(ISBLANK(C88),"",COUNTA($C$8:C88))</f>
        <v>81</v>
      </c>
      <c r="C88" s="33" t="s">
        <v>121</v>
      </c>
      <c r="D88" s="34">
        <v>0.22500000000000001</v>
      </c>
      <c r="E88" s="33" t="s">
        <v>73</v>
      </c>
      <c r="F88" s="29">
        <v>0</v>
      </c>
      <c r="G88" s="29">
        <f t="shared" si="2"/>
        <v>0</v>
      </c>
      <c r="H88" s="29">
        <v>0.215</v>
      </c>
      <c r="I88" s="29">
        <f t="shared" si="3"/>
        <v>95.555555555555543</v>
      </c>
    </row>
    <row r="89" spans="1:9" x14ac:dyDescent="0.2">
      <c r="A89" s="31">
        <f>SUBTOTAL(103,$B$8:B89)</f>
        <v>82</v>
      </c>
      <c r="B89" s="32">
        <f>IF(ISBLANK(C89),"",COUNTA($C$8:C89))</f>
        <v>82</v>
      </c>
      <c r="C89" s="33" t="s">
        <v>122</v>
      </c>
      <c r="D89" s="34">
        <v>0.755</v>
      </c>
      <c r="E89" s="33" t="s">
        <v>73</v>
      </c>
      <c r="F89" s="29">
        <v>0.45500000000000002</v>
      </c>
      <c r="G89" s="29">
        <f t="shared" si="2"/>
        <v>60.264900662251655</v>
      </c>
      <c r="H89" s="29">
        <v>0.28199999999999997</v>
      </c>
      <c r="I89" s="29">
        <f t="shared" si="3"/>
        <v>37.350993377483441</v>
      </c>
    </row>
    <row r="90" spans="1:9" x14ac:dyDescent="0.2">
      <c r="A90" s="31">
        <f>SUBTOTAL(103,$B$8:B90)</f>
        <v>83</v>
      </c>
      <c r="B90" s="32">
        <f>IF(ISBLANK(C90),"",COUNTA($C$8:C90))</f>
        <v>83</v>
      </c>
      <c r="C90" s="33" t="s">
        <v>123</v>
      </c>
      <c r="D90" s="34">
        <v>1.1519999999999999</v>
      </c>
      <c r="E90" s="33" t="s">
        <v>73</v>
      </c>
      <c r="F90" s="29">
        <v>0.84499999999999997</v>
      </c>
      <c r="G90" s="29">
        <f t="shared" si="2"/>
        <v>73.350694444444457</v>
      </c>
      <c r="H90" s="29">
        <v>0.307</v>
      </c>
      <c r="I90" s="29">
        <f t="shared" si="3"/>
        <v>26.649305555555557</v>
      </c>
    </row>
    <row r="91" spans="1:9" x14ac:dyDescent="0.2">
      <c r="A91" s="31">
        <f>SUBTOTAL(103,$B$8:B91)</f>
        <v>84</v>
      </c>
      <c r="B91" s="32">
        <f>IF(ISBLANK(C91),"",COUNTA($C$8:C91))</f>
        <v>84</v>
      </c>
      <c r="C91" s="33" t="s">
        <v>124</v>
      </c>
      <c r="D91" s="34">
        <v>1.3440000000000001</v>
      </c>
      <c r="E91" s="33" t="s">
        <v>73</v>
      </c>
      <c r="F91" s="29">
        <v>1.2809999999999999</v>
      </c>
      <c r="G91" s="29">
        <f t="shared" si="2"/>
        <v>95.312499999999986</v>
      </c>
      <c r="H91" s="29">
        <v>6.3E-2</v>
      </c>
      <c r="I91" s="29">
        <f t="shared" si="3"/>
        <v>4.6875</v>
      </c>
    </row>
    <row r="92" spans="1:9" x14ac:dyDescent="0.2">
      <c r="A92" s="31">
        <f>SUBTOTAL(103,$B$8:B92)</f>
        <v>85</v>
      </c>
      <c r="B92" s="32">
        <f>IF(ISBLANK(C92),"",COUNTA($C$8:C92))</f>
        <v>85</v>
      </c>
      <c r="C92" s="33" t="s">
        <v>125</v>
      </c>
      <c r="D92" s="34">
        <v>2.3090000000000002</v>
      </c>
      <c r="E92" s="33" t="s">
        <v>73</v>
      </c>
      <c r="F92" s="29">
        <v>1.516</v>
      </c>
      <c r="G92" s="29">
        <f t="shared" si="2"/>
        <v>65.656128194023381</v>
      </c>
      <c r="H92" s="29">
        <v>0.69299999999999995</v>
      </c>
      <c r="I92" s="29">
        <f t="shared" si="3"/>
        <v>30.012992637505409</v>
      </c>
    </row>
    <row r="93" spans="1:9" x14ac:dyDescent="0.2">
      <c r="A93" s="31">
        <f>SUBTOTAL(103,$B$8:B93)</f>
        <v>86</v>
      </c>
      <c r="B93" s="32">
        <f>IF(ISBLANK(C93),"",COUNTA($C$8:C93))</f>
        <v>86</v>
      </c>
      <c r="C93" s="33" t="s">
        <v>126</v>
      </c>
      <c r="D93" s="34">
        <v>0.625</v>
      </c>
      <c r="E93" s="33" t="s">
        <v>73</v>
      </c>
      <c r="F93" s="29">
        <v>2.5000000000000001E-2</v>
      </c>
      <c r="G93" s="29">
        <f t="shared" si="2"/>
        <v>4</v>
      </c>
      <c r="H93" s="29">
        <v>0.6</v>
      </c>
      <c r="I93" s="29">
        <f t="shared" si="3"/>
        <v>96</v>
      </c>
    </row>
    <row r="94" spans="1:9" x14ac:dyDescent="0.2">
      <c r="A94" s="31">
        <f>SUBTOTAL(103,$B$8:B94)</f>
        <v>87</v>
      </c>
      <c r="B94" s="32">
        <f>IF(ISBLANK(C94),"",COUNTA($C$8:C94))</f>
        <v>87</v>
      </c>
      <c r="C94" s="33" t="s">
        <v>127</v>
      </c>
      <c r="D94" s="34">
        <v>2.2400000000000002</v>
      </c>
      <c r="E94" s="33" t="s">
        <v>73</v>
      </c>
      <c r="F94" s="29">
        <v>1.0029999999999999</v>
      </c>
      <c r="G94" s="29">
        <f t="shared" si="2"/>
        <v>44.776785714285708</v>
      </c>
      <c r="H94" s="29">
        <v>1.137</v>
      </c>
      <c r="I94" s="29">
        <f t="shared" si="3"/>
        <v>50.758928571428562</v>
      </c>
    </row>
    <row r="95" spans="1:9" x14ac:dyDescent="0.2">
      <c r="A95" s="31">
        <f>SUBTOTAL(103,$B$8:B95)</f>
        <v>88</v>
      </c>
      <c r="B95" s="32">
        <f>IF(ISBLANK(C95),"",COUNTA($C$8:C95))</f>
        <v>88</v>
      </c>
      <c r="C95" s="33" t="s">
        <v>128</v>
      </c>
      <c r="D95" s="34">
        <v>1.891</v>
      </c>
      <c r="E95" s="33" t="s">
        <v>73</v>
      </c>
      <c r="F95" s="29">
        <v>0.3</v>
      </c>
      <c r="G95" s="29">
        <f t="shared" si="2"/>
        <v>15.864621893178214</v>
      </c>
      <c r="H95" s="29">
        <v>1.1910000000000001</v>
      </c>
      <c r="I95" s="29">
        <f t="shared" si="3"/>
        <v>62.982548915917505</v>
      </c>
    </row>
    <row r="96" spans="1:9" x14ac:dyDescent="0.2">
      <c r="A96" s="31">
        <f>SUBTOTAL(103,$B$8:B96)</f>
        <v>89</v>
      </c>
      <c r="B96" s="32">
        <f>IF(ISBLANK(C96),"",COUNTA($C$8:C96))</f>
        <v>89</v>
      </c>
      <c r="C96" s="33" t="s">
        <v>129</v>
      </c>
      <c r="D96" s="34">
        <v>2.6419999999999999</v>
      </c>
      <c r="E96" s="33" t="s">
        <v>130</v>
      </c>
      <c r="F96" s="29">
        <v>0.68100000000000005</v>
      </c>
      <c r="G96" s="29">
        <f t="shared" si="2"/>
        <v>25.775927327781989</v>
      </c>
      <c r="H96" s="29">
        <v>1.9610000000000001</v>
      </c>
      <c r="I96" s="29">
        <f t="shared" si="3"/>
        <v>74.224072672218028</v>
      </c>
    </row>
    <row r="97" spans="1:9" x14ac:dyDescent="0.2">
      <c r="A97" s="31">
        <f>SUBTOTAL(103,$B$8:B97)</f>
        <v>90</v>
      </c>
      <c r="B97" s="32">
        <f>IF(ISBLANK(C97),"",COUNTA($C$8:C97))</f>
        <v>90</v>
      </c>
      <c r="C97" s="33" t="s">
        <v>131</v>
      </c>
      <c r="D97" s="34">
        <v>1.454</v>
      </c>
      <c r="E97" s="33" t="s">
        <v>130</v>
      </c>
      <c r="F97" s="29">
        <v>0.85399999999999998</v>
      </c>
      <c r="G97" s="29">
        <f t="shared" si="2"/>
        <v>58.734525447042643</v>
      </c>
      <c r="H97" s="29">
        <v>0.6</v>
      </c>
      <c r="I97" s="29">
        <f t="shared" si="3"/>
        <v>41.265474552957357</v>
      </c>
    </row>
    <row r="98" spans="1:9" x14ac:dyDescent="0.2">
      <c r="A98" s="31">
        <f>SUBTOTAL(103,$B$8:B98)</f>
        <v>91</v>
      </c>
      <c r="B98" s="32">
        <f>IF(ISBLANK(C98),"",COUNTA($C$8:C98))</f>
        <v>91</v>
      </c>
      <c r="C98" s="33" t="s">
        <v>132</v>
      </c>
      <c r="D98" s="34">
        <v>2.948</v>
      </c>
      <c r="E98" s="33" t="s">
        <v>130</v>
      </c>
      <c r="F98" s="29">
        <v>0.67600000000000005</v>
      </c>
      <c r="G98" s="29">
        <f t="shared" si="2"/>
        <v>22.930800542740844</v>
      </c>
      <c r="H98" s="29">
        <v>0.73199999999999998</v>
      </c>
      <c r="I98" s="29">
        <f t="shared" si="3"/>
        <v>24.830393487109905</v>
      </c>
    </row>
    <row r="99" spans="1:9" x14ac:dyDescent="0.2">
      <c r="A99" s="31">
        <f>SUBTOTAL(103,$B$8:B99)</f>
        <v>92</v>
      </c>
      <c r="B99" s="32">
        <f>IF(ISBLANK(C99),"",COUNTA($C$8:C99))</f>
        <v>92</v>
      </c>
      <c r="C99" s="33" t="s">
        <v>133</v>
      </c>
      <c r="D99" s="34">
        <v>0.4</v>
      </c>
      <c r="E99" s="33" t="s">
        <v>65</v>
      </c>
      <c r="F99" s="29">
        <v>0</v>
      </c>
      <c r="G99" s="29">
        <f t="shared" si="2"/>
        <v>0</v>
      </c>
      <c r="H99" s="29">
        <v>0.2</v>
      </c>
      <c r="I99" s="29">
        <f t="shared" si="3"/>
        <v>50</v>
      </c>
    </row>
    <row r="100" spans="1:9" x14ac:dyDescent="0.2">
      <c r="A100" s="31">
        <f>SUBTOTAL(103,$B$8:B100)</f>
        <v>93</v>
      </c>
      <c r="B100" s="32">
        <f>IF(ISBLANK(C100),"",COUNTA($C$8:C100))</f>
        <v>93</v>
      </c>
      <c r="C100" s="33" t="s">
        <v>134</v>
      </c>
      <c r="D100" s="34">
        <v>4.7949999999999999</v>
      </c>
      <c r="E100" s="33" t="s">
        <v>130</v>
      </c>
      <c r="F100" s="29">
        <v>1.375</v>
      </c>
      <c r="G100" s="29">
        <f t="shared" si="2"/>
        <v>28.675703858185607</v>
      </c>
      <c r="H100" s="29">
        <v>2.117</v>
      </c>
      <c r="I100" s="29">
        <f t="shared" si="3"/>
        <v>44.150156412930137</v>
      </c>
    </row>
    <row r="101" spans="1:9" x14ac:dyDescent="0.2">
      <c r="A101" s="31">
        <f>SUBTOTAL(103,$B$8:B101)</f>
        <v>94</v>
      </c>
      <c r="B101" s="32">
        <f>IF(ISBLANK(C101),"",COUNTA($C$8:C101))</f>
        <v>94</v>
      </c>
      <c r="C101" s="33" t="s">
        <v>135</v>
      </c>
      <c r="D101" s="34">
        <v>2.9009999999999998</v>
      </c>
      <c r="E101" s="33" t="s">
        <v>130</v>
      </c>
      <c r="F101" s="29">
        <v>0.45300000000000001</v>
      </c>
      <c r="G101" s="29">
        <f t="shared" si="2"/>
        <v>15.615305067218202</v>
      </c>
      <c r="H101" s="29">
        <v>0.8</v>
      </c>
      <c r="I101" s="29">
        <f t="shared" si="3"/>
        <v>27.576697690451574</v>
      </c>
    </row>
    <row r="102" spans="1:9" x14ac:dyDescent="0.2">
      <c r="A102" s="31">
        <f>SUBTOTAL(103,$B$8:B102)</f>
        <v>95</v>
      </c>
      <c r="B102" s="32">
        <f>IF(ISBLANK(C102),"",COUNTA($C$8:C102))</f>
        <v>95</v>
      </c>
      <c r="C102" s="33" t="s">
        <v>136</v>
      </c>
      <c r="D102" s="34">
        <v>4.68</v>
      </c>
      <c r="E102" s="33" t="s">
        <v>40</v>
      </c>
      <c r="F102" s="29">
        <v>2.3490000000000002</v>
      </c>
      <c r="G102" s="29">
        <f t="shared" si="2"/>
        <v>50.192307692307701</v>
      </c>
      <c r="H102" s="29">
        <v>1.3720000000000001</v>
      </c>
      <c r="I102" s="29">
        <f t="shared" si="3"/>
        <v>29.316239316239322</v>
      </c>
    </row>
    <row r="103" spans="1:9" x14ac:dyDescent="0.2">
      <c r="A103" s="31">
        <f>SUBTOTAL(103,$B$8:B103)</f>
        <v>96</v>
      </c>
      <c r="B103" s="32">
        <f>IF(ISBLANK(C103),"",COUNTA($C$8:C103))</f>
        <v>96</v>
      </c>
      <c r="C103" s="33" t="s">
        <v>137</v>
      </c>
      <c r="D103" s="34">
        <v>2.54</v>
      </c>
      <c r="E103" s="33" t="s">
        <v>130</v>
      </c>
      <c r="F103" s="29">
        <v>0.19500000000000001</v>
      </c>
      <c r="G103" s="29">
        <f t="shared" si="2"/>
        <v>7.6771653543307092</v>
      </c>
      <c r="H103" s="29">
        <v>1.3029999999999999</v>
      </c>
      <c r="I103" s="29">
        <f t="shared" si="3"/>
        <v>51.299212598425193</v>
      </c>
    </row>
    <row r="104" spans="1:9" x14ac:dyDescent="0.2">
      <c r="A104" s="31">
        <f>SUBTOTAL(103,$B$8:B104)</f>
        <v>97</v>
      </c>
      <c r="B104" s="32">
        <f>IF(ISBLANK(C104),"",COUNTA($C$8:C104))</f>
        <v>97</v>
      </c>
      <c r="C104" s="33" t="s">
        <v>138</v>
      </c>
      <c r="D104" s="34">
        <v>1.9450000000000001</v>
      </c>
      <c r="E104" s="33" t="s">
        <v>130</v>
      </c>
      <c r="F104" s="29">
        <v>0.48099999999999998</v>
      </c>
      <c r="G104" s="29">
        <f t="shared" si="2"/>
        <v>24.730077120822621</v>
      </c>
      <c r="H104" s="29">
        <v>0.98099999999999998</v>
      </c>
      <c r="I104" s="29">
        <f t="shared" si="3"/>
        <v>50.437017994858614</v>
      </c>
    </row>
    <row r="105" spans="1:9" x14ac:dyDescent="0.2">
      <c r="A105" s="31">
        <f>SUBTOTAL(103,$B$8:B105)</f>
        <v>98</v>
      </c>
      <c r="B105" s="32">
        <f>IF(ISBLANK(C105),"",COUNTA($C$8:C105))</f>
        <v>98</v>
      </c>
      <c r="C105" s="33" t="s">
        <v>139</v>
      </c>
      <c r="D105" s="34">
        <v>2.0870000000000002</v>
      </c>
      <c r="E105" s="33" t="s">
        <v>130</v>
      </c>
      <c r="F105" s="29">
        <v>0.24399999999999999</v>
      </c>
      <c r="G105" s="29">
        <f t="shared" si="2"/>
        <v>11.691423095352178</v>
      </c>
      <c r="H105" s="29">
        <v>1.6160000000000001</v>
      </c>
      <c r="I105" s="29">
        <f t="shared" si="3"/>
        <v>77.431720172496398</v>
      </c>
    </row>
    <row r="106" spans="1:9" x14ac:dyDescent="0.2">
      <c r="A106" s="31">
        <f>SUBTOTAL(103,$B$8:B106)</f>
        <v>99</v>
      </c>
      <c r="B106" s="32">
        <f>IF(ISBLANK(C106),"",COUNTA($C$8:C106))</f>
        <v>99</v>
      </c>
      <c r="C106" s="33" t="s">
        <v>140</v>
      </c>
      <c r="D106" s="34">
        <v>1.3879999999999999</v>
      </c>
      <c r="E106" s="33" t="s">
        <v>73</v>
      </c>
      <c r="F106" s="29">
        <v>0.434</v>
      </c>
      <c r="G106" s="29">
        <f t="shared" si="2"/>
        <v>31.268011527377524</v>
      </c>
      <c r="H106" s="29">
        <v>0.85599999999999998</v>
      </c>
      <c r="I106" s="29">
        <f t="shared" si="3"/>
        <v>61.671469740634009</v>
      </c>
    </row>
    <row r="107" spans="1:9" x14ac:dyDescent="0.2">
      <c r="A107" s="31">
        <f>SUBTOTAL(103,$B$8:B107)</f>
        <v>100</v>
      </c>
      <c r="B107" s="32">
        <f>IF(ISBLANK(C107),"",COUNTA($C$8:C107))</f>
        <v>100</v>
      </c>
      <c r="C107" s="33" t="s">
        <v>141</v>
      </c>
      <c r="D107" s="34">
        <v>4.8319999999999999</v>
      </c>
      <c r="E107" s="33" t="s">
        <v>38</v>
      </c>
      <c r="F107" s="29">
        <v>1.968</v>
      </c>
      <c r="G107" s="29">
        <f t="shared" si="2"/>
        <v>40.728476821192054</v>
      </c>
      <c r="H107" s="29">
        <v>1.4710000000000001</v>
      </c>
      <c r="I107" s="29">
        <f t="shared" si="3"/>
        <v>30.442880794701988</v>
      </c>
    </row>
    <row r="108" spans="1:9" x14ac:dyDescent="0.2">
      <c r="A108" s="31">
        <f>SUBTOTAL(103,$B$8:B108)</f>
        <v>101</v>
      </c>
      <c r="B108" s="32">
        <f>IF(ISBLANK(C108),"",COUNTA($C$8:C108))</f>
        <v>101</v>
      </c>
      <c r="C108" s="33" t="s">
        <v>142</v>
      </c>
      <c r="D108" s="34">
        <v>4.8659999999999997</v>
      </c>
      <c r="E108" s="33" t="s">
        <v>34</v>
      </c>
      <c r="F108" s="29">
        <v>1.6839999999999999</v>
      </c>
      <c r="G108" s="29">
        <f t="shared" si="2"/>
        <v>34.607480476777639</v>
      </c>
      <c r="H108" s="29">
        <v>0.26600000000000001</v>
      </c>
      <c r="I108" s="29">
        <f t="shared" si="3"/>
        <v>5.466502260583642</v>
      </c>
    </row>
    <row r="109" spans="1:9" x14ac:dyDescent="0.2">
      <c r="A109" s="31">
        <f>SUBTOTAL(103,$B$8:B109)</f>
        <v>102</v>
      </c>
      <c r="B109" s="32">
        <f>IF(ISBLANK(C109),"",COUNTA($C$8:C109))</f>
        <v>102</v>
      </c>
      <c r="C109" s="33" t="s">
        <v>143</v>
      </c>
      <c r="D109" s="34">
        <v>3.3250000000000002</v>
      </c>
      <c r="E109" s="33" t="s">
        <v>144</v>
      </c>
      <c r="F109" s="29">
        <v>1.784</v>
      </c>
      <c r="G109" s="29">
        <f t="shared" si="2"/>
        <v>53.654135338345867</v>
      </c>
      <c r="H109" s="29">
        <v>0.4</v>
      </c>
      <c r="I109" s="29">
        <f t="shared" si="3"/>
        <v>12.030075187969924</v>
      </c>
    </row>
    <row r="110" spans="1:9" x14ac:dyDescent="0.2">
      <c r="A110" s="31">
        <f>SUBTOTAL(103,$B$8:B110)</f>
        <v>103</v>
      </c>
      <c r="B110" s="32">
        <f>IF(ISBLANK(C110),"",COUNTA($C$8:C110))</f>
        <v>103</v>
      </c>
      <c r="C110" s="33" t="s">
        <v>145</v>
      </c>
      <c r="D110" s="34">
        <v>3.601</v>
      </c>
      <c r="E110" s="33" t="s">
        <v>22</v>
      </c>
      <c r="F110" s="29">
        <v>1.395</v>
      </c>
      <c r="G110" s="29">
        <f t="shared" si="2"/>
        <v>38.739239100249932</v>
      </c>
      <c r="H110" s="29">
        <v>0.89200000000000002</v>
      </c>
      <c r="I110" s="29">
        <f t="shared" si="3"/>
        <v>24.770896973063039</v>
      </c>
    </row>
    <row r="111" spans="1:9" x14ac:dyDescent="0.2">
      <c r="A111" s="31">
        <f>SUBTOTAL(103,$B$8:B111)</f>
        <v>104</v>
      </c>
      <c r="B111" s="32">
        <f>IF(ISBLANK(C111),"",COUNTA($C$8:C111))</f>
        <v>104</v>
      </c>
      <c r="C111" s="33" t="s">
        <v>146</v>
      </c>
      <c r="D111" s="34">
        <v>3.2189999999999999</v>
      </c>
      <c r="E111" s="33" t="s">
        <v>22</v>
      </c>
      <c r="F111" s="29">
        <v>1.75</v>
      </c>
      <c r="G111" s="29">
        <f t="shared" si="2"/>
        <v>54.364709537123332</v>
      </c>
      <c r="H111" s="29">
        <v>1.407</v>
      </c>
      <c r="I111" s="29">
        <f t="shared" si="3"/>
        <v>43.709226467847159</v>
      </c>
    </row>
    <row r="112" spans="1:9" x14ac:dyDescent="0.2">
      <c r="A112" s="31">
        <f>SUBTOTAL(103,$B$8:B112)</f>
        <v>105</v>
      </c>
      <c r="B112" s="32">
        <f>IF(ISBLANK(C112),"",COUNTA($C$8:C112))</f>
        <v>105</v>
      </c>
      <c r="C112" s="33" t="s">
        <v>147</v>
      </c>
      <c r="D112" s="34">
        <v>2.66</v>
      </c>
      <c r="E112" s="33" t="s">
        <v>22</v>
      </c>
      <c r="F112" s="29">
        <v>1.9279999999999999</v>
      </c>
      <c r="G112" s="29">
        <f t="shared" si="2"/>
        <v>72.481203007518786</v>
      </c>
      <c r="H112" s="29">
        <v>1.0999999999999999E-2</v>
      </c>
      <c r="I112" s="29">
        <f t="shared" si="3"/>
        <v>0.41353383458646614</v>
      </c>
    </row>
    <row r="113" spans="1:9" x14ac:dyDescent="0.2">
      <c r="A113" s="31">
        <f>SUBTOTAL(103,$B$8:B113)</f>
        <v>106</v>
      </c>
      <c r="B113" s="32">
        <f>IF(ISBLANK(C113),"",COUNTA($C$8:C113))</f>
        <v>106</v>
      </c>
      <c r="C113" s="33" t="s">
        <v>148</v>
      </c>
      <c r="D113" s="34">
        <v>2.9089999999999998</v>
      </c>
      <c r="E113" s="33" t="s">
        <v>22</v>
      </c>
      <c r="F113" s="29">
        <v>1.6539999999999999</v>
      </c>
      <c r="G113" s="29">
        <f t="shared" si="2"/>
        <v>56.858026813337915</v>
      </c>
      <c r="H113" s="29">
        <v>0.52300000000000002</v>
      </c>
      <c r="I113" s="29">
        <f t="shared" si="3"/>
        <v>17.978686833963565</v>
      </c>
    </row>
    <row r="114" spans="1:9" x14ac:dyDescent="0.2">
      <c r="A114" s="31">
        <f>SUBTOTAL(103,$B$8:B114)</f>
        <v>107</v>
      </c>
      <c r="B114" s="32">
        <f>IF(ISBLANK(C114),"",COUNTA($C$8:C114))</f>
        <v>107</v>
      </c>
      <c r="C114" s="33" t="s">
        <v>149</v>
      </c>
      <c r="D114" s="34">
        <v>1.667</v>
      </c>
      <c r="E114" s="33" t="s">
        <v>22</v>
      </c>
      <c r="F114" s="29">
        <v>1.167</v>
      </c>
      <c r="G114" s="29">
        <f t="shared" si="2"/>
        <v>70.005998800239951</v>
      </c>
      <c r="H114" s="29">
        <v>0.5</v>
      </c>
      <c r="I114" s="29">
        <f t="shared" si="3"/>
        <v>29.994001199760046</v>
      </c>
    </row>
    <row r="115" spans="1:9" x14ac:dyDescent="0.2">
      <c r="A115" s="31">
        <f>SUBTOTAL(103,$B$8:B115)</f>
        <v>108</v>
      </c>
      <c r="B115" s="32">
        <f>IF(ISBLANK(C115),"",COUNTA($C$8:C115))</f>
        <v>108</v>
      </c>
      <c r="C115" s="33" t="s">
        <v>150</v>
      </c>
      <c r="D115" s="34">
        <v>2.3170000000000002</v>
      </c>
      <c r="E115" s="33" t="s">
        <v>20</v>
      </c>
      <c r="F115" s="29">
        <v>1.7</v>
      </c>
      <c r="G115" s="29">
        <f t="shared" si="2"/>
        <v>73.370738023305989</v>
      </c>
      <c r="H115" s="29">
        <v>0.61699999999999999</v>
      </c>
      <c r="I115" s="29">
        <f t="shared" si="3"/>
        <v>26.629261976693996</v>
      </c>
    </row>
    <row r="116" spans="1:9" x14ac:dyDescent="0.2">
      <c r="A116" s="31">
        <f>SUBTOTAL(103,$B$8:B116)</f>
        <v>109</v>
      </c>
      <c r="B116" s="32">
        <f>IF(ISBLANK(C116),"",COUNTA($C$8:C116))</f>
        <v>109</v>
      </c>
      <c r="C116" s="33" t="s">
        <v>151</v>
      </c>
      <c r="D116" s="34">
        <v>2.2839999999999998</v>
      </c>
      <c r="E116" s="33" t="s">
        <v>152</v>
      </c>
      <c r="F116" s="29">
        <v>0.54</v>
      </c>
      <c r="G116" s="29">
        <f t="shared" si="2"/>
        <v>23.64273204903678</v>
      </c>
      <c r="H116" s="29">
        <v>0.88400000000000001</v>
      </c>
      <c r="I116" s="29">
        <f t="shared" si="3"/>
        <v>38.704028021015766</v>
      </c>
    </row>
    <row r="117" spans="1:9" x14ac:dyDescent="0.2">
      <c r="A117" s="31">
        <f>SUBTOTAL(103,$B$8:B117)</f>
        <v>110</v>
      </c>
      <c r="B117" s="32">
        <f>IF(ISBLANK(C117),"",COUNTA($C$8:C117))</f>
        <v>110</v>
      </c>
      <c r="C117" s="33" t="s">
        <v>153</v>
      </c>
      <c r="D117" s="34">
        <v>1.972</v>
      </c>
      <c r="E117" s="33" t="s">
        <v>24</v>
      </c>
      <c r="F117" s="29">
        <v>0.17199999999999999</v>
      </c>
      <c r="G117" s="29">
        <f t="shared" si="2"/>
        <v>8.7221095334685597</v>
      </c>
      <c r="H117" s="29">
        <v>0.49299999999999999</v>
      </c>
      <c r="I117" s="29">
        <f t="shared" si="3"/>
        <v>25</v>
      </c>
    </row>
    <row r="118" spans="1:9" x14ac:dyDescent="0.2">
      <c r="A118" s="31">
        <f>SUBTOTAL(103,$B$8:B118)</f>
        <v>111</v>
      </c>
      <c r="B118" s="32">
        <f>IF(ISBLANK(C118),"",COUNTA($C$8:C118))</f>
        <v>111</v>
      </c>
      <c r="C118" s="33" t="s">
        <v>154</v>
      </c>
      <c r="D118" s="34">
        <v>4.2140000000000004</v>
      </c>
      <c r="E118" s="33" t="s">
        <v>24</v>
      </c>
      <c r="F118" s="29">
        <v>3.0339999999999998</v>
      </c>
      <c r="G118" s="29">
        <f t="shared" si="2"/>
        <v>71.998101566207865</v>
      </c>
      <c r="H118" s="29">
        <v>1</v>
      </c>
      <c r="I118" s="29">
        <f t="shared" si="3"/>
        <v>23.730422401518744</v>
      </c>
    </row>
    <row r="119" spans="1:9" x14ac:dyDescent="0.2">
      <c r="A119" s="31">
        <f>SUBTOTAL(103,$B$8:B119)</f>
        <v>112</v>
      </c>
      <c r="B119" s="32">
        <f>IF(ISBLANK(C119),"",COUNTA($C$8:C119))</f>
        <v>112</v>
      </c>
      <c r="C119" s="33" t="s">
        <v>155</v>
      </c>
      <c r="D119" s="34">
        <v>1.2529999999999999</v>
      </c>
      <c r="E119" s="33" t="s">
        <v>22</v>
      </c>
      <c r="F119" s="29">
        <v>0.79900000000000004</v>
      </c>
      <c r="G119" s="29">
        <f t="shared" si="2"/>
        <v>63.766959297685567</v>
      </c>
      <c r="H119" s="29">
        <v>0.3</v>
      </c>
      <c r="I119" s="29">
        <f t="shared" si="3"/>
        <v>23.942537909018359</v>
      </c>
    </row>
    <row r="120" spans="1:9" x14ac:dyDescent="0.2">
      <c r="A120" s="31">
        <f>SUBTOTAL(103,$B$8:B120)</f>
        <v>113</v>
      </c>
      <c r="B120" s="32">
        <f>IF(ISBLANK(C120),"",COUNTA($C$8:C120))</f>
        <v>113</v>
      </c>
      <c r="C120" s="33" t="s">
        <v>156</v>
      </c>
      <c r="D120" s="34">
        <v>2.5430000000000001</v>
      </c>
      <c r="E120" s="33" t="s">
        <v>22</v>
      </c>
      <c r="F120" s="29">
        <v>1.7569999999999999</v>
      </c>
      <c r="G120" s="29">
        <f t="shared" si="2"/>
        <v>69.091624066063702</v>
      </c>
      <c r="H120" s="29">
        <v>0.72299999999999998</v>
      </c>
      <c r="I120" s="29">
        <f t="shared" si="3"/>
        <v>28.430987023200942</v>
      </c>
    </row>
    <row r="121" spans="1:9" x14ac:dyDescent="0.2">
      <c r="A121" s="31">
        <f>SUBTOTAL(103,$B$8:B121)</f>
        <v>114</v>
      </c>
      <c r="B121" s="32">
        <f>IF(ISBLANK(C121),"",COUNTA($C$8:C121))</f>
        <v>114</v>
      </c>
      <c r="C121" s="33" t="s">
        <v>157</v>
      </c>
      <c r="D121" s="34">
        <v>1.008</v>
      </c>
      <c r="E121" s="33" t="s">
        <v>22</v>
      </c>
      <c r="F121" s="29">
        <v>0.19700000000000001</v>
      </c>
      <c r="G121" s="29">
        <f t="shared" si="2"/>
        <v>19.543650793650794</v>
      </c>
      <c r="H121" s="29">
        <v>0</v>
      </c>
      <c r="I121" s="29">
        <f t="shared" si="3"/>
        <v>0</v>
      </c>
    </row>
    <row r="122" spans="1:9" x14ac:dyDescent="0.2">
      <c r="A122" s="31">
        <f>SUBTOTAL(103,$B$8:B122)</f>
        <v>115</v>
      </c>
      <c r="B122" s="32">
        <f>IF(ISBLANK(C122),"",COUNTA($C$8:C122))</f>
        <v>115</v>
      </c>
      <c r="C122" s="33" t="s">
        <v>158</v>
      </c>
      <c r="D122" s="34">
        <v>1.9530000000000001</v>
      </c>
      <c r="E122" s="33" t="s">
        <v>22</v>
      </c>
      <c r="F122" s="29">
        <v>1.6</v>
      </c>
      <c r="G122" s="29">
        <f t="shared" si="2"/>
        <v>81.9252432155658</v>
      </c>
      <c r="H122" s="29">
        <v>0.35299999999999998</v>
      </c>
      <c r="I122" s="29">
        <f t="shared" si="3"/>
        <v>18.0747567844342</v>
      </c>
    </row>
    <row r="123" spans="1:9" x14ac:dyDescent="0.2">
      <c r="A123" s="31">
        <f>SUBTOTAL(103,$B$8:B123)</f>
        <v>116</v>
      </c>
      <c r="B123" s="32">
        <f>IF(ISBLANK(C123),"",COUNTA($C$8:C123))</f>
        <v>116</v>
      </c>
      <c r="C123" s="33" t="s">
        <v>159</v>
      </c>
      <c r="D123" s="34">
        <v>4.0650000000000004</v>
      </c>
      <c r="E123" s="33" t="s">
        <v>152</v>
      </c>
      <c r="F123" s="29">
        <v>2.262</v>
      </c>
      <c r="G123" s="29">
        <f t="shared" si="2"/>
        <v>55.645756457564566</v>
      </c>
      <c r="H123" s="29">
        <v>1.4119999999999999</v>
      </c>
      <c r="I123" s="29">
        <f t="shared" si="3"/>
        <v>34.73554735547355</v>
      </c>
    </row>
    <row r="124" spans="1:9" x14ac:dyDescent="0.2">
      <c r="A124" s="31">
        <f>SUBTOTAL(103,$B$8:B124)</f>
        <v>117</v>
      </c>
      <c r="B124" s="32">
        <f>IF(ISBLANK(C124),"",COUNTA($C$8:C124))</f>
        <v>117</v>
      </c>
      <c r="C124" s="33" t="s">
        <v>160</v>
      </c>
      <c r="D124" s="34">
        <v>1.825</v>
      </c>
      <c r="E124" s="33" t="s">
        <v>28</v>
      </c>
      <c r="F124" s="29">
        <v>1.0049999999999999</v>
      </c>
      <c r="G124" s="29">
        <f t="shared" si="2"/>
        <v>55.06849315068493</v>
      </c>
      <c r="H124" s="29">
        <v>0.71299999999999997</v>
      </c>
      <c r="I124" s="29">
        <f t="shared" si="3"/>
        <v>39.06849315068493</v>
      </c>
    </row>
    <row r="125" spans="1:9" x14ac:dyDescent="0.2">
      <c r="A125" s="31">
        <f>SUBTOTAL(103,$B$8:B125)</f>
        <v>118</v>
      </c>
      <c r="B125" s="32">
        <f>IF(ISBLANK(C125),"",COUNTA($C$8:C125))</f>
        <v>118</v>
      </c>
      <c r="C125" s="33" t="s">
        <v>161</v>
      </c>
      <c r="D125" s="34">
        <v>2.2109999999999999</v>
      </c>
      <c r="E125" s="33" t="s">
        <v>28</v>
      </c>
      <c r="F125" s="29">
        <v>0.624</v>
      </c>
      <c r="G125" s="29">
        <f t="shared" si="2"/>
        <v>28.222523744911804</v>
      </c>
      <c r="H125" s="29">
        <v>1.1180000000000001</v>
      </c>
      <c r="I125" s="29">
        <f t="shared" si="3"/>
        <v>50.565355042966985</v>
      </c>
    </row>
    <row r="126" spans="1:9" x14ac:dyDescent="0.2">
      <c r="A126" s="31">
        <f>SUBTOTAL(103,$B$8:B126)</f>
        <v>119</v>
      </c>
      <c r="B126" s="32">
        <f>IF(ISBLANK(C126),"",COUNTA($C$8:C126))</f>
        <v>119</v>
      </c>
      <c r="C126" s="33" t="s">
        <v>162</v>
      </c>
      <c r="D126" s="34">
        <v>3.5089999999999999</v>
      </c>
      <c r="E126" s="33" t="s">
        <v>28</v>
      </c>
      <c r="F126" s="29">
        <v>1.306</v>
      </c>
      <c r="G126" s="29">
        <f t="shared" si="2"/>
        <v>37.21858079224851</v>
      </c>
      <c r="H126" s="29">
        <v>1.8900000000000001</v>
      </c>
      <c r="I126" s="29">
        <f t="shared" si="3"/>
        <v>53.861499002564841</v>
      </c>
    </row>
    <row r="127" spans="1:9" x14ac:dyDescent="0.2">
      <c r="A127" s="31">
        <f>SUBTOTAL(103,$B$8:B127)</f>
        <v>120</v>
      </c>
      <c r="B127" s="32">
        <f>IF(ISBLANK(C127),"",COUNTA($C$8:C127))</f>
        <v>120</v>
      </c>
      <c r="C127" s="33" t="s">
        <v>163</v>
      </c>
      <c r="D127" s="34">
        <v>2.4620000000000002</v>
      </c>
      <c r="E127" s="33" t="s">
        <v>28</v>
      </c>
      <c r="F127" s="29">
        <v>0.77300000000000002</v>
      </c>
      <c r="G127" s="29">
        <f t="shared" si="2"/>
        <v>31.397238017871647</v>
      </c>
      <c r="H127" s="29">
        <v>1.1000000000000001</v>
      </c>
      <c r="I127" s="29">
        <f t="shared" si="3"/>
        <v>44.679122664500404</v>
      </c>
    </row>
    <row r="128" spans="1:9" x14ac:dyDescent="0.2">
      <c r="A128" s="31">
        <f>SUBTOTAL(103,$B$8:B128)</f>
        <v>121</v>
      </c>
      <c r="B128" s="32">
        <f>IF(ISBLANK(C128),"",COUNTA($C$8:C128))</f>
        <v>121</v>
      </c>
      <c r="C128" s="33" t="s">
        <v>164</v>
      </c>
      <c r="D128" s="34">
        <v>2.863</v>
      </c>
      <c r="E128" s="33" t="s">
        <v>28</v>
      </c>
      <c r="F128" s="29">
        <v>0.77900000000000003</v>
      </c>
      <c r="G128" s="29">
        <f t="shared" si="2"/>
        <v>27.209221096751662</v>
      </c>
      <c r="H128" s="29">
        <v>1.095</v>
      </c>
      <c r="I128" s="29">
        <f t="shared" si="3"/>
        <v>38.246594481313309</v>
      </c>
    </row>
    <row r="129" spans="1:9" x14ac:dyDescent="0.2">
      <c r="A129" s="31">
        <f>SUBTOTAL(103,$B$8:B129)</f>
        <v>122</v>
      </c>
      <c r="B129" s="32">
        <f>IF(ISBLANK(C129),"",COUNTA($C$8:C129))</f>
        <v>122</v>
      </c>
      <c r="C129" s="33" t="s">
        <v>165</v>
      </c>
      <c r="D129" s="34">
        <v>4.4080000000000004</v>
      </c>
      <c r="E129" s="33" t="s">
        <v>28</v>
      </c>
      <c r="F129" s="29">
        <v>0.755</v>
      </c>
      <c r="G129" s="29">
        <f t="shared" si="2"/>
        <v>17.127949183303084</v>
      </c>
      <c r="H129" s="29">
        <v>2.589</v>
      </c>
      <c r="I129" s="29">
        <f t="shared" si="3"/>
        <v>58.734119782214158</v>
      </c>
    </row>
    <row r="130" spans="1:9" x14ac:dyDescent="0.2">
      <c r="A130" s="31">
        <f>SUBTOTAL(103,$B$8:B130)</f>
        <v>123</v>
      </c>
      <c r="B130" s="32">
        <f>IF(ISBLANK(C130),"",COUNTA($C$8:C130))</f>
        <v>123</v>
      </c>
      <c r="C130" s="33" t="s">
        <v>166</v>
      </c>
      <c r="D130" s="34">
        <v>1.583</v>
      </c>
      <c r="E130" s="33" t="s">
        <v>28</v>
      </c>
      <c r="F130" s="29">
        <v>0.5</v>
      </c>
      <c r="G130" s="29">
        <f t="shared" si="2"/>
        <v>31.585596967782692</v>
      </c>
      <c r="H130" s="29">
        <v>0.8</v>
      </c>
      <c r="I130" s="29">
        <f t="shared" si="3"/>
        <v>50.536955148452314</v>
      </c>
    </row>
    <row r="131" spans="1:9" x14ac:dyDescent="0.2">
      <c r="A131" s="31">
        <f>SUBTOTAL(103,$B$8:B131)</f>
        <v>124</v>
      </c>
      <c r="B131" s="32">
        <f>IF(ISBLANK(C131),"",COUNTA($C$8:C131))</f>
        <v>124</v>
      </c>
      <c r="C131" s="33" t="s">
        <v>167</v>
      </c>
      <c r="D131" s="34">
        <v>1.6359999999999999</v>
      </c>
      <c r="E131" s="33" t="s">
        <v>28</v>
      </c>
      <c r="F131" s="29">
        <v>0.33700000000000002</v>
      </c>
      <c r="G131" s="29">
        <f t="shared" si="2"/>
        <v>20.599022004889978</v>
      </c>
      <c r="H131" s="29">
        <v>0.77400000000000002</v>
      </c>
      <c r="I131" s="29">
        <f t="shared" si="3"/>
        <v>47.310513447432768</v>
      </c>
    </row>
    <row r="132" spans="1:9" x14ac:dyDescent="0.2">
      <c r="A132" s="31">
        <f>SUBTOTAL(103,$B$8:B132)</f>
        <v>125</v>
      </c>
      <c r="B132" s="32">
        <f>IF(ISBLANK(C132),"",COUNTA($C$8:C132))</f>
        <v>125</v>
      </c>
      <c r="C132" s="33" t="s">
        <v>168</v>
      </c>
      <c r="D132" s="34">
        <v>2.3849999999999998</v>
      </c>
      <c r="E132" s="33" t="s">
        <v>28</v>
      </c>
      <c r="F132" s="29">
        <v>0.61199999999999999</v>
      </c>
      <c r="G132" s="29">
        <f t="shared" si="2"/>
        <v>25.660377358490567</v>
      </c>
      <c r="H132" s="29">
        <v>0.3</v>
      </c>
      <c r="I132" s="29">
        <f t="shared" si="3"/>
        <v>12.578616352201259</v>
      </c>
    </row>
    <row r="133" spans="1:9" x14ac:dyDescent="0.2">
      <c r="A133" s="31">
        <f>SUBTOTAL(103,$B$8:B133)</f>
        <v>126</v>
      </c>
      <c r="B133" s="32">
        <f>IF(ISBLANK(C133),"",COUNTA($C$8:C133))</f>
        <v>126</v>
      </c>
      <c r="C133" s="33" t="s">
        <v>169</v>
      </c>
      <c r="D133" s="34">
        <v>1.5249999999999999</v>
      </c>
      <c r="E133" s="33" t="s">
        <v>28</v>
      </c>
      <c r="F133" s="29">
        <v>0.78600000000000003</v>
      </c>
      <c r="G133" s="29">
        <f t="shared" si="2"/>
        <v>51.540983606557376</v>
      </c>
      <c r="H133" s="29">
        <v>0.25900000000000001</v>
      </c>
      <c r="I133" s="29">
        <f t="shared" si="3"/>
        <v>16.983606557377051</v>
      </c>
    </row>
    <row r="134" spans="1:9" x14ac:dyDescent="0.2">
      <c r="A134" s="31">
        <f>SUBTOTAL(103,$B$8:B134)</f>
        <v>127</v>
      </c>
      <c r="B134" s="32">
        <f>IF(ISBLANK(C134),"",COUNTA($C$8:C134))</f>
        <v>127</v>
      </c>
      <c r="C134" s="33" t="s">
        <v>170</v>
      </c>
      <c r="D134" s="34">
        <v>2.1230000000000002</v>
      </c>
      <c r="E134" s="33" t="s">
        <v>90</v>
      </c>
      <c r="F134" s="29">
        <v>0.22700000000000001</v>
      </c>
      <c r="G134" s="29">
        <f t="shared" si="2"/>
        <v>10.692416391898256</v>
      </c>
      <c r="H134" s="29">
        <v>0.8889999999999999</v>
      </c>
      <c r="I134" s="29">
        <f t="shared" si="3"/>
        <v>41.874705605275544</v>
      </c>
    </row>
    <row r="135" spans="1:9" x14ac:dyDescent="0.2">
      <c r="A135" s="31">
        <f>SUBTOTAL(103,$B$8:B135)</f>
        <v>128</v>
      </c>
      <c r="B135" s="32">
        <f>IF(ISBLANK(C135),"",COUNTA($C$8:C135))</f>
        <v>128</v>
      </c>
      <c r="C135" s="33" t="s">
        <v>171</v>
      </c>
      <c r="D135" s="34">
        <v>3.3149999999999999</v>
      </c>
      <c r="E135" s="33" t="s">
        <v>90</v>
      </c>
      <c r="F135" s="29">
        <v>1.0880000000000001</v>
      </c>
      <c r="G135" s="29">
        <f t="shared" si="2"/>
        <v>32.820512820512825</v>
      </c>
      <c r="H135" s="29">
        <v>0.75600000000000001</v>
      </c>
      <c r="I135" s="29">
        <f t="shared" si="3"/>
        <v>22.805429864253394</v>
      </c>
    </row>
    <row r="136" spans="1:9" x14ac:dyDescent="0.2">
      <c r="A136" s="31">
        <f>SUBTOTAL(103,$B$8:B136)</f>
        <v>129</v>
      </c>
      <c r="B136" s="32">
        <f>IF(ISBLANK(C136),"",COUNTA($C$8:C136))</f>
        <v>129</v>
      </c>
      <c r="C136" s="33" t="s">
        <v>172</v>
      </c>
      <c r="D136" s="34">
        <v>2.1659999999999999</v>
      </c>
      <c r="E136" s="33" t="s">
        <v>90</v>
      </c>
      <c r="F136" s="29">
        <v>1.4510000000000001</v>
      </c>
      <c r="G136" s="29">
        <f t="shared" ref="G136:G199" si="4">F136/D136*100</f>
        <v>66.989843028624193</v>
      </c>
      <c r="H136" s="29">
        <v>0.71</v>
      </c>
      <c r="I136" s="29">
        <f t="shared" si="3"/>
        <v>32.779316712834714</v>
      </c>
    </row>
    <row r="137" spans="1:9" x14ac:dyDescent="0.2">
      <c r="A137" s="31">
        <f>SUBTOTAL(103,$B$8:B137)</f>
        <v>130</v>
      </c>
      <c r="B137" s="32">
        <f>IF(ISBLANK(C137),"",COUNTA($C$8:C137))</f>
        <v>130</v>
      </c>
      <c r="C137" s="33" t="s">
        <v>173</v>
      </c>
      <c r="D137" s="34">
        <v>1.7909999999999999</v>
      </c>
      <c r="E137" s="33" t="s">
        <v>90</v>
      </c>
      <c r="F137" s="29">
        <v>1.153</v>
      </c>
      <c r="G137" s="29">
        <f t="shared" si="4"/>
        <v>64.377442769402577</v>
      </c>
      <c r="H137" s="29">
        <v>0.63800000000000001</v>
      </c>
      <c r="I137" s="29">
        <f t="shared" ref="I137:I200" si="5">H137/D137*100</f>
        <v>35.622557230597437</v>
      </c>
    </row>
    <row r="138" spans="1:9" x14ac:dyDescent="0.2">
      <c r="A138" s="31">
        <f>SUBTOTAL(103,$B$8:B138)</f>
        <v>131</v>
      </c>
      <c r="B138" s="32">
        <f>IF(ISBLANK(C138),"",COUNTA($C$8:C138))</f>
        <v>131</v>
      </c>
      <c r="C138" s="33" t="s">
        <v>174</v>
      </c>
      <c r="D138" s="34">
        <v>1.5049999999999999</v>
      </c>
      <c r="E138" s="33" t="s">
        <v>90</v>
      </c>
      <c r="F138" s="29">
        <v>0.68500000000000005</v>
      </c>
      <c r="G138" s="29">
        <f t="shared" si="4"/>
        <v>45.514950166112968</v>
      </c>
      <c r="H138" s="29">
        <v>0.16</v>
      </c>
      <c r="I138" s="29">
        <f t="shared" si="5"/>
        <v>10.631229235880401</v>
      </c>
    </row>
    <row r="139" spans="1:9" x14ac:dyDescent="0.2">
      <c r="A139" s="31">
        <f>SUBTOTAL(103,$B$8:B139)</f>
        <v>132</v>
      </c>
      <c r="B139" s="32">
        <f>IF(ISBLANK(C139),"",COUNTA($C$8:C139))</f>
        <v>132</v>
      </c>
      <c r="C139" s="33" t="s">
        <v>175</v>
      </c>
      <c r="D139" s="34">
        <v>2.6070000000000002</v>
      </c>
      <c r="E139" s="33" t="s">
        <v>90</v>
      </c>
      <c r="F139" s="29">
        <v>0.98899999999999999</v>
      </c>
      <c r="G139" s="29">
        <f t="shared" si="4"/>
        <v>37.936325278097428</v>
      </c>
      <c r="H139" s="29">
        <v>0.80300000000000005</v>
      </c>
      <c r="I139" s="29">
        <f t="shared" si="5"/>
        <v>30.801687763713083</v>
      </c>
    </row>
    <row r="140" spans="1:9" x14ac:dyDescent="0.2">
      <c r="A140" s="31">
        <f>SUBTOTAL(103,$B$8:B140)</f>
        <v>133</v>
      </c>
      <c r="B140" s="32">
        <f>IF(ISBLANK(C140),"",COUNTA($C$8:C140))</f>
        <v>133</v>
      </c>
      <c r="C140" s="33" t="s">
        <v>176</v>
      </c>
      <c r="D140" s="34">
        <v>2.0579999999999998</v>
      </c>
      <c r="E140" s="33" t="s">
        <v>90</v>
      </c>
      <c r="F140" s="29">
        <v>1.665</v>
      </c>
      <c r="G140" s="29">
        <f t="shared" si="4"/>
        <v>80.903790087463562</v>
      </c>
      <c r="H140" s="29">
        <v>0.3</v>
      </c>
      <c r="I140" s="29">
        <f t="shared" si="5"/>
        <v>14.577259475218659</v>
      </c>
    </row>
    <row r="141" spans="1:9" x14ac:dyDescent="0.2">
      <c r="A141" s="31">
        <f>SUBTOTAL(103,$B$8:B141)</f>
        <v>134</v>
      </c>
      <c r="B141" s="32">
        <f>IF(ISBLANK(C141),"",COUNTA($C$8:C141))</f>
        <v>134</v>
      </c>
      <c r="C141" s="33" t="s">
        <v>177</v>
      </c>
      <c r="D141" s="34">
        <v>5</v>
      </c>
      <c r="E141" s="33" t="s">
        <v>26</v>
      </c>
      <c r="F141" s="29">
        <v>2.1309999999999998</v>
      </c>
      <c r="G141" s="29">
        <f t="shared" si="4"/>
        <v>42.62</v>
      </c>
      <c r="H141" s="29">
        <v>0.52600000000000002</v>
      </c>
      <c r="I141" s="29">
        <f t="shared" si="5"/>
        <v>10.52</v>
      </c>
    </row>
    <row r="142" spans="1:9" x14ac:dyDescent="0.2">
      <c r="A142" s="31">
        <f>SUBTOTAL(103,$B$8:B142)</f>
        <v>135</v>
      </c>
      <c r="B142" s="32">
        <f>IF(ISBLANK(C142),"",COUNTA($C$8:C142))</f>
        <v>135</v>
      </c>
      <c r="C142" s="33" t="s">
        <v>178</v>
      </c>
      <c r="D142" s="34">
        <v>4.6280000000000001</v>
      </c>
      <c r="E142" s="33" t="s">
        <v>90</v>
      </c>
      <c r="F142" s="29">
        <v>3.0059999999999998</v>
      </c>
      <c r="G142" s="29">
        <f t="shared" si="4"/>
        <v>64.952463267070002</v>
      </c>
      <c r="H142" s="29">
        <v>1.454</v>
      </c>
      <c r="I142" s="29">
        <f t="shared" si="5"/>
        <v>31.41745894554883</v>
      </c>
    </row>
    <row r="143" spans="1:9" x14ac:dyDescent="0.2">
      <c r="A143" s="31">
        <f>SUBTOTAL(103,$B$8:B143)</f>
        <v>136</v>
      </c>
      <c r="B143" s="32">
        <f>IF(ISBLANK(C143),"",COUNTA($C$8:C143))</f>
        <v>136</v>
      </c>
      <c r="C143" s="33" t="s">
        <v>179</v>
      </c>
      <c r="D143" s="34">
        <v>3.9769999999999999</v>
      </c>
      <c r="E143" s="33" t="s">
        <v>90</v>
      </c>
      <c r="F143" s="29">
        <v>1.052</v>
      </c>
      <c r="G143" s="29">
        <f t="shared" si="4"/>
        <v>26.452099572542121</v>
      </c>
      <c r="H143" s="29">
        <v>1.177</v>
      </c>
      <c r="I143" s="29">
        <f t="shared" si="5"/>
        <v>29.595172240382201</v>
      </c>
    </row>
    <row r="144" spans="1:9" x14ac:dyDescent="0.2">
      <c r="A144" s="31">
        <f>SUBTOTAL(103,$B$8:B144)</f>
        <v>137</v>
      </c>
      <c r="B144" s="32">
        <f>IF(ISBLANK(C144),"",COUNTA($C$8:C144))</f>
        <v>137</v>
      </c>
      <c r="C144" s="33" t="s">
        <v>180</v>
      </c>
      <c r="D144" s="34">
        <v>1.2190000000000001</v>
      </c>
      <c r="E144" s="33" t="s">
        <v>90</v>
      </c>
      <c r="F144" s="29">
        <v>0.71499999999999997</v>
      </c>
      <c r="G144" s="29">
        <f t="shared" si="4"/>
        <v>58.654634946677596</v>
      </c>
      <c r="H144" s="29">
        <v>0.219</v>
      </c>
      <c r="I144" s="29">
        <f t="shared" si="5"/>
        <v>17.965545529122227</v>
      </c>
    </row>
    <row r="145" spans="1:9" x14ac:dyDescent="0.2">
      <c r="A145" s="31">
        <f>SUBTOTAL(103,$B$8:B145)</f>
        <v>138</v>
      </c>
      <c r="B145" s="32">
        <f>IF(ISBLANK(C145),"",COUNTA($C$8:C145))</f>
        <v>138</v>
      </c>
      <c r="C145" s="33" t="s">
        <v>181</v>
      </c>
      <c r="D145" s="34">
        <v>3.6960000000000002</v>
      </c>
      <c r="E145" s="33" t="s">
        <v>90</v>
      </c>
      <c r="F145" s="29">
        <v>3.0339999999999998</v>
      </c>
      <c r="G145" s="29">
        <f t="shared" si="4"/>
        <v>82.088744588744575</v>
      </c>
      <c r="H145" s="29">
        <v>0.22</v>
      </c>
      <c r="I145" s="29">
        <f t="shared" si="5"/>
        <v>5.9523809523809517</v>
      </c>
    </row>
    <row r="146" spans="1:9" x14ac:dyDescent="0.2">
      <c r="A146" s="31">
        <f>SUBTOTAL(103,$B$8:B146)</f>
        <v>139</v>
      </c>
      <c r="B146" s="32">
        <f>IF(ISBLANK(C146),"",COUNTA($C$8:C146))</f>
        <v>139</v>
      </c>
      <c r="C146" s="33" t="s">
        <v>182</v>
      </c>
      <c r="D146" s="34">
        <v>2.012</v>
      </c>
      <c r="E146" s="33" t="s">
        <v>90</v>
      </c>
      <c r="F146" s="29">
        <v>0.54500000000000004</v>
      </c>
      <c r="G146" s="29">
        <f t="shared" si="4"/>
        <v>27.087475149105373</v>
      </c>
      <c r="H146" s="29">
        <v>0.61199999999999999</v>
      </c>
      <c r="I146" s="29">
        <f t="shared" si="5"/>
        <v>30.417495029821072</v>
      </c>
    </row>
    <row r="147" spans="1:9" x14ac:dyDescent="0.2">
      <c r="A147" s="31">
        <f>SUBTOTAL(103,$B$8:B147)</f>
        <v>140</v>
      </c>
      <c r="B147" s="32">
        <f>IF(ISBLANK(C147),"",COUNTA($C$8:C147))</f>
        <v>140</v>
      </c>
      <c r="C147" s="33" t="s">
        <v>183</v>
      </c>
      <c r="D147" s="34">
        <v>2.6349999999999998</v>
      </c>
      <c r="E147" s="33" t="s">
        <v>90</v>
      </c>
      <c r="F147" s="29">
        <v>0.58199999999999996</v>
      </c>
      <c r="G147" s="29">
        <f t="shared" si="4"/>
        <v>22.087286527514234</v>
      </c>
      <c r="H147" s="29">
        <v>0.216</v>
      </c>
      <c r="I147" s="29">
        <f t="shared" si="5"/>
        <v>8.1973434535104381</v>
      </c>
    </row>
    <row r="148" spans="1:9" ht="30" x14ac:dyDescent="0.2">
      <c r="A148" s="31">
        <f>SUBTOTAL(103,$B$8:B148)</f>
        <v>141</v>
      </c>
      <c r="B148" s="32">
        <f>IF(ISBLANK(C148),"",COUNTA($C$8:C148))</f>
        <v>141</v>
      </c>
      <c r="C148" s="33" t="s">
        <v>184</v>
      </c>
      <c r="D148" s="34">
        <v>2.5609999999999999</v>
      </c>
      <c r="E148" s="33" t="s">
        <v>90</v>
      </c>
      <c r="F148" s="29">
        <v>0.58399999999999996</v>
      </c>
      <c r="G148" s="29">
        <f t="shared" si="4"/>
        <v>22.803592346739553</v>
      </c>
      <c r="H148" s="29">
        <v>1.4770000000000001</v>
      </c>
      <c r="I148" s="29">
        <f t="shared" si="5"/>
        <v>57.672784068723161</v>
      </c>
    </row>
    <row r="149" spans="1:9" x14ac:dyDescent="0.2">
      <c r="A149" s="31">
        <f>SUBTOTAL(103,$B$8:B149)</f>
        <v>142</v>
      </c>
      <c r="B149" s="32">
        <f>IF(ISBLANK(C149),"",COUNTA($C$8:C149))</f>
        <v>142</v>
      </c>
      <c r="C149" s="33" t="s">
        <v>185</v>
      </c>
      <c r="D149" s="34">
        <v>4.4109999999999996</v>
      </c>
      <c r="E149" s="33" t="s">
        <v>90</v>
      </c>
      <c r="F149" s="29">
        <v>0.52200000000000002</v>
      </c>
      <c r="G149" s="29">
        <f t="shared" si="4"/>
        <v>11.834051235547497</v>
      </c>
      <c r="H149" s="29">
        <v>2.085</v>
      </c>
      <c r="I149" s="29">
        <f t="shared" si="5"/>
        <v>47.268193153479942</v>
      </c>
    </row>
    <row r="150" spans="1:9" x14ac:dyDescent="0.2">
      <c r="A150" s="31">
        <f>SUBTOTAL(103,$B$8:B150)</f>
        <v>143</v>
      </c>
      <c r="B150" s="32">
        <f>IF(ISBLANK(C150),"",COUNTA($C$8:C150))</f>
        <v>143</v>
      </c>
      <c r="C150" s="33" t="s">
        <v>186</v>
      </c>
      <c r="D150" s="34">
        <v>1.5960000000000001</v>
      </c>
      <c r="E150" s="33" t="s">
        <v>18</v>
      </c>
      <c r="F150" s="29">
        <v>0.53300000000000003</v>
      </c>
      <c r="G150" s="29">
        <f t="shared" si="4"/>
        <v>33.395989974937343</v>
      </c>
      <c r="H150" s="29">
        <v>0.75800000000000001</v>
      </c>
      <c r="I150" s="29">
        <f t="shared" si="5"/>
        <v>47.493734335839598</v>
      </c>
    </row>
    <row r="151" spans="1:9" x14ac:dyDescent="0.2">
      <c r="A151" s="31">
        <f>SUBTOTAL(103,$B$8:B151)</f>
        <v>144</v>
      </c>
      <c r="B151" s="32">
        <f>IF(ISBLANK(C151),"",COUNTA($C$8:C151))</f>
        <v>144</v>
      </c>
      <c r="C151" s="33" t="s">
        <v>187</v>
      </c>
      <c r="D151" s="34">
        <v>2.2829999999999999</v>
      </c>
      <c r="E151" s="33" t="s">
        <v>18</v>
      </c>
      <c r="F151" s="29">
        <v>1.8220000000000001</v>
      </c>
      <c r="G151" s="29">
        <f t="shared" si="4"/>
        <v>79.807271134472188</v>
      </c>
      <c r="H151" s="29">
        <v>0.245</v>
      </c>
      <c r="I151" s="29">
        <f t="shared" si="5"/>
        <v>10.73149364870784</v>
      </c>
    </row>
    <row r="152" spans="1:9" x14ac:dyDescent="0.2">
      <c r="A152" s="31">
        <f>SUBTOTAL(103,$B$8:B152)</f>
        <v>145</v>
      </c>
      <c r="B152" s="32">
        <f>IF(ISBLANK(C152),"",COUNTA($C$8:C152))</f>
        <v>145</v>
      </c>
      <c r="C152" s="33" t="s">
        <v>188</v>
      </c>
      <c r="D152" s="34">
        <v>3.7120000000000002</v>
      </c>
      <c r="E152" s="33" t="s">
        <v>18</v>
      </c>
      <c r="F152" s="29">
        <v>2.1</v>
      </c>
      <c r="G152" s="29">
        <f t="shared" si="4"/>
        <v>56.573275862068961</v>
      </c>
      <c r="H152" s="29">
        <v>0.99099999999999999</v>
      </c>
      <c r="I152" s="29">
        <f t="shared" si="5"/>
        <v>26.697198275862068</v>
      </c>
    </row>
    <row r="153" spans="1:9" x14ac:dyDescent="0.2">
      <c r="A153" s="31">
        <f>SUBTOTAL(103,$B$8:B153)</f>
        <v>146</v>
      </c>
      <c r="B153" s="32">
        <f>IF(ISBLANK(C153),"",COUNTA($C$8:C153))</f>
        <v>146</v>
      </c>
      <c r="C153" s="33" t="s">
        <v>189</v>
      </c>
      <c r="D153" s="34">
        <v>5.0519999999999996</v>
      </c>
      <c r="E153" s="33" t="s">
        <v>68</v>
      </c>
      <c r="F153" s="29">
        <v>1.851</v>
      </c>
      <c r="G153" s="29">
        <f t="shared" si="4"/>
        <v>36.63895486935867</v>
      </c>
      <c r="H153" s="29">
        <v>0.71299999999999997</v>
      </c>
      <c r="I153" s="29">
        <f t="shared" si="5"/>
        <v>14.113222486144103</v>
      </c>
    </row>
    <row r="154" spans="1:9" x14ac:dyDescent="0.2">
      <c r="A154" s="31">
        <f>SUBTOTAL(103,$B$8:B154)</f>
        <v>147</v>
      </c>
      <c r="B154" s="32">
        <f>IF(ISBLANK(C154),"",COUNTA($C$8:C154))</f>
        <v>147</v>
      </c>
      <c r="C154" s="33" t="s">
        <v>190</v>
      </c>
      <c r="D154" s="34">
        <v>1.6930000000000001</v>
      </c>
      <c r="E154" s="33" t="s">
        <v>18</v>
      </c>
      <c r="F154" s="29">
        <v>0.60799999999999998</v>
      </c>
      <c r="G154" s="29">
        <f t="shared" si="4"/>
        <v>35.912581216774953</v>
      </c>
      <c r="H154" s="29">
        <v>0.29199999999999998</v>
      </c>
      <c r="I154" s="29">
        <f t="shared" si="5"/>
        <v>17.247489663319548</v>
      </c>
    </row>
    <row r="155" spans="1:9" x14ac:dyDescent="0.2">
      <c r="A155" s="31">
        <f>SUBTOTAL(103,$B$8:B155)</f>
        <v>148</v>
      </c>
      <c r="B155" s="32">
        <f>IF(ISBLANK(C155),"",COUNTA($C$8:C155))</f>
        <v>148</v>
      </c>
      <c r="C155" s="33" t="s">
        <v>191</v>
      </c>
      <c r="D155" s="34">
        <v>3.63</v>
      </c>
      <c r="E155" s="33" t="s">
        <v>92</v>
      </c>
      <c r="F155" s="29">
        <v>2.1280000000000001</v>
      </c>
      <c r="G155" s="29">
        <f t="shared" si="4"/>
        <v>58.622589531680447</v>
      </c>
      <c r="H155" s="29">
        <v>1.169</v>
      </c>
      <c r="I155" s="29">
        <f t="shared" si="5"/>
        <v>32.203856749311299</v>
      </c>
    </row>
    <row r="156" spans="1:9" x14ac:dyDescent="0.2">
      <c r="A156" s="31">
        <f>SUBTOTAL(103,$B$8:B156)</f>
        <v>149</v>
      </c>
      <c r="B156" s="32">
        <f>IF(ISBLANK(C156),"",COUNTA($C$8:C156))</f>
        <v>149</v>
      </c>
      <c r="C156" s="33" t="s">
        <v>192</v>
      </c>
      <c r="D156" s="34">
        <v>2.0649999999999999</v>
      </c>
      <c r="E156" s="33" t="s">
        <v>97</v>
      </c>
      <c r="F156" s="29">
        <v>0</v>
      </c>
      <c r="G156" s="29">
        <f t="shared" si="4"/>
        <v>0</v>
      </c>
      <c r="H156" s="29">
        <v>0.46500000000000002</v>
      </c>
      <c r="I156" s="29">
        <f t="shared" si="5"/>
        <v>22.518159806295401</v>
      </c>
    </row>
    <row r="157" spans="1:9" x14ac:dyDescent="0.2">
      <c r="A157" s="31">
        <f>SUBTOTAL(103,$B$8:B157)</f>
        <v>150</v>
      </c>
      <c r="B157" s="32">
        <f>IF(ISBLANK(C157),"",COUNTA($C$8:C157))</f>
        <v>150</v>
      </c>
      <c r="C157" s="33" t="s">
        <v>193</v>
      </c>
      <c r="D157" s="34">
        <v>3.6869999999999998</v>
      </c>
      <c r="E157" s="33" t="s">
        <v>44</v>
      </c>
      <c r="F157" s="29">
        <v>1.772</v>
      </c>
      <c r="G157" s="29">
        <f t="shared" si="4"/>
        <v>48.060754000542453</v>
      </c>
      <c r="H157" s="29">
        <v>0.69199999999999995</v>
      </c>
      <c r="I157" s="29">
        <f t="shared" si="5"/>
        <v>18.768646596148631</v>
      </c>
    </row>
    <row r="158" spans="1:9" x14ac:dyDescent="0.2">
      <c r="A158" s="31">
        <f>SUBTOTAL(103,$B$8:B158)</f>
        <v>151</v>
      </c>
      <c r="B158" s="32">
        <f>IF(ISBLANK(C158),"",COUNTA($C$8:C158))</f>
        <v>151</v>
      </c>
      <c r="C158" s="33" t="s">
        <v>194</v>
      </c>
      <c r="D158" s="34">
        <v>2.3010000000000002</v>
      </c>
      <c r="E158" s="33" t="s">
        <v>44</v>
      </c>
      <c r="F158" s="29">
        <v>0.47099999999999997</v>
      </c>
      <c r="G158" s="29">
        <f t="shared" si="4"/>
        <v>20.469361147327248</v>
      </c>
      <c r="H158" s="29">
        <v>0.7</v>
      </c>
      <c r="I158" s="29">
        <f t="shared" si="5"/>
        <v>30.421555845284654</v>
      </c>
    </row>
    <row r="159" spans="1:9" x14ac:dyDescent="0.2">
      <c r="A159" s="31">
        <f>SUBTOTAL(103,$B$8:B159)</f>
        <v>152</v>
      </c>
      <c r="B159" s="32">
        <f>IF(ISBLANK(C159),"",COUNTA($C$8:C159))</f>
        <v>152</v>
      </c>
      <c r="C159" s="33" t="s">
        <v>195</v>
      </c>
      <c r="D159" s="34">
        <v>2.2930000000000001</v>
      </c>
      <c r="E159" s="33" t="s">
        <v>44</v>
      </c>
      <c r="F159" s="29">
        <v>0.69299999999999995</v>
      </c>
      <c r="G159" s="29">
        <f t="shared" si="4"/>
        <v>30.222416048844302</v>
      </c>
      <c r="H159" s="29">
        <v>0.80500000000000005</v>
      </c>
      <c r="I159" s="29">
        <f t="shared" si="5"/>
        <v>35.106846925425202</v>
      </c>
    </row>
    <row r="160" spans="1:9" x14ac:dyDescent="0.2">
      <c r="A160" s="31">
        <f>SUBTOTAL(103,$B$8:B160)</f>
        <v>153</v>
      </c>
      <c r="B160" s="32">
        <f>IF(ISBLANK(C160),"",COUNTA($C$8:C160))</f>
        <v>153</v>
      </c>
      <c r="C160" s="33" t="s">
        <v>196</v>
      </c>
      <c r="D160" s="34">
        <v>1.9650000000000001</v>
      </c>
      <c r="E160" s="33" t="s">
        <v>44</v>
      </c>
      <c r="F160" s="29">
        <v>0.752</v>
      </c>
      <c r="G160" s="29">
        <f t="shared" si="4"/>
        <v>38.269720101781168</v>
      </c>
      <c r="H160" s="29">
        <v>0.20400000000000001</v>
      </c>
      <c r="I160" s="29">
        <f t="shared" si="5"/>
        <v>10.381679389312977</v>
      </c>
    </row>
    <row r="161" spans="1:9" x14ac:dyDescent="0.2">
      <c r="A161" s="31">
        <f>SUBTOTAL(103,$B$8:B161)</f>
        <v>154</v>
      </c>
      <c r="B161" s="32">
        <f>IF(ISBLANK(C161),"",COUNTA($C$8:C161))</f>
        <v>154</v>
      </c>
      <c r="C161" s="33" t="s">
        <v>197</v>
      </c>
      <c r="D161" s="34">
        <v>2.1579999999999999</v>
      </c>
      <c r="E161" s="33" t="s">
        <v>44</v>
      </c>
      <c r="F161" s="29">
        <v>1.702</v>
      </c>
      <c r="G161" s="29">
        <f t="shared" si="4"/>
        <v>78.869323447636702</v>
      </c>
      <c r="H161" s="29">
        <v>0.45600000000000002</v>
      </c>
      <c r="I161" s="29">
        <f t="shared" si="5"/>
        <v>21.130676552363301</v>
      </c>
    </row>
    <row r="162" spans="1:9" x14ac:dyDescent="0.2">
      <c r="A162" s="31">
        <f>SUBTOTAL(103,$B$8:B162)</f>
        <v>155</v>
      </c>
      <c r="B162" s="32">
        <f>IF(ISBLANK(C162),"",COUNTA($C$8:C162))</f>
        <v>155</v>
      </c>
      <c r="C162" s="33" t="s">
        <v>198</v>
      </c>
      <c r="D162" s="34">
        <v>4.6959999999999997</v>
      </c>
      <c r="E162" s="33" t="s">
        <v>44</v>
      </c>
      <c r="F162" s="29">
        <v>1.496</v>
      </c>
      <c r="G162" s="29">
        <f t="shared" si="4"/>
        <v>31.85689948892675</v>
      </c>
      <c r="H162" s="29">
        <v>0.496</v>
      </c>
      <c r="I162" s="29">
        <f t="shared" si="5"/>
        <v>10.562180579216355</v>
      </c>
    </row>
    <row r="163" spans="1:9" x14ac:dyDescent="0.2">
      <c r="A163" s="31">
        <f>SUBTOTAL(103,$B$8:B163)</f>
        <v>156</v>
      </c>
      <c r="B163" s="32">
        <f>IF(ISBLANK(C163),"",COUNTA($C$8:C163))</f>
        <v>156</v>
      </c>
      <c r="C163" s="33" t="s">
        <v>199</v>
      </c>
      <c r="D163" s="34">
        <v>1.514</v>
      </c>
      <c r="E163" s="33" t="s">
        <v>44</v>
      </c>
      <c r="F163" s="29">
        <v>1.4</v>
      </c>
      <c r="G163" s="29">
        <f t="shared" si="4"/>
        <v>92.470277410832225</v>
      </c>
      <c r="H163" s="29">
        <v>0.114</v>
      </c>
      <c r="I163" s="29">
        <f t="shared" si="5"/>
        <v>7.5297225891677675</v>
      </c>
    </row>
    <row r="164" spans="1:9" x14ac:dyDescent="0.2">
      <c r="A164" s="31">
        <f>SUBTOTAL(103,$B$8:B164)</f>
        <v>157</v>
      </c>
      <c r="B164" s="32">
        <f>IF(ISBLANK(C164),"",COUNTA($C$8:C164))</f>
        <v>157</v>
      </c>
      <c r="C164" s="33" t="s">
        <v>200</v>
      </c>
      <c r="D164" s="34">
        <v>6.8319999999999999</v>
      </c>
      <c r="E164" s="33" t="s">
        <v>44</v>
      </c>
      <c r="F164" s="29">
        <v>2.9870000000000001</v>
      </c>
      <c r="G164" s="29">
        <f t="shared" si="4"/>
        <v>43.720725995316165</v>
      </c>
      <c r="H164" s="29">
        <v>0.65200000000000002</v>
      </c>
      <c r="I164" s="29">
        <f t="shared" si="5"/>
        <v>9.5433255269320849</v>
      </c>
    </row>
    <row r="165" spans="1:9" x14ac:dyDescent="0.2">
      <c r="A165" s="31">
        <f>SUBTOTAL(103,$B$8:B165)</f>
        <v>158</v>
      </c>
      <c r="B165" s="32">
        <f>IF(ISBLANK(C165),"",COUNTA($C$8:C165))</f>
        <v>158</v>
      </c>
      <c r="C165" s="33" t="s">
        <v>201</v>
      </c>
      <c r="D165" s="34">
        <v>5.7359999999999998</v>
      </c>
      <c r="E165" s="33" t="s">
        <v>95</v>
      </c>
      <c r="F165" s="29">
        <v>3.476</v>
      </c>
      <c r="G165" s="29">
        <f t="shared" si="4"/>
        <v>60.599721059972111</v>
      </c>
      <c r="H165" s="29">
        <v>1.4430000000000001</v>
      </c>
      <c r="I165" s="29">
        <f t="shared" si="5"/>
        <v>25.15690376569038</v>
      </c>
    </row>
    <row r="166" spans="1:9" x14ac:dyDescent="0.2">
      <c r="A166" s="31">
        <f>SUBTOTAL(103,$B$8:B166)</f>
        <v>159</v>
      </c>
      <c r="B166" s="32">
        <f>IF(ISBLANK(C166),"",COUNTA($C$8:C166))</f>
        <v>159</v>
      </c>
      <c r="C166" s="33" t="s">
        <v>202</v>
      </c>
      <c r="D166" s="34">
        <v>1.0960000000000001</v>
      </c>
      <c r="E166" s="33" t="s">
        <v>95</v>
      </c>
      <c r="F166" s="29">
        <v>0.66400000000000003</v>
      </c>
      <c r="G166" s="29">
        <f t="shared" si="4"/>
        <v>60.583941605839421</v>
      </c>
      <c r="H166" s="29">
        <v>0.32500000000000001</v>
      </c>
      <c r="I166" s="29">
        <f t="shared" si="5"/>
        <v>29.653284671532848</v>
      </c>
    </row>
    <row r="167" spans="1:9" x14ac:dyDescent="0.2">
      <c r="A167" s="31">
        <f>SUBTOTAL(103,$B$8:B167)</f>
        <v>160</v>
      </c>
      <c r="B167" s="32">
        <f>IF(ISBLANK(C167),"",COUNTA($C$8:C167))</f>
        <v>160</v>
      </c>
      <c r="C167" s="33" t="s">
        <v>203</v>
      </c>
      <c r="D167" s="34">
        <v>2.2280000000000002</v>
      </c>
      <c r="E167" s="33" t="s">
        <v>95</v>
      </c>
      <c r="F167" s="29">
        <v>0.83299999999999996</v>
      </c>
      <c r="G167" s="29">
        <f t="shared" si="4"/>
        <v>37.387791741472164</v>
      </c>
      <c r="H167" s="29">
        <v>0.65700000000000003</v>
      </c>
      <c r="I167" s="29">
        <f t="shared" si="5"/>
        <v>29.488330341113105</v>
      </c>
    </row>
    <row r="168" spans="1:9" x14ac:dyDescent="0.2">
      <c r="A168" s="31">
        <f>SUBTOTAL(103,$B$8:B168)</f>
        <v>161</v>
      </c>
      <c r="B168" s="32">
        <f>IF(ISBLANK(C168),"",COUNTA($C$8:C168))</f>
        <v>161</v>
      </c>
      <c r="C168" s="33" t="s">
        <v>204</v>
      </c>
      <c r="D168" s="34">
        <v>2.383</v>
      </c>
      <c r="E168" s="33" t="s">
        <v>95</v>
      </c>
      <c r="F168" s="29">
        <v>0.45400000000000001</v>
      </c>
      <c r="G168" s="29">
        <f t="shared" si="4"/>
        <v>19.051615610574906</v>
      </c>
      <c r="H168" s="29">
        <v>0.20599999999999999</v>
      </c>
      <c r="I168" s="29">
        <f t="shared" si="5"/>
        <v>8.6445656735207717</v>
      </c>
    </row>
    <row r="169" spans="1:9" x14ac:dyDescent="0.2">
      <c r="A169" s="31">
        <f>SUBTOTAL(103,$B$8:B169)</f>
        <v>162</v>
      </c>
      <c r="B169" s="32">
        <f>IF(ISBLANK(C169),"",COUNTA($C$8:C169))</f>
        <v>162</v>
      </c>
      <c r="C169" s="33" t="s">
        <v>205</v>
      </c>
      <c r="D169" s="34">
        <v>2.706</v>
      </c>
      <c r="E169" s="33" t="s">
        <v>95</v>
      </c>
      <c r="F169" s="29">
        <v>1.169</v>
      </c>
      <c r="G169" s="29">
        <f t="shared" si="4"/>
        <v>43.200295639320032</v>
      </c>
      <c r="H169" s="29">
        <v>1.3370000000000002</v>
      </c>
      <c r="I169" s="29">
        <f t="shared" si="5"/>
        <v>49.408721359940884</v>
      </c>
    </row>
    <row r="170" spans="1:9" x14ac:dyDescent="0.2">
      <c r="A170" s="31">
        <f>SUBTOTAL(103,$B$8:B170)</f>
        <v>163</v>
      </c>
      <c r="B170" s="32">
        <f>IF(ISBLANK(C170),"",COUNTA($C$8:C170))</f>
        <v>163</v>
      </c>
      <c r="C170" s="33" t="s">
        <v>206</v>
      </c>
      <c r="D170" s="34">
        <v>8.1980000000000004</v>
      </c>
      <c r="E170" s="33" t="s">
        <v>95</v>
      </c>
      <c r="F170" s="29">
        <v>5.4329999999999998</v>
      </c>
      <c r="G170" s="29">
        <f t="shared" si="4"/>
        <v>66.272261527201749</v>
      </c>
      <c r="H170" s="29">
        <v>2.0150000000000001</v>
      </c>
      <c r="I170" s="29">
        <f t="shared" si="5"/>
        <v>24.579165650158576</v>
      </c>
    </row>
    <row r="171" spans="1:9" x14ac:dyDescent="0.2">
      <c r="A171" s="31">
        <f>SUBTOTAL(103,$B$8:B171)</f>
        <v>164</v>
      </c>
      <c r="B171" s="32">
        <f>IF(ISBLANK(C171),"",COUNTA($C$8:C171))</f>
        <v>164</v>
      </c>
      <c r="C171" s="33" t="s">
        <v>207</v>
      </c>
      <c r="D171" s="34">
        <v>1.5620000000000001</v>
      </c>
      <c r="E171" s="33" t="s">
        <v>95</v>
      </c>
      <c r="F171" s="29">
        <v>1.3620000000000001</v>
      </c>
      <c r="G171" s="29">
        <f t="shared" si="4"/>
        <v>87.195902688860443</v>
      </c>
      <c r="H171" s="29">
        <v>0.2</v>
      </c>
      <c r="I171" s="29">
        <f t="shared" si="5"/>
        <v>12.804097311139564</v>
      </c>
    </row>
    <row r="172" spans="1:9" x14ac:dyDescent="0.2">
      <c r="A172" s="31">
        <f>SUBTOTAL(103,$B$8:B172)</f>
        <v>165</v>
      </c>
      <c r="B172" s="32">
        <f>IF(ISBLANK(C172),"",COUNTA($C$8:C172))</f>
        <v>165</v>
      </c>
      <c r="C172" s="33" t="s">
        <v>208</v>
      </c>
      <c r="D172" s="34">
        <v>7.4649999999999999</v>
      </c>
      <c r="E172" s="33" t="s">
        <v>32</v>
      </c>
      <c r="F172" s="29">
        <v>4.7190000000000003</v>
      </c>
      <c r="G172" s="29">
        <f t="shared" si="4"/>
        <v>63.215003348961829</v>
      </c>
      <c r="H172" s="29">
        <v>1.6</v>
      </c>
      <c r="I172" s="29">
        <f t="shared" si="5"/>
        <v>21.43335565974548</v>
      </c>
    </row>
    <row r="173" spans="1:9" x14ac:dyDescent="0.2">
      <c r="A173" s="31">
        <f>SUBTOTAL(103,$B$8:B173)</f>
        <v>166</v>
      </c>
      <c r="B173" s="32">
        <f>IF(ISBLANK(C173),"",COUNTA($C$8:C173))</f>
        <v>166</v>
      </c>
      <c r="C173" s="33" t="s">
        <v>209</v>
      </c>
      <c r="D173" s="34">
        <v>2.4750000000000001</v>
      </c>
      <c r="E173" s="33" t="s">
        <v>32</v>
      </c>
      <c r="F173" s="29">
        <v>0.374</v>
      </c>
      <c r="G173" s="29">
        <f t="shared" si="4"/>
        <v>15.111111111111111</v>
      </c>
      <c r="H173" s="29">
        <v>0.8</v>
      </c>
      <c r="I173" s="29">
        <f t="shared" si="5"/>
        <v>32.323232323232325</v>
      </c>
    </row>
    <row r="174" spans="1:9" x14ac:dyDescent="0.2">
      <c r="A174" s="31">
        <f>SUBTOTAL(103,$B$8:B174)</f>
        <v>167</v>
      </c>
      <c r="B174" s="32">
        <f>IF(ISBLANK(C174),"",COUNTA($C$8:C174))</f>
        <v>167</v>
      </c>
      <c r="C174" s="33" t="s">
        <v>210</v>
      </c>
      <c r="D174" s="34">
        <v>0.69799999999999995</v>
      </c>
      <c r="E174" s="33" t="s">
        <v>42</v>
      </c>
      <c r="F174" s="29">
        <v>0.29199999999999998</v>
      </c>
      <c r="G174" s="29">
        <f t="shared" si="4"/>
        <v>41.833810888252145</v>
      </c>
      <c r="H174" s="29">
        <v>0.1</v>
      </c>
      <c r="I174" s="29">
        <f t="shared" si="5"/>
        <v>14.326647564469916</v>
      </c>
    </row>
    <row r="175" spans="1:9" x14ac:dyDescent="0.2">
      <c r="A175" s="31">
        <f>SUBTOTAL(103,$B$8:B175)</f>
        <v>168</v>
      </c>
      <c r="B175" s="32">
        <f>IF(ISBLANK(C175),"",COUNTA($C$8:C175))</f>
        <v>168</v>
      </c>
      <c r="C175" s="33" t="s">
        <v>211</v>
      </c>
      <c r="D175" s="34">
        <v>1.4350000000000001</v>
      </c>
      <c r="E175" s="33" t="s">
        <v>32</v>
      </c>
      <c r="F175" s="29">
        <v>1.1000000000000001</v>
      </c>
      <c r="G175" s="29">
        <f t="shared" si="4"/>
        <v>76.655052264808361</v>
      </c>
      <c r="H175" s="29">
        <v>0.33500000000000002</v>
      </c>
      <c r="I175" s="29">
        <f t="shared" si="5"/>
        <v>23.344947735191639</v>
      </c>
    </row>
    <row r="176" spans="1:9" x14ac:dyDescent="0.2">
      <c r="A176" s="31">
        <f>SUBTOTAL(103,$B$8:B176)</f>
        <v>169</v>
      </c>
      <c r="B176" s="32">
        <f>IF(ISBLANK(C176),"",COUNTA($C$8:C176))</f>
        <v>169</v>
      </c>
      <c r="C176" s="33" t="s">
        <v>212</v>
      </c>
      <c r="D176" s="34">
        <v>5.2309999999999999</v>
      </c>
      <c r="E176" s="33" t="s">
        <v>32</v>
      </c>
      <c r="F176" s="29">
        <v>0.70599999999999996</v>
      </c>
      <c r="G176" s="29">
        <f t="shared" si="4"/>
        <v>13.496463391320971</v>
      </c>
      <c r="H176" s="29">
        <v>1.361</v>
      </c>
      <c r="I176" s="29">
        <f t="shared" si="5"/>
        <v>26.017969795450202</v>
      </c>
    </row>
    <row r="177" spans="1:9" x14ac:dyDescent="0.2">
      <c r="A177" s="31">
        <f>SUBTOTAL(103,$B$8:B177)</f>
        <v>170</v>
      </c>
      <c r="B177" s="32">
        <f>IF(ISBLANK(C177),"",COUNTA($C$8:C177))</f>
        <v>170</v>
      </c>
      <c r="C177" s="33" t="s">
        <v>213</v>
      </c>
      <c r="D177" s="34">
        <v>13.875999999999999</v>
      </c>
      <c r="E177" s="33" t="s">
        <v>214</v>
      </c>
      <c r="F177" s="29">
        <v>11.055999999999999</v>
      </c>
      <c r="G177" s="29">
        <f t="shared" si="4"/>
        <v>79.677140386278467</v>
      </c>
      <c r="H177" s="29">
        <v>2.4</v>
      </c>
      <c r="I177" s="29">
        <f t="shared" si="5"/>
        <v>17.296050735082154</v>
      </c>
    </row>
    <row r="178" spans="1:9" x14ac:dyDescent="0.2">
      <c r="A178" s="31">
        <f>SUBTOTAL(103,$B$8:B178)</f>
        <v>171</v>
      </c>
      <c r="B178" s="32">
        <f>IF(ISBLANK(C178),"",COUNTA($C$8:C178))</f>
        <v>171</v>
      </c>
      <c r="C178" s="33" t="s">
        <v>215</v>
      </c>
      <c r="D178" s="34">
        <v>6.5949999999999998</v>
      </c>
      <c r="E178" s="33" t="s">
        <v>32</v>
      </c>
      <c r="F178" s="29">
        <v>4.9000000000000004</v>
      </c>
      <c r="G178" s="29">
        <f t="shared" si="4"/>
        <v>74.298711144806688</v>
      </c>
      <c r="H178" s="29">
        <v>1.502</v>
      </c>
      <c r="I178" s="29">
        <f t="shared" si="5"/>
        <v>22.774829416224414</v>
      </c>
    </row>
    <row r="179" spans="1:9" x14ac:dyDescent="0.2">
      <c r="A179" s="31">
        <f>SUBTOTAL(103,$B$8:B179)</f>
        <v>172</v>
      </c>
      <c r="B179" s="32">
        <f>IF(ISBLANK(C179),"",COUNTA($C$8:C179))</f>
        <v>172</v>
      </c>
      <c r="C179" s="33" t="s">
        <v>216</v>
      </c>
      <c r="D179" s="34">
        <v>2.2080000000000002</v>
      </c>
      <c r="E179" s="33" t="s">
        <v>32</v>
      </c>
      <c r="F179" s="29">
        <v>0</v>
      </c>
      <c r="G179" s="29">
        <f t="shared" si="4"/>
        <v>0</v>
      </c>
      <c r="H179" s="29">
        <v>0.33600000000000002</v>
      </c>
      <c r="I179" s="29">
        <f t="shared" si="5"/>
        <v>15.217391304347828</v>
      </c>
    </row>
    <row r="180" spans="1:9" x14ac:dyDescent="0.2">
      <c r="A180" s="31">
        <f>SUBTOTAL(103,$B$8:B180)</f>
        <v>173</v>
      </c>
      <c r="B180" s="32">
        <f>IF(ISBLANK(C180),"",COUNTA($C$8:C180))</f>
        <v>173</v>
      </c>
      <c r="C180" s="33" t="s">
        <v>217</v>
      </c>
      <c r="D180" s="34">
        <v>0.73799999999999999</v>
      </c>
      <c r="E180" s="33" t="s">
        <v>32</v>
      </c>
      <c r="F180" s="29">
        <v>5.0000000000000001E-3</v>
      </c>
      <c r="G180" s="29">
        <f t="shared" si="4"/>
        <v>0.6775067750677507</v>
      </c>
      <c r="H180" s="29">
        <v>0.73299999999999998</v>
      </c>
      <c r="I180" s="29">
        <f t="shared" si="5"/>
        <v>99.322493224932245</v>
      </c>
    </row>
    <row r="181" spans="1:9" x14ac:dyDescent="0.2">
      <c r="A181" s="31">
        <f>SUBTOTAL(103,$B$8:B181)</f>
        <v>174</v>
      </c>
      <c r="B181" s="32">
        <f>IF(ISBLANK(C181),"",COUNTA($C$8:C181))</f>
        <v>174</v>
      </c>
      <c r="C181" s="33" t="s">
        <v>218</v>
      </c>
      <c r="D181" s="34">
        <v>3.5070000000000001</v>
      </c>
      <c r="E181" s="33" t="s">
        <v>8</v>
      </c>
      <c r="F181" s="29">
        <v>2.9</v>
      </c>
      <c r="G181" s="29">
        <f t="shared" si="4"/>
        <v>82.691759338465914</v>
      </c>
      <c r="H181" s="29">
        <v>0.20300000000000001</v>
      </c>
      <c r="I181" s="29">
        <f t="shared" si="5"/>
        <v>5.788423153692615</v>
      </c>
    </row>
    <row r="182" spans="1:9" x14ac:dyDescent="0.2">
      <c r="A182" s="31">
        <f>SUBTOTAL(103,$B$8:B182)</f>
        <v>175</v>
      </c>
      <c r="B182" s="32">
        <f>IF(ISBLANK(C182),"",COUNTA($C$8:C182))</f>
        <v>175</v>
      </c>
      <c r="C182" s="33" t="s">
        <v>219</v>
      </c>
      <c r="D182" s="34">
        <v>4.2309999999999999</v>
      </c>
      <c r="E182" s="33" t="s">
        <v>8</v>
      </c>
      <c r="F182" s="29">
        <v>3.1</v>
      </c>
      <c r="G182" s="29">
        <f t="shared" si="4"/>
        <v>73.268730796502012</v>
      </c>
      <c r="H182" s="29">
        <v>0.93100000000000005</v>
      </c>
      <c r="I182" s="29">
        <f t="shared" si="5"/>
        <v>22.004254313401088</v>
      </c>
    </row>
    <row r="183" spans="1:9" x14ac:dyDescent="0.2">
      <c r="A183" s="31">
        <f>SUBTOTAL(103,$B$8:B183)</f>
        <v>176</v>
      </c>
      <c r="B183" s="32">
        <f>IF(ISBLANK(C183),"",COUNTA($C$8:C183))</f>
        <v>176</v>
      </c>
      <c r="C183" s="33" t="s">
        <v>220</v>
      </c>
      <c r="D183" s="34">
        <v>2.673</v>
      </c>
      <c r="E183" s="33" t="s">
        <v>8</v>
      </c>
      <c r="F183" s="29">
        <v>0</v>
      </c>
      <c r="G183" s="29">
        <f t="shared" si="4"/>
        <v>0</v>
      </c>
      <c r="H183" s="29">
        <v>2.1440000000000001</v>
      </c>
      <c r="I183" s="29">
        <f t="shared" si="5"/>
        <v>80.209502431724658</v>
      </c>
    </row>
    <row r="184" spans="1:9" x14ac:dyDescent="0.2">
      <c r="A184" s="31">
        <f>SUBTOTAL(103,$B$8:B184)</f>
        <v>177</v>
      </c>
      <c r="B184" s="32">
        <f>IF(ISBLANK(C184),"",COUNTA($C$8:C184))</f>
        <v>177</v>
      </c>
      <c r="C184" s="33" t="s">
        <v>221</v>
      </c>
      <c r="D184" s="34">
        <v>4.2869999999999999</v>
      </c>
      <c r="E184" s="33" t="s">
        <v>8</v>
      </c>
      <c r="F184" s="29">
        <v>2.6869999999999998</v>
      </c>
      <c r="G184" s="29">
        <f t="shared" si="4"/>
        <v>62.677863307674365</v>
      </c>
      <c r="H184" s="29">
        <v>1.6</v>
      </c>
      <c r="I184" s="29">
        <f t="shared" si="5"/>
        <v>37.322136692325635</v>
      </c>
    </row>
    <row r="185" spans="1:9" x14ac:dyDescent="0.2">
      <c r="A185" s="31">
        <f>SUBTOTAL(103,$B$8:B185)</f>
        <v>178</v>
      </c>
      <c r="B185" s="32">
        <f>IF(ISBLANK(C185),"",COUNTA($C$8:C185))</f>
        <v>178</v>
      </c>
      <c r="C185" s="33" t="s">
        <v>222</v>
      </c>
      <c r="D185" s="34">
        <v>1.855</v>
      </c>
      <c r="E185" s="33" t="s">
        <v>8</v>
      </c>
      <c r="F185" s="29">
        <v>1.5</v>
      </c>
      <c r="G185" s="29">
        <f t="shared" si="4"/>
        <v>80.862533692722366</v>
      </c>
      <c r="H185" s="29">
        <v>0.35499999999999998</v>
      </c>
      <c r="I185" s="29">
        <f t="shared" si="5"/>
        <v>19.137466307277627</v>
      </c>
    </row>
    <row r="186" spans="1:9" x14ac:dyDescent="0.2">
      <c r="A186" s="31">
        <f>SUBTOTAL(103,$B$8:B186)</f>
        <v>179</v>
      </c>
      <c r="B186" s="32">
        <f>IF(ISBLANK(C186),"",COUNTA($C$8:C186))</f>
        <v>179</v>
      </c>
      <c r="C186" s="33" t="s">
        <v>223</v>
      </c>
      <c r="D186" s="34">
        <v>1.9890000000000001</v>
      </c>
      <c r="E186" s="33" t="s">
        <v>8</v>
      </c>
      <c r="F186" s="29">
        <v>1.3109999999999999</v>
      </c>
      <c r="G186" s="29">
        <f t="shared" si="4"/>
        <v>65.912518853695317</v>
      </c>
      <c r="H186" s="29">
        <v>0</v>
      </c>
      <c r="I186" s="29">
        <f t="shared" si="5"/>
        <v>0</v>
      </c>
    </row>
    <row r="187" spans="1:9" x14ac:dyDescent="0.2">
      <c r="A187" s="31">
        <f>SUBTOTAL(103,$B$8:B187)</f>
        <v>180</v>
      </c>
      <c r="B187" s="32">
        <f>IF(ISBLANK(C187),"",COUNTA($C$8:C187))</f>
        <v>180</v>
      </c>
      <c r="C187" s="33" t="s">
        <v>224</v>
      </c>
      <c r="D187" s="34">
        <v>2.9780000000000002</v>
      </c>
      <c r="E187" s="33" t="s">
        <v>8</v>
      </c>
      <c r="F187" s="29">
        <v>1.371</v>
      </c>
      <c r="G187" s="29">
        <f t="shared" si="4"/>
        <v>46.03760913364674</v>
      </c>
      <c r="H187" s="29">
        <v>1.607</v>
      </c>
      <c r="I187" s="29">
        <f t="shared" si="5"/>
        <v>53.962390866353246</v>
      </c>
    </row>
    <row r="188" spans="1:9" x14ac:dyDescent="0.2">
      <c r="A188" s="31">
        <f>SUBTOTAL(103,$B$8:B188)</f>
        <v>181</v>
      </c>
      <c r="B188" s="32">
        <f>IF(ISBLANK(C188),"",COUNTA($C$8:C188))</f>
        <v>181</v>
      </c>
      <c r="C188" s="33" t="s">
        <v>225</v>
      </c>
      <c r="D188" s="34">
        <v>2.956</v>
      </c>
      <c r="E188" s="33" t="s">
        <v>8</v>
      </c>
      <c r="F188" s="29">
        <v>2.6999999999999997</v>
      </c>
      <c r="G188" s="29">
        <f t="shared" si="4"/>
        <v>91.339648173207038</v>
      </c>
      <c r="H188" s="29">
        <v>0.15600000000000014</v>
      </c>
      <c r="I188" s="29">
        <f t="shared" si="5"/>
        <v>5.2774018944519669</v>
      </c>
    </row>
    <row r="189" spans="1:9" x14ac:dyDescent="0.2">
      <c r="A189" s="31">
        <f>SUBTOTAL(103,$B$8:B189)</f>
        <v>182</v>
      </c>
      <c r="B189" s="32">
        <f>IF(ISBLANK(C189),"",COUNTA($C$8:C189))</f>
        <v>182</v>
      </c>
      <c r="C189" s="33" t="s">
        <v>226</v>
      </c>
      <c r="D189" s="34">
        <v>5.827</v>
      </c>
      <c r="E189" s="33" t="s">
        <v>12</v>
      </c>
      <c r="F189" s="29">
        <v>4.0060000000000002</v>
      </c>
      <c r="G189" s="29">
        <f t="shared" si="4"/>
        <v>68.748927406898915</v>
      </c>
      <c r="H189" s="29">
        <v>0.42599999999999999</v>
      </c>
      <c r="I189" s="29">
        <f t="shared" si="5"/>
        <v>7.3107945769692799</v>
      </c>
    </row>
    <row r="190" spans="1:9" x14ac:dyDescent="0.2">
      <c r="A190" s="31">
        <f>SUBTOTAL(103,$B$8:B190)</f>
        <v>183</v>
      </c>
      <c r="B190" s="32">
        <f>IF(ISBLANK(C190),"",COUNTA($C$8:C190))</f>
        <v>183</v>
      </c>
      <c r="C190" s="33" t="s">
        <v>227</v>
      </c>
      <c r="D190" s="34">
        <v>4.9610000000000003</v>
      </c>
      <c r="E190" s="33" t="s">
        <v>12</v>
      </c>
      <c r="F190" s="29">
        <v>0.185</v>
      </c>
      <c r="G190" s="29">
        <f t="shared" si="4"/>
        <v>3.7290868776456354</v>
      </c>
      <c r="H190" s="29">
        <v>1.153</v>
      </c>
      <c r="I190" s="29">
        <f t="shared" si="5"/>
        <v>23.241281999596854</v>
      </c>
    </row>
    <row r="191" spans="1:9" x14ac:dyDescent="0.2">
      <c r="A191" s="31">
        <f>SUBTOTAL(103,$B$8:B191)</f>
        <v>184</v>
      </c>
      <c r="B191" s="32">
        <f>IF(ISBLANK(C191),"",COUNTA($C$8:C191))</f>
        <v>184</v>
      </c>
      <c r="C191" s="33" t="s">
        <v>228</v>
      </c>
      <c r="D191" s="34">
        <v>5.8920000000000003</v>
      </c>
      <c r="E191" s="33" t="s">
        <v>12</v>
      </c>
      <c r="F191" s="29">
        <v>0.60799999999999998</v>
      </c>
      <c r="G191" s="29">
        <f t="shared" si="4"/>
        <v>10.31907671418873</v>
      </c>
      <c r="H191" s="29">
        <v>1.026</v>
      </c>
      <c r="I191" s="29">
        <f t="shared" si="5"/>
        <v>17.41344195519348</v>
      </c>
    </row>
    <row r="192" spans="1:9" x14ac:dyDescent="0.2">
      <c r="A192" s="31">
        <f>SUBTOTAL(103,$B$8:B192)</f>
        <v>185</v>
      </c>
      <c r="B192" s="32">
        <f>IF(ISBLANK(C192),"",COUNTA($C$8:C192))</f>
        <v>185</v>
      </c>
      <c r="C192" s="33" t="s">
        <v>229</v>
      </c>
      <c r="D192" s="34">
        <v>2.8519999999999999</v>
      </c>
      <c r="E192" s="33" t="s">
        <v>12</v>
      </c>
      <c r="F192" s="29">
        <v>0.441</v>
      </c>
      <c r="G192" s="29">
        <f t="shared" si="4"/>
        <v>15.462833099579242</v>
      </c>
      <c r="H192" s="29">
        <v>3.1E-2</v>
      </c>
      <c r="I192" s="29">
        <f t="shared" si="5"/>
        <v>1.0869565217391304</v>
      </c>
    </row>
    <row r="193" spans="1:9" x14ac:dyDescent="0.2">
      <c r="A193" s="31">
        <f>SUBTOTAL(103,$B$8:B193)</f>
        <v>186</v>
      </c>
      <c r="B193" s="32">
        <f>IF(ISBLANK(C193),"",COUNTA($C$8:C193))</f>
        <v>186</v>
      </c>
      <c r="C193" s="33" t="s">
        <v>230</v>
      </c>
      <c r="D193" s="34">
        <v>5.2320000000000002</v>
      </c>
      <c r="E193" s="33" t="s">
        <v>12</v>
      </c>
      <c r="F193" s="29">
        <v>1.5680000000000001</v>
      </c>
      <c r="G193" s="29">
        <f t="shared" si="4"/>
        <v>29.969418960244649</v>
      </c>
      <c r="H193" s="29">
        <v>1.204</v>
      </c>
      <c r="I193" s="29">
        <f t="shared" si="5"/>
        <v>23.01223241590214</v>
      </c>
    </row>
    <row r="194" spans="1:9" x14ac:dyDescent="0.2">
      <c r="A194" s="31">
        <f>SUBTOTAL(103,$B$8:B194)</f>
        <v>187</v>
      </c>
      <c r="B194" s="32">
        <f>IF(ISBLANK(C194),"",COUNTA($C$8:C194))</f>
        <v>187</v>
      </c>
      <c r="C194" s="33" t="s">
        <v>231</v>
      </c>
      <c r="D194" s="34">
        <v>4.6369999999999996</v>
      </c>
      <c r="E194" s="33" t="s">
        <v>12</v>
      </c>
      <c r="F194" s="29">
        <v>2.2160000000000002</v>
      </c>
      <c r="G194" s="29">
        <f t="shared" si="4"/>
        <v>47.789519085615709</v>
      </c>
      <c r="H194" s="29">
        <v>0.81100000000000005</v>
      </c>
      <c r="I194" s="29">
        <f t="shared" si="5"/>
        <v>17.489756307957734</v>
      </c>
    </row>
    <row r="195" spans="1:9" x14ac:dyDescent="0.2">
      <c r="A195" s="31">
        <f>SUBTOTAL(103,$B$8:B195)</f>
        <v>188</v>
      </c>
      <c r="B195" s="32">
        <f>IF(ISBLANK(C195),"",COUNTA($C$8:C195))</f>
        <v>188</v>
      </c>
      <c r="C195" s="33" t="s">
        <v>232</v>
      </c>
      <c r="D195" s="34">
        <v>1.5429999999999999</v>
      </c>
      <c r="E195" s="33" t="s">
        <v>12</v>
      </c>
      <c r="F195" s="29">
        <v>0.3</v>
      </c>
      <c r="G195" s="29">
        <f t="shared" si="4"/>
        <v>19.442644199611149</v>
      </c>
      <c r="H195" s="29">
        <v>1.0999999999999999E-2</v>
      </c>
      <c r="I195" s="29">
        <f t="shared" si="5"/>
        <v>0.71289695398574204</v>
      </c>
    </row>
    <row r="196" spans="1:9" x14ac:dyDescent="0.2">
      <c r="A196" s="31">
        <f>SUBTOTAL(103,$B$8:B196)</f>
        <v>189</v>
      </c>
      <c r="B196" s="32">
        <f>IF(ISBLANK(C196),"",COUNTA($C$8:C196))</f>
        <v>189</v>
      </c>
      <c r="C196" s="33" t="s">
        <v>233</v>
      </c>
      <c r="D196" s="34">
        <v>1.948</v>
      </c>
      <c r="E196" s="33" t="s">
        <v>10</v>
      </c>
      <c r="F196" s="29">
        <v>1.948</v>
      </c>
      <c r="G196" s="29">
        <f t="shared" si="4"/>
        <v>100</v>
      </c>
      <c r="H196" s="29">
        <v>0</v>
      </c>
      <c r="I196" s="29">
        <f t="shared" si="5"/>
        <v>0</v>
      </c>
    </row>
    <row r="197" spans="1:9" x14ac:dyDescent="0.2">
      <c r="A197" s="31">
        <f>SUBTOTAL(103,$B$8:B197)</f>
        <v>190</v>
      </c>
      <c r="B197" s="32">
        <f>IF(ISBLANK(C197),"",COUNTA($C$8:C197))</f>
        <v>190</v>
      </c>
      <c r="C197" s="33" t="s">
        <v>234</v>
      </c>
      <c r="D197" s="34">
        <v>1.351</v>
      </c>
      <c r="E197" s="33" t="s">
        <v>12</v>
      </c>
      <c r="F197" s="29">
        <v>5.0999999999999997E-2</v>
      </c>
      <c r="G197" s="29">
        <f t="shared" si="4"/>
        <v>3.774981495188749</v>
      </c>
      <c r="H197" s="29">
        <v>0.70399999999999996</v>
      </c>
      <c r="I197" s="29">
        <f t="shared" si="5"/>
        <v>52.109548482605476</v>
      </c>
    </row>
    <row r="198" spans="1:9" x14ac:dyDescent="0.2">
      <c r="A198" s="31">
        <f>SUBTOTAL(103,$B$8:B198)</f>
        <v>191</v>
      </c>
      <c r="B198" s="32">
        <f>IF(ISBLANK(C198),"",COUNTA($C$8:C198))</f>
        <v>191</v>
      </c>
      <c r="C198" s="33" t="s">
        <v>235</v>
      </c>
      <c r="D198" s="34">
        <v>2.0190000000000001</v>
      </c>
      <c r="E198" s="33" t="s">
        <v>12</v>
      </c>
      <c r="F198" s="29">
        <v>0.83499999999999996</v>
      </c>
      <c r="G198" s="29">
        <f t="shared" si="4"/>
        <v>41.35710747894997</v>
      </c>
      <c r="H198" s="29">
        <v>0.65400000000000003</v>
      </c>
      <c r="I198" s="29">
        <f t="shared" si="5"/>
        <v>32.39227340267459</v>
      </c>
    </row>
    <row r="199" spans="1:9" x14ac:dyDescent="0.2">
      <c r="A199" s="31">
        <f>SUBTOTAL(103,$B$8:B199)</f>
        <v>192</v>
      </c>
      <c r="B199" s="32">
        <f>IF(ISBLANK(C199),"",COUNTA($C$8:C199))</f>
        <v>192</v>
      </c>
      <c r="C199" s="33" t="s">
        <v>236</v>
      </c>
      <c r="D199" s="34">
        <v>2.2599999999999998</v>
      </c>
      <c r="E199" s="33" t="s">
        <v>10</v>
      </c>
      <c r="F199" s="29">
        <v>0.9</v>
      </c>
      <c r="G199" s="29">
        <f t="shared" si="4"/>
        <v>39.823008849557532</v>
      </c>
      <c r="H199" s="29">
        <v>1.36</v>
      </c>
      <c r="I199" s="29">
        <f t="shared" si="5"/>
        <v>60.176991150442483</v>
      </c>
    </row>
    <row r="200" spans="1:9" x14ac:dyDescent="0.2">
      <c r="A200" s="31">
        <f>SUBTOTAL(103,$B$8:B200)</f>
        <v>193</v>
      </c>
      <c r="B200" s="32">
        <f>IF(ISBLANK(C200),"",COUNTA($C$8:C200))</f>
        <v>193</v>
      </c>
      <c r="C200" s="33" t="s">
        <v>237</v>
      </c>
      <c r="D200" s="34">
        <v>7.2519999999999998</v>
      </c>
      <c r="E200" s="33" t="s">
        <v>30</v>
      </c>
      <c r="F200" s="29">
        <v>1.5840000000000001</v>
      </c>
      <c r="G200" s="29">
        <f t="shared" ref="G200:G258" si="6">F200/D200*100</f>
        <v>21.842250413678986</v>
      </c>
      <c r="H200" s="29">
        <v>1.3000000000000007</v>
      </c>
      <c r="I200" s="29">
        <f t="shared" si="5"/>
        <v>17.926089354660792</v>
      </c>
    </row>
    <row r="201" spans="1:9" x14ac:dyDescent="0.2">
      <c r="A201" s="31">
        <f>SUBTOTAL(103,$B$8:B201)</f>
        <v>194</v>
      </c>
      <c r="B201" s="32">
        <f>IF(ISBLANK(C201),"",COUNTA($C$8:C201))</f>
        <v>194</v>
      </c>
      <c r="C201" s="33" t="s">
        <v>238</v>
      </c>
      <c r="D201" s="34">
        <v>1.53</v>
      </c>
      <c r="E201" s="33" t="s">
        <v>34</v>
      </c>
      <c r="F201" s="29">
        <v>1.0229999999999999</v>
      </c>
      <c r="G201" s="29">
        <f t="shared" si="6"/>
        <v>66.862745098039213</v>
      </c>
      <c r="H201" s="29">
        <v>0.50700000000000001</v>
      </c>
      <c r="I201" s="29">
        <f t="shared" ref="I201:I258" si="7">H201/D201*100</f>
        <v>33.13725490196078</v>
      </c>
    </row>
    <row r="202" spans="1:9" x14ac:dyDescent="0.2">
      <c r="A202" s="31">
        <f>SUBTOTAL(103,$B$8:B202)</f>
        <v>195</v>
      </c>
      <c r="B202" s="32">
        <f>IF(ISBLANK(C202),"",COUNTA($C$8:C202))</f>
        <v>195</v>
      </c>
      <c r="C202" s="33" t="s">
        <v>239</v>
      </c>
      <c r="D202" s="34">
        <v>1.077</v>
      </c>
      <c r="E202" s="33" t="s">
        <v>34</v>
      </c>
      <c r="F202" s="29">
        <v>0.35299999999999998</v>
      </c>
      <c r="G202" s="29">
        <f t="shared" si="6"/>
        <v>32.776230269266485</v>
      </c>
      <c r="H202" s="29">
        <v>0.72399999999999998</v>
      </c>
      <c r="I202" s="29">
        <f t="shared" si="7"/>
        <v>67.223769730733522</v>
      </c>
    </row>
    <row r="203" spans="1:9" x14ac:dyDescent="0.2">
      <c r="A203" s="31">
        <f>SUBTOTAL(103,$B$8:B203)</f>
        <v>196</v>
      </c>
      <c r="B203" s="32">
        <f>IF(ISBLANK(C203),"",COUNTA($C$8:C203))</f>
        <v>196</v>
      </c>
      <c r="C203" s="33" t="s">
        <v>240</v>
      </c>
      <c r="D203" s="34">
        <v>3.931</v>
      </c>
      <c r="E203" s="33" t="s">
        <v>34</v>
      </c>
      <c r="F203" s="29">
        <v>1.577</v>
      </c>
      <c r="G203" s="29">
        <f t="shared" si="6"/>
        <v>40.117018570338338</v>
      </c>
      <c r="H203" s="29">
        <v>1.5650000000000002</v>
      </c>
      <c r="I203" s="29">
        <f t="shared" si="7"/>
        <v>39.811752734673114</v>
      </c>
    </row>
    <row r="204" spans="1:9" x14ac:dyDescent="0.2">
      <c r="A204" s="31">
        <f>SUBTOTAL(103,$B$8:B204)</f>
        <v>197</v>
      </c>
      <c r="B204" s="32">
        <f>IF(ISBLANK(C204),"",COUNTA($C$8:C204))</f>
        <v>197</v>
      </c>
      <c r="C204" s="33" t="s">
        <v>241</v>
      </c>
      <c r="D204" s="34">
        <v>2.222</v>
      </c>
      <c r="E204" s="33" t="s">
        <v>54</v>
      </c>
      <c r="F204" s="29">
        <v>0.8</v>
      </c>
      <c r="G204" s="29">
        <f t="shared" si="6"/>
        <v>36.003600360036003</v>
      </c>
      <c r="H204" s="29">
        <v>1.2849999999999999</v>
      </c>
      <c r="I204" s="29">
        <f t="shared" si="7"/>
        <v>57.830783078307824</v>
      </c>
    </row>
    <row r="205" spans="1:9" x14ac:dyDescent="0.2">
      <c r="A205" s="31">
        <f>SUBTOTAL(103,$B$8:B205)</f>
        <v>198</v>
      </c>
      <c r="B205" s="32">
        <f>IF(ISBLANK(C205),"",COUNTA($C$8:C205))</f>
        <v>198</v>
      </c>
      <c r="C205" s="33" t="s">
        <v>242</v>
      </c>
      <c r="D205" s="34">
        <v>2.8620000000000001</v>
      </c>
      <c r="E205" s="33" t="s">
        <v>54</v>
      </c>
      <c r="F205" s="29">
        <v>1.6</v>
      </c>
      <c r="G205" s="29">
        <f t="shared" si="6"/>
        <v>55.90496156533893</v>
      </c>
      <c r="H205" s="29">
        <v>1.147</v>
      </c>
      <c r="I205" s="29">
        <f t="shared" si="7"/>
        <v>40.076869322152341</v>
      </c>
    </row>
    <row r="206" spans="1:9" x14ac:dyDescent="0.2">
      <c r="A206" s="31">
        <f>SUBTOTAL(103,$B$8:B206)</f>
        <v>199</v>
      </c>
      <c r="B206" s="32">
        <f>IF(ISBLANK(C206),"",COUNTA($C$8:C206))</f>
        <v>199</v>
      </c>
      <c r="C206" s="33" t="s">
        <v>243</v>
      </c>
      <c r="D206" s="34">
        <v>1.6839999999999999</v>
      </c>
      <c r="E206" s="33" t="s">
        <v>54</v>
      </c>
      <c r="F206" s="29">
        <v>0.24399999999999999</v>
      </c>
      <c r="G206" s="29">
        <f t="shared" si="6"/>
        <v>14.489311163895488</v>
      </c>
      <c r="H206" s="29">
        <v>0.64700000000000002</v>
      </c>
      <c r="I206" s="29">
        <f t="shared" si="7"/>
        <v>38.420427553444178</v>
      </c>
    </row>
    <row r="207" spans="1:9" x14ac:dyDescent="0.2">
      <c r="A207" s="31">
        <f>SUBTOTAL(103,$B$8:B207)</f>
        <v>200</v>
      </c>
      <c r="B207" s="32">
        <f>IF(ISBLANK(C207),"",COUNTA($C$8:C207))</f>
        <v>200</v>
      </c>
      <c r="C207" s="33" t="s">
        <v>244</v>
      </c>
      <c r="D207" s="34">
        <v>3.41</v>
      </c>
      <c r="E207" s="33" t="s">
        <v>54</v>
      </c>
      <c r="F207" s="29">
        <v>1.2350000000000001</v>
      </c>
      <c r="G207" s="29">
        <f t="shared" si="6"/>
        <v>36.217008797653961</v>
      </c>
      <c r="H207" s="29">
        <v>1.3859999999999999</v>
      </c>
      <c r="I207" s="29">
        <f t="shared" si="7"/>
        <v>40.645161290322577</v>
      </c>
    </row>
    <row r="208" spans="1:9" x14ac:dyDescent="0.2">
      <c r="A208" s="31">
        <f>SUBTOTAL(103,$B$8:B208)</f>
        <v>201</v>
      </c>
      <c r="B208" s="32">
        <f>IF(ISBLANK(C208),"",COUNTA($C$8:C208))</f>
        <v>201</v>
      </c>
      <c r="C208" s="33" t="s">
        <v>245</v>
      </c>
      <c r="D208" s="34">
        <v>1.627</v>
      </c>
      <c r="E208" s="33" t="s">
        <v>54</v>
      </c>
      <c r="F208" s="29">
        <v>0.86199999999999999</v>
      </c>
      <c r="G208" s="29">
        <f t="shared" si="6"/>
        <v>52.980946527350945</v>
      </c>
      <c r="H208" s="29">
        <v>0.76500000000000001</v>
      </c>
      <c r="I208" s="29">
        <f t="shared" si="7"/>
        <v>47.019053472649048</v>
      </c>
    </row>
    <row r="209" spans="1:9" x14ac:dyDescent="0.2">
      <c r="A209" s="31">
        <f>SUBTOTAL(103,$B$8:B209)</f>
        <v>202</v>
      </c>
      <c r="B209" s="32">
        <f>IF(ISBLANK(C209),"",COUNTA($C$8:C209))</f>
        <v>202</v>
      </c>
      <c r="C209" s="33" t="s">
        <v>246</v>
      </c>
      <c r="D209" s="34">
        <v>2.641</v>
      </c>
      <c r="E209" s="33" t="s">
        <v>54</v>
      </c>
      <c r="F209" s="29">
        <v>0.67800000000000005</v>
      </c>
      <c r="G209" s="29">
        <f t="shared" si="6"/>
        <v>25.672093903824312</v>
      </c>
      <c r="H209" s="29">
        <v>1.5840000000000001</v>
      </c>
      <c r="I209" s="29">
        <f t="shared" si="7"/>
        <v>59.977281332828483</v>
      </c>
    </row>
    <row r="210" spans="1:9" x14ac:dyDescent="0.2">
      <c r="A210" s="31">
        <f>SUBTOTAL(103,$B$8:B210)</f>
        <v>203</v>
      </c>
      <c r="B210" s="32">
        <f>IF(ISBLANK(C210),"",COUNTA($C$8:C210))</f>
        <v>203</v>
      </c>
      <c r="C210" s="33" t="s">
        <v>247</v>
      </c>
      <c r="D210" s="34">
        <v>2.4540000000000002</v>
      </c>
      <c r="E210" s="33" t="s">
        <v>54</v>
      </c>
      <c r="F210" s="29">
        <v>0.62</v>
      </c>
      <c r="G210" s="29">
        <f t="shared" si="6"/>
        <v>25.264873675631623</v>
      </c>
      <c r="H210" s="29">
        <v>1.6630000000000003</v>
      </c>
      <c r="I210" s="29">
        <f t="shared" si="7"/>
        <v>67.766911165444171</v>
      </c>
    </row>
    <row r="211" spans="1:9" x14ac:dyDescent="0.2">
      <c r="A211" s="31">
        <f>SUBTOTAL(103,$B$8:B211)</f>
        <v>204</v>
      </c>
      <c r="B211" s="32">
        <f>IF(ISBLANK(C211),"",COUNTA($C$8:C211))</f>
        <v>204</v>
      </c>
      <c r="C211" s="33" t="s">
        <v>248</v>
      </c>
      <c r="D211" s="34">
        <v>1.4990000000000001</v>
      </c>
      <c r="E211" s="33" t="s">
        <v>54</v>
      </c>
      <c r="F211" s="29">
        <v>0.56399999999999995</v>
      </c>
      <c r="G211" s="29">
        <f t="shared" si="6"/>
        <v>37.625083388925944</v>
      </c>
      <c r="H211" s="29">
        <v>0.85699999999999998</v>
      </c>
      <c r="I211" s="29">
        <f t="shared" si="7"/>
        <v>57.171447631754504</v>
      </c>
    </row>
    <row r="212" spans="1:9" x14ac:dyDescent="0.2">
      <c r="A212" s="31">
        <f>SUBTOTAL(103,$B$8:B212)</f>
        <v>205</v>
      </c>
      <c r="B212" s="32">
        <f>IF(ISBLANK(C212),"",COUNTA($C$8:C212))</f>
        <v>205</v>
      </c>
      <c r="C212" s="33" t="s">
        <v>249</v>
      </c>
      <c r="D212" s="34">
        <v>3.2029999999999998</v>
      </c>
      <c r="E212" s="33" t="s">
        <v>54</v>
      </c>
      <c r="F212" s="29">
        <v>0.71399999999999997</v>
      </c>
      <c r="G212" s="29">
        <f t="shared" si="6"/>
        <v>22.291601623477987</v>
      </c>
      <c r="H212" s="29">
        <v>2.1070000000000002</v>
      </c>
      <c r="I212" s="29">
        <f t="shared" si="7"/>
        <v>65.782079300655653</v>
      </c>
    </row>
    <row r="213" spans="1:9" x14ac:dyDescent="0.2">
      <c r="A213" s="31">
        <f>SUBTOTAL(103,$B$8:B213)</f>
        <v>206</v>
      </c>
      <c r="B213" s="32">
        <f>IF(ISBLANK(C213),"",COUNTA($C$8:C213))</f>
        <v>206</v>
      </c>
      <c r="C213" s="33" t="s">
        <v>250</v>
      </c>
      <c r="D213" s="34">
        <v>2.6739999999999999</v>
      </c>
      <c r="E213" s="33" t="s">
        <v>54</v>
      </c>
      <c r="F213" s="29">
        <v>1.2889999999999999</v>
      </c>
      <c r="G213" s="29">
        <f t="shared" si="6"/>
        <v>48.204936424831715</v>
      </c>
      <c r="H213" s="29">
        <v>1.119</v>
      </c>
      <c r="I213" s="29">
        <f t="shared" si="7"/>
        <v>41.847419596110697</v>
      </c>
    </row>
    <row r="214" spans="1:9" x14ac:dyDescent="0.2">
      <c r="A214" s="31">
        <f>SUBTOTAL(103,$B$8:B214)</f>
        <v>207</v>
      </c>
      <c r="B214" s="32">
        <f>IF(ISBLANK(C214),"",COUNTA($C$8:C214))</f>
        <v>207</v>
      </c>
      <c r="C214" s="33" t="s">
        <v>251</v>
      </c>
      <c r="D214" s="34">
        <v>2.8159999999999998</v>
      </c>
      <c r="E214" s="33" t="s">
        <v>252</v>
      </c>
      <c r="F214" s="29">
        <v>1.032</v>
      </c>
      <c r="G214" s="29">
        <f t="shared" si="6"/>
        <v>36.647727272727273</v>
      </c>
      <c r="H214" s="29">
        <v>1.492</v>
      </c>
      <c r="I214" s="29">
        <f t="shared" si="7"/>
        <v>52.982954545454554</v>
      </c>
    </row>
    <row r="215" spans="1:9" x14ac:dyDescent="0.2">
      <c r="A215" s="31">
        <f>SUBTOTAL(103,$B$8:B215)</f>
        <v>208</v>
      </c>
      <c r="B215" s="32">
        <f>IF(ISBLANK(C215),"",COUNTA($C$8:C215))</f>
        <v>208</v>
      </c>
      <c r="C215" s="33" t="s">
        <v>253</v>
      </c>
      <c r="D215" s="34">
        <v>2.64</v>
      </c>
      <c r="E215" s="33" t="s">
        <v>54</v>
      </c>
      <c r="F215" s="29">
        <v>0.25700000000000001</v>
      </c>
      <c r="G215" s="29">
        <f t="shared" si="6"/>
        <v>9.7348484848484844</v>
      </c>
      <c r="H215" s="29">
        <v>2.343</v>
      </c>
      <c r="I215" s="29">
        <f t="shared" si="7"/>
        <v>88.75</v>
      </c>
    </row>
    <row r="216" spans="1:9" x14ac:dyDescent="0.2">
      <c r="A216" s="31">
        <f>SUBTOTAL(103,$B$8:B216)</f>
        <v>209</v>
      </c>
      <c r="B216" s="32">
        <f>IF(ISBLANK(C216),"",COUNTA($C$8:C216))</f>
        <v>209</v>
      </c>
      <c r="C216" s="33" t="s">
        <v>254</v>
      </c>
      <c r="D216" s="34">
        <v>2.9529999999999998</v>
      </c>
      <c r="E216" s="33" t="s">
        <v>54</v>
      </c>
      <c r="F216" s="29">
        <v>0</v>
      </c>
      <c r="G216" s="29">
        <f t="shared" si="6"/>
        <v>0</v>
      </c>
      <c r="H216" s="29">
        <v>2.9529999999999998</v>
      </c>
      <c r="I216" s="29">
        <f t="shared" si="7"/>
        <v>100</v>
      </c>
    </row>
    <row r="217" spans="1:9" x14ac:dyDescent="0.2">
      <c r="A217" s="31">
        <f>SUBTOTAL(103,$B$8:B217)</f>
        <v>210</v>
      </c>
      <c r="B217" s="32">
        <f>IF(ISBLANK(C217),"",COUNTA($C$8:C217))</f>
        <v>210</v>
      </c>
      <c r="C217" s="33" t="s">
        <v>255</v>
      </c>
      <c r="D217" s="34">
        <v>3.04</v>
      </c>
      <c r="E217" s="33" t="s">
        <v>252</v>
      </c>
      <c r="F217" s="29">
        <v>0</v>
      </c>
      <c r="G217" s="29">
        <f t="shared" si="6"/>
        <v>0</v>
      </c>
      <c r="H217" s="29">
        <v>2.94</v>
      </c>
      <c r="I217" s="29">
        <f t="shared" si="7"/>
        <v>96.710526315789465</v>
      </c>
    </row>
    <row r="218" spans="1:9" x14ac:dyDescent="0.2">
      <c r="A218" s="31">
        <f>SUBTOTAL(103,$B$8:B218)</f>
        <v>211</v>
      </c>
      <c r="B218" s="32">
        <f>IF(ISBLANK(C218),"",COUNTA($C$8:C218))</f>
        <v>211</v>
      </c>
      <c r="C218" s="33" t="s">
        <v>256</v>
      </c>
      <c r="D218" s="34">
        <v>4.3559999999999999</v>
      </c>
      <c r="E218" s="33" t="s">
        <v>73</v>
      </c>
      <c r="F218" s="29">
        <v>1.0629999999999999</v>
      </c>
      <c r="G218" s="29">
        <f t="shared" si="6"/>
        <v>24.403122130394859</v>
      </c>
      <c r="H218" s="29">
        <v>3.214</v>
      </c>
      <c r="I218" s="29">
        <f t="shared" si="7"/>
        <v>73.78328741965106</v>
      </c>
    </row>
    <row r="219" spans="1:9" x14ac:dyDescent="0.2">
      <c r="A219" s="31">
        <f>SUBTOTAL(103,$B$8:B219)</f>
        <v>212</v>
      </c>
      <c r="B219" s="32">
        <f>IF(ISBLANK(C219),"",COUNTA($C$8:C219))</f>
        <v>212</v>
      </c>
      <c r="C219" s="33" t="s">
        <v>257</v>
      </c>
      <c r="D219" s="34">
        <v>4.665</v>
      </c>
      <c r="E219" s="33" t="s">
        <v>73</v>
      </c>
      <c r="F219" s="29">
        <v>1.8240000000000001</v>
      </c>
      <c r="G219" s="29">
        <f t="shared" si="6"/>
        <v>39.09967845659164</v>
      </c>
      <c r="H219" s="29">
        <v>2.6560000000000001</v>
      </c>
      <c r="I219" s="29">
        <f t="shared" si="7"/>
        <v>56.934619506966776</v>
      </c>
    </row>
    <row r="220" spans="1:9" x14ac:dyDescent="0.2">
      <c r="A220" s="31">
        <f>SUBTOTAL(103,$B$8:B220)</f>
        <v>213</v>
      </c>
      <c r="B220" s="32">
        <f>IF(ISBLANK(C220),"",COUNTA($C$8:C220))</f>
        <v>213</v>
      </c>
      <c r="C220" s="33" t="s">
        <v>258</v>
      </c>
      <c r="D220" s="34">
        <v>1.6459999999999999</v>
      </c>
      <c r="E220" s="33" t="s">
        <v>73</v>
      </c>
      <c r="F220" s="29">
        <v>0</v>
      </c>
      <c r="G220" s="29">
        <f t="shared" si="6"/>
        <v>0</v>
      </c>
      <c r="H220" s="29">
        <v>1.177</v>
      </c>
      <c r="I220" s="29">
        <f t="shared" si="7"/>
        <v>71.506682867557728</v>
      </c>
    </row>
    <row r="221" spans="1:9" x14ac:dyDescent="0.2">
      <c r="A221" s="31">
        <f>SUBTOTAL(103,$B$8:B221)</f>
        <v>214</v>
      </c>
      <c r="B221" s="32">
        <f>IF(ISBLANK(C221),"",COUNTA($C$8:C221))</f>
        <v>214</v>
      </c>
      <c r="C221" s="33" t="s">
        <v>259</v>
      </c>
      <c r="D221" s="34">
        <v>1.37</v>
      </c>
      <c r="E221" s="33" t="s">
        <v>73</v>
      </c>
      <c r="F221" s="29">
        <v>0.72199999999999998</v>
      </c>
      <c r="G221" s="29">
        <f t="shared" si="6"/>
        <v>52.700729927007295</v>
      </c>
      <c r="H221" s="29">
        <v>0.5</v>
      </c>
      <c r="I221" s="29">
        <f t="shared" si="7"/>
        <v>36.496350364963504</v>
      </c>
    </row>
    <row r="222" spans="1:9" x14ac:dyDescent="0.2">
      <c r="A222" s="31">
        <f>SUBTOTAL(103,$B$8:B222)</f>
        <v>215</v>
      </c>
      <c r="B222" s="32">
        <f>IF(ISBLANK(C222),"",COUNTA($C$8:C222))</f>
        <v>215</v>
      </c>
      <c r="C222" s="33" t="s">
        <v>260</v>
      </c>
      <c r="D222" s="34">
        <v>1.6819999999999999</v>
      </c>
      <c r="E222" s="33" t="s">
        <v>73</v>
      </c>
      <c r="F222" s="29">
        <v>0</v>
      </c>
      <c r="G222" s="29">
        <f t="shared" si="6"/>
        <v>0</v>
      </c>
      <c r="H222" s="29">
        <v>1.327</v>
      </c>
      <c r="I222" s="29">
        <f t="shared" si="7"/>
        <v>78.894173602853741</v>
      </c>
    </row>
    <row r="223" spans="1:9" x14ac:dyDescent="0.2">
      <c r="A223" s="31">
        <f>SUBTOTAL(103,$B$8:B223)</f>
        <v>216</v>
      </c>
      <c r="B223" s="32">
        <f>IF(ISBLANK(C223),"",COUNTA($C$8:C223))</f>
        <v>216</v>
      </c>
      <c r="C223" s="33" t="s">
        <v>261</v>
      </c>
      <c r="D223" s="34">
        <v>1.8320000000000001</v>
      </c>
      <c r="E223" s="33" t="s">
        <v>73</v>
      </c>
      <c r="F223" s="29">
        <v>0</v>
      </c>
      <c r="G223" s="29">
        <f t="shared" si="6"/>
        <v>0</v>
      </c>
      <c r="H223" s="29">
        <v>0.59399999999999997</v>
      </c>
      <c r="I223" s="29">
        <f t="shared" si="7"/>
        <v>32.423580786026193</v>
      </c>
    </row>
    <row r="224" spans="1:9" x14ac:dyDescent="0.2">
      <c r="A224" s="31">
        <f>SUBTOTAL(103,$B$8:B224)</f>
        <v>217</v>
      </c>
      <c r="B224" s="32">
        <f>IF(ISBLANK(C224),"",COUNTA($C$8:C224))</f>
        <v>217</v>
      </c>
      <c r="C224" s="33" t="s">
        <v>262</v>
      </c>
      <c r="D224" s="34">
        <v>1.171</v>
      </c>
      <c r="E224" s="33" t="s">
        <v>73</v>
      </c>
      <c r="F224" s="29">
        <v>0</v>
      </c>
      <c r="G224" s="29">
        <f t="shared" si="6"/>
        <v>0</v>
      </c>
      <c r="H224" s="29">
        <v>1.171</v>
      </c>
      <c r="I224" s="29">
        <f t="shared" si="7"/>
        <v>100</v>
      </c>
    </row>
    <row r="225" spans="1:9" x14ac:dyDescent="0.2">
      <c r="A225" s="31">
        <f>SUBTOTAL(103,$B$8:B225)</f>
        <v>218</v>
      </c>
      <c r="B225" s="32">
        <f>IF(ISBLANK(C225),"",COUNTA($C$8:C225))</f>
        <v>218</v>
      </c>
      <c r="C225" s="33" t="s">
        <v>263</v>
      </c>
      <c r="D225" s="34">
        <v>1.83</v>
      </c>
      <c r="E225" s="33" t="s">
        <v>73</v>
      </c>
      <c r="F225" s="29">
        <v>0.25700000000000001</v>
      </c>
      <c r="G225" s="29">
        <f t="shared" si="6"/>
        <v>14.043715846994537</v>
      </c>
      <c r="H225" s="29">
        <v>1.1639999999999999</v>
      </c>
      <c r="I225" s="29">
        <f t="shared" si="7"/>
        <v>63.606557377049178</v>
      </c>
    </row>
    <row r="226" spans="1:9" x14ac:dyDescent="0.2">
      <c r="A226" s="31">
        <f>SUBTOTAL(103,$B$8:B226)</f>
        <v>219</v>
      </c>
      <c r="B226" s="32">
        <f>IF(ISBLANK(C226),"",COUNTA($C$8:C226))</f>
        <v>219</v>
      </c>
      <c r="C226" s="33" t="s">
        <v>264</v>
      </c>
      <c r="D226" s="34">
        <v>2.4</v>
      </c>
      <c r="E226" s="33" t="s">
        <v>73</v>
      </c>
      <c r="F226" s="29">
        <v>0</v>
      </c>
      <c r="G226" s="29">
        <f t="shared" si="6"/>
        <v>0</v>
      </c>
      <c r="H226" s="29">
        <v>2.4</v>
      </c>
      <c r="I226" s="29">
        <f t="shared" si="7"/>
        <v>100</v>
      </c>
    </row>
    <row r="227" spans="1:9" x14ac:dyDescent="0.2">
      <c r="A227" s="31">
        <f>SUBTOTAL(103,$B$8:B227)</f>
        <v>220</v>
      </c>
      <c r="B227" s="32">
        <f>IF(ISBLANK(C227),"",COUNTA($C$8:C227))</f>
        <v>220</v>
      </c>
      <c r="C227" s="33" t="s">
        <v>265</v>
      </c>
      <c r="D227" s="34">
        <v>2.302</v>
      </c>
      <c r="E227" s="33" t="s">
        <v>44</v>
      </c>
      <c r="F227" s="29">
        <v>0</v>
      </c>
      <c r="G227" s="29">
        <f t="shared" si="6"/>
        <v>0</v>
      </c>
      <c r="H227" s="29">
        <v>0.91300000000000003</v>
      </c>
      <c r="I227" s="29">
        <f t="shared" si="7"/>
        <v>39.661164205039093</v>
      </c>
    </row>
    <row r="228" spans="1:9" x14ac:dyDescent="0.2">
      <c r="A228" s="31">
        <f>SUBTOTAL(103,$B$8:B228)</f>
        <v>221</v>
      </c>
      <c r="B228" s="32">
        <f>IF(ISBLANK(C228),"",COUNTA($C$8:C228))</f>
        <v>221</v>
      </c>
      <c r="C228" s="33" t="s">
        <v>266</v>
      </c>
      <c r="D228" s="34">
        <v>2.6840000000000002</v>
      </c>
      <c r="E228" s="33" t="s">
        <v>267</v>
      </c>
      <c r="F228" s="29">
        <v>1.492</v>
      </c>
      <c r="G228" s="29">
        <f t="shared" si="6"/>
        <v>55.588673621460508</v>
      </c>
      <c r="H228" s="29">
        <v>1.1299999999999999</v>
      </c>
      <c r="I228" s="29">
        <f t="shared" si="7"/>
        <v>42.101341281669143</v>
      </c>
    </row>
    <row r="229" spans="1:9" x14ac:dyDescent="0.2">
      <c r="A229" s="31">
        <f>SUBTOTAL(103,$B$8:B229)</f>
        <v>222</v>
      </c>
      <c r="B229" s="32">
        <f>IF(ISBLANK(C229),"",COUNTA($C$8:C229))</f>
        <v>222</v>
      </c>
      <c r="C229" s="33" t="s">
        <v>268</v>
      </c>
      <c r="D229" s="34">
        <v>5.1180000000000003</v>
      </c>
      <c r="E229" s="33" t="s">
        <v>269</v>
      </c>
      <c r="F229" s="29">
        <v>2.859</v>
      </c>
      <c r="G229" s="29">
        <f t="shared" si="6"/>
        <v>55.861664712778428</v>
      </c>
      <c r="H229" s="29">
        <v>1.24</v>
      </c>
      <c r="I229" s="29">
        <f t="shared" si="7"/>
        <v>24.22821414615084</v>
      </c>
    </row>
    <row r="230" spans="1:9" x14ac:dyDescent="0.2">
      <c r="A230" s="31">
        <f>SUBTOTAL(103,$B$8:B230)</f>
        <v>223</v>
      </c>
      <c r="B230" s="32">
        <f>IF(ISBLANK(C230),"",COUNTA($C$8:C230))</f>
        <v>223</v>
      </c>
      <c r="C230" s="33" t="s">
        <v>270</v>
      </c>
      <c r="D230" s="34">
        <v>4.1369999999999996</v>
      </c>
      <c r="E230" s="33" t="s">
        <v>269</v>
      </c>
      <c r="F230" s="29">
        <v>4.0860000000000003</v>
      </c>
      <c r="G230" s="29">
        <f t="shared" si="6"/>
        <v>98.767222625090668</v>
      </c>
      <c r="H230" s="29">
        <v>0</v>
      </c>
      <c r="I230" s="29">
        <f t="shared" si="7"/>
        <v>0</v>
      </c>
    </row>
    <row r="231" spans="1:9" x14ac:dyDescent="0.2">
      <c r="A231" s="31">
        <f>SUBTOTAL(103,$B$8:B231)</f>
        <v>224</v>
      </c>
      <c r="B231" s="32">
        <f>IF(ISBLANK(C231),"",COUNTA($C$8:C231))</f>
        <v>224</v>
      </c>
      <c r="C231" s="33" t="s">
        <v>271</v>
      </c>
      <c r="D231" s="34">
        <v>2.5110000000000001</v>
      </c>
      <c r="E231" s="33" t="s">
        <v>269</v>
      </c>
      <c r="F231" s="29">
        <v>0.28799999999999998</v>
      </c>
      <c r="G231" s="29">
        <f t="shared" si="6"/>
        <v>11.46953405017921</v>
      </c>
      <c r="H231" s="29">
        <v>2.1230000000000002</v>
      </c>
      <c r="I231" s="29">
        <f t="shared" si="7"/>
        <v>84.547988849064126</v>
      </c>
    </row>
    <row r="232" spans="1:9" x14ac:dyDescent="0.2">
      <c r="A232" s="31">
        <f>SUBTOTAL(103,$B$8:B232)</f>
        <v>225</v>
      </c>
      <c r="B232" s="32">
        <f>IF(ISBLANK(C232),"",COUNTA($C$8:C232))</f>
        <v>225</v>
      </c>
      <c r="C232" s="33" t="s">
        <v>272</v>
      </c>
      <c r="D232" s="34">
        <v>1.992</v>
      </c>
      <c r="E232" s="33" t="s">
        <v>92</v>
      </c>
      <c r="F232" s="29">
        <v>0.112</v>
      </c>
      <c r="G232" s="29">
        <f t="shared" si="6"/>
        <v>5.6224899598393572</v>
      </c>
      <c r="H232" s="29">
        <v>0.91499999999999992</v>
      </c>
      <c r="I232" s="29">
        <f t="shared" si="7"/>
        <v>45.933734939759027</v>
      </c>
    </row>
    <row r="233" spans="1:9" x14ac:dyDescent="0.2">
      <c r="A233" s="31">
        <f>SUBTOTAL(103,$B$8:B233)</f>
        <v>226</v>
      </c>
      <c r="B233" s="32">
        <f>IF(ISBLANK(C233),"",COUNTA($C$8:C233))</f>
        <v>226</v>
      </c>
      <c r="C233" s="33" t="s">
        <v>273</v>
      </c>
      <c r="D233" s="34">
        <v>4.5259999999999998</v>
      </c>
      <c r="E233" s="33" t="s">
        <v>269</v>
      </c>
      <c r="F233" s="29">
        <v>2.1520000000000001</v>
      </c>
      <c r="G233" s="29">
        <f t="shared" si="6"/>
        <v>47.547503314184716</v>
      </c>
      <c r="H233" s="29">
        <v>2.1040000000000001</v>
      </c>
      <c r="I233" s="29">
        <f t="shared" si="7"/>
        <v>46.486964206805133</v>
      </c>
    </row>
    <row r="234" spans="1:9" x14ac:dyDescent="0.2">
      <c r="A234" s="31">
        <f>SUBTOTAL(103,$B$8:B234)</f>
        <v>227</v>
      </c>
      <c r="B234" s="32">
        <f>IF(ISBLANK(C234),"",COUNTA($C$8:C234))</f>
        <v>227</v>
      </c>
      <c r="C234" s="33" t="s">
        <v>274</v>
      </c>
      <c r="D234" s="34">
        <v>2.9529999999999998</v>
      </c>
      <c r="E234" s="33" t="s">
        <v>14</v>
      </c>
      <c r="F234" s="29">
        <v>0.5</v>
      </c>
      <c r="G234" s="29">
        <f t="shared" si="6"/>
        <v>16.931933626820182</v>
      </c>
      <c r="H234" s="29">
        <v>1.98</v>
      </c>
      <c r="I234" s="29">
        <f t="shared" si="7"/>
        <v>67.05045716220792</v>
      </c>
    </row>
    <row r="235" spans="1:9" x14ac:dyDescent="0.2">
      <c r="A235" s="31">
        <f>SUBTOTAL(103,$B$8:B235)</f>
        <v>228</v>
      </c>
      <c r="B235" s="32">
        <f>IF(ISBLANK(C235),"",COUNTA($C$8:C235))</f>
        <v>228</v>
      </c>
      <c r="C235" s="33" t="s">
        <v>275</v>
      </c>
      <c r="D235" s="34">
        <v>3.2519999999999998</v>
      </c>
      <c r="E235" s="33" t="s">
        <v>14</v>
      </c>
      <c r="F235" s="29">
        <v>2.0049999999999999</v>
      </c>
      <c r="G235" s="29">
        <f t="shared" si="6"/>
        <v>61.654366543665439</v>
      </c>
      <c r="H235" s="29">
        <v>1.2470000000000001</v>
      </c>
      <c r="I235" s="29">
        <f t="shared" si="7"/>
        <v>38.345633456334568</v>
      </c>
    </row>
    <row r="236" spans="1:9" x14ac:dyDescent="0.2">
      <c r="A236" s="31">
        <f>SUBTOTAL(103,$B$8:B236)</f>
        <v>229</v>
      </c>
      <c r="B236" s="32">
        <f>IF(ISBLANK(C236),"",COUNTA($C$8:C236))</f>
        <v>229</v>
      </c>
      <c r="C236" s="33" t="s">
        <v>276</v>
      </c>
      <c r="D236" s="34">
        <v>2.2589999999999999</v>
      </c>
      <c r="E236" s="33" t="s">
        <v>269</v>
      </c>
      <c r="F236" s="29">
        <v>1.0329999999999999</v>
      </c>
      <c r="G236" s="29">
        <f t="shared" si="6"/>
        <v>45.728198317839755</v>
      </c>
      <c r="H236" s="29">
        <v>0.97799999999999998</v>
      </c>
      <c r="I236" s="29">
        <f t="shared" si="7"/>
        <v>43.293492695883131</v>
      </c>
    </row>
    <row r="237" spans="1:9" x14ac:dyDescent="0.2">
      <c r="A237" s="31">
        <f>SUBTOTAL(103,$B$8:B237)</f>
        <v>230</v>
      </c>
      <c r="B237" s="32">
        <f>IF(ISBLANK(C237),"",COUNTA($C$8:C237))</f>
        <v>230</v>
      </c>
      <c r="C237" s="33" t="s">
        <v>277</v>
      </c>
      <c r="D237" s="34">
        <v>2.8540000000000001</v>
      </c>
      <c r="E237" s="33" t="s">
        <v>278</v>
      </c>
      <c r="F237" s="29">
        <v>0.41099999999999998</v>
      </c>
      <c r="G237" s="29">
        <f t="shared" si="6"/>
        <v>14.400840925017519</v>
      </c>
      <c r="H237" s="29">
        <v>2.4430000000000001</v>
      </c>
      <c r="I237" s="29">
        <f t="shared" si="7"/>
        <v>85.599159074982481</v>
      </c>
    </row>
    <row r="238" spans="1:9" x14ac:dyDescent="0.2">
      <c r="A238" s="31">
        <f>SUBTOTAL(103,$B$8:B238)</f>
        <v>231</v>
      </c>
      <c r="B238" s="32">
        <f>IF(ISBLANK(C238),"",COUNTA($C$8:C238))</f>
        <v>231</v>
      </c>
      <c r="C238" s="33" t="s">
        <v>279</v>
      </c>
      <c r="D238" s="34">
        <v>2.7730000000000001</v>
      </c>
      <c r="E238" s="33" t="s">
        <v>269</v>
      </c>
      <c r="F238" s="29">
        <v>0.73099999999999998</v>
      </c>
      <c r="G238" s="29">
        <f t="shared" si="6"/>
        <v>26.361341507392716</v>
      </c>
      <c r="H238" s="29">
        <v>1.6880000000000002</v>
      </c>
      <c r="I238" s="29">
        <f t="shared" si="7"/>
        <v>60.87270104579877</v>
      </c>
    </row>
    <row r="239" spans="1:9" x14ac:dyDescent="0.2">
      <c r="A239" s="31">
        <f>SUBTOTAL(103,$B$8:B239)</f>
        <v>232</v>
      </c>
      <c r="B239" s="32">
        <f>IF(ISBLANK(C239),"",COUNTA($C$8:C239))</f>
        <v>232</v>
      </c>
      <c r="C239" s="33" t="s">
        <v>280</v>
      </c>
      <c r="D239" s="34">
        <v>1.294</v>
      </c>
      <c r="E239" s="33" t="s">
        <v>281</v>
      </c>
      <c r="F239" s="29">
        <v>0.23</v>
      </c>
      <c r="G239" s="29">
        <f t="shared" si="6"/>
        <v>17.77434312210201</v>
      </c>
      <c r="H239" s="29">
        <v>1.0640000000000001</v>
      </c>
      <c r="I239" s="29">
        <f t="shared" si="7"/>
        <v>82.22565687789799</v>
      </c>
    </row>
    <row r="240" spans="1:9" x14ac:dyDescent="0.2">
      <c r="A240" s="31">
        <f>SUBTOTAL(103,$B$8:B240)</f>
        <v>233</v>
      </c>
      <c r="B240" s="32">
        <f>IF(ISBLANK(C240),"",COUNTA($C$8:C240))</f>
        <v>233</v>
      </c>
      <c r="C240" s="33" t="s">
        <v>282</v>
      </c>
      <c r="D240" s="34">
        <v>4.7869999999999999</v>
      </c>
      <c r="E240" s="33" t="s">
        <v>95</v>
      </c>
      <c r="F240" s="29">
        <v>1.3720000000000001</v>
      </c>
      <c r="G240" s="29">
        <f t="shared" si="6"/>
        <v>28.660956757885941</v>
      </c>
      <c r="H240" s="29">
        <v>2.27</v>
      </c>
      <c r="I240" s="29">
        <f t="shared" si="7"/>
        <v>47.4200960935868</v>
      </c>
    </row>
    <row r="241" spans="1:9" x14ac:dyDescent="0.2">
      <c r="A241" s="31">
        <f>SUBTOTAL(103,$B$8:B241)</f>
        <v>234</v>
      </c>
      <c r="B241" s="32">
        <f>IF(ISBLANK(C241),"",COUNTA($C$8:C241))</f>
        <v>234</v>
      </c>
      <c r="C241" s="33" t="s">
        <v>283</v>
      </c>
      <c r="D241" s="34">
        <v>2.387</v>
      </c>
      <c r="E241" s="33" t="s">
        <v>8</v>
      </c>
      <c r="F241" s="29">
        <v>0</v>
      </c>
      <c r="G241" s="29">
        <f t="shared" si="6"/>
        <v>0</v>
      </c>
      <c r="H241" s="29">
        <v>2.387</v>
      </c>
      <c r="I241" s="29">
        <f t="shared" si="7"/>
        <v>100</v>
      </c>
    </row>
    <row r="242" spans="1:9" x14ac:dyDescent="0.2">
      <c r="A242" s="31">
        <f>SUBTOTAL(103,$B$8:B242)</f>
        <v>235</v>
      </c>
      <c r="B242" s="32">
        <f>IF(ISBLANK(C242),"",COUNTA($C$8:C242))</f>
        <v>235</v>
      </c>
      <c r="C242" s="33" t="s">
        <v>284</v>
      </c>
      <c r="D242" s="34">
        <v>2.0670000000000002</v>
      </c>
      <c r="E242" s="33" t="s">
        <v>8</v>
      </c>
      <c r="F242" s="29">
        <v>1.0960000000000001</v>
      </c>
      <c r="G242" s="29">
        <f t="shared" si="6"/>
        <v>53.023705853894533</v>
      </c>
      <c r="H242" s="29">
        <v>0.78900000000000003</v>
      </c>
      <c r="I242" s="29">
        <f t="shared" si="7"/>
        <v>38.171262699564586</v>
      </c>
    </row>
    <row r="243" spans="1:9" x14ac:dyDescent="0.2">
      <c r="A243" s="31">
        <f>SUBTOTAL(103,$B$8:B243)</f>
        <v>236</v>
      </c>
      <c r="B243" s="32">
        <f>IF(ISBLANK(C243),"",COUNTA($C$8:C243))</f>
        <v>236</v>
      </c>
      <c r="C243" s="33" t="s">
        <v>285</v>
      </c>
      <c r="D243" s="34">
        <v>2.5859999999999999</v>
      </c>
      <c r="E243" s="33" t="s">
        <v>8</v>
      </c>
      <c r="F243" s="29">
        <v>0.3</v>
      </c>
      <c r="G243" s="29">
        <f t="shared" si="6"/>
        <v>11.600928074245941</v>
      </c>
      <c r="H243" s="29">
        <v>2.286</v>
      </c>
      <c r="I243" s="29">
        <f t="shared" si="7"/>
        <v>88.399071925754072</v>
      </c>
    </row>
    <row r="244" spans="1:9" x14ac:dyDescent="0.2">
      <c r="A244" s="31">
        <f>SUBTOTAL(103,$B$8:B244)</f>
        <v>237</v>
      </c>
      <c r="B244" s="32">
        <f>IF(ISBLANK(C244),"",COUNTA($C$8:C244))</f>
        <v>237</v>
      </c>
      <c r="C244" s="33" t="s">
        <v>286</v>
      </c>
      <c r="D244" s="34">
        <v>1.4990000000000001</v>
      </c>
      <c r="E244" s="33" t="s">
        <v>8</v>
      </c>
      <c r="F244" s="29">
        <v>0</v>
      </c>
      <c r="G244" s="29">
        <f t="shared" si="6"/>
        <v>0</v>
      </c>
      <c r="H244" s="29">
        <v>1.4990000000000001</v>
      </c>
      <c r="I244" s="29">
        <f t="shared" si="7"/>
        <v>100</v>
      </c>
    </row>
    <row r="245" spans="1:9" x14ac:dyDescent="0.2">
      <c r="A245" s="31">
        <f>SUBTOTAL(103,$B$8:B245)</f>
        <v>238</v>
      </c>
      <c r="B245" s="32">
        <f>IF(ISBLANK(C245),"",COUNTA($C$8:C245))</f>
        <v>238</v>
      </c>
      <c r="C245" s="33" t="s">
        <v>287</v>
      </c>
      <c r="D245" s="34">
        <v>1.651</v>
      </c>
      <c r="E245" s="33" t="s">
        <v>8</v>
      </c>
      <c r="F245" s="29">
        <v>0.14299999999999999</v>
      </c>
      <c r="G245" s="29">
        <f t="shared" si="6"/>
        <v>8.6614173228346445</v>
      </c>
      <c r="H245" s="29">
        <v>1.508</v>
      </c>
      <c r="I245" s="29">
        <f t="shared" si="7"/>
        <v>91.338582677165363</v>
      </c>
    </row>
    <row r="246" spans="1:9" x14ac:dyDescent="0.2">
      <c r="A246" s="31">
        <f>SUBTOTAL(103,$B$8:B246)</f>
        <v>239</v>
      </c>
      <c r="B246" s="32">
        <f>IF(ISBLANK(C246),"",COUNTA($C$8:C246))</f>
        <v>239</v>
      </c>
      <c r="C246" s="33" t="s">
        <v>288</v>
      </c>
      <c r="D246" s="34">
        <v>4.1779999999999999</v>
      </c>
      <c r="E246" s="33" t="s">
        <v>34</v>
      </c>
      <c r="F246" s="29">
        <v>2.169</v>
      </c>
      <c r="G246" s="29">
        <f t="shared" si="6"/>
        <v>51.91479176639541</v>
      </c>
      <c r="H246" s="29">
        <v>0.2</v>
      </c>
      <c r="I246" s="29">
        <f t="shared" si="7"/>
        <v>4.7869794159885117</v>
      </c>
    </row>
    <row r="247" spans="1:9" x14ac:dyDescent="0.2">
      <c r="A247" s="31">
        <f>SUBTOTAL(103,$B$8:B247)</f>
        <v>240</v>
      </c>
      <c r="B247" s="32">
        <f>IF(ISBLANK(C247),"",COUNTA($C$8:C247))</f>
        <v>240</v>
      </c>
      <c r="C247" s="33" t="s">
        <v>289</v>
      </c>
      <c r="D247" s="34">
        <v>3.7890000000000001</v>
      </c>
      <c r="E247" s="33" t="s">
        <v>290</v>
      </c>
      <c r="F247" s="29">
        <v>0.41799999999999998</v>
      </c>
      <c r="G247" s="29">
        <f t="shared" si="6"/>
        <v>11.031934547373977</v>
      </c>
      <c r="H247" s="29">
        <v>3.0190000000000001</v>
      </c>
      <c r="I247" s="29">
        <f t="shared" si="7"/>
        <v>79.678015307468982</v>
      </c>
    </row>
    <row r="248" spans="1:9" x14ac:dyDescent="0.2">
      <c r="A248" s="31">
        <f>SUBTOTAL(103,$B$8:B248)</f>
        <v>241</v>
      </c>
      <c r="B248" s="32">
        <f>IF(ISBLANK(C248),"",COUNTA($C$8:C248))</f>
        <v>241</v>
      </c>
      <c r="C248" s="33" t="s">
        <v>291</v>
      </c>
      <c r="D248" s="34">
        <v>5.8819999999999997</v>
      </c>
      <c r="E248" s="33" t="s">
        <v>12</v>
      </c>
      <c r="F248" s="29">
        <v>1.19</v>
      </c>
      <c r="G248" s="29">
        <f t="shared" si="6"/>
        <v>20.23121387283237</v>
      </c>
      <c r="H248" s="29">
        <v>1.1000000000000001</v>
      </c>
      <c r="I248" s="29">
        <f t="shared" si="7"/>
        <v>18.701122067324043</v>
      </c>
    </row>
    <row r="249" spans="1:9" x14ac:dyDescent="0.2">
      <c r="A249" s="31">
        <f>SUBTOTAL(103,$B$8:B249)</f>
        <v>242</v>
      </c>
      <c r="B249" s="32">
        <f>IF(ISBLANK(C249),"",COUNTA($C$8:C249))</f>
        <v>242</v>
      </c>
      <c r="C249" s="33" t="s">
        <v>292</v>
      </c>
      <c r="D249" s="34">
        <v>2.399</v>
      </c>
      <c r="E249" s="33" t="s">
        <v>269</v>
      </c>
      <c r="F249" s="29">
        <v>0</v>
      </c>
      <c r="G249" s="29">
        <f t="shared" si="6"/>
        <v>0</v>
      </c>
      <c r="H249" s="29">
        <v>2.2000000000000002</v>
      </c>
      <c r="I249" s="29">
        <f t="shared" si="7"/>
        <v>91.704877032096704</v>
      </c>
    </row>
    <row r="250" spans="1:9" x14ac:dyDescent="0.2">
      <c r="A250" s="31">
        <f>SUBTOTAL(103,$B$8:B250)</f>
        <v>243</v>
      </c>
      <c r="B250" s="32">
        <f>IF(ISBLANK(C250),"",COUNTA($C$8:C250))</f>
        <v>243</v>
      </c>
      <c r="C250" s="33" t="s">
        <v>293</v>
      </c>
      <c r="D250" s="34">
        <v>2.331</v>
      </c>
      <c r="E250" s="33" t="s">
        <v>18</v>
      </c>
      <c r="F250" s="29">
        <v>1.726</v>
      </c>
      <c r="G250" s="29">
        <f t="shared" si="6"/>
        <v>74.045474045474052</v>
      </c>
      <c r="H250" s="29">
        <v>0.53700000000000003</v>
      </c>
      <c r="I250" s="29">
        <f t="shared" si="7"/>
        <v>23.037323037323041</v>
      </c>
    </row>
    <row r="251" spans="1:9" x14ac:dyDescent="0.2">
      <c r="A251" s="31">
        <f>SUBTOTAL(103,$B$8:B251)</f>
        <v>244</v>
      </c>
      <c r="B251" s="32">
        <f>IF(ISBLANK(C251),"",COUNTA($C$8:C251))</f>
        <v>244</v>
      </c>
      <c r="C251" s="33" t="s">
        <v>294</v>
      </c>
      <c r="D251" s="34">
        <v>2.2469999999999999</v>
      </c>
      <c r="E251" s="33" t="s">
        <v>34</v>
      </c>
      <c r="F251" s="29">
        <v>0</v>
      </c>
      <c r="G251" s="29">
        <f t="shared" si="6"/>
        <v>0</v>
      </c>
      <c r="H251" s="29">
        <v>2.2469999999999999</v>
      </c>
      <c r="I251" s="29">
        <f t="shared" si="7"/>
        <v>100</v>
      </c>
    </row>
    <row r="252" spans="1:9" x14ac:dyDescent="0.2">
      <c r="A252" s="31">
        <f>SUBTOTAL(103,$B$8:B252)</f>
        <v>245</v>
      </c>
      <c r="B252" s="32">
        <f>IF(ISBLANK(C252),"",COUNTA($C$8:C252))</f>
        <v>245</v>
      </c>
      <c r="C252" s="33" t="s">
        <v>295</v>
      </c>
      <c r="D252" s="34">
        <v>0.74399999999999999</v>
      </c>
      <c r="E252" s="33" t="s">
        <v>73</v>
      </c>
      <c r="F252" s="29">
        <v>0</v>
      </c>
      <c r="G252" s="29">
        <f t="shared" si="6"/>
        <v>0</v>
      </c>
      <c r="H252" s="29">
        <v>0.74399999999999999</v>
      </c>
      <c r="I252" s="29">
        <f t="shared" si="7"/>
        <v>100</v>
      </c>
    </row>
    <row r="253" spans="1:9" x14ac:dyDescent="0.2">
      <c r="A253" s="31">
        <f>SUBTOTAL(103,$B$8:B253)</f>
        <v>246</v>
      </c>
      <c r="B253" s="32">
        <f>IF(ISBLANK(C253),"",COUNTA($C$8:C253))</f>
        <v>246</v>
      </c>
      <c r="C253" s="33" t="s">
        <v>296</v>
      </c>
      <c r="D253" s="34">
        <v>2.0939999999999999</v>
      </c>
      <c r="E253" s="33" t="s">
        <v>12</v>
      </c>
      <c r="F253" s="29">
        <v>1.3779999999999999</v>
      </c>
      <c r="G253" s="29">
        <f t="shared" si="6"/>
        <v>65.807067812798465</v>
      </c>
      <c r="H253" s="29">
        <v>0.316</v>
      </c>
      <c r="I253" s="29">
        <f t="shared" si="7"/>
        <v>15.090735434574979</v>
      </c>
    </row>
    <row r="254" spans="1:9" x14ac:dyDescent="0.2">
      <c r="A254" s="31">
        <f>SUBTOTAL(103,$B$8:B254)</f>
        <v>247</v>
      </c>
      <c r="B254" s="32">
        <f>IF(ISBLANK(C254),"",COUNTA($C$8:C254))</f>
        <v>247</v>
      </c>
      <c r="C254" s="33" t="s">
        <v>297</v>
      </c>
      <c r="D254" s="34">
        <v>2.6760000000000002</v>
      </c>
      <c r="E254" s="33" t="s">
        <v>44</v>
      </c>
      <c r="F254" s="29">
        <v>0.6</v>
      </c>
      <c r="G254" s="29">
        <f t="shared" si="6"/>
        <v>22.421524663677129</v>
      </c>
      <c r="H254" s="29">
        <v>1.903</v>
      </c>
      <c r="I254" s="29">
        <f t="shared" si="7"/>
        <v>71.1136023916293</v>
      </c>
    </row>
    <row r="255" spans="1:9" x14ac:dyDescent="0.2">
      <c r="A255" s="31">
        <f>SUBTOTAL(103,$B$8:B255)</f>
        <v>248</v>
      </c>
      <c r="B255" s="32">
        <f>IF(ISBLANK(C255),"",COUNTA($C$8:C255))</f>
        <v>248</v>
      </c>
      <c r="C255" s="33" t="s">
        <v>298</v>
      </c>
      <c r="D255" s="34">
        <v>1.4590000000000001</v>
      </c>
      <c r="E255" s="33" t="s">
        <v>269</v>
      </c>
      <c r="F255" s="29">
        <v>0.90600000000000003</v>
      </c>
      <c r="G255" s="29">
        <f t="shared" si="6"/>
        <v>62.097326936257716</v>
      </c>
      <c r="H255" s="29">
        <v>0.34899999999999998</v>
      </c>
      <c r="I255" s="29">
        <f t="shared" si="7"/>
        <v>23.92049348869088</v>
      </c>
    </row>
    <row r="256" spans="1:9" x14ac:dyDescent="0.2">
      <c r="A256" s="31">
        <f>SUBTOTAL(103,$B$8:B256)</f>
        <v>249</v>
      </c>
      <c r="B256" s="32">
        <f>IF(ISBLANK(C256),"",COUNTA($C$8:C256))</f>
        <v>249</v>
      </c>
      <c r="C256" s="33" t="s">
        <v>299</v>
      </c>
      <c r="D256" s="34">
        <v>1.895</v>
      </c>
      <c r="E256" s="33" t="s">
        <v>44</v>
      </c>
      <c r="F256" s="29">
        <v>1.0760000000000001</v>
      </c>
      <c r="G256" s="29">
        <f t="shared" si="6"/>
        <v>56.781002638522423</v>
      </c>
      <c r="H256" s="29">
        <v>0.2</v>
      </c>
      <c r="I256" s="29">
        <f t="shared" si="7"/>
        <v>10.554089709762533</v>
      </c>
    </row>
    <row r="257" spans="1:9" x14ac:dyDescent="0.2">
      <c r="A257" s="31">
        <f>SUBTOTAL(103,$B$8:B257)</f>
        <v>250</v>
      </c>
      <c r="B257" s="32">
        <f>IF(ISBLANK(C257),"",COUNTA($C$8:C257))</f>
        <v>250</v>
      </c>
      <c r="C257" s="33" t="s">
        <v>300</v>
      </c>
      <c r="D257" s="34">
        <v>0.67300000000000004</v>
      </c>
      <c r="E257" s="33" t="s">
        <v>301</v>
      </c>
      <c r="F257" s="29">
        <v>0.67300000000000004</v>
      </c>
      <c r="G257" s="29">
        <f t="shared" si="6"/>
        <v>100</v>
      </c>
      <c r="H257" s="29">
        <v>0</v>
      </c>
      <c r="I257" s="29">
        <f t="shared" si="7"/>
        <v>0</v>
      </c>
    </row>
    <row r="258" spans="1:9" x14ac:dyDescent="0.2">
      <c r="A258" s="31">
        <f>SUBTOTAL(103,$B$8:B258)</f>
        <v>251</v>
      </c>
      <c r="B258" s="32">
        <f>IF(ISBLANK(C258),"",COUNTA($C$8:C258))</f>
        <v>251</v>
      </c>
      <c r="C258" s="33" t="s">
        <v>302</v>
      </c>
      <c r="D258" s="34">
        <v>0.85899999999999999</v>
      </c>
      <c r="E258" s="33" t="s">
        <v>301</v>
      </c>
      <c r="F258" s="29">
        <v>0.85899999999999999</v>
      </c>
      <c r="G258" s="29">
        <f t="shared" si="6"/>
        <v>100</v>
      </c>
      <c r="H258" s="29">
        <v>0</v>
      </c>
      <c r="I258" s="29">
        <f t="shared" si="7"/>
        <v>0</v>
      </c>
    </row>
    <row r="259" spans="1:9" ht="15.75" x14ac:dyDescent="0.2">
      <c r="A259" s="31"/>
      <c r="B259" s="32"/>
      <c r="C259" s="40" t="s">
        <v>303</v>
      </c>
      <c r="D259" s="41">
        <f>SUM(D8:D258)</f>
        <v>909.58399999999972</v>
      </c>
      <c r="E259" s="33"/>
      <c r="F259" s="41">
        <f>SUM(F8:F258)</f>
        <v>390.22499999999991</v>
      </c>
      <c r="G259" s="41">
        <f>F259/$D$259*100</f>
        <v>42.901480237119387</v>
      </c>
      <c r="H259" s="41">
        <f>SUM(H8:H258)</f>
        <v>359.8450000000002</v>
      </c>
      <c r="I259" s="41">
        <f>(ROUNDUP(H259/$D$259*100,3))</f>
        <v>39.561999999999998</v>
      </c>
    </row>
    <row r="260" spans="1:9" ht="15.75" x14ac:dyDescent="0.2">
      <c r="A260" s="31"/>
      <c r="B260" s="32"/>
      <c r="C260" s="43" t="s">
        <v>310</v>
      </c>
      <c r="D260" s="41"/>
      <c r="E260" s="33"/>
      <c r="F260" s="41">
        <f>F259+H259</f>
        <v>750.07000000000016</v>
      </c>
      <c r="G260" s="41"/>
      <c r="H260" s="41"/>
      <c r="I260" s="41"/>
    </row>
    <row r="261" spans="1:9" ht="15.75" x14ac:dyDescent="0.2">
      <c r="A261" s="31"/>
      <c r="B261" s="32"/>
      <c r="C261" s="43" t="s">
        <v>311</v>
      </c>
      <c r="D261" s="41"/>
      <c r="E261" s="33"/>
      <c r="F261" s="50">
        <f>F260/D259</f>
        <v>0.8246297208394171</v>
      </c>
      <c r="G261" s="41"/>
      <c r="H261" s="41"/>
      <c r="I261" s="41"/>
    </row>
    <row r="262" spans="1:9" ht="15.75" x14ac:dyDescent="0.2">
      <c r="A262" s="2" t="s">
        <v>306</v>
      </c>
      <c r="B262" s="1"/>
      <c r="C262" s="3"/>
      <c r="D262" s="4"/>
      <c r="E262" s="5"/>
      <c r="F262" s="2"/>
      <c r="G262" s="2"/>
    </row>
    <row r="263" spans="1:9" x14ac:dyDescent="0.2">
      <c r="A263" s="2"/>
      <c r="B263" s="1"/>
      <c r="C263" s="5"/>
      <c r="D263" s="6"/>
      <c r="E263" s="5"/>
      <c r="F263" s="2"/>
      <c r="G263" s="2"/>
    </row>
    <row r="264" spans="1:9" ht="15.75" x14ac:dyDescent="0.2">
      <c r="A264" s="2"/>
      <c r="B264" s="7"/>
      <c r="C264" s="8"/>
      <c r="D264" s="9"/>
      <c r="E264" s="13"/>
    </row>
    <row r="265" spans="1:9" s="17" customFormat="1" x14ac:dyDescent="0.2">
      <c r="A265" s="14"/>
      <c r="B265" s="10"/>
      <c r="C265" s="26"/>
      <c r="D265" s="15"/>
      <c r="E265" s="16"/>
      <c r="F265" s="14"/>
    </row>
    <row r="266" spans="1:9" s="17" customFormat="1" x14ac:dyDescent="0.2">
      <c r="A266" s="14"/>
      <c r="B266" s="10"/>
      <c r="C266" s="26"/>
      <c r="D266" s="18"/>
      <c r="E266" s="19"/>
      <c r="F266" s="14"/>
    </row>
    <row r="267" spans="1:9" s="17" customFormat="1" x14ac:dyDescent="0.2">
      <c r="A267" s="14"/>
      <c r="B267" s="10"/>
      <c r="C267" s="26"/>
      <c r="D267" s="18"/>
      <c r="E267" s="19"/>
      <c r="F267" s="14"/>
    </row>
    <row r="268" spans="1:9" s="17" customFormat="1" x14ac:dyDescent="0.2">
      <c r="A268" s="14"/>
      <c r="B268" s="10"/>
      <c r="C268" s="26"/>
      <c r="D268" s="18"/>
      <c r="E268" s="19"/>
      <c r="F268" s="14"/>
    </row>
    <row r="269" spans="1:9" s="17" customFormat="1" x14ac:dyDescent="0.2">
      <c r="A269" s="14"/>
      <c r="B269" s="10"/>
      <c r="C269" s="26"/>
      <c r="D269" s="18"/>
      <c r="E269" s="19"/>
      <c r="F269" s="14"/>
    </row>
    <row r="270" spans="1:9" s="17" customFormat="1" x14ac:dyDescent="0.2">
      <c r="A270" s="14"/>
      <c r="B270" s="10"/>
      <c r="C270" s="26"/>
      <c r="D270" s="20"/>
      <c r="E270" s="19"/>
      <c r="F270" s="14"/>
    </row>
    <row r="271" spans="1:9" s="17" customFormat="1" x14ac:dyDescent="0.2">
      <c r="A271" s="14"/>
      <c r="B271" s="10"/>
      <c r="C271" s="26"/>
      <c r="D271" s="20"/>
      <c r="E271" s="19"/>
      <c r="F271" s="14"/>
    </row>
    <row r="272" spans="1:9" s="17" customFormat="1" x14ac:dyDescent="0.2">
      <c r="A272" s="14"/>
      <c r="B272" s="10"/>
      <c r="C272" s="26"/>
      <c r="D272" s="20"/>
      <c r="E272" s="19"/>
      <c r="F272" s="14"/>
    </row>
    <row r="273" spans="1:7" s="17" customFormat="1" x14ac:dyDescent="0.2">
      <c r="A273" s="14"/>
      <c r="B273" s="10"/>
      <c r="C273" s="26"/>
      <c r="D273" s="20"/>
      <c r="E273" s="19"/>
      <c r="F273" s="14"/>
    </row>
    <row r="274" spans="1:7" s="17" customFormat="1" ht="15.75" x14ac:dyDescent="0.2">
      <c r="A274" s="14"/>
      <c r="B274" s="10"/>
      <c r="C274" s="27"/>
      <c r="D274" s="21"/>
      <c r="E274" s="19"/>
      <c r="F274" s="14"/>
    </row>
    <row r="275" spans="1:7" s="17" customFormat="1" x14ac:dyDescent="0.2">
      <c r="A275" s="14"/>
      <c r="B275" s="10"/>
      <c r="C275" s="26"/>
      <c r="D275" s="22"/>
      <c r="E275" s="19"/>
      <c r="F275" s="14"/>
    </row>
    <row r="276" spans="1:7" x14ac:dyDescent="0.2">
      <c r="A276" s="2"/>
      <c r="B276" s="7"/>
      <c r="C276" s="8"/>
      <c r="D276" s="23"/>
      <c r="E276" s="5"/>
      <c r="F276" s="2"/>
      <c r="G276" s="2"/>
    </row>
    <row r="277" spans="1:7" x14ac:dyDescent="0.2">
      <c r="A277" s="2"/>
      <c r="B277" s="7"/>
      <c r="C277" s="8"/>
      <c r="D277" s="23"/>
      <c r="E277" s="5"/>
      <c r="F277" s="2"/>
      <c r="G277" s="2"/>
    </row>
    <row r="278" spans="1:7" x14ac:dyDescent="0.2">
      <c r="A278" s="2"/>
      <c r="B278" s="7"/>
      <c r="C278" s="8"/>
      <c r="D278" s="24"/>
      <c r="E278" s="5"/>
      <c r="F278" s="2"/>
      <c r="G278" s="2"/>
    </row>
    <row r="279" spans="1:7" x14ac:dyDescent="0.2">
      <c r="A279" s="2"/>
      <c r="B279" s="7"/>
      <c r="C279" s="8"/>
      <c r="D279" s="24"/>
      <c r="E279" s="5"/>
      <c r="F279" s="2"/>
      <c r="G279" s="2"/>
    </row>
    <row r="280" spans="1:7" x14ac:dyDescent="0.2">
      <c r="A280" s="2"/>
      <c r="B280" s="1"/>
      <c r="C280" s="5"/>
      <c r="D280" s="6"/>
      <c r="E280" s="5"/>
      <c r="F280" s="2"/>
      <c r="G280" s="2"/>
    </row>
    <row r="281" spans="1:7" x14ac:dyDescent="0.2">
      <c r="A281" s="2"/>
      <c r="B281" s="1"/>
      <c r="C281" s="5"/>
      <c r="D281" s="6"/>
      <c r="E281" s="5"/>
      <c r="F281" s="2"/>
      <c r="G281" s="2"/>
    </row>
    <row r="282" spans="1:7" x14ac:dyDescent="0.2">
      <c r="A282" s="2"/>
      <c r="B282" s="1"/>
      <c r="C282" s="5"/>
      <c r="D282" s="6"/>
      <c r="E282" s="5"/>
      <c r="F282" s="2"/>
      <c r="G282" s="2"/>
    </row>
    <row r="283" spans="1:7" x14ac:dyDescent="0.2">
      <c r="A283" s="2"/>
      <c r="B283" s="1"/>
      <c r="C283" s="5"/>
      <c r="D283" s="6"/>
      <c r="E283" s="5"/>
      <c r="F283" s="2"/>
      <c r="G283" s="2"/>
    </row>
    <row r="284" spans="1:7" x14ac:dyDescent="0.2">
      <c r="A284" s="2"/>
      <c r="B284" s="1"/>
      <c r="C284" s="5"/>
      <c r="D284" s="6"/>
      <c r="E284" s="5"/>
      <c r="F284" s="2"/>
      <c r="G284" s="2"/>
    </row>
    <row r="285" spans="1:7" x14ac:dyDescent="0.2">
      <c r="A285" s="2"/>
      <c r="B285" s="1"/>
      <c r="C285" s="5"/>
      <c r="D285" s="6"/>
      <c r="E285" s="5"/>
      <c r="F285" s="2"/>
      <c r="G285" s="2"/>
    </row>
    <row r="286" spans="1:7" x14ac:dyDescent="0.2">
      <c r="A286" s="2"/>
      <c r="B286" s="1"/>
      <c r="C286" s="5"/>
      <c r="D286" s="6"/>
      <c r="E286" s="5"/>
      <c r="F286" s="2"/>
      <c r="G286" s="2"/>
    </row>
    <row r="287" spans="1:7" x14ac:dyDescent="0.2">
      <c r="A287" s="2"/>
      <c r="B287" s="1"/>
      <c r="C287" s="5"/>
      <c r="D287" s="6"/>
      <c r="E287" s="5"/>
      <c r="F287" s="2"/>
      <c r="G287" s="2"/>
    </row>
    <row r="288" spans="1:7" x14ac:dyDescent="0.2">
      <c r="A288" s="2"/>
      <c r="B288" s="1"/>
      <c r="C288" s="5"/>
      <c r="D288" s="6"/>
      <c r="E288" s="5"/>
      <c r="F288" s="2"/>
      <c r="G288" s="2"/>
    </row>
    <row r="289" spans="1:7" x14ac:dyDescent="0.2">
      <c r="A289" s="2"/>
      <c r="B289" s="1"/>
      <c r="C289" s="5"/>
      <c r="D289" s="6"/>
      <c r="E289" s="5"/>
      <c r="F289" s="2"/>
      <c r="G289" s="2"/>
    </row>
    <row r="290" spans="1:7" x14ac:dyDescent="0.2">
      <c r="A290" s="2"/>
      <c r="B290" s="1"/>
      <c r="C290" s="5"/>
      <c r="D290" s="6"/>
      <c r="E290" s="5"/>
      <c r="F290" s="2"/>
      <c r="G290" s="2"/>
    </row>
    <row r="291" spans="1:7" x14ac:dyDescent="0.2">
      <c r="A291" s="2"/>
      <c r="B291" s="1"/>
      <c r="C291" s="5"/>
      <c r="D291" s="6"/>
      <c r="E291" s="5"/>
      <c r="F291" s="2"/>
      <c r="G291" s="2"/>
    </row>
    <row r="292" spans="1:7" x14ac:dyDescent="0.2">
      <c r="A292" s="2"/>
      <c r="B292" s="1"/>
      <c r="C292" s="5"/>
      <c r="D292" s="6"/>
      <c r="E292" s="5"/>
      <c r="F292" s="2"/>
      <c r="G292" s="2"/>
    </row>
    <row r="293" spans="1:7" x14ac:dyDescent="0.2">
      <c r="A293" s="2"/>
      <c r="B293" s="1"/>
      <c r="C293" s="5"/>
      <c r="D293" s="6"/>
      <c r="E293" s="5"/>
      <c r="F293" s="2"/>
      <c r="G293" s="2"/>
    </row>
    <row r="294" spans="1:7" x14ac:dyDescent="0.2">
      <c r="A294" s="2"/>
      <c r="B294" s="1"/>
      <c r="C294" s="5"/>
      <c r="D294" s="6"/>
      <c r="E294" s="5"/>
      <c r="F294" s="2"/>
      <c r="G294" s="2"/>
    </row>
    <row r="295" spans="1:7" x14ac:dyDescent="0.2">
      <c r="A295" s="2"/>
      <c r="B295" s="1"/>
      <c r="C295" s="5"/>
      <c r="D295" s="6"/>
      <c r="E295" s="5"/>
      <c r="F295" s="2"/>
      <c r="G295" s="2"/>
    </row>
    <row r="296" spans="1:7" x14ac:dyDescent="0.2">
      <c r="A296" s="2"/>
      <c r="B296" s="1"/>
      <c r="C296" s="5"/>
      <c r="D296" s="6"/>
      <c r="E296" s="5"/>
      <c r="F296" s="2"/>
      <c r="G296" s="2"/>
    </row>
    <row r="297" spans="1:7" x14ac:dyDescent="0.2">
      <c r="A297" s="2"/>
      <c r="B297" s="1"/>
      <c r="C297" s="5"/>
      <c r="D297" s="6"/>
      <c r="E297" s="5"/>
      <c r="F297" s="2"/>
      <c r="G297" s="2"/>
    </row>
    <row r="298" spans="1:7" x14ac:dyDescent="0.2">
      <c r="A298" s="2"/>
      <c r="B298" s="1"/>
      <c r="C298" s="5"/>
      <c r="D298" s="6"/>
      <c r="E298" s="5"/>
      <c r="F298" s="2"/>
      <c r="G298" s="2"/>
    </row>
    <row r="299" spans="1:7" x14ac:dyDescent="0.2">
      <c r="A299" s="2"/>
      <c r="B299" s="1"/>
      <c r="C299" s="5"/>
      <c r="D299" s="6"/>
      <c r="E299" s="5"/>
      <c r="F299" s="2"/>
      <c r="G299" s="2"/>
    </row>
    <row r="300" spans="1:7" x14ac:dyDescent="0.2">
      <c r="A300" s="2"/>
      <c r="B300" s="1"/>
      <c r="C300" s="5"/>
      <c r="D300" s="6"/>
      <c r="E300" s="5"/>
      <c r="F300" s="2"/>
      <c r="G300" s="2"/>
    </row>
    <row r="301" spans="1:7" x14ac:dyDescent="0.2">
      <c r="A301" s="2"/>
      <c r="B301" s="1"/>
      <c r="C301" s="5"/>
      <c r="D301" s="6"/>
      <c r="E301" s="5"/>
      <c r="F301" s="2"/>
      <c r="G301" s="2"/>
    </row>
    <row r="302" spans="1:7" x14ac:dyDescent="0.2">
      <c r="A302" s="2"/>
      <c r="B302" s="1"/>
      <c r="C302" s="5"/>
      <c r="D302" s="6"/>
      <c r="E302" s="5"/>
      <c r="F302" s="2"/>
      <c r="G302" s="2"/>
    </row>
    <row r="303" spans="1:7" x14ac:dyDescent="0.2">
      <c r="A303" s="2"/>
      <c r="B303" s="1"/>
      <c r="C303" s="5"/>
      <c r="D303" s="6"/>
      <c r="E303" s="5"/>
      <c r="F303" s="2"/>
      <c r="G303" s="2"/>
    </row>
    <row r="304" spans="1:7" x14ac:dyDescent="0.2">
      <c r="A304" s="2"/>
      <c r="B304" s="1"/>
      <c r="C304" s="5"/>
      <c r="D304" s="6"/>
      <c r="E304" s="5"/>
      <c r="F304" s="2"/>
      <c r="G304" s="2"/>
    </row>
    <row r="305" spans="1:7" x14ac:dyDescent="0.2">
      <c r="A305" s="2"/>
      <c r="B305" s="1"/>
      <c r="C305" s="5"/>
      <c r="D305" s="6"/>
      <c r="E305" s="5"/>
      <c r="F305" s="2"/>
      <c r="G305" s="2"/>
    </row>
    <row r="306" spans="1:7" x14ac:dyDescent="0.2">
      <c r="A306" s="2"/>
      <c r="B306" s="1"/>
      <c r="C306" s="5"/>
      <c r="D306" s="6"/>
      <c r="E306" s="5"/>
      <c r="F306" s="2"/>
      <c r="G306" s="2"/>
    </row>
    <row r="307" spans="1:7" x14ac:dyDescent="0.2">
      <c r="A307" s="2"/>
      <c r="B307" s="1"/>
      <c r="C307" s="5"/>
      <c r="D307" s="6"/>
      <c r="E307" s="5"/>
      <c r="F307" s="2"/>
      <c r="G307" s="2"/>
    </row>
    <row r="308" spans="1:7" x14ac:dyDescent="0.2">
      <c r="A308" s="2"/>
      <c r="B308" s="1"/>
      <c r="C308" s="5"/>
      <c r="D308" s="6"/>
      <c r="E308" s="5"/>
      <c r="F308" s="2"/>
      <c r="G308" s="2"/>
    </row>
    <row r="309" spans="1:7" x14ac:dyDescent="0.2">
      <c r="A309" s="2"/>
      <c r="B309" s="1"/>
      <c r="C309" s="5"/>
      <c r="D309" s="6"/>
      <c r="E309" s="5"/>
      <c r="F309" s="2"/>
      <c r="G309" s="2"/>
    </row>
    <row r="310" spans="1:7" x14ac:dyDescent="0.2">
      <c r="A310" s="2"/>
      <c r="B310" s="1"/>
      <c r="C310" s="5"/>
      <c r="D310" s="6"/>
      <c r="E310" s="5"/>
      <c r="F310" s="2"/>
      <c r="G310" s="2"/>
    </row>
    <row r="311" spans="1:7" x14ac:dyDescent="0.2">
      <c r="A311" s="2"/>
      <c r="B311" s="1"/>
      <c r="C311" s="5"/>
      <c r="D311" s="6"/>
      <c r="E311" s="5"/>
      <c r="F311" s="2"/>
      <c r="G311" s="2"/>
    </row>
    <row r="312" spans="1:7" x14ac:dyDescent="0.2">
      <c r="A312" s="2"/>
      <c r="B312" s="1"/>
      <c r="C312" s="5"/>
      <c r="D312" s="6"/>
      <c r="E312" s="5"/>
      <c r="F312" s="2"/>
      <c r="G312" s="2"/>
    </row>
    <row r="313" spans="1:7" x14ac:dyDescent="0.2">
      <c r="A313" s="2"/>
      <c r="B313" s="1"/>
      <c r="C313" s="5"/>
      <c r="D313" s="6"/>
      <c r="E313" s="5"/>
      <c r="F313" s="2"/>
      <c r="G313" s="2"/>
    </row>
    <row r="314" spans="1:7" x14ac:dyDescent="0.2">
      <c r="A314" s="2"/>
      <c r="B314" s="1"/>
      <c r="C314" s="5"/>
      <c r="D314" s="6"/>
      <c r="E314" s="5"/>
      <c r="F314" s="2"/>
      <c r="G314" s="2"/>
    </row>
    <row r="315" spans="1:7" x14ac:dyDescent="0.2">
      <c r="A315" s="2"/>
      <c r="B315" s="1"/>
      <c r="C315" s="5"/>
      <c r="D315" s="6"/>
      <c r="E315" s="5"/>
      <c r="F315" s="2"/>
      <c r="G315" s="2"/>
    </row>
    <row r="316" spans="1:7" x14ac:dyDescent="0.2">
      <c r="A316" s="2"/>
      <c r="B316" s="1"/>
      <c r="C316" s="5"/>
      <c r="D316" s="6"/>
      <c r="E316" s="5"/>
      <c r="F316" s="2"/>
      <c r="G316" s="2"/>
    </row>
    <row r="317" spans="1:7" x14ac:dyDescent="0.2">
      <c r="A317" s="2"/>
      <c r="B317" s="1"/>
      <c r="C317" s="5"/>
      <c r="D317" s="6"/>
      <c r="E317" s="5"/>
      <c r="F317" s="2"/>
      <c r="G317" s="2"/>
    </row>
    <row r="318" spans="1:7" x14ac:dyDescent="0.2">
      <c r="A318" s="2"/>
      <c r="B318" s="1"/>
      <c r="C318" s="5"/>
      <c r="D318" s="6"/>
      <c r="E318" s="5"/>
      <c r="F318" s="2"/>
      <c r="G318" s="2"/>
    </row>
    <row r="319" spans="1:7" x14ac:dyDescent="0.2">
      <c r="A319" s="2"/>
      <c r="B319" s="1"/>
      <c r="C319" s="5"/>
      <c r="D319" s="6"/>
      <c r="E319" s="5"/>
      <c r="F319" s="2"/>
      <c r="G319" s="2"/>
    </row>
    <row r="320" spans="1:7" x14ac:dyDescent="0.2">
      <c r="A320" s="2"/>
      <c r="B320" s="1"/>
      <c r="C320" s="5"/>
      <c r="D320" s="6"/>
      <c r="E320" s="5"/>
      <c r="F320" s="2"/>
      <c r="G320" s="2"/>
    </row>
    <row r="321" spans="1:7" x14ac:dyDescent="0.2">
      <c r="A321" s="2"/>
      <c r="B321" s="1"/>
      <c r="C321" s="5"/>
      <c r="D321" s="6"/>
      <c r="E321" s="5"/>
      <c r="F321" s="2"/>
      <c r="G321" s="2"/>
    </row>
    <row r="322" spans="1:7" x14ac:dyDescent="0.2">
      <c r="A322" s="2"/>
      <c r="B322" s="1"/>
      <c r="C322" s="5"/>
      <c r="D322" s="6"/>
      <c r="E322" s="5"/>
      <c r="F322" s="2"/>
      <c r="G322" s="2"/>
    </row>
    <row r="323" spans="1:7" x14ac:dyDescent="0.2">
      <c r="A323" s="2"/>
      <c r="B323" s="1"/>
      <c r="C323" s="5"/>
      <c r="D323" s="6"/>
      <c r="E323" s="5"/>
      <c r="F323" s="2"/>
      <c r="G323" s="2"/>
    </row>
    <row r="324" spans="1:7" x14ac:dyDescent="0.2">
      <c r="A324" s="2"/>
      <c r="B324" s="1"/>
      <c r="C324" s="5"/>
      <c r="D324" s="6"/>
      <c r="E324" s="5"/>
      <c r="F324" s="2"/>
      <c r="G324" s="2"/>
    </row>
    <row r="325" spans="1:7" x14ac:dyDescent="0.2">
      <c r="A325" s="2"/>
      <c r="B325" s="1"/>
      <c r="C325" s="5"/>
      <c r="D325" s="6"/>
      <c r="E325" s="5"/>
      <c r="F325" s="2"/>
      <c r="G325" s="2"/>
    </row>
    <row r="326" spans="1:7" x14ac:dyDescent="0.2">
      <c r="A326" s="2"/>
      <c r="B326" s="1"/>
      <c r="C326" s="5"/>
      <c r="D326" s="6"/>
      <c r="E326" s="5"/>
      <c r="F326" s="2"/>
      <c r="G326" s="2"/>
    </row>
    <row r="327" spans="1:7" x14ac:dyDescent="0.2">
      <c r="A327" s="2"/>
      <c r="B327" s="1"/>
      <c r="C327" s="5"/>
      <c r="D327" s="6"/>
      <c r="E327" s="5"/>
      <c r="F327" s="2"/>
      <c r="G327" s="2"/>
    </row>
    <row r="328" spans="1:7" x14ac:dyDescent="0.2">
      <c r="A328" s="2"/>
      <c r="B328" s="1"/>
      <c r="C328" s="5"/>
      <c r="D328" s="6"/>
      <c r="E328" s="5"/>
      <c r="F328" s="2"/>
      <c r="G328" s="2"/>
    </row>
    <row r="329" spans="1:7" x14ac:dyDescent="0.2">
      <c r="A329" s="2"/>
      <c r="B329" s="1"/>
      <c r="C329" s="5"/>
      <c r="D329" s="6"/>
      <c r="E329" s="5"/>
      <c r="F329" s="2"/>
      <c r="G329" s="2"/>
    </row>
    <row r="330" spans="1:7" x14ac:dyDescent="0.2">
      <c r="A330" s="2"/>
      <c r="B330" s="1"/>
      <c r="C330" s="5"/>
      <c r="D330" s="6"/>
      <c r="E330" s="5"/>
      <c r="F330" s="2"/>
      <c r="G330" s="2"/>
    </row>
    <row r="331" spans="1:7" x14ac:dyDescent="0.2">
      <c r="A331" s="2"/>
      <c r="B331" s="1"/>
      <c r="C331" s="5"/>
      <c r="D331" s="6"/>
      <c r="E331" s="5"/>
      <c r="F331" s="2"/>
      <c r="G331" s="2"/>
    </row>
    <row r="332" spans="1:7" x14ac:dyDescent="0.2">
      <c r="A332" s="2"/>
      <c r="B332" s="1"/>
      <c r="C332" s="5"/>
      <c r="D332" s="6"/>
      <c r="E332" s="5"/>
      <c r="F332" s="2"/>
      <c r="G332" s="2"/>
    </row>
    <row r="333" spans="1:7" x14ac:dyDescent="0.2">
      <c r="A333" s="2"/>
      <c r="B333" s="1"/>
      <c r="C333" s="5"/>
      <c r="D333" s="6"/>
      <c r="E333" s="5"/>
      <c r="F333" s="2"/>
      <c r="G333" s="2"/>
    </row>
    <row r="334" spans="1:7" x14ac:dyDescent="0.2">
      <c r="A334" s="2"/>
      <c r="B334" s="1"/>
      <c r="C334" s="5"/>
      <c r="D334" s="6"/>
      <c r="E334" s="5"/>
      <c r="F334" s="2"/>
      <c r="G334" s="2"/>
    </row>
    <row r="335" spans="1:7" x14ac:dyDescent="0.2">
      <c r="A335" s="2"/>
      <c r="B335" s="1"/>
      <c r="C335" s="5"/>
      <c r="D335" s="6"/>
      <c r="E335" s="5"/>
      <c r="F335" s="2"/>
      <c r="G335" s="2"/>
    </row>
    <row r="336" spans="1:7" x14ac:dyDescent="0.2">
      <c r="A336" s="2"/>
      <c r="B336" s="1"/>
      <c r="C336" s="5"/>
      <c r="D336" s="6"/>
      <c r="E336" s="5"/>
      <c r="F336" s="2"/>
      <c r="G336" s="2"/>
    </row>
    <row r="337" spans="1:7" x14ac:dyDescent="0.2">
      <c r="A337" s="2"/>
      <c r="B337" s="1"/>
      <c r="C337" s="5"/>
      <c r="D337" s="6"/>
      <c r="E337" s="5"/>
      <c r="F337" s="2"/>
      <c r="G337" s="2"/>
    </row>
    <row r="338" spans="1:7" x14ac:dyDescent="0.2">
      <c r="A338" s="2"/>
      <c r="B338" s="1"/>
      <c r="C338" s="5"/>
      <c r="D338" s="6"/>
      <c r="E338" s="5"/>
      <c r="F338" s="2"/>
      <c r="G338" s="2"/>
    </row>
    <row r="339" spans="1:7" x14ac:dyDescent="0.2">
      <c r="A339" s="2"/>
      <c r="B339" s="1"/>
      <c r="C339" s="5"/>
      <c r="D339" s="6"/>
      <c r="E339" s="5"/>
      <c r="F339" s="2"/>
      <c r="G339" s="2"/>
    </row>
    <row r="340" spans="1:7" x14ac:dyDescent="0.2">
      <c r="A340" s="2"/>
      <c r="B340" s="1"/>
      <c r="C340" s="5"/>
      <c r="D340" s="6"/>
      <c r="E340" s="5"/>
      <c r="F340" s="2"/>
      <c r="G340" s="2"/>
    </row>
    <row r="341" spans="1:7" x14ac:dyDescent="0.2">
      <c r="A341" s="2"/>
      <c r="B341" s="1"/>
      <c r="C341" s="5"/>
      <c r="D341" s="6"/>
      <c r="E341" s="5"/>
      <c r="F341" s="2"/>
      <c r="G341" s="2"/>
    </row>
    <row r="342" spans="1:7" x14ac:dyDescent="0.2">
      <c r="A342" s="2"/>
      <c r="B342" s="1"/>
      <c r="C342" s="5"/>
      <c r="D342" s="6"/>
      <c r="E342" s="5"/>
      <c r="F342" s="2"/>
      <c r="G342" s="2"/>
    </row>
    <row r="343" spans="1:7" x14ac:dyDescent="0.2">
      <c r="A343" s="2"/>
      <c r="B343" s="1"/>
      <c r="C343" s="5"/>
      <c r="D343" s="6"/>
      <c r="E343" s="5"/>
      <c r="F343" s="2"/>
      <c r="G343" s="2"/>
    </row>
    <row r="344" spans="1:7" x14ac:dyDescent="0.2">
      <c r="A344" s="2"/>
      <c r="B344" s="1"/>
      <c r="C344" s="5"/>
      <c r="D344" s="6"/>
      <c r="E344" s="5"/>
      <c r="F344" s="2"/>
      <c r="G344" s="2"/>
    </row>
    <row r="345" spans="1:7" x14ac:dyDescent="0.2">
      <c r="A345" s="2"/>
      <c r="B345" s="1"/>
      <c r="C345" s="5"/>
      <c r="D345" s="6"/>
      <c r="E345" s="5"/>
      <c r="F345" s="2"/>
      <c r="G345" s="2"/>
    </row>
    <row r="346" spans="1:7" x14ac:dyDescent="0.2">
      <c r="A346" s="2"/>
      <c r="B346" s="1"/>
      <c r="C346" s="5"/>
      <c r="D346" s="6"/>
      <c r="E346" s="5"/>
      <c r="F346" s="2"/>
      <c r="G346" s="2"/>
    </row>
    <row r="347" spans="1:7" x14ac:dyDescent="0.2">
      <c r="A347" s="2"/>
      <c r="B347" s="1"/>
      <c r="C347" s="5"/>
      <c r="D347" s="6"/>
      <c r="E347" s="5"/>
      <c r="F347" s="2"/>
      <c r="G347" s="2"/>
    </row>
    <row r="348" spans="1:7" x14ac:dyDescent="0.2">
      <c r="A348" s="2"/>
      <c r="B348" s="1"/>
      <c r="C348" s="5"/>
      <c r="D348" s="6"/>
      <c r="E348" s="5"/>
      <c r="F348" s="2"/>
      <c r="G348" s="2"/>
    </row>
    <row r="349" spans="1:7" x14ac:dyDescent="0.2">
      <c r="A349" s="2"/>
      <c r="B349" s="1"/>
      <c r="C349" s="5"/>
      <c r="D349" s="6"/>
      <c r="E349" s="5"/>
      <c r="F349" s="2"/>
      <c r="G349" s="2"/>
    </row>
    <row r="350" spans="1:7" x14ac:dyDescent="0.2">
      <c r="A350" s="2"/>
      <c r="B350" s="1"/>
      <c r="C350" s="5"/>
      <c r="D350" s="6"/>
      <c r="E350" s="5"/>
      <c r="F350" s="2"/>
      <c r="G350" s="2"/>
    </row>
    <row r="351" spans="1:7" x14ac:dyDescent="0.2">
      <c r="A351" s="2"/>
      <c r="B351" s="1"/>
      <c r="C351" s="5"/>
      <c r="D351" s="6"/>
      <c r="E351" s="5"/>
      <c r="F351" s="2"/>
      <c r="G351" s="2"/>
    </row>
    <row r="352" spans="1:7" x14ac:dyDescent="0.2">
      <c r="A352" s="2"/>
      <c r="B352" s="1"/>
      <c r="C352" s="5"/>
      <c r="D352" s="6"/>
      <c r="E352" s="5"/>
      <c r="F352" s="2"/>
      <c r="G352" s="2"/>
    </row>
    <row r="353" spans="1:7" x14ac:dyDescent="0.2">
      <c r="A353" s="2"/>
      <c r="B353" s="1"/>
      <c r="C353" s="5"/>
      <c r="D353" s="6"/>
      <c r="E353" s="5"/>
      <c r="F353" s="2"/>
      <c r="G353" s="2"/>
    </row>
    <row r="354" spans="1:7" x14ac:dyDescent="0.2">
      <c r="A354" s="2"/>
      <c r="B354" s="1"/>
      <c r="C354" s="5"/>
      <c r="D354" s="6"/>
      <c r="E354" s="5"/>
      <c r="F354" s="2"/>
      <c r="G354" s="2"/>
    </row>
    <row r="355" spans="1:7" x14ac:dyDescent="0.2">
      <c r="A355" s="2"/>
      <c r="B355" s="1"/>
      <c r="C355" s="5"/>
      <c r="D355" s="6"/>
      <c r="E355" s="5"/>
      <c r="F355" s="2"/>
      <c r="G355" s="2"/>
    </row>
    <row r="356" spans="1:7" x14ac:dyDescent="0.2">
      <c r="A356" s="2"/>
      <c r="B356" s="1"/>
      <c r="C356" s="5"/>
      <c r="D356" s="6"/>
      <c r="E356" s="5"/>
      <c r="F356" s="2"/>
      <c r="G356" s="2"/>
    </row>
    <row r="357" spans="1:7" x14ac:dyDescent="0.2">
      <c r="A357" s="2"/>
      <c r="B357" s="1"/>
      <c r="C357" s="5"/>
      <c r="D357" s="6"/>
      <c r="E357" s="5"/>
      <c r="F357" s="2"/>
      <c r="G357" s="2"/>
    </row>
    <row r="358" spans="1:7" x14ac:dyDescent="0.2">
      <c r="A358" s="2"/>
      <c r="B358" s="1"/>
      <c r="C358" s="5"/>
      <c r="D358" s="6"/>
      <c r="E358" s="5"/>
      <c r="F358" s="2"/>
      <c r="G358" s="2"/>
    </row>
    <row r="359" spans="1:7" x14ac:dyDescent="0.2">
      <c r="A359" s="2"/>
      <c r="B359" s="1"/>
      <c r="C359" s="5"/>
      <c r="D359" s="6"/>
      <c r="E359" s="5"/>
      <c r="F359" s="2"/>
      <c r="G359" s="2"/>
    </row>
    <row r="360" spans="1:7" x14ac:dyDescent="0.2">
      <c r="A360" s="2"/>
      <c r="B360" s="1"/>
      <c r="C360" s="5"/>
      <c r="D360" s="6"/>
      <c r="E360" s="5"/>
      <c r="F360" s="2"/>
      <c r="G360" s="2"/>
    </row>
    <row r="361" spans="1:7" x14ac:dyDescent="0.2">
      <c r="A361" s="2"/>
      <c r="B361" s="1"/>
      <c r="C361" s="5"/>
      <c r="D361" s="6"/>
      <c r="E361" s="5"/>
      <c r="F361" s="2"/>
      <c r="G361" s="2"/>
    </row>
    <row r="362" spans="1:7" x14ac:dyDescent="0.2">
      <c r="A362" s="2"/>
      <c r="B362" s="1"/>
      <c r="C362" s="5"/>
      <c r="D362" s="6"/>
      <c r="E362" s="5"/>
      <c r="F362" s="2"/>
      <c r="G362" s="2"/>
    </row>
    <row r="363" spans="1:7" x14ac:dyDescent="0.2">
      <c r="A363" s="2"/>
      <c r="B363" s="1"/>
      <c r="C363" s="5"/>
      <c r="D363" s="6"/>
      <c r="E363" s="5"/>
      <c r="F363" s="2"/>
      <c r="G363" s="2"/>
    </row>
    <row r="364" spans="1:7" x14ac:dyDescent="0.2">
      <c r="A364" s="2"/>
      <c r="B364" s="1"/>
      <c r="C364" s="5"/>
      <c r="D364" s="6"/>
      <c r="E364" s="5"/>
      <c r="F364" s="2"/>
      <c r="G364" s="2"/>
    </row>
    <row r="365" spans="1:7" x14ac:dyDescent="0.2">
      <c r="A365" s="2"/>
      <c r="B365" s="1"/>
      <c r="C365" s="5"/>
      <c r="D365" s="6"/>
      <c r="E365" s="5"/>
      <c r="F365" s="2"/>
      <c r="G365" s="2"/>
    </row>
    <row r="366" spans="1:7" x14ac:dyDescent="0.2">
      <c r="A366" s="2"/>
      <c r="B366" s="1"/>
      <c r="C366" s="5"/>
      <c r="D366" s="6"/>
      <c r="E366" s="5"/>
      <c r="F366" s="2"/>
      <c r="G366" s="2"/>
    </row>
    <row r="367" spans="1:7" x14ac:dyDescent="0.2">
      <c r="A367" s="2"/>
      <c r="B367" s="1"/>
      <c r="C367" s="5"/>
      <c r="D367" s="6"/>
      <c r="E367" s="5"/>
      <c r="F367" s="2"/>
      <c r="G367" s="2"/>
    </row>
    <row r="368" spans="1:7" x14ac:dyDescent="0.2">
      <c r="A368" s="2"/>
      <c r="B368" s="1"/>
      <c r="C368" s="5"/>
      <c r="D368" s="6"/>
      <c r="E368" s="5"/>
      <c r="F368" s="2"/>
      <c r="G368" s="2"/>
    </row>
    <row r="369" spans="1:7" x14ac:dyDescent="0.2">
      <c r="A369" s="2"/>
      <c r="B369" s="1"/>
      <c r="C369" s="5"/>
      <c r="D369" s="6"/>
      <c r="E369" s="5"/>
      <c r="F369" s="2"/>
      <c r="G369" s="2"/>
    </row>
    <row r="370" spans="1:7" x14ac:dyDescent="0.2">
      <c r="A370" s="2"/>
      <c r="B370" s="1"/>
      <c r="C370" s="5"/>
      <c r="D370" s="6"/>
      <c r="E370" s="5"/>
      <c r="F370" s="2"/>
      <c r="G370" s="2"/>
    </row>
    <row r="371" spans="1:7" x14ac:dyDescent="0.2">
      <c r="A371" s="2"/>
      <c r="B371" s="1"/>
      <c r="C371" s="5"/>
      <c r="D371" s="6"/>
      <c r="E371" s="5"/>
      <c r="F371" s="2"/>
      <c r="G371" s="2"/>
    </row>
    <row r="372" spans="1:7" x14ac:dyDescent="0.2">
      <c r="A372" s="2"/>
      <c r="B372" s="1"/>
      <c r="C372" s="5"/>
      <c r="D372" s="6"/>
      <c r="E372" s="5"/>
      <c r="F372" s="2"/>
      <c r="G372" s="2"/>
    </row>
    <row r="373" spans="1:7" x14ac:dyDescent="0.2">
      <c r="A373" s="2"/>
      <c r="B373" s="1"/>
      <c r="C373" s="5"/>
      <c r="D373" s="6"/>
      <c r="E373" s="5"/>
      <c r="F373" s="2"/>
      <c r="G373" s="2"/>
    </row>
    <row r="374" spans="1:7" x14ac:dyDescent="0.2">
      <c r="A374" s="2"/>
      <c r="B374" s="1"/>
      <c r="C374" s="5"/>
      <c r="D374" s="6"/>
      <c r="E374" s="5"/>
      <c r="F374" s="2"/>
      <c r="G374" s="2"/>
    </row>
    <row r="375" spans="1:7" x14ac:dyDescent="0.2">
      <c r="A375" s="2"/>
      <c r="B375" s="1"/>
      <c r="C375" s="5"/>
      <c r="D375" s="6"/>
      <c r="E375" s="5"/>
      <c r="F375" s="2"/>
      <c r="G375" s="2"/>
    </row>
    <row r="376" spans="1:7" x14ac:dyDescent="0.2">
      <c r="A376" s="2"/>
      <c r="B376" s="1"/>
      <c r="C376" s="5"/>
      <c r="D376" s="6"/>
      <c r="E376" s="5"/>
      <c r="F376" s="2"/>
      <c r="G376" s="2"/>
    </row>
    <row r="377" spans="1:7" x14ac:dyDescent="0.2">
      <c r="A377" s="2"/>
      <c r="B377" s="1"/>
      <c r="C377" s="5"/>
      <c r="D377" s="6"/>
      <c r="E377" s="5"/>
      <c r="F377" s="2"/>
      <c r="G377" s="2"/>
    </row>
    <row r="378" spans="1:7" x14ac:dyDescent="0.2">
      <c r="A378" s="2"/>
      <c r="B378" s="1"/>
      <c r="C378" s="5"/>
      <c r="D378" s="6"/>
      <c r="E378" s="5"/>
      <c r="F378" s="2"/>
      <c r="G378" s="2"/>
    </row>
    <row r="379" spans="1:7" x14ac:dyDescent="0.2">
      <c r="A379" s="2"/>
      <c r="B379" s="1"/>
      <c r="C379" s="5"/>
      <c r="D379" s="6"/>
      <c r="E379" s="5"/>
      <c r="F379" s="2"/>
      <c r="G379" s="2"/>
    </row>
    <row r="380" spans="1:7" x14ac:dyDescent="0.2">
      <c r="A380" s="2"/>
      <c r="B380" s="1"/>
      <c r="C380" s="5"/>
      <c r="D380" s="6"/>
      <c r="E380" s="5"/>
      <c r="F380" s="2"/>
      <c r="G380" s="2"/>
    </row>
    <row r="381" spans="1:7" x14ac:dyDescent="0.2">
      <c r="A381" s="2"/>
      <c r="B381" s="1"/>
      <c r="C381" s="5"/>
      <c r="D381" s="6"/>
      <c r="E381" s="5"/>
      <c r="F381" s="2"/>
      <c r="G381" s="2"/>
    </row>
    <row r="382" spans="1:7" x14ac:dyDescent="0.2">
      <c r="A382" s="2"/>
      <c r="B382" s="1"/>
      <c r="C382" s="5"/>
      <c r="D382" s="6"/>
      <c r="E382" s="5"/>
      <c r="F382" s="2"/>
      <c r="G382" s="2"/>
    </row>
    <row r="383" spans="1:7" x14ac:dyDescent="0.2">
      <c r="A383" s="2"/>
      <c r="B383" s="1"/>
      <c r="C383" s="5"/>
      <c r="D383" s="6"/>
      <c r="E383" s="5"/>
      <c r="F383" s="2"/>
      <c r="G383" s="2"/>
    </row>
    <row r="384" spans="1:7" x14ac:dyDescent="0.2">
      <c r="A384" s="2"/>
      <c r="B384" s="1"/>
      <c r="C384" s="5"/>
      <c r="D384" s="6"/>
      <c r="E384" s="5"/>
      <c r="F384" s="2"/>
      <c r="G384" s="2"/>
    </row>
    <row r="385" spans="1:7" x14ac:dyDescent="0.2">
      <c r="A385" s="2"/>
      <c r="B385" s="1"/>
      <c r="C385" s="5"/>
      <c r="D385" s="6"/>
      <c r="E385" s="5"/>
      <c r="F385" s="2"/>
      <c r="G385" s="2"/>
    </row>
    <row r="386" spans="1:7" x14ac:dyDescent="0.2">
      <c r="A386" s="2"/>
      <c r="B386" s="1"/>
      <c r="C386" s="5"/>
      <c r="D386" s="6"/>
      <c r="E386" s="5"/>
      <c r="F386" s="2"/>
      <c r="G386" s="2"/>
    </row>
    <row r="387" spans="1:7" x14ac:dyDescent="0.2">
      <c r="A387" s="2"/>
      <c r="B387" s="1"/>
      <c r="C387" s="5"/>
      <c r="D387" s="6"/>
      <c r="E387" s="5"/>
      <c r="F387" s="2"/>
      <c r="G387" s="2"/>
    </row>
    <row r="388" spans="1:7" x14ac:dyDescent="0.2">
      <c r="A388" s="2"/>
      <c r="B388" s="1"/>
      <c r="C388" s="5"/>
      <c r="D388" s="6"/>
      <c r="E388" s="5"/>
      <c r="F388" s="2"/>
      <c r="G388" s="2"/>
    </row>
    <row r="389" spans="1:7" x14ac:dyDescent="0.2">
      <c r="A389" s="2"/>
      <c r="B389" s="1"/>
      <c r="C389" s="5"/>
      <c r="D389" s="6"/>
      <c r="E389" s="5"/>
      <c r="F389" s="2"/>
      <c r="G389" s="2"/>
    </row>
    <row r="390" spans="1:7" x14ac:dyDescent="0.2">
      <c r="A390" s="2"/>
      <c r="B390" s="1"/>
      <c r="C390" s="5"/>
      <c r="D390" s="6"/>
      <c r="E390" s="5"/>
      <c r="F390" s="2"/>
      <c r="G390" s="2"/>
    </row>
    <row r="391" spans="1:7" x14ac:dyDescent="0.2">
      <c r="A391" s="2"/>
      <c r="B391" s="1"/>
      <c r="C391" s="5"/>
      <c r="D391" s="6"/>
      <c r="E391" s="5"/>
      <c r="F391" s="2"/>
      <c r="G391" s="2"/>
    </row>
    <row r="392" spans="1:7" x14ac:dyDescent="0.2">
      <c r="A392" s="2"/>
      <c r="B392" s="1"/>
      <c r="C392" s="5"/>
      <c r="D392" s="6"/>
      <c r="E392" s="5"/>
      <c r="F392" s="2"/>
      <c r="G392" s="2"/>
    </row>
    <row r="393" spans="1:7" x14ac:dyDescent="0.2">
      <c r="A393" s="2"/>
      <c r="B393" s="1"/>
      <c r="C393" s="5"/>
      <c r="D393" s="6"/>
      <c r="E393" s="5"/>
      <c r="F393" s="2"/>
      <c r="G393" s="2"/>
    </row>
    <row r="394" spans="1:7" x14ac:dyDescent="0.2">
      <c r="A394" s="2"/>
      <c r="B394" s="1"/>
      <c r="C394" s="5"/>
      <c r="D394" s="6"/>
      <c r="E394" s="5"/>
      <c r="F394" s="2"/>
      <c r="G394" s="2"/>
    </row>
    <row r="395" spans="1:7" x14ac:dyDescent="0.2">
      <c r="A395" s="2"/>
      <c r="B395" s="1"/>
      <c r="C395" s="5"/>
      <c r="D395" s="6"/>
      <c r="E395" s="5"/>
      <c r="F395" s="2"/>
      <c r="G395" s="2"/>
    </row>
    <row r="396" spans="1:7" x14ac:dyDescent="0.2">
      <c r="A396" s="2"/>
      <c r="B396" s="1"/>
      <c r="C396" s="5"/>
      <c r="D396" s="6"/>
      <c r="E396" s="5"/>
      <c r="F396" s="2"/>
      <c r="G396" s="2"/>
    </row>
    <row r="397" spans="1:7" x14ac:dyDescent="0.2">
      <c r="A397" s="2"/>
      <c r="B397" s="1"/>
      <c r="C397" s="5"/>
      <c r="D397" s="6"/>
      <c r="E397" s="5"/>
      <c r="F397" s="2"/>
      <c r="G397" s="2"/>
    </row>
    <row r="398" spans="1:7" x14ac:dyDescent="0.2">
      <c r="A398" s="2"/>
      <c r="B398" s="1"/>
      <c r="C398" s="5"/>
      <c r="D398" s="6"/>
      <c r="E398" s="5"/>
      <c r="F398" s="2"/>
      <c r="G398" s="2"/>
    </row>
    <row r="399" spans="1:7" x14ac:dyDescent="0.2">
      <c r="A399" s="2"/>
      <c r="B399" s="1"/>
      <c r="C399" s="5"/>
      <c r="D399" s="6"/>
      <c r="E399" s="5"/>
      <c r="F399" s="2"/>
      <c r="G399" s="2"/>
    </row>
    <row r="400" spans="1:7" x14ac:dyDescent="0.2">
      <c r="A400" s="2"/>
      <c r="B400" s="1"/>
      <c r="C400" s="5"/>
      <c r="D400" s="6"/>
      <c r="E400" s="5"/>
      <c r="F400" s="2"/>
      <c r="G400" s="2"/>
    </row>
    <row r="401" spans="1:7" x14ac:dyDescent="0.2">
      <c r="A401" s="2"/>
      <c r="B401" s="1"/>
      <c r="C401" s="5"/>
      <c r="D401" s="6"/>
      <c r="E401" s="5"/>
      <c r="F401" s="2"/>
      <c r="G401" s="2"/>
    </row>
    <row r="402" spans="1:7" x14ac:dyDescent="0.2">
      <c r="A402" s="2"/>
      <c r="B402" s="1"/>
      <c r="C402" s="5"/>
      <c r="D402" s="6"/>
      <c r="E402" s="5"/>
      <c r="F402" s="2"/>
      <c r="G402" s="2"/>
    </row>
    <row r="403" spans="1:7" x14ac:dyDescent="0.2">
      <c r="A403" s="2"/>
      <c r="B403" s="1"/>
      <c r="C403" s="5"/>
      <c r="D403" s="6"/>
      <c r="E403" s="5"/>
      <c r="F403" s="2"/>
      <c r="G403" s="2"/>
    </row>
    <row r="404" spans="1:7" x14ac:dyDescent="0.2">
      <c r="A404" s="2"/>
      <c r="B404" s="1"/>
      <c r="C404" s="5"/>
      <c r="D404" s="6"/>
      <c r="E404" s="5"/>
      <c r="F404" s="2"/>
      <c r="G404" s="2"/>
    </row>
    <row r="405" spans="1:7" x14ac:dyDescent="0.2">
      <c r="A405" s="2"/>
      <c r="B405" s="1"/>
      <c r="C405" s="5"/>
      <c r="D405" s="6"/>
      <c r="E405" s="5"/>
      <c r="F405" s="2"/>
      <c r="G405" s="2"/>
    </row>
    <row r="406" spans="1:7" x14ac:dyDescent="0.2">
      <c r="A406" s="2"/>
      <c r="B406" s="1"/>
      <c r="C406" s="5"/>
      <c r="D406" s="6"/>
      <c r="E406" s="5"/>
      <c r="F406" s="2"/>
      <c r="G406" s="2"/>
    </row>
    <row r="407" spans="1:7" x14ac:dyDescent="0.2">
      <c r="A407" s="2"/>
      <c r="B407" s="1"/>
      <c r="C407" s="5"/>
      <c r="D407" s="6"/>
      <c r="E407" s="5"/>
      <c r="F407" s="2"/>
      <c r="G407" s="2"/>
    </row>
    <row r="408" spans="1:7" x14ac:dyDescent="0.2">
      <c r="A408" s="2"/>
      <c r="B408" s="1"/>
      <c r="C408" s="5"/>
      <c r="D408" s="6"/>
      <c r="E408" s="5"/>
      <c r="F408" s="2"/>
      <c r="G408" s="2"/>
    </row>
    <row r="409" spans="1:7" x14ac:dyDescent="0.2">
      <c r="A409" s="2"/>
      <c r="B409" s="1"/>
      <c r="C409" s="5"/>
      <c r="D409" s="6"/>
      <c r="E409" s="5"/>
      <c r="F409" s="2"/>
      <c r="G409" s="2"/>
    </row>
    <row r="410" spans="1:7" x14ac:dyDescent="0.2">
      <c r="A410" s="2"/>
      <c r="B410" s="1"/>
      <c r="C410" s="5"/>
      <c r="D410" s="6"/>
      <c r="E410" s="5"/>
      <c r="F410" s="2"/>
      <c r="G410" s="2"/>
    </row>
    <row r="411" spans="1:7" x14ac:dyDescent="0.2">
      <c r="A411" s="2"/>
      <c r="B411" s="1"/>
      <c r="C411" s="5"/>
      <c r="D411" s="6"/>
      <c r="E411" s="5"/>
      <c r="F411" s="2"/>
      <c r="G411" s="2"/>
    </row>
    <row r="412" spans="1:7" x14ac:dyDescent="0.2">
      <c r="A412" s="2"/>
      <c r="B412" s="1"/>
      <c r="C412" s="5"/>
      <c r="D412" s="6"/>
      <c r="E412" s="5"/>
      <c r="F412" s="2"/>
      <c r="G412" s="2"/>
    </row>
    <row r="413" spans="1:7" x14ac:dyDescent="0.2">
      <c r="A413" s="2"/>
      <c r="B413" s="1"/>
      <c r="C413" s="5"/>
      <c r="D413" s="6"/>
      <c r="E413" s="5"/>
      <c r="F413" s="2"/>
      <c r="G413" s="2"/>
    </row>
    <row r="414" spans="1:7" x14ac:dyDescent="0.2">
      <c r="A414" s="2"/>
      <c r="B414" s="1"/>
      <c r="C414" s="5"/>
      <c r="D414" s="6"/>
      <c r="E414" s="5"/>
      <c r="F414" s="2"/>
      <c r="G414" s="2"/>
    </row>
    <row r="415" spans="1:7" x14ac:dyDescent="0.2">
      <c r="A415" s="2"/>
      <c r="B415" s="1"/>
      <c r="C415" s="5"/>
      <c r="D415" s="6"/>
      <c r="E415" s="5"/>
      <c r="F415" s="2"/>
      <c r="G415" s="2"/>
    </row>
    <row r="416" spans="1:7" x14ac:dyDescent="0.2">
      <c r="A416" s="2"/>
      <c r="B416" s="1"/>
      <c r="C416" s="5"/>
      <c r="D416" s="6"/>
      <c r="E416" s="5"/>
      <c r="F416" s="2"/>
      <c r="G416" s="2"/>
    </row>
    <row r="417" spans="1:7" x14ac:dyDescent="0.2">
      <c r="A417" s="2"/>
      <c r="B417" s="1"/>
      <c r="C417" s="5"/>
      <c r="D417" s="6"/>
      <c r="E417" s="5"/>
      <c r="F417" s="2"/>
      <c r="G417" s="2"/>
    </row>
    <row r="418" spans="1:7" x14ac:dyDescent="0.2">
      <c r="A418" s="2"/>
      <c r="B418" s="1"/>
      <c r="C418" s="5"/>
      <c r="D418" s="6"/>
      <c r="E418" s="5"/>
      <c r="F418" s="2"/>
      <c r="G418" s="2"/>
    </row>
    <row r="419" spans="1:7" x14ac:dyDescent="0.2">
      <c r="A419" s="2"/>
      <c r="B419" s="1"/>
      <c r="C419" s="5"/>
      <c r="D419" s="6"/>
      <c r="E419" s="5"/>
      <c r="F419" s="2"/>
      <c r="G419" s="2"/>
    </row>
    <row r="420" spans="1:7" x14ac:dyDescent="0.2">
      <c r="A420" s="2"/>
      <c r="B420" s="1"/>
      <c r="C420" s="5"/>
      <c r="D420" s="6"/>
      <c r="E420" s="5"/>
      <c r="F420" s="2"/>
      <c r="G420" s="2"/>
    </row>
    <row r="421" spans="1:7" x14ac:dyDescent="0.2">
      <c r="A421" s="2"/>
      <c r="B421" s="1"/>
      <c r="C421" s="5"/>
      <c r="D421" s="6"/>
      <c r="E421" s="5"/>
      <c r="F421" s="2"/>
      <c r="G421" s="2"/>
    </row>
    <row r="422" spans="1:7" x14ac:dyDescent="0.2">
      <c r="A422" s="2"/>
      <c r="B422" s="1"/>
      <c r="C422" s="5"/>
      <c r="D422" s="6"/>
      <c r="E422" s="5"/>
      <c r="F422" s="2"/>
      <c r="G422" s="2"/>
    </row>
    <row r="423" spans="1:7" x14ac:dyDescent="0.2">
      <c r="A423" s="2"/>
      <c r="B423" s="1"/>
      <c r="C423" s="5"/>
      <c r="D423" s="6"/>
      <c r="E423" s="5"/>
      <c r="F423" s="2"/>
      <c r="G423" s="2"/>
    </row>
    <row r="424" spans="1:7" x14ac:dyDescent="0.2">
      <c r="A424" s="2"/>
      <c r="B424" s="1"/>
      <c r="C424" s="5"/>
      <c r="D424" s="6"/>
      <c r="E424" s="5"/>
      <c r="F424" s="2"/>
      <c r="G424" s="2"/>
    </row>
    <row r="425" spans="1:7" x14ac:dyDescent="0.2">
      <c r="A425" s="2"/>
      <c r="B425" s="1"/>
      <c r="C425" s="5"/>
      <c r="D425" s="6"/>
      <c r="E425" s="5"/>
      <c r="F425" s="2"/>
      <c r="G425" s="2"/>
    </row>
    <row r="426" spans="1:7" x14ac:dyDescent="0.2">
      <c r="A426" s="2"/>
      <c r="B426" s="1"/>
      <c r="C426" s="5"/>
      <c r="D426" s="6"/>
      <c r="E426" s="5"/>
      <c r="F426" s="2"/>
      <c r="G426" s="2"/>
    </row>
    <row r="427" spans="1:7" x14ac:dyDescent="0.2">
      <c r="A427" s="2"/>
      <c r="B427" s="1"/>
      <c r="C427" s="5"/>
      <c r="D427" s="6"/>
      <c r="E427" s="5"/>
      <c r="F427" s="2"/>
      <c r="G427" s="2"/>
    </row>
    <row r="428" spans="1:7" x14ac:dyDescent="0.2">
      <c r="A428" s="2"/>
      <c r="B428" s="1"/>
      <c r="C428" s="5"/>
      <c r="D428" s="6"/>
      <c r="E428" s="5"/>
      <c r="F428" s="2"/>
      <c r="G428" s="2"/>
    </row>
    <row r="429" spans="1:7" x14ac:dyDescent="0.2">
      <c r="A429" s="2"/>
      <c r="B429" s="1"/>
      <c r="C429" s="5"/>
      <c r="D429" s="6"/>
      <c r="E429" s="5"/>
      <c r="F429" s="2"/>
      <c r="G429" s="2"/>
    </row>
    <row r="430" spans="1:7" x14ac:dyDescent="0.2">
      <c r="A430" s="2"/>
      <c r="B430" s="1"/>
      <c r="C430" s="5"/>
      <c r="D430" s="6"/>
      <c r="E430" s="5"/>
      <c r="F430" s="2"/>
      <c r="G430" s="2"/>
    </row>
    <row r="431" spans="1:7" x14ac:dyDescent="0.2">
      <c r="A431" s="2"/>
      <c r="B431" s="1"/>
      <c r="C431" s="5"/>
      <c r="D431" s="6"/>
      <c r="E431" s="5"/>
      <c r="F431" s="2"/>
      <c r="G431" s="2"/>
    </row>
    <row r="432" spans="1:7" x14ac:dyDescent="0.2">
      <c r="A432" s="2"/>
      <c r="B432" s="1"/>
      <c r="C432" s="5"/>
      <c r="D432" s="6"/>
      <c r="E432" s="5"/>
      <c r="F432" s="2"/>
      <c r="G432" s="2"/>
    </row>
    <row r="433" spans="1:7" x14ac:dyDescent="0.2">
      <c r="A433" s="2"/>
      <c r="B433" s="1"/>
      <c r="C433" s="5"/>
      <c r="D433" s="6"/>
      <c r="E433" s="5"/>
      <c r="F433" s="2"/>
      <c r="G433" s="2"/>
    </row>
    <row r="434" spans="1:7" x14ac:dyDescent="0.2">
      <c r="A434" s="2"/>
      <c r="B434" s="1"/>
      <c r="C434" s="5"/>
      <c r="D434" s="6"/>
      <c r="E434" s="5"/>
      <c r="F434" s="2"/>
      <c r="G434" s="2"/>
    </row>
    <row r="435" spans="1:7" x14ac:dyDescent="0.2">
      <c r="A435" s="2"/>
      <c r="B435" s="1"/>
      <c r="C435" s="5"/>
      <c r="D435" s="6"/>
      <c r="E435" s="5"/>
      <c r="F435" s="2"/>
      <c r="G435" s="2"/>
    </row>
    <row r="436" spans="1:7" x14ac:dyDescent="0.2">
      <c r="A436" s="2"/>
      <c r="B436" s="1"/>
      <c r="C436" s="5"/>
      <c r="D436" s="6"/>
      <c r="E436" s="5"/>
      <c r="F436" s="2"/>
      <c r="G436" s="2"/>
    </row>
    <row r="437" spans="1:7" x14ac:dyDescent="0.2">
      <c r="A437" s="2"/>
      <c r="B437" s="1"/>
      <c r="C437" s="5"/>
      <c r="D437" s="6"/>
      <c r="E437" s="5"/>
      <c r="F437" s="2"/>
      <c r="G437" s="2"/>
    </row>
    <row r="438" spans="1:7" x14ac:dyDescent="0.2">
      <c r="A438" s="2"/>
      <c r="B438" s="1"/>
      <c r="C438" s="5"/>
      <c r="D438" s="6"/>
      <c r="E438" s="5"/>
      <c r="F438" s="2"/>
      <c r="G438" s="2"/>
    </row>
    <row r="439" spans="1:7" x14ac:dyDescent="0.2">
      <c r="A439" s="2"/>
      <c r="B439" s="1"/>
      <c r="C439" s="5"/>
      <c r="D439" s="6"/>
      <c r="E439" s="5"/>
      <c r="F439" s="2"/>
      <c r="G439" s="2"/>
    </row>
    <row r="440" spans="1:7" x14ac:dyDescent="0.2">
      <c r="A440" s="2"/>
      <c r="B440" s="1"/>
      <c r="C440" s="5"/>
      <c r="D440" s="6"/>
      <c r="E440" s="5"/>
      <c r="F440" s="2"/>
      <c r="G440" s="2"/>
    </row>
    <row r="441" spans="1:7" x14ac:dyDescent="0.2">
      <c r="A441" s="2"/>
      <c r="B441" s="1"/>
      <c r="C441" s="5"/>
      <c r="D441" s="6"/>
      <c r="E441" s="5"/>
      <c r="F441" s="2"/>
      <c r="G441" s="2"/>
    </row>
    <row r="442" spans="1:7" x14ac:dyDescent="0.2">
      <c r="A442" s="2"/>
      <c r="B442" s="1"/>
      <c r="C442" s="5"/>
      <c r="D442" s="6"/>
      <c r="E442" s="5"/>
      <c r="F442" s="2"/>
      <c r="G442" s="2"/>
    </row>
    <row r="443" spans="1:7" x14ac:dyDescent="0.2">
      <c r="A443" s="2"/>
      <c r="B443" s="1"/>
      <c r="C443" s="5"/>
      <c r="D443" s="6"/>
      <c r="E443" s="5"/>
      <c r="F443" s="2"/>
      <c r="G443" s="2"/>
    </row>
    <row r="444" spans="1:7" x14ac:dyDescent="0.2">
      <c r="A444" s="2"/>
      <c r="B444" s="1"/>
      <c r="C444" s="5"/>
      <c r="D444" s="6"/>
      <c r="E444" s="5"/>
      <c r="F444" s="2"/>
      <c r="G444" s="2"/>
    </row>
    <row r="445" spans="1:7" x14ac:dyDescent="0.2">
      <c r="A445" s="2"/>
      <c r="B445" s="1"/>
      <c r="C445" s="5"/>
      <c r="D445" s="6"/>
      <c r="E445" s="5"/>
      <c r="F445" s="2"/>
      <c r="G445" s="2"/>
    </row>
    <row r="446" spans="1:7" x14ac:dyDescent="0.2">
      <c r="A446" s="2"/>
      <c r="B446" s="1"/>
      <c r="C446" s="5"/>
      <c r="D446" s="6"/>
      <c r="E446" s="5"/>
      <c r="F446" s="2"/>
      <c r="G446" s="2"/>
    </row>
    <row r="447" spans="1:7" x14ac:dyDescent="0.2">
      <c r="A447" s="2"/>
      <c r="B447" s="1"/>
      <c r="C447" s="5"/>
      <c r="D447" s="6"/>
      <c r="E447" s="5"/>
      <c r="F447" s="2"/>
      <c r="G447" s="2"/>
    </row>
    <row r="448" spans="1:7" x14ac:dyDescent="0.2">
      <c r="A448" s="2"/>
      <c r="B448" s="1"/>
      <c r="C448" s="5"/>
      <c r="D448" s="6"/>
      <c r="E448" s="5"/>
      <c r="F448" s="2"/>
      <c r="G448" s="2"/>
    </row>
    <row r="449" spans="1:7" x14ac:dyDescent="0.2">
      <c r="A449" s="2"/>
      <c r="B449" s="1"/>
      <c r="C449" s="5"/>
      <c r="D449" s="6"/>
      <c r="E449" s="5"/>
      <c r="F449" s="2"/>
      <c r="G449" s="2"/>
    </row>
    <row r="450" spans="1:7" x14ac:dyDescent="0.2">
      <c r="A450" s="2"/>
      <c r="B450" s="1"/>
      <c r="C450" s="5"/>
      <c r="D450" s="6"/>
      <c r="E450" s="5"/>
      <c r="F450" s="2"/>
      <c r="G450" s="2"/>
    </row>
    <row r="451" spans="1:7" x14ac:dyDescent="0.2">
      <c r="A451" s="2"/>
      <c r="B451" s="1"/>
      <c r="C451" s="5"/>
      <c r="D451" s="6"/>
      <c r="E451" s="5"/>
      <c r="F451" s="2"/>
      <c r="G451" s="2"/>
    </row>
    <row r="452" spans="1:7" x14ac:dyDescent="0.2">
      <c r="A452" s="2"/>
      <c r="B452" s="1"/>
      <c r="C452" s="5"/>
      <c r="D452" s="6"/>
      <c r="E452" s="5"/>
      <c r="F452" s="2"/>
      <c r="G452" s="2"/>
    </row>
    <row r="453" spans="1:7" x14ac:dyDescent="0.2">
      <c r="A453" s="2"/>
      <c r="B453" s="1"/>
      <c r="C453" s="5"/>
      <c r="D453" s="6"/>
      <c r="E453" s="5"/>
      <c r="F453" s="2"/>
      <c r="G453" s="2"/>
    </row>
    <row r="454" spans="1:7" x14ac:dyDescent="0.2">
      <c r="A454" s="2"/>
      <c r="B454" s="1"/>
      <c r="C454" s="5"/>
      <c r="D454" s="6"/>
      <c r="E454" s="5"/>
      <c r="F454" s="2"/>
      <c r="G454" s="2"/>
    </row>
    <row r="455" spans="1:7" x14ac:dyDescent="0.2">
      <c r="A455" s="2"/>
      <c r="B455" s="1"/>
      <c r="C455" s="5"/>
      <c r="D455" s="6"/>
      <c r="E455" s="5"/>
      <c r="F455" s="2"/>
      <c r="G455" s="2"/>
    </row>
    <row r="456" spans="1:7" x14ac:dyDescent="0.2">
      <c r="A456" s="2"/>
      <c r="B456" s="1"/>
      <c r="C456" s="5"/>
      <c r="D456" s="6"/>
      <c r="E456" s="5"/>
      <c r="F456" s="2"/>
      <c r="G456" s="2"/>
    </row>
    <row r="457" spans="1:7" x14ac:dyDescent="0.2">
      <c r="A457" s="2"/>
      <c r="B457" s="1"/>
      <c r="C457" s="5"/>
      <c r="D457" s="6"/>
      <c r="E457" s="5"/>
      <c r="F457" s="2"/>
      <c r="G457" s="2"/>
    </row>
    <row r="458" spans="1:7" x14ac:dyDescent="0.2">
      <c r="A458" s="2"/>
      <c r="B458" s="1"/>
      <c r="C458" s="5"/>
      <c r="D458" s="6"/>
      <c r="E458" s="5"/>
      <c r="F458" s="2"/>
      <c r="G458" s="2"/>
    </row>
    <row r="459" spans="1:7" x14ac:dyDescent="0.2">
      <c r="A459" s="2"/>
      <c r="B459" s="1"/>
      <c r="C459" s="5"/>
      <c r="D459" s="6"/>
      <c r="E459" s="5"/>
      <c r="F459" s="2"/>
      <c r="G459" s="2"/>
    </row>
    <row r="460" spans="1:7" x14ac:dyDescent="0.2">
      <c r="A460" s="2"/>
      <c r="B460" s="1"/>
      <c r="C460" s="5"/>
      <c r="D460" s="6"/>
      <c r="E460" s="5"/>
      <c r="F460" s="2"/>
      <c r="G460" s="2"/>
    </row>
    <row r="461" spans="1:7" x14ac:dyDescent="0.2">
      <c r="A461" s="2"/>
      <c r="B461" s="1"/>
      <c r="C461" s="5"/>
      <c r="D461" s="6"/>
      <c r="E461" s="5"/>
      <c r="F461" s="2"/>
      <c r="G461" s="2"/>
    </row>
    <row r="462" spans="1:7" x14ac:dyDescent="0.2">
      <c r="A462" s="2"/>
      <c r="B462" s="1"/>
      <c r="C462" s="5"/>
      <c r="D462" s="6"/>
      <c r="E462" s="5"/>
      <c r="F462" s="2"/>
      <c r="G462" s="2"/>
    </row>
    <row r="463" spans="1:7" x14ac:dyDescent="0.2">
      <c r="A463" s="2"/>
      <c r="B463" s="1"/>
      <c r="C463" s="5"/>
      <c r="D463" s="6"/>
      <c r="E463" s="5"/>
      <c r="F463" s="2"/>
      <c r="G463" s="2"/>
    </row>
    <row r="464" spans="1:7" x14ac:dyDescent="0.2">
      <c r="A464" s="2"/>
      <c r="B464" s="1"/>
      <c r="C464" s="5"/>
      <c r="D464" s="6"/>
      <c r="E464" s="5"/>
      <c r="F464" s="2"/>
      <c r="G464" s="2"/>
    </row>
    <row r="465" spans="1:7" x14ac:dyDescent="0.2">
      <c r="A465" s="2"/>
      <c r="B465" s="1"/>
      <c r="C465" s="5"/>
      <c r="D465" s="6"/>
      <c r="E465" s="5"/>
      <c r="F465" s="2"/>
      <c r="G465" s="2"/>
    </row>
  </sheetData>
  <mergeCells count="12">
    <mergeCell ref="H5:I5"/>
    <mergeCell ref="H6:I6"/>
    <mergeCell ref="E5:E7"/>
    <mergeCell ref="F5:G5"/>
    <mergeCell ref="F6:G6"/>
    <mergeCell ref="A1:G1"/>
    <mergeCell ref="A2:G2"/>
    <mergeCell ref="A3:G3"/>
    <mergeCell ref="A5:A7"/>
    <mergeCell ref="B5:B7"/>
    <mergeCell ref="C5:C7"/>
    <mergeCell ref="D5:D7"/>
  </mergeCells>
  <printOptions horizontalCentered="1"/>
  <pageMargins left="0.11811023622047245" right="0.11811023622047245" top="0.35433070866141736" bottom="0.19685039370078741" header="0" footer="0"/>
  <pageSetup paperSize="9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DD1 2024</vt:lpstr>
      <vt:lpstr>'DD1 2024'!Print_Area</vt:lpstr>
      <vt:lpstr>'DD1 2024'!Print_Titles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2025-02-05T01:04:52Z</dcterms:created>
  <dcterms:modified xsi:type="dcterms:W3CDTF">2026-04-20T03:15:00Z</dcterms:modified>
</cp:coreProperties>
</file>