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"/>
    </mc:Choice>
  </mc:AlternateContent>
  <xr:revisionPtr revIDLastSave="0" documentId="13_ncr:1_{AA998676-4DBA-4116-A56F-3E64CDBABD4D}" xr6:coauthVersionLast="47" xr6:coauthVersionMax="47" xr10:uidLastSave="{00000000-0000-0000-0000-000000000000}"/>
  <bookViews>
    <workbookView xWindow="-120" yWindow="-120" windowWidth="29040" windowHeight="15990" xr2:uid="{1DEC6123-2EA1-4FAA-B643-606F7EA5A7D3}"/>
  </bookViews>
  <sheets>
    <sheet name="JAN" sheetId="2" r:id="rId1"/>
    <sheet name="Sheet1" sheetId="1" r:id="rId2"/>
  </sheets>
  <definedNames>
    <definedName name="_xlnm._FilterDatabase" localSheetId="0" hidden="1">JAN!$D$8:$D$19</definedName>
    <definedName name="_xlnm.Print_Area" localSheetId="0">JAN!$B$1:$AD$19</definedName>
    <definedName name="_xlnm.Print_Titles" localSheetId="0">JAN!$2:$7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2" l="1"/>
  <c r="R15" i="2"/>
  <c r="AA15" i="2"/>
  <c r="AB15" i="2"/>
  <c r="AB16" i="2"/>
  <c r="AC16" i="2" s="1"/>
  <c r="AB17" i="2"/>
  <c r="AC17" i="2"/>
  <c r="AB18" i="2"/>
  <c r="AC18" i="2" s="1"/>
  <c r="AB19" i="2"/>
  <c r="AC19" i="2" s="1"/>
  <c r="AC15" i="2" l="1"/>
</calcChain>
</file>

<file path=xl/sharedStrings.xml><?xml version="1.0" encoding="utf-8"?>
<sst xmlns="http://schemas.openxmlformats.org/spreadsheetml/2006/main" count="67" uniqueCount="55">
  <si>
    <t>WEDUNG</t>
  </si>
  <si>
    <r>
      <t xml:space="preserve">1 Rumah mengalami kerusakan pada atap. </t>
    </r>
    <r>
      <rPr>
        <sz val="18"/>
        <rFont val="Arial Narrow"/>
        <family val="2"/>
      </rPr>
      <t xml:space="preserve">Pemilik : Wakid Hasim / 41 th ( 1 KK 3 Jiwa). Ukuran rumah : 6 x 12 meter, Jenis bangunan : dinding batu bata dan kayu, atap genteng, lantai plester. Penyebab : hujan deras yang disertai angin kencang. Dampak Kejadian : kerusakan pada bagian atap dan genteng rontok (75 %).
</t>
    </r>
  </si>
  <si>
    <t>ANGIN KENCANG</t>
  </si>
  <si>
    <t xml:space="preserve">Desa Banjarsari Dk. Dombo RT 02 RW 02 </t>
  </si>
  <si>
    <t>SAYUNG</t>
  </si>
  <si>
    <t>Sabtu,30 Januari 2021, Pukul 09.00 wib</t>
  </si>
  <si>
    <r>
      <rPr>
        <b/>
        <sz val="18"/>
        <rFont val="Arial Narrow"/>
        <family val="2"/>
      </rPr>
      <t>2 Rumah rusak</t>
    </r>
    <r>
      <rPr>
        <sz val="18"/>
        <rFont val="Arial Narrow"/>
        <family val="2"/>
      </rPr>
      <t xml:space="preserve"> pemilik rumah : 1. Bpk Abdul Kholiq (52 th) (1 kk 3 Jiwa), ukuran 7x12m, jenis bangunan Dinding triplek dan anyaman bambu, Lantai dasar tanah dan papan kayu, Atap Genteng. Kerusakan : rumah bagian belakang. 2. Bpk Turaikhan 42 tahun (1 KK 5 Jiwa), Kerusakan : jebol tembok satu sisi.</t>
    </r>
  </si>
  <si>
    <t>Desa Kedungmutih RT 03 RW 01</t>
  </si>
  <si>
    <t>Jum'at, 29 Januari 2021, pukul 03.00 wib</t>
  </si>
  <si>
    <r>
      <rPr>
        <b/>
        <sz val="18"/>
        <rFont val="Arial Narrow"/>
        <family val="2"/>
      </rPr>
      <t>1 Rumah Roboh.</t>
    </r>
    <r>
      <rPr>
        <sz val="18"/>
        <rFont val="Arial Narrow"/>
        <family val="2"/>
      </rPr>
      <t xml:space="preserve"> Pemilik rumah : Ibu Zakiyatus Sarifah, 38 th (1 KK 3 Jiwa). Ukuran rumah 8x12m. Jenis Bangunan : Dinding triplek dan kalsibot, Lantai dasar Tanah dan papan kayu, atap genteng. Penyebab : hujan deras disertai angin kencang dan kondisi rumah sudah lapuk. Dampak kerusakan : rumah ambruk 100%, lemari kayu dan plastic, kipas sanyo, peralon.</t>
    </r>
  </si>
  <si>
    <t>Desa Berahan Wetan, Dk. Menco RT 03 RW 07</t>
  </si>
  <si>
    <t>Selasa, 26 Januari 2021, pukul 17.45 wib</t>
  </si>
  <si>
    <r>
      <rPr>
        <b/>
        <sz val="18"/>
        <rFont val="Arial Narrow"/>
        <family val="2"/>
      </rPr>
      <t xml:space="preserve">2 Rumah Roboh. </t>
    </r>
    <r>
      <rPr>
        <sz val="18"/>
        <rFont val="Arial Narrow"/>
        <family val="2"/>
      </rPr>
      <t>Pemilik rumah : 1. Masriah, 67 th (1KK 5 Jiwa), ukuran rumah 6x9m, jenis bangunan : dinding kayu, atap genteng, lantai tanah. Kerugian senilai 30Juta. 2. Rukhimah, 70 th (1 kk 1 jiwa), ukuran rumah 6x8m, jenis bangunan : dinding kayu, atap genteng, lantai tanah. kerugian senilai 25 Juta. Penyebab hujan deras disertai angin kencang. Dampak kejadian : pemilik rumah mengungsi kerumah anak.</t>
    </r>
  </si>
  <si>
    <t xml:space="preserve">Desa Sidorejo Rt 06 Rw 01 dukuh Karanggawang </t>
  </si>
  <si>
    <t>Sabtu, 23 Januari 2021, pukul 23.30 wib</t>
  </si>
  <si>
    <r>
      <t xml:space="preserve">5 rumah rusak akibat angin kencang dan gelombang air tinggi. </t>
    </r>
    <r>
      <rPr>
        <sz val="18"/>
        <rFont val="Arial Narrow"/>
        <family val="2"/>
      </rPr>
      <t xml:space="preserve">Data korban : </t>
    </r>
    <r>
      <rPr>
        <sz val="18"/>
        <color rgb="FFFF0000"/>
        <rFont val="Arial Narrow"/>
        <family val="2"/>
      </rPr>
      <t>1.Bp. Deni Suwito Suharjoyo</t>
    </r>
    <r>
      <rPr>
        <sz val="18"/>
        <rFont val="Arial Narrow"/>
        <family val="2"/>
      </rPr>
      <t xml:space="preserve"> (60 th, 1KK 4Jiwa) RT 06 RW 02 berukuran 5x12 meter dengan kondisi tembok jebol. kerusakan 50%. </t>
    </r>
    <r>
      <rPr>
        <sz val="18"/>
        <color rgb="FFFF0000"/>
        <rFont val="Arial Narrow"/>
        <family val="2"/>
      </rPr>
      <t>2. Bp.Yuliono</t>
    </r>
    <r>
      <rPr>
        <sz val="18"/>
        <rFont val="Arial Narrow"/>
        <family val="2"/>
      </rPr>
      <t xml:space="preserve"> (60 th, 1KK 1Jiwa), RT 06 RW 02 berukuran 6x10 meter dengan kondisi lantai dan tembok jebol. kerusakan 75%, </t>
    </r>
    <r>
      <rPr>
        <sz val="18"/>
        <color rgb="FFFF0000"/>
        <rFont val="Arial Narrow"/>
        <family val="2"/>
      </rPr>
      <t>3. Ibu Anita Sari</t>
    </r>
    <r>
      <rPr>
        <sz val="18"/>
        <rFont val="Arial Narrow"/>
        <family val="2"/>
      </rPr>
      <t xml:space="preserve"> (30 th, 1KK 3Jiwa) RT 04 RW 02 berukuran 5x5 meter dengan kondisi atap dan tembok lantai 2 jebol. kerusakan 75%,</t>
    </r>
    <r>
      <rPr>
        <sz val="18"/>
        <color rgb="FFFF0000"/>
        <rFont val="Arial Narrow"/>
        <family val="2"/>
      </rPr>
      <t xml:space="preserve"> 4. Ibu Rochimah</t>
    </r>
    <r>
      <rPr>
        <sz val="18"/>
        <rFont val="Arial Narrow"/>
        <family val="2"/>
      </rPr>
      <t xml:space="preserve"> (55 th, 1KK 4Jiwa) RT 05 RW 02 berukuran 5x10 meter dengan kondisi tembok dan lantai ambruk. kerusakan 50%, </t>
    </r>
    <r>
      <rPr>
        <sz val="18"/>
        <color rgb="FFFF0000"/>
        <rFont val="Arial Narrow"/>
        <family val="2"/>
      </rPr>
      <t>5. Ibu Raminah</t>
    </r>
    <r>
      <rPr>
        <sz val="18"/>
        <rFont val="Arial Narrow"/>
        <family val="2"/>
      </rPr>
      <t xml:space="preserve"> (58 th, 1KK 2Jiwa) RT 06 RW 02 berukuran 5x10 meter dengan kondisi lantai dan tembok jebol. kerusakan 50%.</t>
    </r>
  </si>
  <si>
    <t>Desa Sriwulan</t>
  </si>
  <si>
    <t>Rabu, 20 Januari 2021, pukul 10.30 wib</t>
  </si>
  <si>
    <t>RR</t>
  </si>
  <si>
    <t>RB</t>
  </si>
  <si>
    <t>KERUSAKAN &amp; KERUGIAN</t>
  </si>
  <si>
    <t>KERUGIAN</t>
  </si>
  <si>
    <t>Rp.</t>
  </si>
  <si>
    <t>VOLUME</t>
  </si>
  <si>
    <t>Pengungsi</t>
  </si>
  <si>
    <r>
      <t>Dewasa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(20-60th)</t>
    </r>
  </si>
  <si>
    <r>
      <t>Lansia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(60th keatas)</t>
    </r>
  </si>
  <si>
    <r>
      <t>Remaja</t>
    </r>
    <r>
      <rPr>
        <sz val="11"/>
        <rFont val="Britannic Bold"/>
        <family val="2"/>
      </rPr>
      <t xml:space="preserve"> </t>
    </r>
    <r>
      <rPr>
        <sz val="11"/>
        <rFont val="Calibri"/>
        <family val="2"/>
        <scheme val="minor"/>
      </rPr>
      <t>(11-19th)</t>
    </r>
  </si>
  <si>
    <r>
      <t>Anak</t>
    </r>
    <r>
      <rPr>
        <sz val="18"/>
        <rFont val="Calibri"/>
        <family val="2"/>
      </rPr>
      <t xml:space="preserve">² </t>
    </r>
    <r>
      <rPr>
        <sz val="11"/>
        <rFont val="Calibri"/>
        <family val="2"/>
      </rPr>
      <t>(5-10th)</t>
    </r>
  </si>
  <si>
    <r>
      <t xml:space="preserve">Balita </t>
    </r>
    <r>
      <rPr>
        <sz val="11"/>
        <rFont val="Calibri"/>
        <family val="2"/>
        <scheme val="minor"/>
      </rPr>
      <t>(dibawah 5th)</t>
    </r>
  </si>
  <si>
    <t>Bumil</t>
  </si>
  <si>
    <t>JIWA</t>
  </si>
  <si>
    <t>KK</t>
  </si>
  <si>
    <t>LR</t>
  </si>
  <si>
    <t>LB</t>
  </si>
  <si>
    <t>MD</t>
  </si>
  <si>
    <r>
      <t>LAIN</t>
    </r>
    <r>
      <rPr>
        <sz val="18"/>
        <rFont val="Calibri"/>
        <family val="2"/>
      </rPr>
      <t>²</t>
    </r>
  </si>
  <si>
    <t>FASILITAS UMUM</t>
  </si>
  <si>
    <t>RUMAH</t>
  </si>
  <si>
    <t>KET</t>
  </si>
  <si>
    <t>PERKIRAAN</t>
  </si>
  <si>
    <t>KERUSAKAN</t>
  </si>
  <si>
    <t>TERDAMPAK</t>
  </si>
  <si>
    <t>KORBAN JIWA</t>
  </si>
  <si>
    <t xml:space="preserve">URAIAN / PENJELASAN KEJADIAN </t>
  </si>
  <si>
    <t>JENIS KEJADIAN</t>
  </si>
  <si>
    <t>DESA (Dukuh, RT, RW)</t>
  </si>
  <si>
    <t xml:space="preserve">KECAMATAN </t>
  </si>
  <si>
    <t>HARI                                                                                 TANGGAL                                                                                                 WAKTU</t>
  </si>
  <si>
    <t>NO</t>
  </si>
  <si>
    <t>BULAN JANUARI 2021</t>
  </si>
  <si>
    <t>Email : demakbpbd@gmail.com</t>
  </si>
  <si>
    <t xml:space="preserve">Jalan Raya Bhayangkara Baru No.15 Demak  Telp./Fax. (0291) 682200  Kode Pos. 59511 </t>
  </si>
  <si>
    <t>Badan Penanggulangan Bencana Daerah (BPBD) Kabupaten Demak Tahun 2021</t>
  </si>
  <si>
    <t>DATA KEJADIAN BENCANA / MUSIBAH DI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</si>
</sst>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[$-421]dd\ mmmm\ yyyy;@"/>
    <numFmt numFmtId="166" formatCode="_(* #,##0.00_);_(* \(#,##0.00\);_(* &quot;-&quot;??_);_(@_)"/>
    <numFmt numFmtId="167" formatCode="_(* #,##0_);_(* \(#,##0\);_(* &quot;-&quot;??_);_(@_)"/>
  </numFmts>
  <fonts count="3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1"/>
      <name val="Calibri Light"/>
      <family val="1"/>
      <scheme val="major"/>
    </font>
    <font>
      <b/>
      <sz val="20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5"/>
      <name val="Arial Narrow"/>
      <family val="2"/>
    </font>
    <font>
      <sz val="15"/>
      <name val="Arial Narrow"/>
      <family val="2"/>
    </font>
    <font>
      <sz val="20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8"/>
      <color rgb="FFFF0000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sz val="13"/>
      <name val="Britannic Bold"/>
      <family val="2"/>
    </font>
    <font>
      <sz val="18"/>
      <name val="Britannic Bold"/>
      <family val="2"/>
    </font>
    <font>
      <sz val="17"/>
      <name val="Britannic Bold"/>
      <family val="2"/>
    </font>
    <font>
      <sz val="12"/>
      <name val="Britannic Bold"/>
      <family val="2"/>
    </font>
    <font>
      <sz val="11"/>
      <name val="Calibri"/>
      <family val="2"/>
      <scheme val="minor"/>
    </font>
    <font>
      <sz val="11"/>
      <name val="Britannic Bold"/>
      <family val="2"/>
    </font>
    <font>
      <sz val="18"/>
      <name val="Calibri"/>
      <family val="2"/>
    </font>
    <font>
      <sz val="11"/>
      <name val="Calibri"/>
      <family val="2"/>
    </font>
    <font>
      <sz val="15"/>
      <name val="Britannic Bold"/>
      <family val="2"/>
    </font>
    <font>
      <i/>
      <sz val="20"/>
      <name val="Arial Narrow"/>
      <family val="2"/>
    </font>
    <font>
      <sz val="20"/>
      <name val="Britannic Bold"/>
      <family val="2"/>
    </font>
    <font>
      <b/>
      <i/>
      <sz val="25"/>
      <name val="Arial Narrow"/>
      <family val="2"/>
    </font>
    <font>
      <b/>
      <sz val="25"/>
      <name val="Arial Narrow"/>
      <family val="2"/>
    </font>
    <font>
      <sz val="25"/>
      <name val="Britannic Bold"/>
      <family val="2"/>
    </font>
    <font>
      <b/>
      <sz val="1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6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3" xfId="0" applyFont="1" applyBorder="1" applyAlignment="1">
      <alignment vertical="top"/>
    </xf>
    <xf numFmtId="3" fontId="5" fillId="0" borderId="3" xfId="1" applyNumberFormat="1" applyFont="1" applyFill="1" applyBorder="1" applyAlignment="1">
      <alignment horizontal="center" vertical="top" wrapText="1"/>
    </xf>
    <xf numFmtId="164" fontId="5" fillId="0" borderId="3" xfId="1" applyFont="1" applyFill="1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165" fontId="7" fillId="0" borderId="3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center"/>
    </xf>
    <xf numFmtId="0" fontId="8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3" fontId="5" fillId="0" borderId="3" xfId="1" applyNumberFormat="1" applyFont="1" applyFill="1" applyBorder="1" applyAlignment="1">
      <alignment horizontal="right" vertical="top"/>
    </xf>
    <xf numFmtId="164" fontId="5" fillId="0" borderId="3" xfId="1" applyFont="1" applyFill="1" applyBorder="1" applyAlignment="1">
      <alignment horizontal="center" vertical="top"/>
    </xf>
    <xf numFmtId="0" fontId="7" fillId="0" borderId="3" xfId="2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167" fontId="5" fillId="0" borderId="3" xfId="3" applyNumberFormat="1" applyFont="1" applyFill="1" applyBorder="1" applyAlignment="1">
      <alignment vertical="top"/>
    </xf>
    <xf numFmtId="3" fontId="5" fillId="0" borderId="3" xfId="1" applyNumberFormat="1" applyFont="1" applyFill="1" applyBorder="1" applyAlignment="1">
      <alignment vertical="top"/>
    </xf>
    <xf numFmtId="0" fontId="6" fillId="0" borderId="3" xfId="2" applyFont="1" applyBorder="1" applyAlignment="1">
      <alignment horizontal="left" vertical="top" wrapText="1"/>
    </xf>
    <xf numFmtId="0" fontId="10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167" fontId="5" fillId="0" borderId="5" xfId="3" applyNumberFormat="1" applyFont="1" applyFill="1" applyBorder="1" applyAlignment="1">
      <alignment vertical="top"/>
    </xf>
    <xf numFmtId="3" fontId="5" fillId="0" borderId="5" xfId="1" applyNumberFormat="1" applyFont="1" applyFill="1" applyBorder="1" applyAlignment="1">
      <alignment vertical="top"/>
    </xf>
    <xf numFmtId="3" fontId="5" fillId="0" borderId="5" xfId="1" applyNumberFormat="1" applyFont="1" applyFill="1" applyBorder="1" applyAlignment="1">
      <alignment horizontal="center" vertical="top" wrapText="1"/>
    </xf>
    <xf numFmtId="164" fontId="5" fillId="0" borderId="5" xfId="1" applyFont="1" applyFill="1" applyBorder="1" applyAlignment="1">
      <alignment vertical="top"/>
    </xf>
    <xf numFmtId="0" fontId="6" fillId="0" borderId="5" xfId="2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164" fontId="8" fillId="0" borderId="6" xfId="1" applyFont="1" applyFill="1" applyBorder="1" applyAlignment="1">
      <alignment vertical="top"/>
    </xf>
    <xf numFmtId="164" fontId="8" fillId="0" borderId="6" xfId="1" applyFont="1" applyFill="1" applyBorder="1" applyAlignment="1">
      <alignment horizontal="center" vertical="top"/>
    </xf>
    <xf numFmtId="164" fontId="5" fillId="0" borderId="6" xfId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quotePrefix="1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7" fillId="0" borderId="1" xfId="0" quotePrefix="1" applyFont="1" applyBorder="1" applyAlignment="1">
      <alignment vertical="center"/>
    </xf>
    <xf numFmtId="0" fontId="26" fillId="0" borderId="0" xfId="0" quotePrefix="1" applyFont="1" applyAlignment="1">
      <alignment horizontal="right" vertical="center"/>
    </xf>
    <xf numFmtId="0" fontId="25" fillId="0" borderId="0" xfId="0" quotePrefix="1" applyFont="1" applyAlignment="1">
      <alignment vertical="center"/>
    </xf>
    <xf numFmtId="0" fontId="25" fillId="0" borderId="0" xfId="0" quotePrefix="1" applyFont="1" applyAlignment="1">
      <alignment horizontal="center" vertical="center"/>
    </xf>
    <xf numFmtId="0" fontId="27" fillId="0" borderId="0" xfId="0" quotePrefix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</cellXfs>
  <cellStyles count="4">
    <cellStyle name="Comma [0] 2" xfId="1" xr:uid="{B8A26A17-95DC-4BF8-A75D-E830487D915E}"/>
    <cellStyle name="Comma 2" xfId="3" xr:uid="{876E9E80-1FA7-4110-A74F-995BDAA45F78}"/>
    <cellStyle name="Normal" xfId="0" builtinId="0"/>
    <cellStyle name="Normal 2" xfId="2" xr:uid="{E6ECCCC6-884F-461A-847D-9E2E48D3D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991644</xdr:colOff>
      <xdr:row>1</xdr:row>
      <xdr:rowOff>71370</xdr:rowOff>
    </xdr:from>
    <xdr:ext cx="1432210" cy="1486881"/>
    <xdr:pic>
      <xdr:nvPicPr>
        <xdr:cNvPr id="2" name="Picture 1" descr="BPBD Kab">
          <a:extLst>
            <a:ext uri="{FF2B5EF4-FFF2-40B4-BE49-F238E27FC236}">
              <a16:creationId xmlns:a16="http://schemas.microsoft.com/office/drawing/2014/main" id="{C3396370-1D1A-441F-8334-5CEC400A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8244" y="261870"/>
          <a:ext cx="1432210" cy="148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601415</xdr:colOff>
      <xdr:row>1</xdr:row>
      <xdr:rowOff>79205</xdr:rowOff>
    </xdr:from>
    <xdr:ext cx="1099385" cy="1479045"/>
    <xdr:pic>
      <xdr:nvPicPr>
        <xdr:cNvPr id="3" name="Picture 2" descr="D:\Foto,,\Foto Kantor BPBD,\Foto Kantor BPBD_2017,,\Foto Kegiatan Umum BPBD,\Logo Gambar dan MMT_2016,\Logo Kabupaten Demak_2017,,.png">
          <a:extLst>
            <a:ext uri="{FF2B5EF4-FFF2-40B4-BE49-F238E27FC236}">
              <a16:creationId xmlns:a16="http://schemas.microsoft.com/office/drawing/2014/main" id="{CBF7821A-42D4-431E-A8D7-3A0CE1CBB892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15841415" y="269705"/>
          <a:ext cx="1099385" cy="147904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C280F-5C92-48ED-A2A2-478DB1E177BE}">
  <sheetPr>
    <tabColor rgb="FFC00000"/>
    <pageSetUpPr fitToPage="1"/>
  </sheetPr>
  <dimension ref="A1:AE19"/>
  <sheetViews>
    <sheetView showGridLines="0" tabSelected="1" view="pageBreakPreview" topLeftCell="A2" zoomScale="40" zoomScaleNormal="40" zoomScaleSheetLayoutView="40" zoomScalePageLayoutView="96" workbookViewId="0">
      <pane xSplit="7" ySplit="10" topLeftCell="H12" activePane="bottomRight" state="frozen"/>
      <selection activeCell="A2" sqref="A2"/>
      <selection pane="topRight" activeCell="H2" sqref="H2"/>
      <selection pane="bottomLeft" activeCell="A12" sqref="A12"/>
      <selection pane="bottomRight" activeCell="F15" sqref="F15"/>
    </sheetView>
  </sheetViews>
  <sheetFormatPr defaultColWidth="9.140625" defaultRowHeight="15" x14ac:dyDescent="0.25"/>
  <cols>
    <col min="1" max="1" width="0.140625" style="1" customWidth="1"/>
    <col min="2" max="2" width="5.7109375" style="5" customWidth="1"/>
    <col min="3" max="3" width="18.85546875" style="4" customWidth="1"/>
    <col min="4" max="4" width="23.28515625" style="4" customWidth="1"/>
    <col min="5" max="5" width="20.140625" style="4" customWidth="1"/>
    <col min="6" max="6" width="25" style="4" customWidth="1"/>
    <col min="7" max="7" width="43.5703125" style="2" customWidth="1"/>
    <col min="8" max="8" width="6.42578125" style="2" customWidth="1"/>
    <col min="9" max="9" width="7.5703125" style="2" customWidth="1"/>
    <col min="10" max="10" width="6.5703125" style="2" customWidth="1"/>
    <col min="11" max="11" width="7.85546875" style="2" customWidth="1"/>
    <col min="12" max="13" width="6.7109375" style="2" customWidth="1"/>
    <col min="14" max="16" width="6.7109375" style="3" customWidth="1"/>
    <col min="17" max="17" width="11.85546875" style="2" customWidth="1"/>
    <col min="18" max="18" width="13.140625" style="2" customWidth="1"/>
    <col min="19" max="22" width="10.7109375" style="2" customWidth="1"/>
    <col min="23" max="23" width="12.5703125" style="2" customWidth="1"/>
    <col min="24" max="24" width="13.42578125" style="2" customWidth="1"/>
    <col min="25" max="25" width="17.7109375" style="2" customWidth="1"/>
    <col min="26" max="26" width="13.7109375" style="2" customWidth="1"/>
    <col min="27" max="27" width="23.5703125" style="2" customWidth="1"/>
    <col min="28" max="28" width="19.28515625" style="2" customWidth="1"/>
    <col min="29" max="29" width="23.85546875" style="2" customWidth="1"/>
    <col min="30" max="30" width="47.85546875" style="2" customWidth="1"/>
    <col min="31" max="31" width="18.7109375" style="1" customWidth="1"/>
    <col min="34" max="34" width="12.28515625" bestFit="1" customWidth="1"/>
  </cols>
  <sheetData>
    <row r="1" spans="1:31" s="1" customFormat="1" ht="0.2" customHeight="1" x14ac:dyDescent="0.25">
      <c r="A1" s="5"/>
      <c r="B1" s="5"/>
      <c r="C1" s="79"/>
      <c r="D1" s="79"/>
      <c r="E1" s="79"/>
      <c r="F1" s="79"/>
      <c r="G1" s="77"/>
      <c r="H1" s="77"/>
      <c r="I1" s="77"/>
      <c r="J1" s="77"/>
      <c r="K1" s="77"/>
      <c r="L1" s="77"/>
      <c r="M1" s="77"/>
      <c r="N1" s="78"/>
      <c r="O1" s="78"/>
      <c r="P1" s="78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5"/>
    </row>
    <row r="2" spans="1:31" s="76" customFormat="1" ht="30.75" x14ac:dyDescent="0.25">
      <c r="B2" s="75" t="s">
        <v>54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1:31" s="64" customFormat="1" ht="30.75" x14ac:dyDescent="0.25">
      <c r="B3" s="75" t="s">
        <v>53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1" s="64" customFormat="1" ht="31.5" x14ac:dyDescent="0.25">
      <c r="B4" s="74" t="s">
        <v>52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1" s="64" customFormat="1" ht="31.5" x14ac:dyDescent="0.25">
      <c r="B5" s="73" t="s">
        <v>51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</row>
    <row r="6" spans="1:31" s="64" customFormat="1" ht="18.75" customHeight="1" x14ac:dyDescent="0.25">
      <c r="B6" s="72" t="s">
        <v>50</v>
      </c>
      <c r="C6" s="71"/>
      <c r="D6" s="71"/>
      <c r="E6" s="71"/>
      <c r="F6" s="71"/>
      <c r="G6" s="71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70"/>
      <c r="AA6" s="69"/>
      <c r="AB6" s="69"/>
      <c r="AC6" s="68"/>
      <c r="AD6" s="68"/>
    </row>
    <row r="7" spans="1:31" s="64" customFormat="1" ht="18.75" customHeight="1" x14ac:dyDescent="0.25">
      <c r="B7" s="67"/>
      <c r="C7" s="67"/>
      <c r="D7" s="67"/>
      <c r="E7" s="67"/>
      <c r="F7" s="67"/>
      <c r="G7" s="67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5"/>
      <c r="AD7" s="65"/>
    </row>
    <row r="8" spans="1:31" s="48" customFormat="1" ht="20.100000000000001" customHeight="1" x14ac:dyDescent="0.25">
      <c r="A8" s="54"/>
      <c r="B8" s="49" t="s">
        <v>49</v>
      </c>
      <c r="C8" s="49" t="s">
        <v>48</v>
      </c>
      <c r="D8" s="57" t="s">
        <v>47</v>
      </c>
      <c r="E8" s="57" t="s">
        <v>46</v>
      </c>
      <c r="F8" s="57" t="s">
        <v>45</v>
      </c>
      <c r="G8" s="57" t="s">
        <v>44</v>
      </c>
      <c r="H8" s="49" t="s">
        <v>41</v>
      </c>
      <c r="I8" s="49"/>
      <c r="J8" s="49"/>
      <c r="K8" s="49"/>
      <c r="L8" s="49"/>
      <c r="M8" s="49"/>
      <c r="N8" s="49" t="s">
        <v>43</v>
      </c>
      <c r="O8" s="49"/>
      <c r="P8" s="49"/>
      <c r="Q8" s="49" t="s">
        <v>42</v>
      </c>
      <c r="R8" s="49"/>
      <c r="S8" s="49"/>
      <c r="T8" s="49"/>
      <c r="U8" s="49"/>
      <c r="V8" s="49"/>
      <c r="W8" s="49"/>
      <c r="X8" s="49"/>
      <c r="Y8" s="49"/>
      <c r="Z8" s="63" t="s">
        <v>41</v>
      </c>
      <c r="AA8" s="62"/>
      <c r="AB8" s="63" t="s">
        <v>40</v>
      </c>
      <c r="AC8" s="62"/>
      <c r="AD8" s="49" t="s">
        <v>39</v>
      </c>
    </row>
    <row r="9" spans="1:31" s="48" customFormat="1" ht="20.100000000000001" customHeight="1" x14ac:dyDescent="0.25">
      <c r="A9" s="54"/>
      <c r="B9" s="49"/>
      <c r="C9" s="49"/>
      <c r="D9" s="59"/>
      <c r="E9" s="59"/>
      <c r="F9" s="59"/>
      <c r="G9" s="59"/>
      <c r="H9" s="49" t="s">
        <v>38</v>
      </c>
      <c r="I9" s="49"/>
      <c r="J9" s="58" t="s">
        <v>37</v>
      </c>
      <c r="K9" s="58"/>
      <c r="L9" s="49" t="s">
        <v>36</v>
      </c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1"/>
      <c r="AA9" s="60"/>
      <c r="AB9" s="61"/>
      <c r="AC9" s="60"/>
      <c r="AD9" s="49"/>
    </row>
    <row r="10" spans="1:31" s="48" customFormat="1" ht="30" customHeight="1" x14ac:dyDescent="0.25">
      <c r="A10" s="54"/>
      <c r="B10" s="49"/>
      <c r="C10" s="49"/>
      <c r="D10" s="59"/>
      <c r="E10" s="59"/>
      <c r="F10" s="59"/>
      <c r="G10" s="59"/>
      <c r="H10" s="49"/>
      <c r="I10" s="49"/>
      <c r="J10" s="58"/>
      <c r="K10" s="58"/>
      <c r="L10" s="49"/>
      <c r="M10" s="49"/>
      <c r="N10" s="49" t="s">
        <v>35</v>
      </c>
      <c r="O10" s="49" t="s">
        <v>34</v>
      </c>
      <c r="P10" s="49" t="s">
        <v>33</v>
      </c>
      <c r="Q10" s="49" t="s">
        <v>32</v>
      </c>
      <c r="R10" s="49" t="s">
        <v>31</v>
      </c>
      <c r="S10" s="57" t="s">
        <v>30</v>
      </c>
      <c r="T10" s="49" t="s">
        <v>29</v>
      </c>
      <c r="U10" s="49" t="s">
        <v>28</v>
      </c>
      <c r="V10" s="57" t="s">
        <v>27</v>
      </c>
      <c r="W10" s="49" t="s">
        <v>26</v>
      </c>
      <c r="X10" s="49" t="s">
        <v>25</v>
      </c>
      <c r="Y10" s="49" t="s">
        <v>24</v>
      </c>
      <c r="Z10" s="56" t="s">
        <v>23</v>
      </c>
      <c r="AA10" s="56" t="s">
        <v>22</v>
      </c>
      <c r="AB10" s="56" t="s">
        <v>21</v>
      </c>
      <c r="AC10" s="55" t="s">
        <v>20</v>
      </c>
      <c r="AD10" s="49"/>
    </row>
    <row r="11" spans="1:31" s="48" customFormat="1" ht="31.5" customHeight="1" x14ac:dyDescent="0.25">
      <c r="A11" s="54"/>
      <c r="B11" s="49"/>
      <c r="C11" s="49"/>
      <c r="D11" s="52"/>
      <c r="E11" s="52"/>
      <c r="F11" s="52"/>
      <c r="G11" s="52"/>
      <c r="H11" s="53" t="s">
        <v>19</v>
      </c>
      <c r="I11" s="53" t="s">
        <v>18</v>
      </c>
      <c r="J11" s="53" t="s">
        <v>19</v>
      </c>
      <c r="K11" s="53" t="s">
        <v>18</v>
      </c>
      <c r="L11" s="53" t="s">
        <v>19</v>
      </c>
      <c r="M11" s="53" t="s">
        <v>18</v>
      </c>
      <c r="N11" s="49"/>
      <c r="O11" s="49"/>
      <c r="P11" s="49"/>
      <c r="Q11" s="49"/>
      <c r="R11" s="49"/>
      <c r="S11" s="52"/>
      <c r="T11" s="49"/>
      <c r="U11" s="49"/>
      <c r="V11" s="52"/>
      <c r="W11" s="49"/>
      <c r="X11" s="49"/>
      <c r="Y11" s="49"/>
      <c r="Z11" s="51"/>
      <c r="AA11" s="51"/>
      <c r="AB11" s="51"/>
      <c r="AC11" s="50"/>
      <c r="AD11" s="49"/>
    </row>
    <row r="12" spans="1:31" s="45" customFormat="1" ht="15.75" x14ac:dyDescent="0.25">
      <c r="A12" s="47"/>
      <c r="B12" s="46">
        <v>1</v>
      </c>
      <c r="C12" s="46">
        <v>2</v>
      </c>
      <c r="D12" s="46">
        <v>3</v>
      </c>
      <c r="E12" s="46">
        <v>4</v>
      </c>
      <c r="F12" s="46">
        <v>5</v>
      </c>
      <c r="G12" s="46">
        <v>6</v>
      </c>
      <c r="H12" s="46">
        <v>7</v>
      </c>
      <c r="I12" s="46">
        <v>8</v>
      </c>
      <c r="J12" s="46">
        <v>9</v>
      </c>
      <c r="K12" s="46">
        <v>10</v>
      </c>
      <c r="L12" s="46">
        <v>11</v>
      </c>
      <c r="M12" s="46">
        <v>12</v>
      </c>
      <c r="N12" s="46">
        <v>13</v>
      </c>
      <c r="O12" s="46">
        <v>14</v>
      </c>
      <c r="P12" s="46">
        <v>15</v>
      </c>
      <c r="Q12" s="46">
        <v>16</v>
      </c>
      <c r="R12" s="46">
        <v>17</v>
      </c>
      <c r="S12" s="46">
        <v>18</v>
      </c>
      <c r="T12" s="46">
        <v>19</v>
      </c>
      <c r="U12" s="46">
        <v>20</v>
      </c>
      <c r="V12" s="46"/>
      <c r="W12" s="46">
        <v>21</v>
      </c>
      <c r="X12" s="46">
        <v>22</v>
      </c>
      <c r="Y12" s="46">
        <v>23</v>
      </c>
      <c r="Z12" s="46">
        <v>24</v>
      </c>
      <c r="AA12" s="46">
        <v>25</v>
      </c>
      <c r="AB12" s="46">
        <v>26</v>
      </c>
      <c r="AC12" s="46">
        <v>27</v>
      </c>
      <c r="AD12" s="46">
        <v>28</v>
      </c>
    </row>
    <row r="13" spans="1:31" s="41" customFormat="1" ht="2.1" customHeight="1" x14ac:dyDescent="0.25">
      <c r="A13" s="44"/>
      <c r="B13" s="43"/>
      <c r="C13" s="43"/>
      <c r="D13" s="43"/>
      <c r="E13" s="43"/>
      <c r="F13" s="43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2"/>
      <c r="AA13" s="42"/>
      <c r="AB13" s="42"/>
      <c r="AC13" s="42"/>
      <c r="AD13" s="42"/>
    </row>
    <row r="14" spans="1:31" s="33" customFormat="1" ht="15.95" customHeight="1" x14ac:dyDescent="0.25">
      <c r="A14" s="34"/>
      <c r="B14" s="40"/>
      <c r="C14" s="36"/>
      <c r="D14" s="36"/>
      <c r="E14" s="36"/>
      <c r="F14" s="36"/>
      <c r="G14" s="36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8"/>
      <c r="AA14" s="37"/>
      <c r="AB14" s="36"/>
      <c r="AC14" s="36"/>
      <c r="AD14" s="35"/>
    </row>
    <row r="15" spans="1:31" s="6" customFormat="1" ht="409.5" x14ac:dyDescent="0.25">
      <c r="A15" s="15"/>
      <c r="B15" s="13">
        <v>10</v>
      </c>
      <c r="C15" s="11" t="s">
        <v>17</v>
      </c>
      <c r="D15" s="11" t="s">
        <v>4</v>
      </c>
      <c r="E15" s="11" t="s">
        <v>16</v>
      </c>
      <c r="F15" s="11" t="s">
        <v>2</v>
      </c>
      <c r="G15" s="20" t="s">
        <v>15</v>
      </c>
      <c r="H15" s="10">
        <v>5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f>1+1+1+1+1</f>
        <v>5</v>
      </c>
      <c r="R15" s="10">
        <f>4+1+3+4+2</f>
        <v>14</v>
      </c>
      <c r="S15" s="10"/>
      <c r="T15" s="10"/>
      <c r="U15" s="10"/>
      <c r="V15" s="10"/>
      <c r="W15" s="10"/>
      <c r="X15" s="10"/>
      <c r="Y15" s="10"/>
      <c r="Z15" s="9">
        <v>5</v>
      </c>
      <c r="AA15" s="23">
        <f>25000000+50000000+25000000+40000000+40000000</f>
        <v>180000000</v>
      </c>
      <c r="AB15" s="23">
        <f>5%*AA15</f>
        <v>9000000</v>
      </c>
      <c r="AC15" s="22">
        <f>AA15+AB15</f>
        <v>189000000</v>
      </c>
      <c r="AD15" s="8"/>
    </row>
    <row r="16" spans="1:31" s="6" customFormat="1" ht="325.5" x14ac:dyDescent="0.25">
      <c r="A16" s="15"/>
      <c r="B16" s="26">
        <v>11</v>
      </c>
      <c r="C16" s="32" t="s">
        <v>14</v>
      </c>
      <c r="D16" s="32" t="s">
        <v>4</v>
      </c>
      <c r="E16" s="32" t="s">
        <v>13</v>
      </c>
      <c r="F16" s="32" t="s">
        <v>2</v>
      </c>
      <c r="G16" s="31" t="s">
        <v>12</v>
      </c>
      <c r="H16" s="30">
        <v>2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2</v>
      </c>
      <c r="R16" s="30">
        <v>6</v>
      </c>
      <c r="S16" s="30">
        <v>0</v>
      </c>
      <c r="T16" s="30">
        <v>0</v>
      </c>
      <c r="U16" s="30">
        <v>0</v>
      </c>
      <c r="V16" s="30">
        <v>3</v>
      </c>
      <c r="W16" s="30">
        <v>1</v>
      </c>
      <c r="X16" s="30">
        <v>2</v>
      </c>
      <c r="Y16" s="30">
        <v>0</v>
      </c>
      <c r="Z16" s="29">
        <v>2</v>
      </c>
      <c r="AA16" s="28">
        <v>55000000</v>
      </c>
      <c r="AB16" s="28">
        <f>5%*AA16</f>
        <v>2750000</v>
      </c>
      <c r="AC16" s="27">
        <f>AA16+AB16</f>
        <v>57750000</v>
      </c>
      <c r="AD16" s="25"/>
    </row>
    <row r="17" spans="1:30" s="7" customFormat="1" ht="302.25" x14ac:dyDescent="0.25">
      <c r="A17" s="12"/>
      <c r="B17" s="13">
        <v>13</v>
      </c>
      <c r="C17" s="11" t="s">
        <v>11</v>
      </c>
      <c r="D17" s="11" t="s">
        <v>0</v>
      </c>
      <c r="E17" s="11" t="s">
        <v>10</v>
      </c>
      <c r="F17" s="11" t="s">
        <v>2</v>
      </c>
      <c r="G17" s="24" t="s">
        <v>9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1</v>
      </c>
      <c r="R17" s="10">
        <v>3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2</v>
      </c>
      <c r="Y17" s="10">
        <v>0</v>
      </c>
      <c r="Z17" s="9">
        <v>1</v>
      </c>
      <c r="AA17" s="23">
        <v>35000000</v>
      </c>
      <c r="AB17" s="23">
        <f>5%*AA17</f>
        <v>1750000</v>
      </c>
      <c r="AC17" s="22">
        <f>AA17+AB17</f>
        <v>36750000</v>
      </c>
      <c r="AD17" s="8"/>
    </row>
    <row r="18" spans="1:30" s="7" customFormat="1" ht="255.75" x14ac:dyDescent="0.25">
      <c r="A18" s="12"/>
      <c r="B18" s="13">
        <v>14</v>
      </c>
      <c r="C18" s="11" t="s">
        <v>8</v>
      </c>
      <c r="D18" s="11" t="s">
        <v>0</v>
      </c>
      <c r="E18" s="11" t="s">
        <v>7</v>
      </c>
      <c r="F18" s="11" t="s">
        <v>2</v>
      </c>
      <c r="G18" s="24" t="s">
        <v>6</v>
      </c>
      <c r="H18" s="10">
        <v>0</v>
      </c>
      <c r="I18" s="10">
        <v>2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2</v>
      </c>
      <c r="R18" s="10">
        <v>8</v>
      </c>
      <c r="S18" s="10">
        <v>0</v>
      </c>
      <c r="T18" s="10">
        <v>0</v>
      </c>
      <c r="U18" s="10">
        <v>2</v>
      </c>
      <c r="V18" s="10">
        <v>2</v>
      </c>
      <c r="W18" s="10">
        <v>0</v>
      </c>
      <c r="X18" s="10">
        <v>4</v>
      </c>
      <c r="Y18" s="10">
        <v>0</v>
      </c>
      <c r="Z18" s="9">
        <v>2</v>
      </c>
      <c r="AA18" s="23">
        <v>15000000</v>
      </c>
      <c r="AB18" s="23">
        <f>5%*AA18</f>
        <v>750000</v>
      </c>
      <c r="AC18" s="22">
        <f>AA18+AB18</f>
        <v>15750000</v>
      </c>
      <c r="AD18" s="8"/>
    </row>
    <row r="19" spans="1:30" s="16" customFormat="1" ht="302.25" x14ac:dyDescent="0.25">
      <c r="A19" s="21"/>
      <c r="B19" s="13">
        <v>19</v>
      </c>
      <c r="C19" s="14" t="s">
        <v>5</v>
      </c>
      <c r="D19" s="11" t="s">
        <v>4</v>
      </c>
      <c r="E19" s="11" t="s">
        <v>3</v>
      </c>
      <c r="F19" s="11" t="s">
        <v>2</v>
      </c>
      <c r="G19" s="20" t="s">
        <v>1</v>
      </c>
      <c r="H19" s="19">
        <v>0</v>
      </c>
      <c r="I19" s="19">
        <v>1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1</v>
      </c>
      <c r="R19" s="19">
        <v>3</v>
      </c>
      <c r="S19" s="19">
        <v>0</v>
      </c>
      <c r="T19" s="19">
        <v>0</v>
      </c>
      <c r="U19" s="19">
        <v>1</v>
      </c>
      <c r="V19" s="19">
        <v>0</v>
      </c>
      <c r="W19" s="19">
        <v>0</v>
      </c>
      <c r="X19" s="19">
        <v>2</v>
      </c>
      <c r="Y19" s="19">
        <v>0</v>
      </c>
      <c r="Z19" s="9">
        <v>1</v>
      </c>
      <c r="AA19" s="18">
        <v>18000000</v>
      </c>
      <c r="AB19" s="18">
        <f>5%*AA19</f>
        <v>900000</v>
      </c>
      <c r="AC19" s="18">
        <f>AA19+AB19</f>
        <v>18900000</v>
      </c>
      <c r="AD19" s="17"/>
    </row>
  </sheetData>
  <autoFilter ref="D8:D19" xr:uid="{00000000-0009-0000-0000-000002000000}"/>
  <mergeCells count="37">
    <mergeCell ref="AC6:AD7"/>
    <mergeCell ref="B8:B11"/>
    <mergeCell ref="U10:U11"/>
    <mergeCell ref="V10:V11"/>
    <mergeCell ref="O10:O11"/>
    <mergeCell ref="P10:P11"/>
    <mergeCell ref="Q10:Q11"/>
    <mergeCell ref="R10:R11"/>
    <mergeCell ref="G8:G11"/>
    <mergeCell ref="AB8:AC9"/>
    <mergeCell ref="AC10:AC11"/>
    <mergeCell ref="W10:W11"/>
    <mergeCell ref="X10:X11"/>
    <mergeCell ref="Y10:Y11"/>
    <mergeCell ref="Z10:Z11"/>
    <mergeCell ref="B2:AD2"/>
    <mergeCell ref="B3:AD3"/>
    <mergeCell ref="B4:AD4"/>
    <mergeCell ref="B5:AD5"/>
    <mergeCell ref="B6:G7"/>
    <mergeCell ref="AB10:AB11"/>
    <mergeCell ref="J9:K10"/>
    <mergeCell ref="L9:M10"/>
    <mergeCell ref="N10:N11"/>
    <mergeCell ref="S10:S11"/>
    <mergeCell ref="F8:F11"/>
    <mergeCell ref="Z8:AA9"/>
    <mergeCell ref="H8:M8"/>
    <mergeCell ref="N8:P9"/>
    <mergeCell ref="Q8:Y9"/>
    <mergeCell ref="AA10:AA11"/>
    <mergeCell ref="T10:T11"/>
    <mergeCell ref="AD8:AD11"/>
    <mergeCell ref="H9:I10"/>
    <mergeCell ref="C8:C11"/>
    <mergeCell ref="D8:D11"/>
    <mergeCell ref="E8:E11"/>
  </mergeCells>
  <printOptions horizontalCentered="1"/>
  <pageMargins left="0.39370078740157483" right="0.39370078740157483" top="0.39370078740157483" bottom="0.39370078740157483" header="0" footer="0"/>
  <pageSetup paperSize="10000" scale="31" fitToHeight="0" pageOrder="overThenDown" orientation="landscape" horizontalDpi="4294967293" verticalDpi="1200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54DD-BF09-4575-A7E7-8293311B7AA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</vt:lpstr>
      <vt:lpstr>Sheet1</vt:lpstr>
      <vt:lpstr>JAN!Print_Area</vt:lpstr>
      <vt:lpstr>JAN!Print_Titles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2021-12-22T03:22:12Z</dcterms:created>
  <dcterms:modified xsi:type="dcterms:W3CDTF">2021-12-22T03:40:33Z</dcterms:modified>
</cp:coreProperties>
</file>