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cuments\2017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K36" i="1"/>
  <c r="L35" i="1"/>
  <c r="K35" i="1"/>
  <c r="L34" i="1"/>
  <c r="K34" i="1"/>
  <c r="J33" i="1"/>
  <c r="I33" i="1"/>
  <c r="H33" i="1"/>
  <c r="L33" i="1" s="1"/>
  <c r="L32" i="1" s="1"/>
  <c r="G33" i="1"/>
  <c r="K33" i="1" s="1"/>
  <c r="K32" i="1" s="1"/>
  <c r="J32" i="1"/>
  <c r="J40" i="1" s="1"/>
  <c r="I32" i="1"/>
  <c r="I40" i="1" s="1"/>
  <c r="H32" i="1"/>
  <c r="H40" i="1" s="1"/>
  <c r="G32" i="1"/>
  <c r="G40" i="1" s="1"/>
  <c r="F32" i="1"/>
  <c r="F40" i="1" s="1"/>
  <c r="E32" i="1"/>
  <c r="E40" i="1" s="1"/>
  <c r="L30" i="1"/>
  <c r="K30" i="1"/>
  <c r="J29" i="1"/>
  <c r="I29" i="1"/>
  <c r="H29" i="1"/>
  <c r="L29" i="1" s="1"/>
  <c r="G29" i="1"/>
  <c r="K29" i="1" s="1"/>
  <c r="L28" i="1"/>
  <c r="K28" i="1"/>
  <c r="L27" i="1"/>
  <c r="K27" i="1"/>
  <c r="J26" i="1"/>
  <c r="I26" i="1"/>
  <c r="H26" i="1"/>
  <c r="G26" i="1"/>
  <c r="F26" i="1"/>
  <c r="L26" i="1" s="1"/>
  <c r="E26" i="1"/>
  <c r="K26" i="1" s="1"/>
  <c r="L24" i="1"/>
  <c r="K24" i="1"/>
  <c r="J23" i="1"/>
  <c r="I23" i="1"/>
  <c r="H23" i="1"/>
  <c r="L23" i="1" s="1"/>
  <c r="G23" i="1"/>
  <c r="K23" i="1" s="1"/>
  <c r="K22" i="1" s="1"/>
  <c r="J22" i="1"/>
  <c r="I22" i="1"/>
  <c r="H22" i="1"/>
  <c r="G22" i="1"/>
  <c r="F22" i="1"/>
  <c r="L22" i="1" s="1"/>
  <c r="E22" i="1"/>
  <c r="L20" i="1"/>
  <c r="K20" i="1"/>
  <c r="J19" i="1"/>
  <c r="I19" i="1"/>
  <c r="H19" i="1"/>
  <c r="L19" i="1" s="1"/>
  <c r="G19" i="1"/>
  <c r="K19" i="1" s="1"/>
  <c r="J18" i="1"/>
  <c r="I18" i="1"/>
  <c r="H18" i="1"/>
  <c r="L18" i="1" s="1"/>
  <c r="G18" i="1"/>
  <c r="K18" i="1" s="1"/>
  <c r="J17" i="1"/>
  <c r="I17" i="1"/>
  <c r="H17" i="1"/>
  <c r="L17" i="1" s="1"/>
  <c r="G17" i="1"/>
  <c r="K17" i="1" s="1"/>
  <c r="L16" i="1"/>
  <c r="K16" i="1"/>
  <c r="J15" i="1"/>
  <c r="I15" i="1"/>
  <c r="H15" i="1"/>
  <c r="L15" i="1" s="1"/>
  <c r="G15" i="1"/>
  <c r="K15" i="1" s="1"/>
  <c r="L14" i="1"/>
  <c r="K14" i="1"/>
  <c r="L13" i="1"/>
  <c r="K13" i="1"/>
  <c r="J12" i="1"/>
  <c r="I12" i="1"/>
  <c r="H12" i="1"/>
  <c r="L12" i="1" s="1"/>
  <c r="L10" i="1" s="1"/>
  <c r="G12" i="1"/>
  <c r="K12" i="1" s="1"/>
  <c r="K10" i="1" s="1"/>
  <c r="L11" i="1"/>
  <c r="K11" i="1"/>
  <c r="J10" i="1"/>
  <c r="I10" i="1"/>
  <c r="H10" i="1"/>
  <c r="G10" i="1"/>
  <c r="F10" i="1"/>
  <c r="E10" i="1"/>
  <c r="L8" i="1"/>
  <c r="K8" i="1"/>
  <c r="K40" i="1" l="1"/>
  <c r="L40" i="1"/>
</calcChain>
</file>

<file path=xl/sharedStrings.xml><?xml version="1.0" encoding="utf-8"?>
<sst xmlns="http://schemas.openxmlformats.org/spreadsheetml/2006/main" count="82" uniqueCount="63">
  <si>
    <t>No. Urut</t>
  </si>
  <si>
    <t>GOL</t>
  </si>
  <si>
    <t>01</t>
  </si>
  <si>
    <t>02</t>
  </si>
  <si>
    <t>03</t>
  </si>
  <si>
    <t>04</t>
  </si>
  <si>
    <t>05</t>
  </si>
  <si>
    <t>06</t>
  </si>
  <si>
    <t>Kode</t>
  </si>
  <si>
    <t>Bidang</t>
  </si>
  <si>
    <t>Barang</t>
  </si>
  <si>
    <t>07</t>
  </si>
  <si>
    <t>08</t>
  </si>
  <si>
    <t>09</t>
  </si>
  <si>
    <t>Nama Bidang Barang</t>
  </si>
  <si>
    <t>TANAH</t>
  </si>
  <si>
    <t>PERALATAN DAN MESIN</t>
  </si>
  <si>
    <t>a. Alat-alat Besar</t>
  </si>
  <si>
    <t>b. Alat-alat Angkutan</t>
  </si>
  <si>
    <t>c. Alat-alat Bengkel dan Alat Ukur</t>
  </si>
  <si>
    <t>d. Alat-alat Pertanian/Peternakan</t>
  </si>
  <si>
    <t>e. Alat-alat Kantor dan Rumah Tangga &amp;</t>
  </si>
  <si>
    <t xml:space="preserve">   Alat Komputer</t>
  </si>
  <si>
    <t>g. Alat-alat Studio dan Komunikasi</t>
  </si>
  <si>
    <t>h. Alat-alat Kedokteran</t>
  </si>
  <si>
    <t>i. Alat-alat Laboratorium</t>
  </si>
  <si>
    <t>j. Alat-alat Keamanan</t>
  </si>
  <si>
    <t>GEDUNG DAN BANGUNAN</t>
  </si>
  <si>
    <t>a. Bangunan Gedung</t>
  </si>
  <si>
    <t>b. Bangunan Monumen</t>
  </si>
  <si>
    <t>JALAN, IRIGASI DAN JARINGAN</t>
  </si>
  <si>
    <t>a. Jalan dan Jembatan</t>
  </si>
  <si>
    <t>b. Bangunan Air/Irigasi</t>
  </si>
  <si>
    <t>c. Instalasi</t>
  </si>
  <si>
    <t>d. Jaringan</t>
  </si>
  <si>
    <t>ASET TETAP LAINNYA</t>
  </si>
  <si>
    <t>a. Buku Perpustakaan</t>
  </si>
  <si>
    <t>b. Barang Bercorak Kesenian/Kebudayaan</t>
  </si>
  <si>
    <t>c. Hewan Ternak dan Tumbuhan</t>
  </si>
  <si>
    <t>d. Aset Tak berwujud</t>
  </si>
  <si>
    <t>KONSTRUKSI DALAM PENGERJAAN</t>
  </si>
  <si>
    <t>Mengetahui :</t>
  </si>
  <si>
    <t>Kepala Dinas Kesehatan</t>
  </si>
  <si>
    <t>Kabupaten Demak</t>
  </si>
  <si>
    <t>GUVRIN HERU PUTRANTO, SKM, MM</t>
  </si>
  <si>
    <t>NIP. 19630429 198703 1 015</t>
  </si>
  <si>
    <t>Keadaan 31  DESEMBER  2016</t>
  </si>
  <si>
    <t>Jumlah</t>
  </si>
  <si>
    <t>Harga</t>
  </si>
  <si>
    <t>6</t>
  </si>
  <si>
    <t>Mutasi/Perubahan selama</t>
  </si>
  <si>
    <t>1 Januari 2017 s/d  30 Juni 2017</t>
  </si>
  <si>
    <t>Bertambah</t>
  </si>
  <si>
    <t xml:space="preserve">Jumlah </t>
  </si>
  <si>
    <t>8</t>
  </si>
  <si>
    <t>Berkurang</t>
  </si>
  <si>
    <t>10</t>
  </si>
  <si>
    <t>Demak,   3 Juli 2017</t>
  </si>
  <si>
    <t>Pengurus Barang</t>
  </si>
  <si>
    <t>AGUS BUDIYONO</t>
  </si>
  <si>
    <t>NIP. 19780817 199703 0 001</t>
  </si>
  <si>
    <t>Keadaan 30 Juni 2017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</si>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</sst>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[$-421]dd\ mmmm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5" xfId="0" applyFont="1" applyFill="1" applyBorder="1"/>
    <xf numFmtId="0" fontId="4" fillId="0" borderId="5" xfId="0" applyFont="1" applyFill="1" applyBorder="1"/>
    <xf numFmtId="0" fontId="0" fillId="0" borderId="0" xfId="0" applyFill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7" xfId="0" applyFont="1" applyFill="1" applyBorder="1"/>
    <xf numFmtId="0" fontId="4" fillId="0" borderId="5" xfId="0" quotePrefix="1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quotePrefix="1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/>
    </xf>
    <xf numFmtId="41" fontId="3" fillId="0" borderId="7" xfId="0" applyNumberFormat="1" applyFont="1" applyFill="1" applyBorder="1"/>
    <xf numFmtId="0" fontId="2" fillId="0" borderId="5" xfId="0" applyFont="1" applyFill="1" applyBorder="1"/>
    <xf numFmtId="164" fontId="0" fillId="0" borderId="5" xfId="0" applyNumberFormat="1" applyFill="1" applyBorder="1"/>
    <xf numFmtId="41" fontId="2" fillId="0" borderId="5" xfId="0" applyNumberFormat="1" applyFont="1" applyFill="1" applyBorder="1"/>
    <xf numFmtId="0" fontId="0" fillId="0" borderId="5" xfId="0" applyFill="1" applyBorder="1"/>
    <xf numFmtId="164" fontId="8" fillId="0" borderId="5" xfId="1" applyNumberFormat="1" applyFont="1" applyFill="1" applyBorder="1"/>
    <xf numFmtId="2" fontId="0" fillId="0" borderId="5" xfId="0" applyNumberFormat="1" applyFill="1" applyBorder="1"/>
    <xf numFmtId="41" fontId="3" fillId="0" borderId="5" xfId="0" applyNumberFormat="1" applyFont="1" applyFill="1" applyBorder="1" applyAlignment="1">
      <alignment horizontal="left" indent="1"/>
    </xf>
    <xf numFmtId="41" fontId="3" fillId="0" borderId="5" xfId="2" applyNumberFormat="1" applyFont="1" applyFill="1" applyBorder="1" applyAlignment="1">
      <alignment horizontal="left" indent="1"/>
    </xf>
    <xf numFmtId="41" fontId="3" fillId="0" borderId="7" xfId="0" applyNumberFormat="1" applyFont="1" applyFill="1" applyBorder="1" applyAlignment="1">
      <alignment horizontal="left" indent="1"/>
    </xf>
    <xf numFmtId="41" fontId="6" fillId="0" borderId="0" xfId="0" applyNumberFormat="1" applyFont="1" applyFill="1" applyAlignment="1"/>
    <xf numFmtId="41" fontId="6" fillId="0" borderId="0" xfId="0" applyNumberFormat="1" applyFont="1" applyFill="1"/>
    <xf numFmtId="41" fontId="7" fillId="0" borderId="0" xfId="0" applyNumberFormat="1" applyFont="1" applyFill="1" applyAlignment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3" fontId="3" fillId="0" borderId="11" xfId="0" applyNumberFormat="1" applyFont="1" applyFill="1" applyBorder="1" applyAlignment="1">
      <alignment horizontal="center" vertical="center"/>
    </xf>
    <xf numFmtId="43" fontId="3" fillId="0" borderId="7" xfId="0" applyNumberFormat="1" applyFont="1" applyFill="1" applyBorder="1" applyAlignment="1">
      <alignment horizontal="center" vertical="center"/>
    </xf>
    <xf numFmtId="43" fontId="3" fillId="0" borderId="8" xfId="0" applyNumberFormat="1" applyFont="1" applyFill="1" applyBorder="1" applyAlignment="1">
      <alignment horizontal="center" vertical="center"/>
    </xf>
    <xf numFmtId="43" fontId="4" fillId="0" borderId="5" xfId="0" quotePrefix="1" applyNumberFormat="1" applyFont="1" applyFill="1" applyBorder="1" applyAlignment="1">
      <alignment horizontal="center"/>
    </xf>
    <xf numFmtId="43" fontId="3" fillId="0" borderId="7" xfId="0" applyNumberFormat="1" applyFont="1" applyFill="1" applyBorder="1"/>
    <xf numFmtId="165" fontId="2" fillId="0" borderId="5" xfId="0" applyNumberFormat="1" applyFont="1" applyFill="1" applyBorder="1"/>
    <xf numFmtId="165" fontId="0" fillId="0" borderId="5" xfId="0" applyNumberFormat="1" applyFill="1" applyBorder="1"/>
    <xf numFmtId="165" fontId="0" fillId="0" borderId="5" xfId="0" applyNumberFormat="1" applyFill="1" applyBorder="1" applyAlignment="1">
      <alignment vertical="center"/>
    </xf>
    <xf numFmtId="165" fontId="8" fillId="0" borderId="5" xfId="2" applyNumberFormat="1" applyFont="1" applyFill="1" applyBorder="1"/>
    <xf numFmtId="164" fontId="3" fillId="0" borderId="5" xfId="0" applyNumberFormat="1" applyFont="1" applyFill="1" applyBorder="1" applyAlignment="1"/>
    <xf numFmtId="164" fontId="3" fillId="0" borderId="5" xfId="2" applyNumberFormat="1" applyFont="1" applyFill="1" applyBorder="1" applyAlignment="1"/>
    <xf numFmtId="41" fontId="3" fillId="0" borderId="7" xfId="2" applyFont="1" applyFill="1" applyBorder="1" applyAlignment="1"/>
    <xf numFmtId="43" fontId="9" fillId="0" borderId="5" xfId="1" applyFont="1" applyFill="1" applyBorder="1"/>
    <xf numFmtId="43" fontId="3" fillId="0" borderId="0" xfId="0" applyNumberFormat="1" applyFont="1" applyFill="1"/>
    <xf numFmtId="43" fontId="6" fillId="0" borderId="0" xfId="0" applyNumberFormat="1" applyFont="1" applyFill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/>
    <xf numFmtId="164" fontId="3" fillId="0" borderId="5" xfId="0" applyNumberFormat="1" applyFont="1" applyFill="1" applyBorder="1" applyAlignment="1">
      <alignment horizontal="left" indent="1"/>
    </xf>
    <xf numFmtId="165" fontId="4" fillId="0" borderId="5" xfId="2" applyNumberFormat="1" applyFont="1" applyFill="1" applyBorder="1" applyAlignment="1"/>
    <xf numFmtId="164" fontId="4" fillId="0" borderId="5" xfId="2" applyNumberFormat="1" applyFont="1" applyFill="1" applyBorder="1" applyAlignment="1">
      <alignment horizontal="left" indent="1"/>
    </xf>
    <xf numFmtId="41" fontId="3" fillId="0" borderId="5" xfId="2" applyFont="1" applyFill="1" applyBorder="1" applyAlignment="1">
      <alignment horizontal="center"/>
    </xf>
    <xf numFmtId="41" fontId="4" fillId="0" borderId="5" xfId="0" applyNumberFormat="1" applyFont="1" applyFill="1" applyBorder="1" applyAlignment="1"/>
    <xf numFmtId="164" fontId="3" fillId="0" borderId="5" xfId="2" applyNumberFormat="1" applyFont="1" applyFill="1" applyBorder="1" applyAlignment="1">
      <alignment horizontal="left" indent="1"/>
    </xf>
    <xf numFmtId="164" fontId="3" fillId="0" borderId="5" xfId="0" applyNumberFormat="1" applyFont="1" applyFill="1" applyBorder="1" applyAlignment="1">
      <alignment horizontal="right" indent="1"/>
    </xf>
    <xf numFmtId="164" fontId="4" fillId="0" borderId="5" xfId="0" applyNumberFormat="1" applyFont="1" applyFill="1" applyBorder="1" applyAlignment="1">
      <alignment horizontal="left" indent="1"/>
    </xf>
    <xf numFmtId="164" fontId="3" fillId="0" borderId="7" xfId="0" applyNumberFormat="1" applyFont="1" applyFill="1" applyBorder="1" applyAlignment="1">
      <alignment horizontal="left" indent="1"/>
    </xf>
    <xf numFmtId="41" fontId="0" fillId="0" borderId="0" xfId="0" applyNumberFormat="1" applyFill="1"/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6" fontId="3" fillId="0" borderId="18" xfId="0" applyNumberFormat="1" applyFont="1" applyFill="1" applyBorder="1" applyAlignment="1">
      <alignment horizontal="center" vertical="center"/>
    </xf>
    <xf numFmtId="43" fontId="4" fillId="0" borderId="5" xfId="2" applyNumberFormat="1" applyFont="1" applyFill="1" applyBorder="1" applyAlignment="1"/>
    <xf numFmtId="43" fontId="3" fillId="0" borderId="5" xfId="0" applyNumberFormat="1" applyFont="1" applyFill="1" applyBorder="1" applyAlignment="1">
      <alignment horizontal="left" indent="1"/>
    </xf>
    <xf numFmtId="165" fontId="4" fillId="0" borderId="5" xfId="2" applyNumberFormat="1" applyFont="1" applyFill="1" applyBorder="1" applyAlignment="1">
      <alignment horizontal="left" indent="1"/>
    </xf>
    <xf numFmtId="165" fontId="3" fillId="0" borderId="5" xfId="0" applyNumberFormat="1" applyFont="1" applyFill="1" applyBorder="1" applyAlignment="1"/>
    <xf numFmtId="165" fontId="3" fillId="0" borderId="5" xfId="0" applyNumberFormat="1" applyFont="1" applyFill="1" applyBorder="1" applyAlignment="1">
      <alignment horizontal="left" indent="1"/>
    </xf>
    <xf numFmtId="43" fontId="4" fillId="0" borderId="5" xfId="2" applyNumberFormat="1" applyFont="1" applyFill="1" applyBorder="1" applyAlignment="1">
      <alignment horizontal="left" indent="1"/>
    </xf>
    <xf numFmtId="43" fontId="4" fillId="0" borderId="5" xfId="0" applyNumberFormat="1" applyFont="1" applyFill="1" applyBorder="1" applyAlignment="1">
      <alignment horizontal="left" indent="1"/>
    </xf>
    <xf numFmtId="43" fontId="3" fillId="0" borderId="7" xfId="0" applyNumberFormat="1" applyFont="1" applyFill="1" applyBorder="1" applyAlignment="1">
      <alignment horizontal="left" indent="1"/>
    </xf>
    <xf numFmtId="41" fontId="9" fillId="0" borderId="5" xfId="2" applyFont="1" applyFill="1" applyBorder="1"/>
    <xf numFmtId="43" fontId="0" fillId="0" borderId="0" xfId="0" applyNumberFormat="1" applyFill="1"/>
    <xf numFmtId="43" fontId="6" fillId="0" borderId="0" xfId="1" applyFont="1" applyFill="1"/>
    <xf numFmtId="41" fontId="4" fillId="0" borderId="5" xfId="2" applyNumberFormat="1" applyFont="1" applyFill="1" applyBorder="1" applyAlignment="1"/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3" fontId="4" fillId="0" borderId="5" xfId="1" quotePrefix="1" applyFont="1" applyFill="1" applyBorder="1" applyAlignment="1">
      <alignment horizontal="center"/>
    </xf>
    <xf numFmtId="43" fontId="3" fillId="0" borderId="7" xfId="1" applyFont="1" applyFill="1" applyBorder="1"/>
    <xf numFmtId="43" fontId="4" fillId="0" borderId="5" xfId="1" applyFont="1" applyFill="1" applyBorder="1" applyAlignment="1"/>
    <xf numFmtId="43" fontId="3" fillId="0" borderId="5" xfId="1" applyFont="1" applyFill="1" applyBorder="1"/>
    <xf numFmtId="43" fontId="4" fillId="0" borderId="5" xfId="1" applyFont="1" applyFill="1" applyBorder="1" applyAlignment="1">
      <alignment horizontal="left" indent="1"/>
    </xf>
    <xf numFmtId="43" fontId="3" fillId="0" borderId="5" xfId="1" applyFont="1" applyFill="1" applyBorder="1" applyAlignment="1">
      <alignment horizontal="center"/>
    </xf>
    <xf numFmtId="43" fontId="3" fillId="0" borderId="5" xfId="1" applyFont="1" applyFill="1" applyBorder="1" applyAlignment="1"/>
    <xf numFmtId="43" fontId="3" fillId="0" borderId="5" xfId="1" applyFont="1" applyFill="1" applyBorder="1" applyAlignment="1">
      <alignment horizontal="left" indent="1"/>
    </xf>
    <xf numFmtId="43" fontId="3" fillId="0" borderId="5" xfId="1" applyFont="1" applyFill="1" applyBorder="1" applyAlignment="1">
      <alignment horizontal="right" indent="1"/>
    </xf>
    <xf numFmtId="43" fontId="8" fillId="0" borderId="0" xfId="1" applyFont="1" applyFill="1"/>
    <xf numFmtId="43" fontId="10" fillId="0" borderId="0" xfId="1" applyFont="1" applyFill="1"/>
    <xf numFmtId="43" fontId="7" fillId="0" borderId="0" xfId="1" applyFont="1" applyFill="1" applyAlignment="1"/>
    <xf numFmtId="43" fontId="6" fillId="0" borderId="0" xfId="1" applyFont="1" applyFill="1" applyAlignment="1"/>
    <xf numFmtId="164" fontId="3" fillId="0" borderId="5" xfId="2" applyNumberFormat="1" applyFont="1" applyFill="1" applyBorder="1"/>
    <xf numFmtId="164" fontId="4" fillId="0" borderId="5" xfId="1" applyNumberFormat="1" applyFont="1" applyFill="1" applyBorder="1" applyAlignment="1"/>
    <xf numFmtId="164" fontId="3" fillId="0" borderId="5" xfId="2" applyNumberFormat="1" applyFont="1" applyFill="1" applyBorder="1" applyAlignment="1">
      <alignment horizontal="center"/>
    </xf>
    <xf numFmtId="164" fontId="3" fillId="0" borderId="7" xfId="2" applyNumberFormat="1" applyFont="1" applyFill="1" applyBorder="1"/>
    <xf numFmtId="41" fontId="9" fillId="0" borderId="5" xfId="2" applyNumberFormat="1" applyFont="1" applyFill="1" applyBorder="1"/>
    <xf numFmtId="41" fontId="5" fillId="0" borderId="0" xfId="0" applyNumberFormat="1" applyFont="1" applyFill="1"/>
    <xf numFmtId="43" fontId="3" fillId="0" borderId="7" xfId="0" applyNumberFormat="1" applyFont="1" applyFill="1" applyBorder="1" applyAlignment="1">
      <alignment horizontal="center"/>
    </xf>
    <xf numFmtId="43" fontId="3" fillId="0" borderId="5" xfId="0" applyNumberFormat="1" applyFont="1" applyFill="1" applyBorder="1"/>
    <xf numFmtId="43" fontId="3" fillId="0" borderId="5" xfId="2" applyNumberFormat="1" applyFont="1" applyFill="1" applyBorder="1" applyAlignment="1"/>
    <xf numFmtId="43" fontId="4" fillId="0" borderId="5" xfId="1" applyNumberFormat="1" applyFont="1" applyFill="1" applyBorder="1" applyAlignment="1"/>
    <xf numFmtId="43" fontId="9" fillId="0" borderId="5" xfId="2" applyNumberFormat="1" applyFon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Lama\%23%20BMD%20DKK\%23%202017%20BMD\2.%20BMD%20DKK%20REKON%20SEM.1%20%202017%20(Jun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MP. REKON 1"/>
      <sheetName val="LAMP.BA REKON 2 new (2)"/>
      <sheetName val="BA REKON INTERN"/>
      <sheetName val="BA REKON EKSTERN"/>
      <sheetName val="Pengadaan 2014"/>
      <sheetName val="LAPMUTASI"/>
      <sheetName val="REKAPMUTASI 2017"/>
      <sheetName val="REKAPBI (2017)"/>
      <sheetName val="dfatr mutasi 2"/>
      <sheetName val="BI 2016"/>
      <sheetName val="KIB A"/>
      <sheetName val="KIB B"/>
      <sheetName val="KIB C"/>
      <sheetName val="KIB D"/>
      <sheetName val="KIB E"/>
      <sheetName val="KIB F"/>
      <sheetName val="daftar mutasi 03"/>
      <sheetName val="KIB ( ASET TAK BERUJUD 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S19">
            <v>0</v>
          </cell>
          <cell r="T19">
            <v>0</v>
          </cell>
          <cell r="U19">
            <v>2</v>
          </cell>
          <cell r="V19">
            <v>666940000</v>
          </cell>
        </row>
        <row r="23">
          <cell r="S23">
            <v>5</v>
          </cell>
          <cell r="T23">
            <v>17490000</v>
          </cell>
          <cell r="U23">
            <v>61</v>
          </cell>
          <cell r="V23">
            <v>367408000</v>
          </cell>
        </row>
        <row r="33">
          <cell r="S33">
            <v>3</v>
          </cell>
          <cell r="T33">
            <v>45390000</v>
          </cell>
          <cell r="U33">
            <v>0</v>
          </cell>
          <cell r="V33">
            <v>0</v>
          </cell>
        </row>
        <row r="39">
          <cell r="S39">
            <v>0</v>
          </cell>
          <cell r="T39">
            <v>0</v>
          </cell>
          <cell r="U39">
            <v>35</v>
          </cell>
          <cell r="V39">
            <v>673026920</v>
          </cell>
        </row>
        <row r="44"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8">
          <cell r="S48">
            <v>0</v>
          </cell>
          <cell r="T48">
            <v>0</v>
          </cell>
          <cell r="U48">
            <v>18</v>
          </cell>
          <cell r="V48">
            <v>14745002310</v>
          </cell>
        </row>
        <row r="68">
          <cell r="S68">
            <v>0</v>
          </cell>
          <cell r="T68">
            <v>0</v>
          </cell>
          <cell r="U68">
            <v>18</v>
          </cell>
          <cell r="V68">
            <v>3207229690</v>
          </cell>
        </row>
        <row r="88">
          <cell r="S88">
            <v>0</v>
          </cell>
          <cell r="T88">
            <v>0</v>
          </cell>
          <cell r="U88">
            <v>0</v>
          </cell>
          <cell r="V8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sqref="A1:L48"/>
    </sheetView>
  </sheetViews>
  <sheetFormatPr defaultRowHeight="15" x14ac:dyDescent="0.25"/>
  <cols>
    <col min="1" max="1" width="5.140625" customWidth="1"/>
    <col min="2" max="2" width="6.5703125" customWidth="1"/>
    <col min="3" max="3" width="9.28515625" bestFit="1" customWidth="1"/>
    <col min="4" max="4" width="36.140625" customWidth="1"/>
    <col min="5" max="5" width="10.5703125" bestFit="1" customWidth="1"/>
    <col min="6" max="6" width="21.28515625" customWidth="1"/>
    <col min="7" max="7" width="11.42578125" customWidth="1"/>
    <col min="8" max="8" width="21.5703125" customWidth="1"/>
    <col min="9" max="9" width="12" customWidth="1"/>
    <col min="10" max="10" width="24.5703125" customWidth="1"/>
    <col min="11" max="11" width="12.7109375" customWidth="1"/>
    <col min="12" max="12" width="22.140625" customWidth="1"/>
  </cols>
  <sheetData>
    <row r="1" spans="1:12" x14ac:dyDescent="0.25">
      <c r="A1" s="1" t="s">
        <v>0</v>
      </c>
      <c r="B1" s="9" t="s">
        <v>1</v>
      </c>
      <c r="C1" s="16"/>
      <c r="D1" s="9" t="s">
        <v>14</v>
      </c>
      <c r="E1" s="27" t="s">
        <v>46</v>
      </c>
      <c r="F1" s="46"/>
      <c r="G1" s="63" t="s">
        <v>50</v>
      </c>
      <c r="H1" s="77"/>
      <c r="I1" s="77"/>
      <c r="J1" s="92"/>
      <c r="K1" s="27" t="s">
        <v>61</v>
      </c>
      <c r="L1" s="46"/>
    </row>
    <row r="2" spans="1:12" x14ac:dyDescent="0.25">
      <c r="A2" s="2"/>
      <c r="B2" s="10"/>
      <c r="C2" s="17" t="s">
        <v>8</v>
      </c>
      <c r="D2" s="10"/>
      <c r="E2" s="28"/>
      <c r="F2" s="47"/>
      <c r="G2" s="64" t="s">
        <v>51</v>
      </c>
      <c r="H2" s="78"/>
      <c r="I2" s="78"/>
      <c r="J2" s="93"/>
      <c r="K2" s="28"/>
      <c r="L2" s="47"/>
    </row>
    <row r="3" spans="1:12" x14ac:dyDescent="0.25">
      <c r="A3" s="2"/>
      <c r="B3" s="10"/>
      <c r="C3" s="17" t="s">
        <v>9</v>
      </c>
      <c r="D3" s="10"/>
      <c r="E3" s="29" t="s">
        <v>47</v>
      </c>
      <c r="F3" s="48" t="s">
        <v>47</v>
      </c>
      <c r="G3" s="65" t="s">
        <v>52</v>
      </c>
      <c r="H3" s="79"/>
      <c r="I3" s="65" t="s">
        <v>55</v>
      </c>
      <c r="J3" s="79"/>
      <c r="K3" s="29" t="s">
        <v>47</v>
      </c>
      <c r="L3" s="48" t="s">
        <v>47</v>
      </c>
    </row>
    <row r="4" spans="1:12" x14ac:dyDescent="0.25">
      <c r="A4" s="2"/>
      <c r="B4" s="10"/>
      <c r="C4" s="17" t="s">
        <v>10</v>
      </c>
      <c r="D4" s="10"/>
      <c r="E4" s="30" t="s">
        <v>10</v>
      </c>
      <c r="F4" s="49" t="s">
        <v>48</v>
      </c>
      <c r="G4" s="30" t="s">
        <v>47</v>
      </c>
      <c r="H4" s="49" t="s">
        <v>53</v>
      </c>
      <c r="I4" s="30" t="s">
        <v>47</v>
      </c>
      <c r="J4" s="94" t="s">
        <v>53</v>
      </c>
      <c r="K4" s="30" t="s">
        <v>10</v>
      </c>
      <c r="L4" s="49" t="s">
        <v>48</v>
      </c>
    </row>
    <row r="5" spans="1:12" x14ac:dyDescent="0.25">
      <c r="A5" s="3"/>
      <c r="B5" s="11"/>
      <c r="C5" s="17"/>
      <c r="D5" s="11"/>
      <c r="E5" s="31"/>
      <c r="F5" s="50"/>
      <c r="G5" s="31" t="s">
        <v>10</v>
      </c>
      <c r="H5" s="50" t="s">
        <v>48</v>
      </c>
      <c r="I5" s="31" t="s">
        <v>10</v>
      </c>
      <c r="J5" s="95" t="s">
        <v>48</v>
      </c>
      <c r="K5" s="30"/>
      <c r="L5" s="115"/>
    </row>
    <row r="6" spans="1:12" x14ac:dyDescent="0.25">
      <c r="A6" s="4">
        <v>1</v>
      </c>
      <c r="B6" s="12">
        <v>2</v>
      </c>
      <c r="C6" s="12">
        <v>3</v>
      </c>
      <c r="D6" s="12">
        <v>4</v>
      </c>
      <c r="E6" s="32">
        <v>5</v>
      </c>
      <c r="F6" s="51" t="s">
        <v>49</v>
      </c>
      <c r="G6" s="32">
        <v>7</v>
      </c>
      <c r="H6" s="51" t="s">
        <v>54</v>
      </c>
      <c r="I6" s="32">
        <v>9</v>
      </c>
      <c r="J6" s="96" t="s">
        <v>56</v>
      </c>
      <c r="K6" s="32">
        <v>11</v>
      </c>
      <c r="L6" s="51" t="s">
        <v>62</v>
      </c>
    </row>
    <row r="7" spans="1:12" x14ac:dyDescent="0.25">
      <c r="A7" s="5"/>
      <c r="B7" s="13"/>
      <c r="C7" s="13"/>
      <c r="D7" s="13"/>
      <c r="E7" s="33"/>
      <c r="F7" s="52"/>
      <c r="G7" s="33"/>
      <c r="H7" s="52"/>
      <c r="I7" s="33"/>
      <c r="J7" s="97"/>
      <c r="K7" s="33"/>
      <c r="L7" s="52"/>
    </row>
    <row r="8" spans="1:12" x14ac:dyDescent="0.25">
      <c r="A8" s="6">
        <v>1</v>
      </c>
      <c r="B8" s="14" t="s">
        <v>2</v>
      </c>
      <c r="C8" s="14" t="s">
        <v>2</v>
      </c>
      <c r="D8" s="20" t="s">
        <v>15</v>
      </c>
      <c r="E8" s="34">
        <v>4</v>
      </c>
      <c r="F8" s="53">
        <v>511800000</v>
      </c>
      <c r="G8" s="66">
        <v>0</v>
      </c>
      <c r="H8" s="80">
        <v>0</v>
      </c>
      <c r="I8" s="66">
        <v>0</v>
      </c>
      <c r="J8" s="98">
        <v>0</v>
      </c>
      <c r="K8" s="66">
        <f>E8+G8-I8</f>
        <v>4</v>
      </c>
      <c r="L8" s="80">
        <f>F8+H8-J8</f>
        <v>511800000</v>
      </c>
    </row>
    <row r="9" spans="1:12" x14ac:dyDescent="0.25">
      <c r="A9" s="6"/>
      <c r="B9" s="6"/>
      <c r="C9" s="6"/>
      <c r="D9" s="21"/>
      <c r="E9" s="35"/>
      <c r="F9" s="54"/>
      <c r="G9" s="67"/>
      <c r="H9" s="81"/>
      <c r="I9" s="67"/>
      <c r="J9" s="99"/>
      <c r="K9" s="109"/>
      <c r="L9" s="116"/>
    </row>
    <row r="10" spans="1:12" x14ac:dyDescent="0.25">
      <c r="A10" s="6">
        <v>2</v>
      </c>
      <c r="B10" s="14" t="s">
        <v>3</v>
      </c>
      <c r="C10" s="6"/>
      <c r="D10" s="20" t="s">
        <v>16</v>
      </c>
      <c r="E10" s="36">
        <f>SUM(E11:E20)</f>
        <v>1597</v>
      </c>
      <c r="F10" s="53">
        <f>SUM(F11:F20)</f>
        <v>20620232678.220001</v>
      </c>
      <c r="G10" s="68">
        <f t="shared" ref="G10:L10" si="0">G11+G12+G13+G14+G15+G16+G17+G18+G19+G20</f>
        <v>8</v>
      </c>
      <c r="H10" s="68">
        <f>H11+H12+H13+H14+H15+H16+H17+H18+H19+H20</f>
        <v>62880000</v>
      </c>
      <c r="I10" s="68">
        <f>I11+I12+I13+I14+I15+I16+I17+I18+I19</f>
        <v>98</v>
      </c>
      <c r="J10" s="98">
        <f>SUM(J11:J20)</f>
        <v>1707374920</v>
      </c>
      <c r="K10" s="68">
        <f t="shared" si="0"/>
        <v>1507</v>
      </c>
      <c r="L10" s="80">
        <f t="shared" si="0"/>
        <v>18975737758.220001</v>
      </c>
    </row>
    <row r="11" spans="1:12" x14ac:dyDescent="0.25">
      <c r="A11" s="6"/>
      <c r="B11" s="15"/>
      <c r="C11" s="15" t="s">
        <v>3</v>
      </c>
      <c r="D11" s="21" t="s">
        <v>17</v>
      </c>
      <c r="E11" s="37">
        <v>0</v>
      </c>
      <c r="F11" s="54">
        <v>0</v>
      </c>
      <c r="G11" s="69"/>
      <c r="H11" s="82"/>
      <c r="I11" s="69"/>
      <c r="J11" s="100"/>
      <c r="K11" s="66">
        <f>E11+G11-I11</f>
        <v>0</v>
      </c>
      <c r="L11" s="80">
        <f>F11+H11-J11</f>
        <v>0</v>
      </c>
    </row>
    <row r="12" spans="1:12" x14ac:dyDescent="0.25">
      <c r="A12" s="6"/>
      <c r="B12" s="15"/>
      <c r="C12" s="15" t="s">
        <v>4</v>
      </c>
      <c r="D12" s="21" t="s">
        <v>18</v>
      </c>
      <c r="E12" s="37">
        <v>85</v>
      </c>
      <c r="F12" s="54">
        <v>5235220646.2600002</v>
      </c>
      <c r="G12" s="70">
        <f>'[1]dfatr mutasi 2'!S19</f>
        <v>0</v>
      </c>
      <c r="H12" s="70">
        <f>'[1]dfatr mutasi 2'!T19</f>
        <v>0</v>
      </c>
      <c r="I12" s="70">
        <f>'[1]dfatr mutasi 2'!U19</f>
        <v>2</v>
      </c>
      <c r="J12" s="101">
        <f>'[1]dfatr mutasi 2'!V19</f>
        <v>666940000</v>
      </c>
      <c r="K12" s="58">
        <f t="shared" ref="K12:L20" si="1">E12+G12-I12</f>
        <v>83</v>
      </c>
      <c r="L12" s="117">
        <f t="shared" si="1"/>
        <v>4568280646.2600002</v>
      </c>
    </row>
    <row r="13" spans="1:12" x14ac:dyDescent="0.25">
      <c r="A13" s="6"/>
      <c r="B13" s="15"/>
      <c r="C13" s="15" t="s">
        <v>5</v>
      </c>
      <c r="D13" s="21" t="s">
        <v>19</v>
      </c>
      <c r="E13" s="37">
        <v>0</v>
      </c>
      <c r="F13" s="54">
        <v>0</v>
      </c>
      <c r="G13" s="69"/>
      <c r="H13" s="82"/>
      <c r="I13" s="69">
        <v>0</v>
      </c>
      <c r="J13" s="100"/>
      <c r="K13" s="58">
        <f t="shared" si="1"/>
        <v>0</v>
      </c>
      <c r="L13" s="117">
        <f t="shared" si="1"/>
        <v>0</v>
      </c>
    </row>
    <row r="14" spans="1:12" x14ac:dyDescent="0.25">
      <c r="A14" s="6"/>
      <c r="B14" s="15"/>
      <c r="C14" s="15" t="s">
        <v>6</v>
      </c>
      <c r="D14" s="21" t="s">
        <v>20</v>
      </c>
      <c r="E14" s="37">
        <v>0</v>
      </c>
      <c r="F14" s="54">
        <v>0</v>
      </c>
      <c r="G14" s="69"/>
      <c r="H14" s="82"/>
      <c r="I14" s="69">
        <v>0</v>
      </c>
      <c r="J14" s="100"/>
      <c r="K14" s="58">
        <f t="shared" si="1"/>
        <v>0</v>
      </c>
      <c r="L14" s="117">
        <f t="shared" si="1"/>
        <v>0</v>
      </c>
    </row>
    <row r="15" spans="1:12" x14ac:dyDescent="0.25">
      <c r="A15" s="6"/>
      <c r="B15" s="15"/>
      <c r="C15" s="15" t="s">
        <v>7</v>
      </c>
      <c r="D15" s="21" t="s">
        <v>21</v>
      </c>
      <c r="E15" s="38">
        <v>831</v>
      </c>
      <c r="F15" s="54">
        <v>2948601070.3499999</v>
      </c>
      <c r="G15" s="57">
        <f>'[1]dfatr mutasi 2'!S23</f>
        <v>5</v>
      </c>
      <c r="H15" s="57">
        <f>'[1]dfatr mutasi 2'!T23</f>
        <v>17490000</v>
      </c>
      <c r="I15" s="57">
        <f>'[1]dfatr mutasi 2'!U23</f>
        <v>61</v>
      </c>
      <c r="J15" s="102">
        <f>'[1]dfatr mutasi 2'!V23</f>
        <v>367408000</v>
      </c>
      <c r="K15" s="58">
        <f t="shared" si="1"/>
        <v>775</v>
      </c>
      <c r="L15" s="117">
        <f t="shared" si="1"/>
        <v>2598683070.3499999</v>
      </c>
    </row>
    <row r="16" spans="1:12" x14ac:dyDescent="0.25">
      <c r="A16" s="6"/>
      <c r="B16" s="15"/>
      <c r="C16" s="15"/>
      <c r="D16" s="21" t="s">
        <v>22</v>
      </c>
      <c r="E16" s="35">
        <v>0</v>
      </c>
      <c r="F16" s="54">
        <v>0</v>
      </c>
      <c r="G16" s="57"/>
      <c r="H16" s="83"/>
      <c r="I16" s="57">
        <v>0</v>
      </c>
      <c r="J16" s="102"/>
      <c r="K16" s="58">
        <f t="shared" si="1"/>
        <v>0</v>
      </c>
      <c r="L16" s="117">
        <f t="shared" si="1"/>
        <v>0</v>
      </c>
    </row>
    <row r="17" spans="1:12" x14ac:dyDescent="0.25">
      <c r="A17" s="6"/>
      <c r="B17" s="15"/>
      <c r="C17" s="15" t="s">
        <v>11</v>
      </c>
      <c r="D17" s="21" t="s">
        <v>23</v>
      </c>
      <c r="E17" s="35">
        <v>61</v>
      </c>
      <c r="F17" s="54">
        <v>519127500</v>
      </c>
      <c r="G17" s="57">
        <f>'[1]dfatr mutasi 2'!S33</f>
        <v>3</v>
      </c>
      <c r="H17" s="57">
        <f>'[1]dfatr mutasi 2'!T33</f>
        <v>45390000</v>
      </c>
      <c r="I17" s="57">
        <f>'[1]dfatr mutasi 2'!U33</f>
        <v>0</v>
      </c>
      <c r="J17" s="102">
        <f>'[1]dfatr mutasi 2'!V33</f>
        <v>0</v>
      </c>
      <c r="K17" s="58">
        <f t="shared" si="1"/>
        <v>64</v>
      </c>
      <c r="L17" s="117">
        <f t="shared" si="1"/>
        <v>564517500</v>
      </c>
    </row>
    <row r="18" spans="1:12" x14ac:dyDescent="0.25">
      <c r="A18" s="6"/>
      <c r="B18" s="15"/>
      <c r="C18" s="15" t="s">
        <v>12</v>
      </c>
      <c r="D18" s="21" t="s">
        <v>24</v>
      </c>
      <c r="E18" s="35">
        <v>558</v>
      </c>
      <c r="F18" s="55">
        <v>9352522711.6100006</v>
      </c>
      <c r="G18" s="57">
        <f>'[1]dfatr mutasi 2'!S39</f>
        <v>0</v>
      </c>
      <c r="H18" s="57">
        <f>'[1]dfatr mutasi 2'!T39</f>
        <v>0</v>
      </c>
      <c r="I18" s="57">
        <f>'[1]dfatr mutasi 2'!U39</f>
        <v>35</v>
      </c>
      <c r="J18" s="102">
        <f>'[1]dfatr mutasi 2'!V39</f>
        <v>673026920</v>
      </c>
      <c r="K18" s="58">
        <f t="shared" si="1"/>
        <v>523</v>
      </c>
      <c r="L18" s="117">
        <f t="shared" si="1"/>
        <v>8679495791.6100006</v>
      </c>
    </row>
    <row r="19" spans="1:12" x14ac:dyDescent="0.25">
      <c r="A19" s="6"/>
      <c r="B19" s="15"/>
      <c r="C19" s="15" t="s">
        <v>13</v>
      </c>
      <c r="D19" s="21" t="s">
        <v>25</v>
      </c>
      <c r="E19" s="38">
        <v>62</v>
      </c>
      <c r="F19" s="54">
        <v>2564760750</v>
      </c>
      <c r="G19" s="57">
        <f>'[1]dfatr mutasi 2'!S44</f>
        <v>0</v>
      </c>
      <c r="H19" s="57">
        <f>'[1]dfatr mutasi 2'!T44</f>
        <v>0</v>
      </c>
      <c r="I19" s="57">
        <f>'[1]dfatr mutasi 2'!U44</f>
        <v>0</v>
      </c>
      <c r="J19" s="102">
        <f>'[1]dfatr mutasi 2'!V44</f>
        <v>0</v>
      </c>
      <c r="K19" s="58">
        <f t="shared" si="1"/>
        <v>62</v>
      </c>
      <c r="L19" s="117">
        <f t="shared" si="1"/>
        <v>2564760750</v>
      </c>
    </row>
    <row r="20" spans="1:12" x14ac:dyDescent="0.25">
      <c r="A20" s="6"/>
      <c r="B20" s="6"/>
      <c r="C20" s="15">
        <v>10</v>
      </c>
      <c r="D20" s="21" t="s">
        <v>26</v>
      </c>
      <c r="E20" s="37">
        <v>0</v>
      </c>
      <c r="F20" s="54">
        <v>0</v>
      </c>
      <c r="G20" s="67"/>
      <c r="H20" s="84"/>
      <c r="I20" s="67">
        <v>0</v>
      </c>
      <c r="J20" s="103"/>
      <c r="K20" s="66">
        <f t="shared" si="1"/>
        <v>0</v>
      </c>
      <c r="L20" s="80">
        <f t="shared" si="1"/>
        <v>0</v>
      </c>
    </row>
    <row r="21" spans="1:12" x14ac:dyDescent="0.25">
      <c r="A21" s="6"/>
      <c r="B21" s="6"/>
      <c r="C21" s="18"/>
      <c r="D21" s="21"/>
      <c r="E21" s="39"/>
      <c r="F21" s="54"/>
      <c r="G21" s="67"/>
      <c r="H21" s="84"/>
      <c r="I21" s="67"/>
      <c r="J21" s="99"/>
      <c r="K21" s="69"/>
      <c r="L21" s="85"/>
    </row>
    <row r="22" spans="1:12" x14ac:dyDescent="0.25">
      <c r="A22" s="6">
        <v>3</v>
      </c>
      <c r="B22" s="14" t="s">
        <v>4</v>
      </c>
      <c r="C22" s="6"/>
      <c r="D22" s="20" t="s">
        <v>27</v>
      </c>
      <c r="E22" s="36">
        <f t="shared" ref="E22:J22" si="2">SUM(E23:E24)</f>
        <v>32</v>
      </c>
      <c r="F22" s="53">
        <f t="shared" si="2"/>
        <v>21551258272.139999</v>
      </c>
      <c r="G22" s="71">
        <f t="shared" si="2"/>
        <v>0</v>
      </c>
      <c r="H22" s="71">
        <f t="shared" si="2"/>
        <v>0</v>
      </c>
      <c r="I22" s="71">
        <f t="shared" si="2"/>
        <v>18</v>
      </c>
      <c r="J22" s="98">
        <f t="shared" si="2"/>
        <v>14745002310</v>
      </c>
      <c r="K22" s="71">
        <f>K23</f>
        <v>14</v>
      </c>
      <c r="L22" s="80">
        <f>F22+H22-J22</f>
        <v>6806255962.1399994</v>
      </c>
    </row>
    <row r="23" spans="1:12" x14ac:dyDescent="0.25">
      <c r="A23" s="6"/>
      <c r="B23" s="6"/>
      <c r="C23" s="19">
        <v>11</v>
      </c>
      <c r="D23" s="21" t="s">
        <v>28</v>
      </c>
      <c r="E23" s="37">
        <v>32</v>
      </c>
      <c r="F23" s="54">
        <v>21551258272.139999</v>
      </c>
      <c r="G23" s="67">
        <f>'[1]dfatr mutasi 2'!S48</f>
        <v>0</v>
      </c>
      <c r="H23" s="67">
        <f>'[1]dfatr mutasi 2'!T48</f>
        <v>0</v>
      </c>
      <c r="I23" s="67">
        <f>'[1]dfatr mutasi 2'!U48</f>
        <v>18</v>
      </c>
      <c r="J23" s="103">
        <f>'[1]dfatr mutasi 2'!V48</f>
        <v>14745002310</v>
      </c>
      <c r="K23" s="58">
        <f>E23+G23-I23</f>
        <v>14</v>
      </c>
      <c r="L23" s="117">
        <f>F23+H23-J23</f>
        <v>6806255962.1399994</v>
      </c>
    </row>
    <row r="24" spans="1:12" x14ac:dyDescent="0.25">
      <c r="A24" s="6"/>
      <c r="B24" s="6"/>
      <c r="C24" s="19">
        <v>12</v>
      </c>
      <c r="D24" s="21" t="s">
        <v>29</v>
      </c>
      <c r="E24" s="37">
        <v>0</v>
      </c>
      <c r="F24" s="54">
        <v>0</v>
      </c>
      <c r="G24" s="69"/>
      <c r="H24" s="82"/>
      <c r="I24" s="69"/>
      <c r="J24" s="100"/>
      <c r="K24" s="66">
        <f>E24+G24-I24</f>
        <v>0</v>
      </c>
      <c r="L24" s="80">
        <f>F24+H24-J24</f>
        <v>0</v>
      </c>
    </row>
    <row r="25" spans="1:12" x14ac:dyDescent="0.25">
      <c r="A25" s="6"/>
      <c r="B25" s="6"/>
      <c r="C25" s="6"/>
      <c r="D25" s="21"/>
      <c r="E25" s="37"/>
      <c r="F25" s="54"/>
      <c r="G25" s="67"/>
      <c r="H25" s="81"/>
      <c r="I25" s="67"/>
      <c r="J25" s="99"/>
      <c r="K25" s="109"/>
      <c r="L25" s="116"/>
    </row>
    <row r="26" spans="1:12" x14ac:dyDescent="0.25">
      <c r="A26" s="6">
        <v>4</v>
      </c>
      <c r="B26" s="14" t="s">
        <v>5</v>
      </c>
      <c r="C26" s="6"/>
      <c r="D26" s="20" t="s">
        <v>30</v>
      </c>
      <c r="E26" s="36">
        <f t="shared" ref="E26:J26" si="3">SUM(E27:E30)</f>
        <v>25</v>
      </c>
      <c r="F26" s="53">
        <f t="shared" si="3"/>
        <v>3291439310</v>
      </c>
      <c r="G26" s="68">
        <f t="shared" si="3"/>
        <v>0</v>
      </c>
      <c r="H26" s="68">
        <f t="shared" si="3"/>
        <v>0</v>
      </c>
      <c r="I26" s="91">
        <f t="shared" si="3"/>
        <v>18</v>
      </c>
      <c r="J26" s="98">
        <f t="shared" si="3"/>
        <v>3207229690</v>
      </c>
      <c r="K26" s="91">
        <f t="shared" ref="K26:L30" si="4">E26+G26-I26</f>
        <v>7</v>
      </c>
      <c r="L26" s="68">
        <f t="shared" si="4"/>
        <v>84209620</v>
      </c>
    </row>
    <row r="27" spans="1:12" x14ac:dyDescent="0.25">
      <c r="A27" s="6"/>
      <c r="B27" s="6"/>
      <c r="C27" s="19">
        <v>13</v>
      </c>
      <c r="D27" s="21" t="s">
        <v>31</v>
      </c>
      <c r="E27" s="37">
        <v>0</v>
      </c>
      <c r="F27" s="54">
        <v>0</v>
      </c>
      <c r="G27" s="69"/>
      <c r="H27" s="85"/>
      <c r="I27" s="69"/>
      <c r="J27" s="100"/>
      <c r="K27" s="66">
        <f t="shared" si="4"/>
        <v>0</v>
      </c>
      <c r="L27" s="80">
        <f t="shared" si="4"/>
        <v>0</v>
      </c>
    </row>
    <row r="28" spans="1:12" x14ac:dyDescent="0.25">
      <c r="A28" s="6"/>
      <c r="B28" s="6"/>
      <c r="C28" s="19">
        <v>14</v>
      </c>
      <c r="D28" s="21" t="s">
        <v>32</v>
      </c>
      <c r="E28" s="37">
        <v>2</v>
      </c>
      <c r="F28" s="56">
        <v>6919000</v>
      </c>
      <c r="G28" s="69">
        <v>0</v>
      </c>
      <c r="H28" s="69">
        <v>0</v>
      </c>
      <c r="I28" s="69"/>
      <c r="J28" s="100"/>
      <c r="K28" s="58">
        <f t="shared" si="4"/>
        <v>2</v>
      </c>
      <c r="L28" s="117">
        <f t="shared" si="4"/>
        <v>6919000</v>
      </c>
    </row>
    <row r="29" spans="1:12" x14ac:dyDescent="0.25">
      <c r="A29" s="6"/>
      <c r="B29" s="6"/>
      <c r="C29" s="19">
        <v>15</v>
      </c>
      <c r="D29" s="21" t="s">
        <v>33</v>
      </c>
      <c r="E29" s="37">
        <v>23</v>
      </c>
      <c r="F29" s="54">
        <v>3284520310</v>
      </c>
      <c r="G29" s="72">
        <f>'[1]dfatr mutasi 2'!S68</f>
        <v>0</v>
      </c>
      <c r="H29" s="72">
        <f>'[1]dfatr mutasi 2'!T68</f>
        <v>0</v>
      </c>
      <c r="I29" s="72">
        <f>'[1]dfatr mutasi 2'!U68</f>
        <v>18</v>
      </c>
      <c r="J29" s="103">
        <f>'[1]dfatr mutasi 2'!V68</f>
        <v>3207229690</v>
      </c>
      <c r="K29" s="58">
        <f t="shared" si="4"/>
        <v>5</v>
      </c>
      <c r="L29" s="117">
        <f t="shared" si="4"/>
        <v>77290620</v>
      </c>
    </row>
    <row r="30" spans="1:12" x14ac:dyDescent="0.25">
      <c r="A30" s="6"/>
      <c r="B30" s="6"/>
      <c r="C30" s="19">
        <v>16</v>
      </c>
      <c r="D30" s="21" t="s">
        <v>34</v>
      </c>
      <c r="E30" s="37">
        <v>0</v>
      </c>
      <c r="F30" s="54">
        <v>0</v>
      </c>
      <c r="G30" s="69"/>
      <c r="H30" s="85"/>
      <c r="I30" s="69"/>
      <c r="J30" s="100"/>
      <c r="K30" s="66">
        <f t="shared" si="4"/>
        <v>0</v>
      </c>
      <c r="L30" s="80">
        <f t="shared" si="4"/>
        <v>0</v>
      </c>
    </row>
    <row r="31" spans="1:12" x14ac:dyDescent="0.25">
      <c r="A31" s="6"/>
      <c r="B31" s="6"/>
      <c r="C31" s="6"/>
      <c r="D31" s="21"/>
      <c r="E31" s="37"/>
      <c r="F31" s="54"/>
      <c r="G31" s="67"/>
      <c r="H31" s="81"/>
      <c r="I31" s="67"/>
      <c r="J31" s="99"/>
      <c r="K31" s="109"/>
      <c r="L31" s="116"/>
    </row>
    <row r="32" spans="1:12" x14ac:dyDescent="0.25">
      <c r="A32" s="6">
        <v>5</v>
      </c>
      <c r="B32" s="14" t="s">
        <v>6</v>
      </c>
      <c r="C32" s="6"/>
      <c r="D32" s="20" t="s">
        <v>35</v>
      </c>
      <c r="E32" s="34">
        <f>SUM(E33:E36)</f>
        <v>15</v>
      </c>
      <c r="F32" s="53">
        <f>SUM(F33:F36)</f>
        <v>1700000</v>
      </c>
      <c r="G32" s="71">
        <f>SUM(G33:G38)</f>
        <v>0</v>
      </c>
      <c r="H32" s="71">
        <f>SUM(H33:H38)</f>
        <v>0</v>
      </c>
      <c r="I32" s="71">
        <f>SUM(I33:I38)</f>
        <v>0</v>
      </c>
      <c r="J32" s="98">
        <f>SUM(J33:J38)</f>
        <v>0</v>
      </c>
      <c r="K32" s="110">
        <f>SUM(K33:K36)</f>
        <v>15</v>
      </c>
      <c r="L32" s="118">
        <f>SUM(L33:L36)</f>
        <v>1700000</v>
      </c>
    </row>
    <row r="33" spans="1:12" x14ac:dyDescent="0.25">
      <c r="A33" s="6"/>
      <c r="B33" s="6"/>
      <c r="C33" s="19">
        <v>17</v>
      </c>
      <c r="D33" s="21" t="s">
        <v>36</v>
      </c>
      <c r="E33" s="37">
        <v>15</v>
      </c>
      <c r="F33" s="54">
        <v>1700000</v>
      </c>
      <c r="G33" s="72">
        <f>'[1]dfatr mutasi 2'!S88</f>
        <v>0</v>
      </c>
      <c r="H33" s="72">
        <f>'[1]dfatr mutasi 2'!T88</f>
        <v>0</v>
      </c>
      <c r="I33" s="72">
        <f>'[1]dfatr mutasi 2'!U88</f>
        <v>0</v>
      </c>
      <c r="J33" s="103">
        <f>'[1]dfatr mutasi 2'!V88</f>
        <v>0</v>
      </c>
      <c r="K33" s="58">
        <f t="shared" ref="K33:L36" si="5">E33+G33-I33</f>
        <v>15</v>
      </c>
      <c r="L33" s="117">
        <f t="shared" si="5"/>
        <v>1700000</v>
      </c>
    </row>
    <row r="34" spans="1:12" x14ac:dyDescent="0.25">
      <c r="A34" s="6"/>
      <c r="B34" s="6"/>
      <c r="C34" s="19">
        <v>18</v>
      </c>
      <c r="D34" s="21" t="s">
        <v>37</v>
      </c>
      <c r="E34" s="37">
        <v>0</v>
      </c>
      <c r="F34" s="54">
        <v>0</v>
      </c>
      <c r="G34" s="69"/>
      <c r="H34" s="85"/>
      <c r="I34" s="69"/>
      <c r="J34" s="100"/>
      <c r="K34" s="66">
        <f t="shared" si="5"/>
        <v>0</v>
      </c>
      <c r="L34" s="80">
        <f t="shared" si="5"/>
        <v>0</v>
      </c>
    </row>
    <row r="35" spans="1:12" x14ac:dyDescent="0.25">
      <c r="A35" s="6"/>
      <c r="B35" s="6"/>
      <c r="C35" s="19">
        <v>19</v>
      </c>
      <c r="D35" s="21" t="s">
        <v>38</v>
      </c>
      <c r="E35" s="37">
        <v>0</v>
      </c>
      <c r="F35" s="54">
        <v>0</v>
      </c>
      <c r="G35" s="69"/>
      <c r="H35" s="85"/>
      <c r="I35" s="69"/>
      <c r="J35" s="100"/>
      <c r="K35" s="66">
        <f t="shared" si="5"/>
        <v>0</v>
      </c>
      <c r="L35" s="80">
        <f t="shared" si="5"/>
        <v>0</v>
      </c>
    </row>
    <row r="36" spans="1:12" x14ac:dyDescent="0.25">
      <c r="A36" s="6"/>
      <c r="B36" s="6"/>
      <c r="C36" s="6"/>
      <c r="D36" s="21" t="s">
        <v>39</v>
      </c>
      <c r="E36" s="37">
        <v>0</v>
      </c>
      <c r="F36" s="54">
        <v>0</v>
      </c>
      <c r="G36" s="73">
        <v>0</v>
      </c>
      <c r="H36" s="73">
        <v>0</v>
      </c>
      <c r="I36" s="73"/>
      <c r="J36" s="104"/>
      <c r="K36" s="66">
        <f t="shared" si="5"/>
        <v>0</v>
      </c>
      <c r="L36" s="80">
        <f t="shared" si="5"/>
        <v>0</v>
      </c>
    </row>
    <row r="37" spans="1:12" x14ac:dyDescent="0.25">
      <c r="A37" s="6"/>
      <c r="B37" s="6"/>
      <c r="C37" s="6"/>
      <c r="D37" s="21"/>
      <c r="E37" s="40"/>
      <c r="F37" s="57"/>
      <c r="G37" s="67"/>
      <c r="H37" s="81"/>
      <c r="I37" s="67"/>
      <c r="J37" s="99"/>
      <c r="K37" s="109"/>
      <c r="L37" s="116"/>
    </row>
    <row r="38" spans="1:12" x14ac:dyDescent="0.25">
      <c r="A38" s="6">
        <v>6</v>
      </c>
      <c r="B38" s="14" t="s">
        <v>7</v>
      </c>
      <c r="C38" s="6"/>
      <c r="D38" s="20" t="s">
        <v>40</v>
      </c>
      <c r="E38" s="41">
        <v>0</v>
      </c>
      <c r="F38" s="58">
        <v>0</v>
      </c>
      <c r="G38" s="74"/>
      <c r="H38" s="86"/>
      <c r="I38" s="74"/>
      <c r="J38" s="101"/>
      <c r="K38" s="111"/>
      <c r="L38" s="116"/>
    </row>
    <row r="39" spans="1:12" x14ac:dyDescent="0.25">
      <c r="A39" s="5"/>
      <c r="B39" s="13"/>
      <c r="C39" s="13"/>
      <c r="D39" s="22"/>
      <c r="E39" s="42"/>
      <c r="F39" s="59"/>
      <c r="G39" s="75"/>
      <c r="H39" s="87"/>
      <c r="I39" s="75"/>
      <c r="J39" s="97"/>
      <c r="K39" s="112"/>
      <c r="L39" s="52"/>
    </row>
    <row r="40" spans="1:12" x14ac:dyDescent="0.25">
      <c r="A40" s="7"/>
      <c r="B40" s="7"/>
      <c r="C40" s="7"/>
      <c r="D40" s="20"/>
      <c r="E40" s="36">
        <f t="shared" ref="E40:L40" si="6">E38+E32+E26+E22+E10+E8</f>
        <v>1673</v>
      </c>
      <c r="F40" s="60">
        <f t="shared" si="6"/>
        <v>45976430260.360001</v>
      </c>
      <c r="G40" s="36">
        <f t="shared" si="6"/>
        <v>8</v>
      </c>
      <c r="H40" s="88">
        <f t="shared" si="6"/>
        <v>62880000</v>
      </c>
      <c r="I40" s="36">
        <f t="shared" si="6"/>
        <v>134</v>
      </c>
      <c r="J40" s="60">
        <f t="shared" si="6"/>
        <v>19659606920</v>
      </c>
      <c r="K40" s="113">
        <f t="shared" si="6"/>
        <v>1547</v>
      </c>
      <c r="L40" s="119">
        <f t="shared" si="6"/>
        <v>26379703340.360001</v>
      </c>
    </row>
    <row r="41" spans="1:12" x14ac:dyDescent="0.25">
      <c r="A41" s="8"/>
      <c r="B41" s="8"/>
      <c r="C41" s="8"/>
      <c r="D41" s="8"/>
      <c r="E41" s="8"/>
      <c r="F41" s="8"/>
      <c r="G41" s="76"/>
      <c r="H41" s="89"/>
      <c r="I41" s="76"/>
      <c r="J41" s="105"/>
      <c r="K41" s="76"/>
      <c r="L41" s="89"/>
    </row>
    <row r="42" spans="1:12" ht="15.75" x14ac:dyDescent="0.25">
      <c r="A42" s="8"/>
      <c r="B42" s="8"/>
      <c r="C42" s="8"/>
      <c r="D42" s="23" t="s">
        <v>41</v>
      </c>
      <c r="E42" s="43"/>
      <c r="F42" s="43"/>
      <c r="G42" s="44"/>
      <c r="H42" s="90"/>
      <c r="I42" s="44"/>
      <c r="J42" s="106" t="s">
        <v>57</v>
      </c>
      <c r="K42" s="114"/>
      <c r="L42" s="89"/>
    </row>
    <row r="43" spans="1:12" ht="15.75" x14ac:dyDescent="0.25">
      <c r="A43" s="8"/>
      <c r="B43" s="8"/>
      <c r="C43" s="8"/>
      <c r="D43" s="24" t="s">
        <v>42</v>
      </c>
      <c r="E43" s="43"/>
      <c r="F43" s="61"/>
      <c r="G43" s="44"/>
      <c r="H43" s="62"/>
      <c r="I43" s="44"/>
      <c r="J43" s="90" t="s">
        <v>58</v>
      </c>
      <c r="K43" s="114"/>
      <c r="L43" s="89"/>
    </row>
    <row r="44" spans="1:12" ht="15.75" x14ac:dyDescent="0.25">
      <c r="A44" s="8"/>
      <c r="B44" s="8"/>
      <c r="C44" s="8"/>
      <c r="D44" s="23" t="s">
        <v>43</v>
      </c>
      <c r="E44" s="43"/>
      <c r="F44" s="62"/>
      <c r="G44" s="44"/>
      <c r="H44" s="62"/>
      <c r="I44" s="44"/>
      <c r="J44" s="90"/>
      <c r="K44" s="114"/>
      <c r="L44" s="89"/>
    </row>
    <row r="45" spans="1:12" ht="15.75" x14ac:dyDescent="0.25">
      <c r="A45" s="8"/>
      <c r="B45" s="8"/>
      <c r="C45" s="8"/>
      <c r="D45" s="25"/>
      <c r="E45" s="44"/>
      <c r="F45" s="62"/>
      <c r="G45" s="44"/>
      <c r="H45" s="62"/>
      <c r="I45" s="44"/>
      <c r="J45" s="105"/>
      <c r="K45" s="114"/>
      <c r="L45" s="89"/>
    </row>
    <row r="46" spans="1:12" ht="15.75" x14ac:dyDescent="0.25">
      <c r="A46" s="8"/>
      <c r="B46" s="8"/>
      <c r="C46" s="8"/>
      <c r="D46" s="25"/>
      <c r="E46" s="44"/>
      <c r="F46" s="62"/>
      <c r="G46" s="44"/>
      <c r="H46" s="62"/>
      <c r="I46" s="44"/>
      <c r="J46" s="90"/>
      <c r="K46" s="114"/>
      <c r="L46" s="89"/>
    </row>
    <row r="47" spans="1:12" ht="15.75" x14ac:dyDescent="0.25">
      <c r="A47" s="8"/>
      <c r="B47" s="8"/>
      <c r="C47" s="8"/>
      <c r="D47" s="26" t="s">
        <v>44</v>
      </c>
      <c r="E47" s="45"/>
      <c r="F47" s="62"/>
      <c r="G47" s="44"/>
      <c r="H47" s="62"/>
      <c r="I47" s="44"/>
      <c r="J47" s="107" t="s">
        <v>59</v>
      </c>
      <c r="K47" s="114"/>
      <c r="L47" s="89"/>
    </row>
    <row r="48" spans="1:12" ht="15.75" x14ac:dyDescent="0.25">
      <c r="A48" s="8"/>
      <c r="B48" s="8"/>
      <c r="C48" s="8"/>
      <c r="D48" s="24" t="s">
        <v>45</v>
      </c>
      <c r="E48" s="43"/>
      <c r="F48" s="62"/>
      <c r="G48" s="44"/>
      <c r="H48" s="62"/>
      <c r="I48" s="44"/>
      <c r="J48" s="108" t="s">
        <v>60</v>
      </c>
      <c r="K48" s="114"/>
      <c r="L48" s="89"/>
    </row>
  </sheetData>
  <mergeCells count="9">
    <mergeCell ref="K1:L2"/>
    <mergeCell ref="G2:J2"/>
    <mergeCell ref="G3:H3"/>
    <mergeCell ref="I3:J3"/>
    <mergeCell ref="A1:A5"/>
    <mergeCell ref="B1:B5"/>
    <mergeCell ref="D1:D5"/>
    <mergeCell ref="E1:F2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2020-02-12T01:28:50Z</dcterms:created>
  <dcterms:modified xsi:type="dcterms:W3CDTF">2020-02-12T01:29:14Z</dcterms:modified>
</cp:coreProperties>
</file>