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23" i="1" l="1"/>
  <c r="O23" i="1"/>
  <c r="M23" i="1"/>
  <c r="G23" i="1"/>
  <c r="E23" i="1"/>
  <c r="C23" i="1"/>
  <c r="U21" i="1"/>
  <c r="W21" i="1" s="1"/>
  <c r="T21" i="1"/>
  <c r="R21" i="1"/>
  <c r="P21" i="1"/>
  <c r="N21" i="1"/>
  <c r="L21" i="1"/>
  <c r="J21" i="1"/>
  <c r="H21" i="1"/>
  <c r="F21" i="1"/>
  <c r="D21" i="1"/>
  <c r="V21" i="1" s="1"/>
  <c r="U20" i="1"/>
  <c r="W20" i="1" s="1"/>
  <c r="T20" i="1"/>
  <c r="R20" i="1"/>
  <c r="P20" i="1"/>
  <c r="N20" i="1"/>
  <c r="L20" i="1"/>
  <c r="J20" i="1"/>
  <c r="H20" i="1"/>
  <c r="F20" i="1"/>
  <c r="D20" i="1"/>
  <c r="V20" i="1" s="1"/>
  <c r="R19" i="1"/>
  <c r="Q19" i="1"/>
  <c r="S19" i="1" s="1"/>
  <c r="P19" i="1"/>
  <c r="O19" i="1"/>
  <c r="N19" i="1"/>
  <c r="L19" i="1"/>
  <c r="J19" i="1"/>
  <c r="H19" i="1"/>
  <c r="F19" i="1"/>
  <c r="D19" i="1"/>
  <c r="U18" i="1"/>
  <c r="W18" i="1" s="1"/>
  <c r="T18" i="1"/>
  <c r="R18" i="1"/>
  <c r="P18" i="1"/>
  <c r="N18" i="1"/>
  <c r="L18" i="1"/>
  <c r="J18" i="1"/>
  <c r="H18" i="1"/>
  <c r="F18" i="1"/>
  <c r="D18" i="1"/>
  <c r="V18" i="1" s="1"/>
  <c r="U17" i="1"/>
  <c r="W17" i="1" s="1"/>
  <c r="T17" i="1"/>
  <c r="R17" i="1"/>
  <c r="P17" i="1"/>
  <c r="N17" i="1"/>
  <c r="L17" i="1"/>
  <c r="J17" i="1"/>
  <c r="H17" i="1"/>
  <c r="F17" i="1"/>
  <c r="D17" i="1"/>
  <c r="V17" i="1" s="1"/>
  <c r="T16" i="1"/>
  <c r="R16" i="1"/>
  <c r="P16" i="1"/>
  <c r="N16" i="1"/>
  <c r="I16" i="1"/>
  <c r="K16" i="1" s="1"/>
  <c r="H16" i="1"/>
  <c r="F16" i="1"/>
  <c r="D16" i="1"/>
  <c r="T15" i="1"/>
  <c r="R15" i="1"/>
  <c r="P15" i="1"/>
  <c r="N15" i="1"/>
  <c r="L15" i="1"/>
  <c r="J15" i="1"/>
  <c r="H15" i="1"/>
  <c r="F15" i="1"/>
  <c r="D15" i="1"/>
  <c r="V15" i="1" s="1"/>
  <c r="W15" i="1" s="1"/>
  <c r="U14" i="1"/>
  <c r="T14" i="1"/>
  <c r="R14" i="1"/>
  <c r="P14" i="1"/>
  <c r="N14" i="1"/>
  <c r="L14" i="1"/>
  <c r="J14" i="1"/>
  <c r="H14" i="1"/>
  <c r="V14" i="1" s="1"/>
  <c r="F14" i="1"/>
  <c r="D14" i="1"/>
  <c r="U13" i="1"/>
  <c r="T13" i="1"/>
  <c r="R13" i="1"/>
  <c r="P13" i="1"/>
  <c r="N13" i="1"/>
  <c r="L13" i="1"/>
  <c r="J13" i="1"/>
  <c r="H13" i="1"/>
  <c r="V13" i="1" s="1"/>
  <c r="F13" i="1"/>
  <c r="D13" i="1"/>
  <c r="U12" i="1"/>
  <c r="T12" i="1"/>
  <c r="R12" i="1"/>
  <c r="P12" i="1"/>
  <c r="N12" i="1"/>
  <c r="L12" i="1"/>
  <c r="J12" i="1"/>
  <c r="H12" i="1"/>
  <c r="V12" i="1" s="1"/>
  <c r="F12" i="1"/>
  <c r="D12" i="1"/>
  <c r="T11" i="1"/>
  <c r="R11" i="1"/>
  <c r="P11" i="1"/>
  <c r="N11" i="1"/>
  <c r="L11" i="1"/>
  <c r="J11" i="1"/>
  <c r="H11" i="1"/>
  <c r="F11" i="1"/>
  <c r="V11" i="1" s="1"/>
  <c r="W11" i="1" s="1"/>
  <c r="D11" i="1"/>
  <c r="U10" i="1"/>
  <c r="W10" i="1" s="1"/>
  <c r="T10" i="1"/>
  <c r="R10" i="1"/>
  <c r="P10" i="1"/>
  <c r="N10" i="1"/>
  <c r="L10" i="1"/>
  <c r="J10" i="1"/>
  <c r="H10" i="1"/>
  <c r="F10" i="1"/>
  <c r="D10" i="1"/>
  <c r="V10" i="1" s="1"/>
  <c r="U9" i="1"/>
  <c r="T9" i="1"/>
  <c r="R9" i="1"/>
  <c r="P9" i="1"/>
  <c r="N9" i="1"/>
  <c r="L9" i="1"/>
  <c r="J9" i="1"/>
  <c r="H9" i="1"/>
  <c r="F9" i="1"/>
  <c r="D9" i="1"/>
  <c r="V9" i="1" s="1"/>
  <c r="U8" i="1"/>
  <c r="T8" i="1"/>
  <c r="R8" i="1"/>
  <c r="R23" i="1" s="1"/>
  <c r="P8" i="1"/>
  <c r="P23" i="1" s="1"/>
  <c r="N8" i="1"/>
  <c r="N23" i="1" s="1"/>
  <c r="L8" i="1"/>
  <c r="J8" i="1"/>
  <c r="H8" i="1"/>
  <c r="H23" i="1" s="1"/>
  <c r="F8" i="1"/>
  <c r="F23" i="1" s="1"/>
  <c r="D8" i="1"/>
  <c r="D23" i="1" s="1"/>
  <c r="W13" i="1" l="1"/>
  <c r="S23" i="1"/>
  <c r="T19" i="1"/>
  <c r="V19" i="1" s="1"/>
  <c r="J23" i="1"/>
  <c r="T23" i="1"/>
  <c r="W12" i="1"/>
  <c r="W14" i="1"/>
  <c r="K23" i="1"/>
  <c r="L16" i="1"/>
  <c r="L23" i="1" s="1"/>
  <c r="V8" i="1"/>
  <c r="U19" i="1"/>
  <c r="U16" i="1"/>
  <c r="I23" i="1"/>
  <c r="J16" i="1"/>
  <c r="V16" i="1" s="1"/>
  <c r="W16" i="1" l="1"/>
  <c r="W19" i="1"/>
  <c r="U23" i="1"/>
  <c r="V23" i="1"/>
  <c r="W8" i="1"/>
  <c r="W23" i="1" s="1"/>
</calcChain>
</file>

<file path=xl/sharedStrings.xml><?xml version="1.0" encoding="utf-8"?>
<sst xmlns="http://schemas.openxmlformats.org/spreadsheetml/2006/main" count="74" uniqueCount="54">
  <si>
    <t>KODEFIKASI</t>
  </si>
  <si>
    <t>NAMA KECAMATAN/</t>
  </si>
  <si>
    <t>BANTUAN LANGSUNG TUNAI (BLT) DARI DANA DESA</t>
  </si>
  <si>
    <t xml:space="preserve">KECAMATAN/DESA </t>
  </si>
  <si>
    <t>NAMA DESA</t>
  </si>
  <si>
    <t>JUMLAH PENERIMA BANTUAN (KPM)</t>
  </si>
  <si>
    <t>ANGGARAN</t>
  </si>
  <si>
    <t>REALISASI s.d        BULAN .....</t>
  </si>
  <si>
    <t>SISA ANGGARAN</t>
  </si>
  <si>
    <t>BULAN SALUR 1</t>
  </si>
  <si>
    <t>BULAN SALUR 2</t>
  </si>
  <si>
    <t>BULAN SALUR 3</t>
  </si>
  <si>
    <t>BULAN SALUR 4</t>
  </si>
  <si>
    <t>BULAN SALUR 5</t>
  </si>
  <si>
    <t>BULAN SALUR 6</t>
  </si>
  <si>
    <t>BULAN SALUR 7</t>
  </si>
  <si>
    <t>BULAN SALUR 8</t>
  </si>
  <si>
    <t>BULAN SALUR 9</t>
  </si>
  <si>
    <t>JUMLAH KPM</t>
  </si>
  <si>
    <t>(Rp.)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</si>
  <si>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</si>
  <si>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</si>
  <si>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</si>
  <si>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</si>
  <si>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</si>
  <si>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</si>
  <si>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</si>
  <si>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</si>
  <si>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</si>
  <si>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</si>
  <si>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</si>
  <si>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</si>
  <si>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3m</t>
  </si>
  <si>
    <t>3n</t>
  </si>
  <si>
    <t>3o</t>
  </si>
  <si>
    <t>3p</t>
  </si>
  <si>
    <t>3q</t>
  </si>
  <si>
    <t>KECAMATAN KEBONAGUNG</t>
  </si>
  <si>
    <t>DESA PILANGWETAN</t>
  </si>
  <si>
    <t>DESA KEBONAGUNG0</t>
  </si>
  <si>
    <t>DESA MIJEN</t>
  </si>
  <si>
    <t>DESA KLAMPOKLOR</t>
  </si>
  <si>
    <t>DESA MANGUNANLOR</t>
  </si>
  <si>
    <t>DESA WERDOYO</t>
  </si>
  <si>
    <t>DESA MANGUNREJO</t>
  </si>
  <si>
    <t>DESA BABAD</t>
  </si>
  <si>
    <t>DESA MEGONTEN</t>
  </si>
  <si>
    <t>DESA TLOGOSIH</t>
  </si>
  <si>
    <t>DESA PRIGI</t>
  </si>
  <si>
    <t>DESA SARIMULYO</t>
  </si>
  <si>
    <t>DESA SOLOWIRE</t>
  </si>
  <si>
    <t>DESA SOKOKIDUL</t>
  </si>
  <si>
    <t>JUMLAH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</si>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</sst>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charset val="1"/>
      <scheme val="minor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20" fontId="5" fillId="0" borderId="18" xfId="0" applyNumberFormat="1" applyFont="1" applyFill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41" fontId="5" fillId="0" borderId="17" xfId="1" applyFont="1" applyBorder="1" applyAlignment="1">
      <alignment vertical="center"/>
    </xf>
    <xf numFmtId="41" fontId="5" fillId="0" borderId="17" xfId="1" applyFont="1" applyFill="1" applyBorder="1" applyAlignment="1">
      <alignment vertical="center"/>
    </xf>
    <xf numFmtId="164" fontId="5" fillId="0" borderId="17" xfId="2" applyFont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</cellXfs>
  <cellStyles count="3">
    <cellStyle name="Comma [0]" xfId="1" builtinId="6"/>
    <cellStyle name="Comma [0]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zoomScale="70" zoomScaleNormal="70" workbookViewId="0">
      <selection activeCell="C2" sqref="C2:W2"/>
    </sheetView>
  </sheetViews>
  <sheetFormatPr defaultRowHeight="15" x14ac:dyDescent="0.25"/>
  <cols>
    <col min="1" max="1" width="13" bestFit="1" customWidth="1"/>
    <col min="2" max="2" width="31.5703125" bestFit="1" customWidth="1"/>
    <col min="4" max="4" width="18.85546875" bestFit="1" customWidth="1"/>
    <col min="5" max="5" width="8.42578125" bestFit="1" customWidth="1"/>
    <col min="6" max="6" width="18.85546875" bestFit="1" customWidth="1"/>
    <col min="8" max="8" width="18.85546875" bestFit="1" customWidth="1"/>
    <col min="10" max="10" width="18.85546875" bestFit="1" customWidth="1"/>
    <col min="12" max="12" width="18.85546875" bestFit="1" customWidth="1"/>
    <col min="14" max="14" width="18.85546875" bestFit="1" customWidth="1"/>
    <col min="16" max="16" width="18.85546875" bestFit="1" customWidth="1"/>
    <col min="18" max="18" width="18.85546875" bestFit="1" customWidth="1"/>
    <col min="20" max="20" width="18.85546875" bestFit="1" customWidth="1"/>
    <col min="21" max="22" width="17.5703125" bestFit="1" customWidth="1"/>
    <col min="23" max="23" width="12.85546875" bestFit="1" customWidth="1"/>
  </cols>
  <sheetData>
    <row r="1" spans="1:23" ht="15.75" thickBot="1" x14ac:dyDescent="0.3"/>
    <row r="2" spans="1:23" ht="41.25" thickBot="1" x14ac:dyDescent="0.3">
      <c r="A2" s="1" t="s">
        <v>0</v>
      </c>
      <c r="B2" s="2" t="s">
        <v>1</v>
      </c>
      <c r="C2" s="32" t="s">
        <v>2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  <c r="V2" s="34"/>
      <c r="W2" s="35"/>
    </row>
    <row r="3" spans="1:23" ht="101.25" x14ac:dyDescent="0.25">
      <c r="A3" s="3" t="s">
        <v>3</v>
      </c>
      <c r="B3" s="4" t="s">
        <v>4</v>
      </c>
      <c r="C3" s="36" t="s">
        <v>5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8"/>
      <c r="U3" s="39" t="s">
        <v>6</v>
      </c>
      <c r="V3" s="5" t="s">
        <v>7</v>
      </c>
      <c r="W3" s="5" t="s">
        <v>8</v>
      </c>
    </row>
    <row r="4" spans="1:23" ht="55.5" customHeight="1" x14ac:dyDescent="0.25">
      <c r="A4" s="3"/>
      <c r="B4" s="4"/>
      <c r="C4" s="40" t="s">
        <v>9</v>
      </c>
      <c r="D4" s="41"/>
      <c r="E4" s="41" t="s">
        <v>10</v>
      </c>
      <c r="F4" s="41"/>
      <c r="G4" s="41" t="s">
        <v>11</v>
      </c>
      <c r="H4" s="41"/>
      <c r="I4" s="41" t="s">
        <v>12</v>
      </c>
      <c r="J4" s="41"/>
      <c r="K4" s="41" t="s">
        <v>13</v>
      </c>
      <c r="L4" s="41"/>
      <c r="M4" s="41" t="s">
        <v>14</v>
      </c>
      <c r="N4" s="41"/>
      <c r="O4" s="41" t="s">
        <v>15</v>
      </c>
      <c r="P4" s="41"/>
      <c r="Q4" s="41" t="s">
        <v>16</v>
      </c>
      <c r="R4" s="41"/>
      <c r="S4" s="41" t="s">
        <v>17</v>
      </c>
      <c r="T4" s="42"/>
      <c r="U4" s="39"/>
      <c r="V4" s="6"/>
      <c r="W4" s="6"/>
    </row>
    <row r="5" spans="1:23" ht="61.5" thickBot="1" x14ac:dyDescent="0.3">
      <c r="A5" s="7"/>
      <c r="B5" s="8"/>
      <c r="C5" s="9" t="s">
        <v>18</v>
      </c>
      <c r="D5" s="10" t="s">
        <v>6</v>
      </c>
      <c r="E5" s="10" t="s">
        <v>18</v>
      </c>
      <c r="F5" s="10" t="s">
        <v>6</v>
      </c>
      <c r="G5" s="10" t="s">
        <v>18</v>
      </c>
      <c r="H5" s="10" t="s">
        <v>6</v>
      </c>
      <c r="I5" s="10" t="s">
        <v>18</v>
      </c>
      <c r="J5" s="10" t="s">
        <v>6</v>
      </c>
      <c r="K5" s="10" t="s">
        <v>18</v>
      </c>
      <c r="L5" s="10" t="s">
        <v>6</v>
      </c>
      <c r="M5" s="10" t="s">
        <v>18</v>
      </c>
      <c r="N5" s="10" t="s">
        <v>6</v>
      </c>
      <c r="O5" s="10" t="s">
        <v>18</v>
      </c>
      <c r="P5" s="10" t="s">
        <v>6</v>
      </c>
      <c r="Q5" s="10" t="s">
        <v>18</v>
      </c>
      <c r="R5" s="10" t="s">
        <v>6</v>
      </c>
      <c r="S5" s="10" t="s">
        <v>18</v>
      </c>
      <c r="T5" s="11" t="s">
        <v>6</v>
      </c>
      <c r="U5" s="12" t="s">
        <v>19</v>
      </c>
      <c r="V5" s="12" t="s">
        <v>19</v>
      </c>
      <c r="W5" s="12" t="s">
        <v>19</v>
      </c>
    </row>
    <row r="6" spans="1:23" ht="15.75" thickBot="1" x14ac:dyDescent="0.3">
      <c r="A6" s="13">
        <v>1</v>
      </c>
      <c r="B6" s="14">
        <v>2</v>
      </c>
      <c r="C6" s="15" t="s">
        <v>20</v>
      </c>
      <c r="D6" s="16" t="s">
        <v>21</v>
      </c>
      <c r="E6" s="16" t="s">
        <v>22</v>
      </c>
      <c r="F6" s="16" t="s">
        <v>23</v>
      </c>
      <c r="G6" s="16" t="s">
        <v>24</v>
      </c>
      <c r="H6" s="16" t="s">
        <v>25</v>
      </c>
      <c r="I6" s="16" t="s">
        <v>26</v>
      </c>
      <c r="J6" s="16" t="s">
        <v>27</v>
      </c>
      <c r="K6" s="16" t="s">
        <v>28</v>
      </c>
      <c r="L6" s="16" t="s">
        <v>25</v>
      </c>
      <c r="M6" s="16" t="s">
        <v>29</v>
      </c>
      <c r="N6" s="16" t="s">
        <v>30</v>
      </c>
      <c r="O6" s="16" t="s">
        <v>31</v>
      </c>
      <c r="P6" s="16" t="s">
        <v>32</v>
      </c>
      <c r="Q6" s="16" t="s">
        <v>33</v>
      </c>
      <c r="R6" s="16" t="s">
        <v>34</v>
      </c>
      <c r="S6" s="16" t="s">
        <v>35</v>
      </c>
      <c r="T6" s="17" t="s">
        <v>36</v>
      </c>
      <c r="U6" s="18">
        <v>4</v>
      </c>
      <c r="V6" s="18">
        <v>5</v>
      </c>
      <c r="W6" s="18">
        <v>6</v>
      </c>
    </row>
    <row r="7" spans="1:23" ht="15.75" thickBot="1" x14ac:dyDescent="0.3">
      <c r="A7" s="13">
        <v>14</v>
      </c>
      <c r="B7" s="19" t="s">
        <v>37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1"/>
      <c r="V7" s="22"/>
      <c r="W7" s="22"/>
    </row>
    <row r="8" spans="1:23" ht="15.75" thickBot="1" x14ac:dyDescent="0.3">
      <c r="A8" s="23">
        <v>0.58402777777777781</v>
      </c>
      <c r="B8" s="24" t="s">
        <v>38</v>
      </c>
      <c r="C8" s="25">
        <v>111</v>
      </c>
      <c r="D8" s="25">
        <f>600000*C8</f>
        <v>66600000</v>
      </c>
      <c r="E8" s="25">
        <v>111</v>
      </c>
      <c r="F8" s="25">
        <f>600000*E8</f>
        <v>66600000</v>
      </c>
      <c r="G8" s="25">
        <v>111</v>
      </c>
      <c r="H8" s="25">
        <f>600000*G8</f>
        <v>66600000</v>
      </c>
      <c r="I8" s="25">
        <v>15</v>
      </c>
      <c r="J8" s="25">
        <f>I8*300000</f>
        <v>4500000</v>
      </c>
      <c r="K8" s="25">
        <v>15</v>
      </c>
      <c r="L8" s="25">
        <f>K8*300000</f>
        <v>4500000</v>
      </c>
      <c r="M8" s="25">
        <v>15</v>
      </c>
      <c r="N8" s="25">
        <f>300000*M8</f>
        <v>4500000</v>
      </c>
      <c r="O8" s="25"/>
      <c r="P8" s="25">
        <f>300000*O8</f>
        <v>0</v>
      </c>
      <c r="Q8" s="25"/>
      <c r="R8" s="25">
        <f>300000*Q8</f>
        <v>0</v>
      </c>
      <c r="S8" s="25"/>
      <c r="T8" s="25">
        <f>300000*S8</f>
        <v>0</v>
      </c>
      <c r="U8" s="25">
        <f>(600000*C8)+(600000*E8)+(600000*G8)+(300000*I8)+(300000*K8)+(300000*M8)+(300000*O8)+(300000*Q8)+(300000*S8)</f>
        <v>213300000</v>
      </c>
      <c r="V8" s="25">
        <f>D8+F8+H8+J8+L8+N8+P8+R8+T8</f>
        <v>213300000</v>
      </c>
      <c r="W8" s="25">
        <f>U8-V8</f>
        <v>0</v>
      </c>
    </row>
    <row r="9" spans="1:23" ht="15.75" thickBot="1" x14ac:dyDescent="0.3">
      <c r="A9" s="23">
        <v>0.58472222222222225</v>
      </c>
      <c r="B9" s="24" t="s">
        <v>39</v>
      </c>
      <c r="C9" s="26">
        <v>164</v>
      </c>
      <c r="D9" s="25">
        <f t="shared" ref="D9:D21" si="0">600000*C9</f>
        <v>98400000</v>
      </c>
      <c r="E9" s="26">
        <v>164</v>
      </c>
      <c r="F9" s="25">
        <f t="shared" ref="F9:F21" si="1">600000*E9</f>
        <v>98400000</v>
      </c>
      <c r="G9" s="26">
        <v>164</v>
      </c>
      <c r="H9" s="25">
        <f t="shared" ref="H9:H21" si="2">600000*G9</f>
        <v>98400000</v>
      </c>
      <c r="I9" s="26">
        <v>128</v>
      </c>
      <c r="J9" s="25">
        <f t="shared" ref="J9:J21" si="3">I9*300000</f>
        <v>38400000</v>
      </c>
      <c r="K9" s="26">
        <v>128</v>
      </c>
      <c r="L9" s="25">
        <f t="shared" ref="L9:L21" si="4">K9*300000</f>
        <v>38400000</v>
      </c>
      <c r="M9" s="26">
        <v>32</v>
      </c>
      <c r="N9" s="25">
        <f t="shared" ref="N9:N21" si="5">300000*M9</f>
        <v>9600000</v>
      </c>
      <c r="O9" s="26">
        <v>32</v>
      </c>
      <c r="P9" s="25">
        <f t="shared" ref="P9:P20" si="6">300000*O9</f>
        <v>9600000</v>
      </c>
      <c r="Q9" s="26">
        <v>32</v>
      </c>
      <c r="R9" s="25">
        <f t="shared" ref="R9:R21" si="7">300000*Q9</f>
        <v>9600000</v>
      </c>
      <c r="S9" s="26">
        <v>32</v>
      </c>
      <c r="T9" s="25">
        <f t="shared" ref="T9:T21" si="8">300000*S9</f>
        <v>9600000</v>
      </c>
      <c r="U9" s="25">
        <f t="shared" ref="U9:U20" si="9">(600000*C9)+(600000*E9)+(600000*G9)+(300000*I9)+(300000*K9)+(300000*M9)+(300000*O9)+(300000*Q9)+(300000*S9)</f>
        <v>410400000</v>
      </c>
      <c r="V9" s="25">
        <f>D9+F9+H9+J9+L9+N9+P9+R9+T9</f>
        <v>410400000</v>
      </c>
      <c r="W9" s="26">
        <v>0</v>
      </c>
    </row>
    <row r="10" spans="1:23" ht="15.75" thickBot="1" x14ac:dyDescent="0.3">
      <c r="A10" s="23">
        <v>0.5854166666666667</v>
      </c>
      <c r="B10" s="24" t="s">
        <v>40</v>
      </c>
      <c r="C10" s="27">
        <v>150</v>
      </c>
      <c r="D10" s="25">
        <f t="shared" si="0"/>
        <v>90000000</v>
      </c>
      <c r="E10" s="27">
        <v>150</v>
      </c>
      <c r="F10" s="25">
        <f t="shared" si="1"/>
        <v>90000000</v>
      </c>
      <c r="G10" s="27">
        <v>150</v>
      </c>
      <c r="H10" s="25">
        <f t="shared" si="2"/>
        <v>90000000</v>
      </c>
      <c r="I10" s="27">
        <v>142</v>
      </c>
      <c r="J10" s="25">
        <f t="shared" si="3"/>
        <v>42600000</v>
      </c>
      <c r="K10" s="27">
        <v>142</v>
      </c>
      <c r="L10" s="25">
        <f t="shared" si="4"/>
        <v>42600000</v>
      </c>
      <c r="M10" s="27">
        <v>142</v>
      </c>
      <c r="N10" s="25">
        <f t="shared" si="5"/>
        <v>42600000</v>
      </c>
      <c r="O10" s="27">
        <v>8</v>
      </c>
      <c r="P10" s="25">
        <f t="shared" si="6"/>
        <v>2400000</v>
      </c>
      <c r="Q10" s="27">
        <v>8</v>
      </c>
      <c r="R10" s="25">
        <f t="shared" si="7"/>
        <v>2400000</v>
      </c>
      <c r="S10" s="27">
        <v>8</v>
      </c>
      <c r="T10" s="25">
        <f t="shared" si="8"/>
        <v>2400000</v>
      </c>
      <c r="U10" s="25">
        <f t="shared" si="9"/>
        <v>405000000</v>
      </c>
      <c r="V10" s="27">
        <f>D10+F10+H10+J10+L10+N10+P10+R10+T10</f>
        <v>405000000</v>
      </c>
      <c r="W10" s="27">
        <f>U10-V10</f>
        <v>0</v>
      </c>
    </row>
    <row r="11" spans="1:23" ht="15.75" thickBot="1" x14ac:dyDescent="0.3">
      <c r="A11" s="23">
        <v>4.4444444444444502E-2</v>
      </c>
      <c r="B11" s="24" t="s">
        <v>41</v>
      </c>
      <c r="C11" s="25">
        <v>42</v>
      </c>
      <c r="D11" s="25">
        <f t="shared" si="0"/>
        <v>25200000</v>
      </c>
      <c r="E11" s="25">
        <v>59</v>
      </c>
      <c r="F11" s="25">
        <f t="shared" si="1"/>
        <v>35400000</v>
      </c>
      <c r="G11" s="25">
        <v>59</v>
      </c>
      <c r="H11" s="25">
        <f t="shared" si="2"/>
        <v>35400000</v>
      </c>
      <c r="I11" s="25">
        <v>64</v>
      </c>
      <c r="J11" s="25">
        <f t="shared" si="3"/>
        <v>19200000</v>
      </c>
      <c r="K11" s="25">
        <v>64</v>
      </c>
      <c r="L11" s="25">
        <f t="shared" si="4"/>
        <v>19200000</v>
      </c>
      <c r="M11" s="25">
        <v>64</v>
      </c>
      <c r="N11" s="25">
        <f t="shared" si="5"/>
        <v>19200000</v>
      </c>
      <c r="O11" s="25"/>
      <c r="P11" s="25">
        <f t="shared" si="6"/>
        <v>0</v>
      </c>
      <c r="Q11" s="25"/>
      <c r="R11" s="25">
        <f t="shared" si="7"/>
        <v>0</v>
      </c>
      <c r="S11" s="25"/>
      <c r="T11" s="25">
        <f t="shared" si="8"/>
        <v>0</v>
      </c>
      <c r="U11" s="25">
        <v>154500000</v>
      </c>
      <c r="V11" s="25">
        <f t="shared" ref="V11:V18" si="10">D11+F11+H11+J11+L11+N11+P11+R11+T11</f>
        <v>153600000</v>
      </c>
      <c r="W11" s="25">
        <f t="shared" ref="W11:W18" si="11">U11-V11</f>
        <v>900000</v>
      </c>
    </row>
    <row r="12" spans="1:23" ht="15.75" thickBot="1" x14ac:dyDescent="0.3">
      <c r="A12" s="23">
        <v>0.58680555555555558</v>
      </c>
      <c r="B12" s="24" t="s">
        <v>42</v>
      </c>
      <c r="C12" s="25">
        <v>27</v>
      </c>
      <c r="D12" s="25">
        <f t="shared" si="0"/>
        <v>16200000</v>
      </c>
      <c r="E12" s="25">
        <v>27</v>
      </c>
      <c r="F12" s="25">
        <f t="shared" si="1"/>
        <v>16200000</v>
      </c>
      <c r="G12" s="25">
        <v>27</v>
      </c>
      <c r="H12" s="25">
        <f t="shared" si="2"/>
        <v>16200000</v>
      </c>
      <c r="I12" s="25">
        <v>8</v>
      </c>
      <c r="J12" s="25">
        <f t="shared" si="3"/>
        <v>2400000</v>
      </c>
      <c r="K12" s="25">
        <v>8</v>
      </c>
      <c r="L12" s="25">
        <f t="shared" si="4"/>
        <v>2400000</v>
      </c>
      <c r="M12" s="25">
        <v>8</v>
      </c>
      <c r="N12" s="25">
        <f t="shared" si="5"/>
        <v>2400000</v>
      </c>
      <c r="O12" s="25"/>
      <c r="P12" s="25">
        <f t="shared" si="6"/>
        <v>0</v>
      </c>
      <c r="Q12" s="25"/>
      <c r="R12" s="25">
        <f t="shared" si="7"/>
        <v>0</v>
      </c>
      <c r="S12" s="25"/>
      <c r="T12" s="25">
        <f t="shared" si="8"/>
        <v>0</v>
      </c>
      <c r="U12" s="25">
        <f t="shared" si="9"/>
        <v>55800000</v>
      </c>
      <c r="V12" s="25">
        <f t="shared" si="10"/>
        <v>55800000</v>
      </c>
      <c r="W12" s="25">
        <f t="shared" si="11"/>
        <v>0</v>
      </c>
    </row>
    <row r="13" spans="1:23" ht="15.75" thickBot="1" x14ac:dyDescent="0.3">
      <c r="A13" s="23">
        <v>0.58750000000000002</v>
      </c>
      <c r="B13" s="24" t="s">
        <v>43</v>
      </c>
      <c r="C13" s="25">
        <v>75</v>
      </c>
      <c r="D13" s="25">
        <f t="shared" si="0"/>
        <v>45000000</v>
      </c>
      <c r="E13" s="25">
        <v>75</v>
      </c>
      <c r="F13" s="25">
        <f t="shared" si="1"/>
        <v>45000000</v>
      </c>
      <c r="G13" s="25">
        <v>75</v>
      </c>
      <c r="H13" s="25">
        <f t="shared" si="2"/>
        <v>45000000</v>
      </c>
      <c r="I13" s="25">
        <v>26</v>
      </c>
      <c r="J13" s="25">
        <f t="shared" si="3"/>
        <v>7800000</v>
      </c>
      <c r="K13" s="25">
        <v>26</v>
      </c>
      <c r="L13" s="25">
        <f t="shared" si="4"/>
        <v>7800000</v>
      </c>
      <c r="M13" s="25">
        <v>26</v>
      </c>
      <c r="N13" s="25">
        <f t="shared" si="5"/>
        <v>7800000</v>
      </c>
      <c r="O13" s="25"/>
      <c r="P13" s="25">
        <f t="shared" si="6"/>
        <v>0</v>
      </c>
      <c r="Q13" s="25"/>
      <c r="R13" s="25">
        <f t="shared" si="7"/>
        <v>0</v>
      </c>
      <c r="S13" s="25"/>
      <c r="T13" s="25">
        <f t="shared" si="8"/>
        <v>0</v>
      </c>
      <c r="U13" s="25">
        <f t="shared" si="9"/>
        <v>158400000</v>
      </c>
      <c r="V13" s="25">
        <f t="shared" si="10"/>
        <v>158400000</v>
      </c>
      <c r="W13" s="25">
        <f t="shared" si="11"/>
        <v>0</v>
      </c>
    </row>
    <row r="14" spans="1:23" ht="15.75" thickBot="1" x14ac:dyDescent="0.3">
      <c r="A14" s="23">
        <v>0.58819444444444446</v>
      </c>
      <c r="B14" s="24" t="s">
        <v>44</v>
      </c>
      <c r="C14" s="25">
        <v>56</v>
      </c>
      <c r="D14" s="25">
        <f t="shared" si="0"/>
        <v>33600000</v>
      </c>
      <c r="E14" s="25">
        <v>56</v>
      </c>
      <c r="F14" s="25">
        <f t="shared" si="1"/>
        <v>33600000</v>
      </c>
      <c r="G14" s="25">
        <v>56</v>
      </c>
      <c r="H14" s="25">
        <f t="shared" si="2"/>
        <v>33600000</v>
      </c>
      <c r="I14" s="25">
        <v>56</v>
      </c>
      <c r="J14" s="25">
        <f t="shared" si="3"/>
        <v>16800000</v>
      </c>
      <c r="K14" s="25">
        <v>56</v>
      </c>
      <c r="L14" s="25">
        <f t="shared" si="4"/>
        <v>16800000</v>
      </c>
      <c r="M14" s="25">
        <v>56</v>
      </c>
      <c r="N14" s="25">
        <f t="shared" si="5"/>
        <v>16800000</v>
      </c>
      <c r="O14" s="25"/>
      <c r="P14" s="25">
        <f t="shared" si="6"/>
        <v>0</v>
      </c>
      <c r="Q14" s="25"/>
      <c r="R14" s="25">
        <f t="shared" si="7"/>
        <v>0</v>
      </c>
      <c r="S14" s="25"/>
      <c r="T14" s="25">
        <f t="shared" si="8"/>
        <v>0</v>
      </c>
      <c r="U14" s="25">
        <f t="shared" si="9"/>
        <v>151200000</v>
      </c>
      <c r="V14" s="25">
        <f t="shared" si="10"/>
        <v>151200000</v>
      </c>
      <c r="W14" s="25">
        <f t="shared" si="11"/>
        <v>0</v>
      </c>
    </row>
    <row r="15" spans="1:23" ht="15.75" thickBot="1" x14ac:dyDescent="0.3">
      <c r="A15" s="23">
        <v>0.58888888888888891</v>
      </c>
      <c r="B15" s="24" t="s">
        <v>45</v>
      </c>
      <c r="C15" s="25">
        <v>30</v>
      </c>
      <c r="D15" s="25">
        <f t="shared" si="0"/>
        <v>18000000</v>
      </c>
      <c r="E15" s="25">
        <v>30</v>
      </c>
      <c r="F15" s="25">
        <f t="shared" si="1"/>
        <v>18000000</v>
      </c>
      <c r="G15" s="25">
        <v>30</v>
      </c>
      <c r="H15" s="25">
        <f t="shared" si="2"/>
        <v>18000000</v>
      </c>
      <c r="I15" s="25">
        <v>28</v>
      </c>
      <c r="J15" s="25">
        <f t="shared" si="3"/>
        <v>8400000</v>
      </c>
      <c r="K15" s="25">
        <v>28</v>
      </c>
      <c r="L15" s="25">
        <f t="shared" si="4"/>
        <v>8400000</v>
      </c>
      <c r="M15" s="25">
        <v>28</v>
      </c>
      <c r="N15" s="25">
        <f t="shared" si="5"/>
        <v>8400000</v>
      </c>
      <c r="O15" s="25"/>
      <c r="P15" s="25">
        <f t="shared" si="6"/>
        <v>0</v>
      </c>
      <c r="Q15" s="25"/>
      <c r="R15" s="25">
        <f t="shared" si="7"/>
        <v>0</v>
      </c>
      <c r="S15" s="25"/>
      <c r="T15" s="25">
        <f t="shared" si="8"/>
        <v>0</v>
      </c>
      <c r="U15" s="25">
        <v>81000000</v>
      </c>
      <c r="V15" s="25">
        <f t="shared" si="10"/>
        <v>79200000</v>
      </c>
      <c r="W15" s="25">
        <f t="shared" si="11"/>
        <v>1800000</v>
      </c>
    </row>
    <row r="16" spans="1:23" ht="15.75" thickBot="1" x14ac:dyDescent="0.3">
      <c r="A16" s="23">
        <v>0.58958333333333335</v>
      </c>
      <c r="B16" s="24" t="s">
        <v>46</v>
      </c>
      <c r="C16" s="25">
        <v>73</v>
      </c>
      <c r="D16" s="25">
        <f t="shared" si="0"/>
        <v>43800000</v>
      </c>
      <c r="E16" s="25">
        <v>73</v>
      </c>
      <c r="F16" s="25">
        <f t="shared" si="1"/>
        <v>43800000</v>
      </c>
      <c r="G16" s="25">
        <v>73</v>
      </c>
      <c r="H16" s="25">
        <f t="shared" si="2"/>
        <v>43800000</v>
      </c>
      <c r="I16" s="25">
        <f>G16</f>
        <v>73</v>
      </c>
      <c r="J16" s="25">
        <f t="shared" si="3"/>
        <v>21900000</v>
      </c>
      <c r="K16" s="25">
        <f>I16</f>
        <v>73</v>
      </c>
      <c r="L16" s="25">
        <f t="shared" si="4"/>
        <v>21900000</v>
      </c>
      <c r="M16" s="25">
        <v>73</v>
      </c>
      <c r="N16" s="25">
        <f t="shared" si="5"/>
        <v>21900000</v>
      </c>
      <c r="O16" s="25"/>
      <c r="P16" s="25">
        <f t="shared" si="6"/>
        <v>0</v>
      </c>
      <c r="Q16" s="25"/>
      <c r="R16" s="25">
        <f t="shared" si="7"/>
        <v>0</v>
      </c>
      <c r="S16" s="25"/>
      <c r="T16" s="25">
        <f t="shared" si="8"/>
        <v>0</v>
      </c>
      <c r="U16" s="25">
        <f t="shared" si="9"/>
        <v>197100000</v>
      </c>
      <c r="V16" s="25">
        <f t="shared" si="10"/>
        <v>197100000</v>
      </c>
      <c r="W16" s="25">
        <f t="shared" si="11"/>
        <v>0</v>
      </c>
    </row>
    <row r="17" spans="1:23" ht="15.75" thickBot="1" x14ac:dyDescent="0.3">
      <c r="A17" s="23">
        <v>0.59027777777777779</v>
      </c>
      <c r="B17" s="24" t="s">
        <v>47</v>
      </c>
      <c r="C17" s="25">
        <v>20</v>
      </c>
      <c r="D17" s="25">
        <f t="shared" si="0"/>
        <v>12000000</v>
      </c>
      <c r="E17" s="25">
        <v>20</v>
      </c>
      <c r="F17" s="25">
        <f t="shared" si="1"/>
        <v>12000000</v>
      </c>
      <c r="G17" s="25">
        <v>20</v>
      </c>
      <c r="H17" s="25">
        <f t="shared" si="2"/>
        <v>12000000</v>
      </c>
      <c r="I17" s="25">
        <v>20</v>
      </c>
      <c r="J17" s="25">
        <f t="shared" si="3"/>
        <v>6000000</v>
      </c>
      <c r="K17" s="25">
        <v>20</v>
      </c>
      <c r="L17" s="25">
        <f t="shared" si="4"/>
        <v>6000000</v>
      </c>
      <c r="M17" s="25">
        <v>20</v>
      </c>
      <c r="N17" s="25">
        <f t="shared" si="5"/>
        <v>6000000</v>
      </c>
      <c r="O17" s="25"/>
      <c r="P17" s="25">
        <f t="shared" si="6"/>
        <v>0</v>
      </c>
      <c r="Q17" s="25"/>
      <c r="R17" s="25">
        <f t="shared" si="7"/>
        <v>0</v>
      </c>
      <c r="S17" s="25"/>
      <c r="T17" s="25">
        <f t="shared" si="8"/>
        <v>0</v>
      </c>
      <c r="U17" s="25">
        <f t="shared" si="9"/>
        <v>54000000</v>
      </c>
      <c r="V17" s="25">
        <f t="shared" si="10"/>
        <v>54000000</v>
      </c>
      <c r="W17" s="25">
        <f t="shared" si="11"/>
        <v>0</v>
      </c>
    </row>
    <row r="18" spans="1:23" ht="15.75" thickBot="1" x14ac:dyDescent="0.3">
      <c r="A18" s="23">
        <v>0.59097222222222223</v>
      </c>
      <c r="B18" s="24" t="s">
        <v>48</v>
      </c>
      <c r="C18" s="25">
        <v>60</v>
      </c>
      <c r="D18" s="25">
        <f t="shared" si="0"/>
        <v>36000000</v>
      </c>
      <c r="E18" s="24">
        <v>43</v>
      </c>
      <c r="F18" s="25">
        <f t="shared" si="1"/>
        <v>25800000</v>
      </c>
      <c r="G18" s="24">
        <v>43</v>
      </c>
      <c r="H18" s="25">
        <f t="shared" si="2"/>
        <v>25800000</v>
      </c>
      <c r="I18" s="25">
        <v>42</v>
      </c>
      <c r="J18" s="25">
        <f t="shared" si="3"/>
        <v>12600000</v>
      </c>
      <c r="K18" s="25">
        <v>42</v>
      </c>
      <c r="L18" s="25">
        <f t="shared" si="4"/>
        <v>12600000</v>
      </c>
      <c r="M18" s="25">
        <v>42</v>
      </c>
      <c r="N18" s="25">
        <f t="shared" si="5"/>
        <v>12600000</v>
      </c>
      <c r="O18" s="25"/>
      <c r="P18" s="25">
        <f t="shared" si="6"/>
        <v>0</v>
      </c>
      <c r="Q18" s="25"/>
      <c r="R18" s="25">
        <f t="shared" si="7"/>
        <v>0</v>
      </c>
      <c r="S18" s="25"/>
      <c r="T18" s="25">
        <f t="shared" si="8"/>
        <v>0</v>
      </c>
      <c r="U18" s="25">
        <f t="shared" si="9"/>
        <v>125400000</v>
      </c>
      <c r="V18" s="25">
        <f t="shared" si="10"/>
        <v>125400000</v>
      </c>
      <c r="W18" s="25">
        <f t="shared" si="11"/>
        <v>0</v>
      </c>
    </row>
    <row r="19" spans="1:23" ht="15.75" thickBot="1" x14ac:dyDescent="0.3">
      <c r="A19" s="23">
        <v>0.59166666666666667</v>
      </c>
      <c r="B19" s="24" t="s">
        <v>49</v>
      </c>
      <c r="C19" s="25">
        <v>162</v>
      </c>
      <c r="D19" s="25">
        <f t="shared" si="0"/>
        <v>97200000</v>
      </c>
      <c r="E19" s="25">
        <v>162</v>
      </c>
      <c r="F19" s="25">
        <f t="shared" si="1"/>
        <v>97200000</v>
      </c>
      <c r="G19" s="25">
        <v>162</v>
      </c>
      <c r="H19" s="25">
        <f t="shared" si="2"/>
        <v>97200000</v>
      </c>
      <c r="I19" s="25">
        <v>11</v>
      </c>
      <c r="J19" s="25">
        <f t="shared" si="3"/>
        <v>3300000</v>
      </c>
      <c r="K19" s="25">
        <v>11</v>
      </c>
      <c r="L19" s="25">
        <f t="shared" si="4"/>
        <v>3300000</v>
      </c>
      <c r="M19" s="25">
        <v>11</v>
      </c>
      <c r="N19" s="25">
        <f t="shared" si="5"/>
        <v>3300000</v>
      </c>
      <c r="O19" s="25">
        <f>M19</f>
        <v>11</v>
      </c>
      <c r="P19" s="25">
        <f t="shared" si="6"/>
        <v>3300000</v>
      </c>
      <c r="Q19" s="25">
        <f>O19</f>
        <v>11</v>
      </c>
      <c r="R19" s="25">
        <f t="shared" si="7"/>
        <v>3300000</v>
      </c>
      <c r="S19" s="25">
        <f>Q19</f>
        <v>11</v>
      </c>
      <c r="T19" s="25">
        <f t="shared" si="8"/>
        <v>3300000</v>
      </c>
      <c r="U19" s="25">
        <f t="shared" si="9"/>
        <v>311400000</v>
      </c>
      <c r="V19" s="25">
        <f>D19+F19+H19+J19+L19+N19+P19+R19+T19</f>
        <v>311400000</v>
      </c>
      <c r="W19" s="25">
        <f>U19-V19</f>
        <v>0</v>
      </c>
    </row>
    <row r="20" spans="1:23" ht="15.75" thickBot="1" x14ac:dyDescent="0.3">
      <c r="A20" s="23">
        <v>0.59236111111111112</v>
      </c>
      <c r="B20" s="24" t="s">
        <v>50</v>
      </c>
      <c r="C20" s="27">
        <v>90</v>
      </c>
      <c r="D20" s="25">
        <f t="shared" si="0"/>
        <v>54000000</v>
      </c>
      <c r="E20" s="27">
        <v>90</v>
      </c>
      <c r="F20" s="25">
        <f t="shared" si="1"/>
        <v>54000000</v>
      </c>
      <c r="G20" s="27">
        <v>90</v>
      </c>
      <c r="H20" s="25">
        <f t="shared" si="2"/>
        <v>54000000</v>
      </c>
      <c r="I20" s="27">
        <v>90</v>
      </c>
      <c r="J20" s="25">
        <f t="shared" si="3"/>
        <v>27000000</v>
      </c>
      <c r="K20" s="27">
        <v>90</v>
      </c>
      <c r="L20" s="25">
        <f t="shared" si="4"/>
        <v>27000000</v>
      </c>
      <c r="M20" s="27">
        <v>24</v>
      </c>
      <c r="N20" s="25">
        <f t="shared" si="5"/>
        <v>7200000</v>
      </c>
      <c r="O20" s="27">
        <v>22</v>
      </c>
      <c r="P20" s="25">
        <f t="shared" si="6"/>
        <v>6600000</v>
      </c>
      <c r="Q20" s="27">
        <v>22</v>
      </c>
      <c r="R20" s="25">
        <f t="shared" si="7"/>
        <v>6600000</v>
      </c>
      <c r="S20" s="27">
        <v>22</v>
      </c>
      <c r="T20" s="25">
        <f t="shared" si="8"/>
        <v>6600000</v>
      </c>
      <c r="U20" s="25">
        <f t="shared" si="9"/>
        <v>243000000</v>
      </c>
      <c r="V20" s="27">
        <f>D20+F20+H20+J20+L20+N20+P20+R20+T20</f>
        <v>243000000</v>
      </c>
      <c r="W20" s="27">
        <f>U20-V20</f>
        <v>0</v>
      </c>
    </row>
    <row r="21" spans="1:23" ht="15.75" thickBot="1" x14ac:dyDescent="0.3">
      <c r="A21" s="23">
        <v>0.59305555555555556</v>
      </c>
      <c r="B21" s="24" t="s">
        <v>51</v>
      </c>
      <c r="C21" s="26">
        <v>93</v>
      </c>
      <c r="D21" s="25">
        <f t="shared" si="0"/>
        <v>55800000</v>
      </c>
      <c r="E21" s="26">
        <v>93</v>
      </c>
      <c r="F21" s="25">
        <f t="shared" si="1"/>
        <v>55800000</v>
      </c>
      <c r="G21" s="26">
        <v>93</v>
      </c>
      <c r="H21" s="25">
        <f t="shared" si="2"/>
        <v>55800000</v>
      </c>
      <c r="I21" s="26">
        <v>21</v>
      </c>
      <c r="J21" s="25">
        <f t="shared" si="3"/>
        <v>6300000</v>
      </c>
      <c r="K21" s="26">
        <v>21</v>
      </c>
      <c r="L21" s="25">
        <f t="shared" si="4"/>
        <v>6300000</v>
      </c>
      <c r="M21" s="26">
        <v>6</v>
      </c>
      <c r="N21" s="25">
        <f t="shared" si="5"/>
        <v>1800000</v>
      </c>
      <c r="O21" s="26">
        <v>5</v>
      </c>
      <c r="P21" s="26">
        <f>300000*O21</f>
        <v>1500000</v>
      </c>
      <c r="Q21" s="26">
        <v>5</v>
      </c>
      <c r="R21" s="25">
        <f t="shared" si="7"/>
        <v>1500000</v>
      </c>
      <c r="S21" s="26">
        <v>5</v>
      </c>
      <c r="T21" s="25">
        <f t="shared" si="8"/>
        <v>1500000</v>
      </c>
      <c r="U21" s="25">
        <f>(600000*C21)+(600000*E21)+(600000*G21)+(300000*I21)+(300000*K21)+(300000*M21)+(300000*O21)+(300000*Q21)+(300000*S21)</f>
        <v>186300000</v>
      </c>
      <c r="V21" s="26">
        <f>D21+F21+H21+J21+L21+N21+P21+R21+T21</f>
        <v>186300000</v>
      </c>
      <c r="W21" s="26">
        <f>U21-V21</f>
        <v>0</v>
      </c>
    </row>
    <row r="22" spans="1:23" ht="15.75" thickBot="1" x14ac:dyDescent="0.3">
      <c r="A22" s="13"/>
      <c r="B22" s="28" t="s">
        <v>52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5.75" thickBot="1" x14ac:dyDescent="0.3">
      <c r="A23" s="29" t="s">
        <v>53</v>
      </c>
      <c r="B23" s="30"/>
      <c r="C23" s="31">
        <f t="shared" ref="C23:W23" si="12">SUM(C8:C22)</f>
        <v>1153</v>
      </c>
      <c r="D23" s="31">
        <f t="shared" si="12"/>
        <v>691800000</v>
      </c>
      <c r="E23" s="31">
        <f t="shared" si="12"/>
        <v>1153</v>
      </c>
      <c r="F23" s="31">
        <f t="shared" si="12"/>
        <v>691800000</v>
      </c>
      <c r="G23" s="31">
        <f t="shared" si="12"/>
        <v>1153</v>
      </c>
      <c r="H23" s="31">
        <f t="shared" si="12"/>
        <v>691800000</v>
      </c>
      <c r="I23" s="31">
        <f t="shared" si="12"/>
        <v>724</v>
      </c>
      <c r="J23" s="31">
        <f t="shared" si="12"/>
        <v>217200000</v>
      </c>
      <c r="K23" s="31">
        <f t="shared" si="12"/>
        <v>724</v>
      </c>
      <c r="L23" s="31">
        <f t="shared" si="12"/>
        <v>217200000</v>
      </c>
      <c r="M23" s="31">
        <f t="shared" si="12"/>
        <v>547</v>
      </c>
      <c r="N23" s="31">
        <f t="shared" si="12"/>
        <v>164100000</v>
      </c>
      <c r="O23" s="31">
        <f t="shared" si="12"/>
        <v>78</v>
      </c>
      <c r="P23" s="31">
        <f t="shared" si="12"/>
        <v>23400000</v>
      </c>
      <c r="Q23" s="31">
        <f t="shared" si="12"/>
        <v>78</v>
      </c>
      <c r="R23" s="31">
        <f t="shared" si="12"/>
        <v>23400000</v>
      </c>
      <c r="S23" s="31">
        <f t="shared" si="12"/>
        <v>78</v>
      </c>
      <c r="T23" s="31">
        <f t="shared" si="12"/>
        <v>23400000</v>
      </c>
      <c r="U23" s="31">
        <f t="shared" si="12"/>
        <v>2746800000</v>
      </c>
      <c r="V23" s="31">
        <f t="shared" si="12"/>
        <v>2744100000</v>
      </c>
      <c r="W23" s="31">
        <f t="shared" si="12"/>
        <v>2700000</v>
      </c>
    </row>
    <row r="24" spans="1:23" ht="15.75" thickTop="1" x14ac:dyDescent="0.25"/>
  </sheetData>
  <mergeCells count="15">
    <mergeCell ref="O4:P4"/>
    <mergeCell ref="Q4:R4"/>
    <mergeCell ref="S4:T4"/>
    <mergeCell ref="B7:U7"/>
    <mergeCell ref="A23:B23"/>
    <mergeCell ref="C2:W2"/>
    <mergeCell ref="C3:T3"/>
    <mergeCell ref="V3:V4"/>
    <mergeCell ref="W3:W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2021-01-20T03:18:46Z</dcterms:created>
  <dcterms:modified xsi:type="dcterms:W3CDTF">2021-01-20T03:21:56Z</dcterms:modified>
</cp:coreProperties>
</file>