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0\"/>
    </mc:Choice>
  </mc:AlternateContent>
  <bookViews>
    <workbookView xWindow="0" yWindow="0" windowWidth="20490" windowHeight="7155"/>
  </bookViews>
  <sheets>
    <sheet name="2020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F20" i="1"/>
  <c r="K19" i="1"/>
  <c r="I19" i="1"/>
  <c r="E19" i="1"/>
  <c r="D19" i="1"/>
  <c r="G19" i="1" s="1"/>
  <c r="C19" i="1"/>
  <c r="K18" i="1"/>
  <c r="I18" i="1"/>
  <c r="E18" i="1"/>
  <c r="G18" i="1" s="1"/>
  <c r="D18" i="1"/>
  <c r="C18" i="1"/>
  <c r="K17" i="1"/>
  <c r="I17" i="1"/>
  <c r="E17" i="1"/>
  <c r="D17" i="1"/>
  <c r="G17" i="1" s="1"/>
  <c r="C17" i="1"/>
  <c r="K16" i="1"/>
  <c r="I16" i="1"/>
  <c r="E16" i="1"/>
  <c r="D16" i="1"/>
  <c r="C16" i="1"/>
  <c r="K15" i="1"/>
  <c r="I15" i="1"/>
  <c r="E15" i="1"/>
  <c r="D15" i="1"/>
  <c r="C15" i="1"/>
  <c r="K14" i="1"/>
  <c r="I14" i="1"/>
  <c r="E14" i="1"/>
  <c r="D14" i="1"/>
  <c r="G14" i="1" s="1"/>
  <c r="C14" i="1"/>
  <c r="K13" i="1"/>
  <c r="I13" i="1"/>
  <c r="E13" i="1"/>
  <c r="G13" i="1" s="1"/>
  <c r="D13" i="1"/>
  <c r="C13" i="1"/>
  <c r="K12" i="1"/>
  <c r="I12" i="1"/>
  <c r="E12" i="1"/>
  <c r="D12" i="1"/>
  <c r="C12" i="1"/>
  <c r="K11" i="1"/>
  <c r="I11" i="1"/>
  <c r="E11" i="1"/>
  <c r="D11" i="1"/>
  <c r="G11" i="1" s="1"/>
  <c r="C11" i="1"/>
  <c r="K10" i="1"/>
  <c r="I10" i="1"/>
  <c r="E10" i="1"/>
  <c r="D10" i="1"/>
  <c r="C10" i="1"/>
  <c r="K9" i="1"/>
  <c r="I9" i="1"/>
  <c r="E9" i="1"/>
  <c r="D9" i="1"/>
  <c r="G9" i="1" s="1"/>
  <c r="C9" i="1"/>
  <c r="K8" i="1"/>
  <c r="I8" i="1"/>
  <c r="I20" i="1" s="1"/>
  <c r="G8" i="1"/>
  <c r="E8" i="1"/>
  <c r="D8" i="1"/>
  <c r="C8" i="1"/>
  <c r="D20" i="1" l="1"/>
  <c r="E20" i="1"/>
  <c r="L13" i="1"/>
  <c r="L14" i="1"/>
  <c r="G16" i="1"/>
  <c r="L16" i="1" s="1"/>
  <c r="L8" i="1"/>
  <c r="L12" i="1"/>
  <c r="G15" i="1"/>
  <c r="L19" i="1"/>
  <c r="K20" i="1"/>
  <c r="G12" i="1"/>
  <c r="C20" i="1"/>
  <c r="L9" i="1"/>
  <c r="G10" i="1"/>
  <c r="G20" i="1"/>
  <c r="L10" i="1"/>
  <c r="L20" i="1" s="1"/>
  <c r="L17" i="1"/>
  <c r="L18" i="1"/>
  <c r="L11" i="1"/>
  <c r="L15" i="1"/>
</calcChain>
</file>

<file path=xl/sharedStrings.xml><?xml version="1.0" encoding="utf-8"?>
<sst xmlns="http://schemas.openxmlformats.org/spreadsheetml/2006/main" count="78" uniqueCount="43">
  <si>
    <t>DATA KUNJUNGAN PASIEN BERDASARKAN CARA BAYAR</t>
  </si>
  <si>
    <t>RSUD SUNAN KALIJAGA KABUPATEN DEMAK</t>
  </si>
  <si>
    <t>JANUARI - DESEMBER 2020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</si>
  <si>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</si>
  <si>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</si>
  <si>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</si>
  <si>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</si>
  <si>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</si>
  <si>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</si>
  <si>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</si>
  <si>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</si>
  <si>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</si>
  <si>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</si>
  <si>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</si>
  <si>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</si>
  <si>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</si>
  <si>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</si>
  <si>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1</t>
  </si>
  <si>
    <t>Januari</t>
  </si>
  <si>
    <t>-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</si>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</sst>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32" xfId="0" quotePrefix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7" xfId="0" quotePrefix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vertical="center"/>
    </xf>
    <xf numFmtId="0" fontId="2" fillId="2" borderId="40" xfId="0" quotePrefix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quotePrefix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2" fillId="2" borderId="39" xfId="0" quotePrefix="1" applyFont="1" applyFill="1" applyBorder="1" applyAlignment="1">
      <alignment horizontal="center" vertical="center"/>
    </xf>
    <xf numFmtId="0" fontId="2" fillId="2" borderId="36" xfId="0" quotePrefix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42" xfId="0" quotePrefix="1" applyFont="1" applyBorder="1" applyAlignment="1">
      <alignment vertical="center"/>
    </xf>
    <xf numFmtId="0" fontId="2" fillId="2" borderId="48" xfId="0" quotePrefix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quotePrefix="1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2" fillId="2" borderId="47" xfId="0" quotePrefix="1" applyFont="1" applyFill="1" applyBorder="1" applyAlignment="1">
      <alignment horizontal="center" vertical="center"/>
    </xf>
    <xf numFmtId="0" fontId="2" fillId="2" borderId="44" xfId="0" quotePrefix="1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6" fillId="3" borderId="49" xfId="0" quotePrefix="1" applyFont="1" applyFill="1" applyBorder="1" applyAlignment="1">
      <alignment horizontal="center" vertical="center"/>
    </xf>
    <xf numFmtId="0" fontId="6" fillId="3" borderId="50" xfId="0" quotePrefix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RAWAT%20INAP/SHRI/REKAP%20SH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LAPORAN/2020/RAWAT%20INAP/SHRI/REKAP%20SH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Smt I"/>
      <sheetName val="JUL"/>
      <sheetName val="AGT"/>
      <sheetName val="SEP"/>
      <sheetName val="TW III"/>
      <sheetName val="OKT"/>
      <sheetName val="NOP"/>
      <sheetName val="DES"/>
      <sheetName val="TW IV"/>
      <sheetName val="Smt II"/>
      <sheetName val="2020"/>
      <sheetName val="Kunjungan"/>
      <sheetName val="Cara Byr"/>
      <sheetName val="Sheet2"/>
    </sheetNames>
    <sheetDataSet>
      <sheetData sheetId="0">
        <row r="23">
          <cell r="T23">
            <v>276</v>
          </cell>
          <cell r="V23">
            <v>700</v>
          </cell>
          <cell r="X23">
            <v>1024</v>
          </cell>
          <cell r="Z23">
            <v>102</v>
          </cell>
          <cell r="AB23">
            <v>32</v>
          </cell>
        </row>
      </sheetData>
      <sheetData sheetId="1">
        <row r="23">
          <cell r="T23">
            <v>248</v>
          </cell>
          <cell r="V23">
            <v>627</v>
          </cell>
          <cell r="X23">
            <v>975</v>
          </cell>
          <cell r="Z23">
            <v>96</v>
          </cell>
          <cell r="AB23">
            <v>22</v>
          </cell>
        </row>
      </sheetData>
      <sheetData sheetId="2">
        <row r="23">
          <cell r="T23">
            <v>295</v>
          </cell>
          <cell r="V23">
            <v>671</v>
          </cell>
          <cell r="X23">
            <v>1011</v>
          </cell>
          <cell r="Z23">
            <v>108</v>
          </cell>
          <cell r="AB23">
            <v>23</v>
          </cell>
        </row>
      </sheetData>
      <sheetData sheetId="3"/>
      <sheetData sheetId="4">
        <row r="23">
          <cell r="T23">
            <v>216</v>
          </cell>
          <cell r="V23">
            <v>427</v>
          </cell>
          <cell r="X23">
            <v>672</v>
          </cell>
          <cell r="Z23">
            <v>108</v>
          </cell>
          <cell r="AB23">
            <v>12</v>
          </cell>
        </row>
      </sheetData>
      <sheetData sheetId="5">
        <row r="23">
          <cell r="T23">
            <v>151</v>
          </cell>
          <cell r="V23">
            <v>315</v>
          </cell>
          <cell r="X23">
            <v>599</v>
          </cell>
          <cell r="Z23">
            <v>73</v>
          </cell>
          <cell r="AB23">
            <v>13</v>
          </cell>
        </row>
      </sheetData>
      <sheetData sheetId="6">
        <row r="27">
          <cell r="T27">
            <v>141</v>
          </cell>
          <cell r="V27">
            <v>333</v>
          </cell>
          <cell r="X27">
            <v>654</v>
          </cell>
          <cell r="Z27">
            <v>101</v>
          </cell>
          <cell r="AB27">
            <v>35</v>
          </cell>
        </row>
      </sheetData>
      <sheetData sheetId="7"/>
      <sheetData sheetId="8"/>
      <sheetData sheetId="9">
        <row r="27">
          <cell r="T27">
            <v>69</v>
          </cell>
          <cell r="V27">
            <v>211</v>
          </cell>
          <cell r="X27">
            <v>477</v>
          </cell>
          <cell r="Z27">
            <v>55</v>
          </cell>
          <cell r="AB27">
            <v>152</v>
          </cell>
        </row>
      </sheetData>
      <sheetData sheetId="10">
        <row r="27">
          <cell r="T27">
            <v>64</v>
          </cell>
          <cell r="V27">
            <v>177</v>
          </cell>
          <cell r="X27">
            <v>325</v>
          </cell>
          <cell r="Z27">
            <v>39</v>
          </cell>
          <cell r="AB27">
            <v>67</v>
          </cell>
        </row>
      </sheetData>
      <sheetData sheetId="11">
        <row r="25">
          <cell r="T25">
            <v>74</v>
          </cell>
          <cell r="V25">
            <v>165</v>
          </cell>
          <cell r="X25">
            <v>324</v>
          </cell>
          <cell r="Z25">
            <v>57</v>
          </cell>
          <cell r="AB25">
            <v>47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Smt I"/>
      <sheetName val="JUL"/>
      <sheetName val="AGT"/>
      <sheetName val="SEP"/>
      <sheetName val="TW III"/>
      <sheetName val="OKT"/>
      <sheetName val="NOP"/>
      <sheetName val="DES"/>
      <sheetName val="TW IV"/>
      <sheetName val="Smt II"/>
      <sheetName val="2020"/>
      <sheetName val="Kunjungan"/>
      <sheetName val="Cara By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T27">
            <v>59</v>
          </cell>
          <cell r="V27">
            <v>207</v>
          </cell>
          <cell r="X27">
            <v>309</v>
          </cell>
          <cell r="Z27">
            <v>52</v>
          </cell>
          <cell r="AB27">
            <v>70</v>
          </cell>
        </row>
      </sheetData>
      <sheetData sheetId="14">
        <row r="27">
          <cell r="T27">
            <v>115</v>
          </cell>
          <cell r="V27">
            <v>310</v>
          </cell>
          <cell r="X27">
            <v>376</v>
          </cell>
          <cell r="Z27">
            <v>53</v>
          </cell>
          <cell r="AB27">
            <v>107</v>
          </cell>
        </row>
      </sheetData>
      <sheetData sheetId="15">
        <row r="27">
          <cell r="T27">
            <v>106</v>
          </cell>
          <cell r="V27">
            <v>239</v>
          </cell>
          <cell r="X27">
            <v>436</v>
          </cell>
          <cell r="Z27">
            <v>57</v>
          </cell>
          <cell r="AB27">
            <v>111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4" sqref="E4"/>
    </sheetView>
  </sheetViews>
  <sheetFormatPr defaultRowHeight="15" x14ac:dyDescent="0.25"/>
  <cols>
    <col min="1" max="1" width="5" style="71" customWidth="1"/>
    <col min="2" max="2" width="12.7109375" style="2" customWidth="1"/>
    <col min="3" max="6" width="9.140625" style="3"/>
    <col min="7" max="7" width="9.140625" style="3" hidden="1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6</v>
      </c>
      <c r="D6" s="14" t="s">
        <v>7</v>
      </c>
      <c r="E6" s="15"/>
      <c r="F6" s="15"/>
      <c r="G6" s="16"/>
      <c r="H6" s="17" t="s">
        <v>8</v>
      </c>
      <c r="I6" s="18" t="s">
        <v>9</v>
      </c>
      <c r="J6" s="19" t="s">
        <v>10</v>
      </c>
      <c r="K6" s="19" t="s">
        <v>11</v>
      </c>
      <c r="L6" s="20" t="s">
        <v>12</v>
      </c>
    </row>
    <row r="7" spans="1:12" ht="31.5" thickTop="1" thickBot="1" x14ac:dyDescent="0.3">
      <c r="A7" s="21"/>
      <c r="B7" s="22"/>
      <c r="C7" s="23"/>
      <c r="D7" s="24" t="s">
        <v>13</v>
      </c>
      <c r="E7" s="25" t="s">
        <v>14</v>
      </c>
      <c r="F7" s="26" t="s">
        <v>15</v>
      </c>
      <c r="G7" s="27" t="s">
        <v>16</v>
      </c>
      <c r="H7" s="28"/>
      <c r="I7" s="29"/>
      <c r="J7" s="30"/>
      <c r="K7" s="30"/>
      <c r="L7" s="31"/>
    </row>
    <row r="8" spans="1:12" ht="21.75" customHeight="1" x14ac:dyDescent="0.25">
      <c r="A8" s="32" t="s">
        <v>17</v>
      </c>
      <c r="B8" s="33" t="s">
        <v>18</v>
      </c>
      <c r="C8" s="34">
        <f>[1]JAN!$T$23</f>
        <v>276</v>
      </c>
      <c r="D8" s="35">
        <f>[1]JAN!$X$23</f>
        <v>1024</v>
      </c>
      <c r="E8" s="36">
        <f>[1]JAN!$V$23</f>
        <v>700</v>
      </c>
      <c r="F8" s="37" t="s">
        <v>19</v>
      </c>
      <c r="G8" s="38">
        <f>SUM(D8:F8)</f>
        <v>1724</v>
      </c>
      <c r="H8" s="39" t="s">
        <v>19</v>
      </c>
      <c r="I8" s="36">
        <f>[1]JAN!$Z$23</f>
        <v>102</v>
      </c>
      <c r="J8" s="40" t="s">
        <v>19</v>
      </c>
      <c r="K8" s="36">
        <f>[1]JAN!$AB$23</f>
        <v>32</v>
      </c>
      <c r="L8" s="41">
        <f>SUM(C8,G8:K8)</f>
        <v>2134</v>
      </c>
    </row>
    <row r="9" spans="1:12" ht="21.75" customHeight="1" x14ac:dyDescent="0.25">
      <c r="A9" s="42" t="s">
        <v>20</v>
      </c>
      <c r="B9" s="43" t="s">
        <v>21</v>
      </c>
      <c r="C9" s="44">
        <f>[1]FEB!$T$23</f>
        <v>248</v>
      </c>
      <c r="D9" s="45">
        <f>[1]FEB!$X$23</f>
        <v>975</v>
      </c>
      <c r="E9" s="46">
        <f>[1]FEB!$V$23</f>
        <v>627</v>
      </c>
      <c r="F9" s="47" t="s">
        <v>19</v>
      </c>
      <c r="G9" s="48">
        <f t="shared" ref="G9:G19" si="0">SUM(D9:F9)</f>
        <v>1602</v>
      </c>
      <c r="H9" s="49" t="s">
        <v>19</v>
      </c>
      <c r="I9" s="46">
        <f>[1]FEB!$Z$23</f>
        <v>96</v>
      </c>
      <c r="J9" s="50" t="s">
        <v>19</v>
      </c>
      <c r="K9" s="46">
        <f>[1]FEB!$AB$23</f>
        <v>22</v>
      </c>
      <c r="L9" s="51">
        <f t="shared" ref="L9:L19" si="1">SUM(C9,G9:K9)</f>
        <v>1968</v>
      </c>
    </row>
    <row r="10" spans="1:12" ht="21.75" customHeight="1" x14ac:dyDescent="0.25">
      <c r="A10" s="42" t="s">
        <v>22</v>
      </c>
      <c r="B10" s="43" t="s">
        <v>23</v>
      </c>
      <c r="C10" s="44">
        <f>[1]MAR!$T$23</f>
        <v>295</v>
      </c>
      <c r="D10" s="45">
        <f>[1]MAR!$X$23</f>
        <v>1011</v>
      </c>
      <c r="E10" s="46">
        <f>[1]MAR!$V$23</f>
        <v>671</v>
      </c>
      <c r="F10" s="47" t="s">
        <v>19</v>
      </c>
      <c r="G10" s="48">
        <f t="shared" si="0"/>
        <v>1682</v>
      </c>
      <c r="H10" s="49" t="s">
        <v>19</v>
      </c>
      <c r="I10" s="46">
        <f>[1]MAR!$Z$23</f>
        <v>108</v>
      </c>
      <c r="J10" s="50" t="s">
        <v>19</v>
      </c>
      <c r="K10" s="46">
        <f>[1]MAR!$AB$23</f>
        <v>23</v>
      </c>
      <c r="L10" s="51">
        <f t="shared" si="1"/>
        <v>2108</v>
      </c>
    </row>
    <row r="11" spans="1:12" ht="21.75" customHeight="1" x14ac:dyDescent="0.25">
      <c r="A11" s="42" t="s">
        <v>24</v>
      </c>
      <c r="B11" s="43" t="s">
        <v>25</v>
      </c>
      <c r="C11" s="44">
        <f>[1]APR!$T$23</f>
        <v>216</v>
      </c>
      <c r="D11" s="45">
        <f>[1]APR!$X$23</f>
        <v>672</v>
      </c>
      <c r="E11" s="46">
        <f>[1]APR!$V$23</f>
        <v>427</v>
      </c>
      <c r="F11" s="47" t="s">
        <v>19</v>
      </c>
      <c r="G11" s="48">
        <f t="shared" si="0"/>
        <v>1099</v>
      </c>
      <c r="H11" s="49" t="s">
        <v>19</v>
      </c>
      <c r="I11" s="46">
        <f>[1]APR!$Z$23</f>
        <v>108</v>
      </c>
      <c r="J11" s="50" t="s">
        <v>19</v>
      </c>
      <c r="K11" s="46">
        <f>[1]APR!$AB$23</f>
        <v>12</v>
      </c>
      <c r="L11" s="51">
        <f t="shared" si="1"/>
        <v>1435</v>
      </c>
    </row>
    <row r="12" spans="1:12" ht="21.75" customHeight="1" x14ac:dyDescent="0.25">
      <c r="A12" s="42" t="s">
        <v>26</v>
      </c>
      <c r="B12" s="43" t="s">
        <v>27</v>
      </c>
      <c r="C12" s="44">
        <f>[1]MEI!$T$23</f>
        <v>151</v>
      </c>
      <c r="D12" s="45">
        <f>[1]MEI!$X$23</f>
        <v>599</v>
      </c>
      <c r="E12" s="46">
        <f>[1]MEI!$V$23</f>
        <v>315</v>
      </c>
      <c r="F12" s="47" t="s">
        <v>19</v>
      </c>
      <c r="G12" s="48">
        <f t="shared" si="0"/>
        <v>914</v>
      </c>
      <c r="H12" s="49" t="s">
        <v>19</v>
      </c>
      <c r="I12" s="46">
        <f>[1]MEI!$Z$23</f>
        <v>73</v>
      </c>
      <c r="J12" s="50" t="s">
        <v>19</v>
      </c>
      <c r="K12" s="46">
        <f>[1]MEI!$AB$23</f>
        <v>13</v>
      </c>
      <c r="L12" s="51">
        <f t="shared" si="1"/>
        <v>1151</v>
      </c>
    </row>
    <row r="13" spans="1:12" ht="21.75" customHeight="1" x14ac:dyDescent="0.25">
      <c r="A13" s="42" t="s">
        <v>28</v>
      </c>
      <c r="B13" s="43" t="s">
        <v>29</v>
      </c>
      <c r="C13" s="44">
        <f>[1]JUN!$T$27</f>
        <v>141</v>
      </c>
      <c r="D13" s="45">
        <f>[1]JUN!$X$27</f>
        <v>654</v>
      </c>
      <c r="E13" s="46">
        <f>[1]JUN!$V$27</f>
        <v>333</v>
      </c>
      <c r="F13" s="47" t="s">
        <v>19</v>
      </c>
      <c r="G13" s="48">
        <f t="shared" si="0"/>
        <v>987</v>
      </c>
      <c r="H13" s="49" t="s">
        <v>19</v>
      </c>
      <c r="I13" s="46">
        <f>[1]JUN!$Z$27</f>
        <v>101</v>
      </c>
      <c r="J13" s="50" t="s">
        <v>19</v>
      </c>
      <c r="K13" s="46">
        <f>[1]JUN!$AB$27</f>
        <v>35</v>
      </c>
      <c r="L13" s="51">
        <f t="shared" si="1"/>
        <v>1264</v>
      </c>
    </row>
    <row r="14" spans="1:12" ht="21.75" customHeight="1" x14ac:dyDescent="0.25">
      <c r="A14" s="42" t="s">
        <v>30</v>
      </c>
      <c r="B14" s="43" t="s">
        <v>31</v>
      </c>
      <c r="C14" s="44">
        <f>[1]JUL!$T$27</f>
        <v>69</v>
      </c>
      <c r="D14" s="45">
        <f>[1]JUL!$X$27</f>
        <v>477</v>
      </c>
      <c r="E14" s="46">
        <f>[1]JUL!$V$27</f>
        <v>211</v>
      </c>
      <c r="F14" s="47" t="s">
        <v>19</v>
      </c>
      <c r="G14" s="48">
        <f t="shared" si="0"/>
        <v>688</v>
      </c>
      <c r="H14" s="49" t="s">
        <v>19</v>
      </c>
      <c r="I14" s="46">
        <f>[1]JUL!$Z$27</f>
        <v>55</v>
      </c>
      <c r="J14" s="50" t="s">
        <v>19</v>
      </c>
      <c r="K14" s="46">
        <f>[1]JUL!$AB$27</f>
        <v>152</v>
      </c>
      <c r="L14" s="51">
        <f t="shared" si="1"/>
        <v>964</v>
      </c>
    </row>
    <row r="15" spans="1:12" ht="21.75" customHeight="1" x14ac:dyDescent="0.25">
      <c r="A15" s="42" t="s">
        <v>32</v>
      </c>
      <c r="B15" s="43" t="s">
        <v>33</v>
      </c>
      <c r="C15" s="44">
        <f>[1]AGT!$T$27</f>
        <v>64</v>
      </c>
      <c r="D15" s="45">
        <f>[1]AGT!$X$27</f>
        <v>325</v>
      </c>
      <c r="E15" s="46">
        <f>[1]AGT!$V$27</f>
        <v>177</v>
      </c>
      <c r="F15" s="47" t="s">
        <v>19</v>
      </c>
      <c r="G15" s="48">
        <f t="shared" si="0"/>
        <v>502</v>
      </c>
      <c r="H15" s="49" t="s">
        <v>19</v>
      </c>
      <c r="I15" s="46">
        <f>[1]AGT!$Z$27</f>
        <v>39</v>
      </c>
      <c r="J15" s="50" t="s">
        <v>19</v>
      </c>
      <c r="K15" s="46">
        <f>[1]AGT!$AB$27</f>
        <v>67</v>
      </c>
      <c r="L15" s="51">
        <f t="shared" si="1"/>
        <v>672</v>
      </c>
    </row>
    <row r="16" spans="1:12" ht="21.75" customHeight="1" x14ac:dyDescent="0.25">
      <c r="A16" s="42" t="s">
        <v>34</v>
      </c>
      <c r="B16" s="43" t="s">
        <v>35</v>
      </c>
      <c r="C16" s="44">
        <f>[1]SEP!$T$25</f>
        <v>74</v>
      </c>
      <c r="D16" s="45">
        <f>[1]SEP!$X$25</f>
        <v>324</v>
      </c>
      <c r="E16" s="46">
        <f>[1]SEP!$V$25</f>
        <v>165</v>
      </c>
      <c r="F16" s="47" t="s">
        <v>19</v>
      </c>
      <c r="G16" s="48">
        <f t="shared" si="0"/>
        <v>489</v>
      </c>
      <c r="H16" s="49" t="s">
        <v>19</v>
      </c>
      <c r="I16" s="46">
        <f>[1]SEP!$Z$25</f>
        <v>57</v>
      </c>
      <c r="J16" s="50" t="s">
        <v>19</v>
      </c>
      <c r="K16" s="46">
        <f>[1]SEP!$AB$25</f>
        <v>47</v>
      </c>
      <c r="L16" s="51">
        <f t="shared" si="1"/>
        <v>667</v>
      </c>
    </row>
    <row r="17" spans="1:12" ht="21.75" customHeight="1" x14ac:dyDescent="0.25">
      <c r="A17" s="42" t="s">
        <v>36</v>
      </c>
      <c r="B17" s="43" t="s">
        <v>37</v>
      </c>
      <c r="C17" s="44">
        <f>[2]OKT!$T$27</f>
        <v>59</v>
      </c>
      <c r="D17" s="45">
        <f>[2]OKT!$X$27</f>
        <v>309</v>
      </c>
      <c r="E17" s="46">
        <f>[2]OKT!$V$27</f>
        <v>207</v>
      </c>
      <c r="F17" s="47" t="s">
        <v>19</v>
      </c>
      <c r="G17" s="48">
        <f t="shared" si="0"/>
        <v>516</v>
      </c>
      <c r="H17" s="49" t="s">
        <v>19</v>
      </c>
      <c r="I17" s="46">
        <f>[2]OKT!$Z$27</f>
        <v>52</v>
      </c>
      <c r="J17" s="50" t="s">
        <v>19</v>
      </c>
      <c r="K17" s="46">
        <f>[2]OKT!$AB$27</f>
        <v>70</v>
      </c>
      <c r="L17" s="51">
        <f t="shared" si="1"/>
        <v>697</v>
      </c>
    </row>
    <row r="18" spans="1:12" ht="21.75" customHeight="1" x14ac:dyDescent="0.25">
      <c r="A18" s="42" t="s">
        <v>38</v>
      </c>
      <c r="B18" s="43" t="s">
        <v>39</v>
      </c>
      <c r="C18" s="44">
        <f>[2]NOP!$T$27</f>
        <v>115</v>
      </c>
      <c r="D18" s="45">
        <f>[2]NOP!$X$27</f>
        <v>376</v>
      </c>
      <c r="E18" s="46">
        <f>[2]NOP!$V$27</f>
        <v>310</v>
      </c>
      <c r="F18" s="47" t="s">
        <v>19</v>
      </c>
      <c r="G18" s="48">
        <f t="shared" si="0"/>
        <v>686</v>
      </c>
      <c r="H18" s="49" t="s">
        <v>19</v>
      </c>
      <c r="I18" s="46">
        <f>[2]NOP!$Z$27</f>
        <v>53</v>
      </c>
      <c r="J18" s="50" t="s">
        <v>19</v>
      </c>
      <c r="K18" s="46">
        <f>[2]NOP!$AB$27</f>
        <v>107</v>
      </c>
      <c r="L18" s="51">
        <f t="shared" si="1"/>
        <v>961</v>
      </c>
    </row>
    <row r="19" spans="1:12" ht="21.75" customHeight="1" thickBot="1" x14ac:dyDescent="0.3">
      <c r="A19" s="52" t="s">
        <v>40</v>
      </c>
      <c r="B19" s="53" t="s">
        <v>41</v>
      </c>
      <c r="C19" s="54">
        <f>[2]DES!$T$27</f>
        <v>106</v>
      </c>
      <c r="D19" s="55">
        <f>[2]DES!$X$27</f>
        <v>436</v>
      </c>
      <c r="E19" s="56">
        <f>[2]DES!$V$27</f>
        <v>239</v>
      </c>
      <c r="F19" s="57" t="s">
        <v>19</v>
      </c>
      <c r="G19" s="58">
        <f t="shared" si="0"/>
        <v>675</v>
      </c>
      <c r="H19" s="59" t="s">
        <v>19</v>
      </c>
      <c r="I19" s="56">
        <f>[2]DES!$Z$27</f>
        <v>57</v>
      </c>
      <c r="J19" s="60" t="s">
        <v>19</v>
      </c>
      <c r="K19" s="56">
        <f>[2]DES!$AB$27</f>
        <v>111</v>
      </c>
      <c r="L19" s="61">
        <f t="shared" si="1"/>
        <v>949</v>
      </c>
    </row>
    <row r="20" spans="1:12" s="10" customFormat="1" ht="37.5" customHeight="1" thickTop="1" thickBot="1" x14ac:dyDescent="0.3">
      <c r="A20" s="62" t="s">
        <v>42</v>
      </c>
      <c r="B20" s="63"/>
      <c r="C20" s="64">
        <f t="shared" ref="C20:L20" si="2">SUM(C8:C19)</f>
        <v>1814</v>
      </c>
      <c r="D20" s="65">
        <f t="shared" si="2"/>
        <v>7182</v>
      </c>
      <c r="E20" s="66">
        <f t="shared" si="2"/>
        <v>4382</v>
      </c>
      <c r="F20" s="68">
        <f t="shared" si="2"/>
        <v>0</v>
      </c>
      <c r="G20" s="69">
        <f t="shared" si="2"/>
        <v>11564</v>
      </c>
      <c r="H20" s="70">
        <f t="shared" si="2"/>
        <v>0</v>
      </c>
      <c r="I20" s="66">
        <f t="shared" si="2"/>
        <v>901</v>
      </c>
      <c r="J20" s="66">
        <f t="shared" si="2"/>
        <v>0</v>
      </c>
      <c r="K20" s="66">
        <f t="shared" si="2"/>
        <v>691</v>
      </c>
      <c r="L20" s="67">
        <f t="shared" si="2"/>
        <v>14970</v>
      </c>
    </row>
  </sheetData>
  <mergeCells count="14">
    <mergeCell ref="H6:H7"/>
    <mergeCell ref="I6:I7"/>
    <mergeCell ref="J6:J7"/>
    <mergeCell ref="K6:K7"/>
    <mergeCell ref="L6:L7"/>
    <mergeCell ref="A20:B20"/>
    <mergeCell ref="C6:C7"/>
    <mergeCell ref="D6:G6"/>
    <mergeCell ref="A1:L1"/>
    <mergeCell ref="A2:L2"/>
    <mergeCell ref="A3:L3"/>
    <mergeCell ref="A5:A7"/>
    <mergeCell ref="B5:B7"/>
    <mergeCell ref="C5:L5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2021-01-16T02:24:12Z</dcterms:created>
  <dcterms:modified xsi:type="dcterms:W3CDTF">2021-01-16T02:25:26Z</dcterms:modified>
</cp:coreProperties>
</file>