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MPEG\Downloads\Open Data\2020 Semester I\"/>
    </mc:Choice>
  </mc:AlternateContent>
  <bookViews>
    <workbookView xWindow="0" yWindow="0" windowWidth="20490" windowHeight="7755"/>
  </bookViews>
  <sheets>
    <sheet name="Sheet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9" i="1" l="1"/>
  <c r="I39" i="1"/>
  <c r="H39" i="1"/>
  <c r="G39" i="1"/>
  <c r="F39" i="1"/>
  <c r="E39" i="1"/>
  <c r="D39" i="1"/>
  <c r="K38" i="1"/>
  <c r="L38" i="1" s="1"/>
  <c r="C38" i="1"/>
  <c r="B38" i="1"/>
  <c r="A38" i="1"/>
  <c r="L37" i="1"/>
  <c r="K37" i="1"/>
  <c r="C37" i="1"/>
  <c r="B37" i="1"/>
  <c r="A37" i="1"/>
  <c r="K36" i="1"/>
  <c r="L36" i="1" s="1"/>
  <c r="C36" i="1"/>
  <c r="B36" i="1"/>
  <c r="A36" i="1"/>
  <c r="L35" i="1"/>
  <c r="K35" i="1"/>
  <c r="C35" i="1"/>
  <c r="B35" i="1"/>
  <c r="A35" i="1"/>
  <c r="K34" i="1"/>
  <c r="L34" i="1" s="1"/>
  <c r="C34" i="1"/>
  <c r="B34" i="1"/>
  <c r="A34" i="1"/>
  <c r="L33" i="1"/>
  <c r="K33" i="1"/>
  <c r="C33" i="1"/>
  <c r="B33" i="1"/>
  <c r="A33" i="1"/>
  <c r="K32" i="1"/>
  <c r="L32" i="1" s="1"/>
  <c r="C32" i="1"/>
  <c r="B32" i="1"/>
  <c r="A32" i="1"/>
  <c r="L31" i="1"/>
  <c r="K31" i="1"/>
  <c r="C31" i="1"/>
  <c r="B31" i="1"/>
  <c r="A31" i="1"/>
  <c r="K30" i="1"/>
  <c r="L30" i="1" s="1"/>
  <c r="C30" i="1"/>
  <c r="B30" i="1"/>
  <c r="A30" i="1"/>
  <c r="L29" i="1"/>
  <c r="K29" i="1"/>
  <c r="C29" i="1"/>
  <c r="B29" i="1"/>
  <c r="A29" i="1"/>
  <c r="K28" i="1"/>
  <c r="L28" i="1" s="1"/>
  <c r="C28" i="1"/>
  <c r="B28" i="1"/>
  <c r="A28" i="1"/>
  <c r="L27" i="1"/>
  <c r="K27" i="1"/>
  <c r="C27" i="1"/>
  <c r="B27" i="1"/>
  <c r="A27" i="1"/>
  <c r="K26" i="1"/>
  <c r="L26" i="1" s="1"/>
  <c r="C26" i="1"/>
  <c r="B26" i="1"/>
  <c r="A26" i="1"/>
  <c r="L25" i="1"/>
  <c r="K25" i="1"/>
  <c r="C25" i="1"/>
  <c r="B25" i="1"/>
  <c r="A25" i="1"/>
  <c r="K24" i="1"/>
  <c r="L24" i="1" s="1"/>
  <c r="C24" i="1"/>
  <c r="B24" i="1"/>
  <c r="A24" i="1"/>
  <c r="L23" i="1"/>
  <c r="K23" i="1"/>
  <c r="C23" i="1"/>
  <c r="B23" i="1"/>
  <c r="A23" i="1"/>
  <c r="K22" i="1"/>
  <c r="L22" i="1" s="1"/>
  <c r="C22" i="1"/>
  <c r="B22" i="1"/>
  <c r="A22" i="1"/>
  <c r="L21" i="1"/>
  <c r="K21" i="1"/>
  <c r="C21" i="1"/>
  <c r="B21" i="1"/>
  <c r="A21" i="1"/>
  <c r="K20" i="1"/>
  <c r="L20" i="1" s="1"/>
  <c r="C20" i="1"/>
  <c r="B20" i="1"/>
  <c r="A20" i="1"/>
  <c r="L19" i="1"/>
  <c r="K19" i="1"/>
  <c r="C19" i="1"/>
  <c r="B19" i="1"/>
  <c r="A19" i="1"/>
  <c r="K18" i="1"/>
  <c r="L18" i="1" s="1"/>
  <c r="C18" i="1"/>
  <c r="B18" i="1"/>
  <c r="A18" i="1"/>
  <c r="L17" i="1"/>
  <c r="K17" i="1"/>
  <c r="C17" i="1"/>
  <c r="B17" i="1"/>
  <c r="A17" i="1"/>
  <c r="K16" i="1"/>
  <c r="L16" i="1" s="1"/>
  <c r="C16" i="1"/>
  <c r="B16" i="1"/>
  <c r="A16" i="1"/>
  <c r="L15" i="1"/>
  <c r="K15" i="1"/>
  <c r="C15" i="1"/>
  <c r="B15" i="1"/>
  <c r="A15" i="1"/>
  <c r="K14" i="1"/>
  <c r="L14" i="1" s="1"/>
  <c r="C14" i="1"/>
  <c r="B14" i="1"/>
  <c r="A14" i="1"/>
  <c r="L13" i="1"/>
  <c r="K13" i="1"/>
  <c r="C13" i="1"/>
  <c r="B13" i="1"/>
  <c r="A13" i="1"/>
  <c r="K12" i="1"/>
  <c r="K39" i="1" s="1"/>
  <c r="L39" i="1" s="1"/>
  <c r="C12" i="1"/>
  <c r="B12" i="1"/>
  <c r="A12" i="1"/>
  <c r="F5" i="1"/>
  <c r="G4" i="1"/>
  <c r="F4" i="1"/>
  <c r="L12" i="1" l="1"/>
</calcChain>
</file>

<file path=xl/sharedStrings.xml><?xml version="1.0" encoding="utf-8"?>
<sst xmlns="http://schemas.openxmlformats.org/spreadsheetml/2006/main" count="21" uniqueCount="17">
  <si>
    <t>TABEL 73</t>
  </si>
  <si>
    <t>JUMLAH KK DENGAN AKSES TERHADAP FASILITAS SANITASI YANG LAYAK (JAMBAN SEHAT) MENURUT KECAMATAN, DAN PUSKESMAS</t>
  </si>
  <si>
    <t>2020 SEMESTER I</t>
  </si>
  <si>
    <t>NO</t>
  </si>
  <si>
    <t>KECAMATAN</t>
  </si>
  <si>
    <t>PUSKESMAS</t>
  </si>
  <si>
    <t>JUMLAH KK</t>
  </si>
  <si>
    <t>SHARING/KOMUNAL</t>
  </si>
  <si>
    <t>JAMBAN SEHAT SEMI PERMANEN (JSSP)</t>
  </si>
  <si>
    <t>JAMBAN SEHAT PERMANEN (JSP)</t>
  </si>
  <si>
    <t>KELUARGA DENGAN AKSES TERHADAP FASILITAS SANITASI YANG LAYAK (JAMBAN SEHAT)</t>
  </si>
  <si>
    <t>JUMLAH SARANA</t>
  </si>
  <si>
    <t>JUMLAH 
KK PENGGUNA</t>
  </si>
  <si>
    <t>JUMLAH</t>
  </si>
  <si>
    <t>%</t>
  </si>
  <si>
    <t>JUMLAH (KAB/KOTA)</t>
  </si>
  <si>
    <t>Sumber: Seksi Kesehatan Lingkungan, Kesehatan Kerja dan Olah Raga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</si>
</sst>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0.0"/>
    <numFmt numFmtId="165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3"/>
      <name val="Arial"/>
      <family val="2"/>
    </font>
    <font>
      <sz val="11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32">
    <xf numFmtId="0" fontId="0" fillId="0" borderId="0" xfId="0"/>
    <xf numFmtId="0" fontId="1" fillId="0" borderId="0" xfId="0" quotePrefix="1" applyFont="1" applyAlignment="1">
      <alignment horizontal="left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3" fontId="1" fillId="0" borderId="5" xfId="0" applyNumberFormat="1" applyFont="1" applyBorder="1" applyAlignment="1">
      <alignment vertical="center"/>
    </xf>
    <xf numFmtId="3" fontId="1" fillId="0" borderId="5" xfId="1" applyNumberFormat="1" applyFont="1" applyBorder="1" applyAlignment="1">
      <alignment vertical="center"/>
    </xf>
    <xf numFmtId="3" fontId="1" fillId="0" borderId="5" xfId="2" applyNumberFormat="1" applyFont="1" applyBorder="1" applyAlignment="1">
      <alignment vertical="center"/>
    </xf>
    <xf numFmtId="164" fontId="1" fillId="0" borderId="5" xfId="0" applyNumberFormat="1" applyFont="1" applyBorder="1" applyAlignment="1">
      <alignment vertical="center"/>
    </xf>
    <xf numFmtId="0" fontId="6" fillId="0" borderId="9" xfId="0" applyFont="1" applyBorder="1" applyAlignment="1">
      <alignment vertical="center"/>
    </xf>
    <xf numFmtId="3" fontId="6" fillId="0" borderId="9" xfId="1" applyNumberFormat="1" applyFont="1" applyBorder="1" applyAlignment="1">
      <alignment vertical="center"/>
    </xf>
    <xf numFmtId="164" fontId="6" fillId="0" borderId="9" xfId="0" applyNumberFormat="1" applyFont="1" applyBorder="1" applyAlignment="1">
      <alignment vertical="center"/>
    </xf>
    <xf numFmtId="165" fontId="1" fillId="0" borderId="0" xfId="1" applyNumberFormat="1" applyFont="1" applyAlignment="1">
      <alignment vertical="center"/>
    </xf>
    <xf numFmtId="0" fontId="4" fillId="0" borderId="0" xfId="0" applyFont="1" applyAlignment="1">
      <alignment vertical="center"/>
    </xf>
  </cellXfs>
  <cellStyles count="3">
    <cellStyle name="Comma 10" xfId="1"/>
    <cellStyle name="Comma 16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NKES/Downloads/LAMPIRAN%20JUKNIS%20PROFIL%20KES%20201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</sheetNames>
    <sheetDataSet>
      <sheetData sheetId="0" refreshError="1"/>
      <sheetData sheetId="1" refreshError="1">
        <row r="5">
          <cell r="E5" t="str">
            <v>KABUPATEN/KOTA</v>
          </cell>
          <cell r="F5" t="str">
            <v>DEMAK</v>
          </cell>
        </row>
        <row r="6">
          <cell r="E6" t="str">
            <v xml:space="preserve">TAHUN 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9">
          <cell r="A9">
            <v>1</v>
          </cell>
          <cell r="B9" t="str">
            <v>MRANGGEN</v>
          </cell>
          <cell r="C9" t="str">
            <v>Puskesmas Mranggen I</v>
          </cell>
        </row>
        <row r="10">
          <cell r="A10">
            <v>2</v>
          </cell>
          <cell r="B10" t="str">
            <v>MRANGGEN</v>
          </cell>
          <cell r="C10" t="str">
            <v>Puskesmas Mranggen II</v>
          </cell>
        </row>
        <row r="11">
          <cell r="A11">
            <v>3</v>
          </cell>
          <cell r="B11" t="str">
            <v>MRANGGEN</v>
          </cell>
          <cell r="C11" t="str">
            <v>Puskesmas Mranggen III</v>
          </cell>
        </row>
        <row r="12">
          <cell r="A12">
            <v>4</v>
          </cell>
          <cell r="B12" t="str">
            <v>KARANGAWEN</v>
          </cell>
          <cell r="C12" t="str">
            <v>Puskesmas Karangawen I</v>
          </cell>
        </row>
        <row r="13">
          <cell r="A13">
            <v>5</v>
          </cell>
          <cell r="B13" t="str">
            <v>KARANGAWEN</v>
          </cell>
          <cell r="C13" t="str">
            <v>Puskesmas Karangawen II</v>
          </cell>
        </row>
        <row r="14">
          <cell r="A14">
            <v>6</v>
          </cell>
          <cell r="B14" t="str">
            <v>GUNTUR</v>
          </cell>
          <cell r="C14" t="str">
            <v>Puskesmas Guntur I</v>
          </cell>
        </row>
        <row r="15">
          <cell r="A15">
            <v>7</v>
          </cell>
          <cell r="B15" t="str">
            <v>GUNTUR</v>
          </cell>
          <cell r="C15" t="str">
            <v>Puskesmas Guntur II</v>
          </cell>
        </row>
        <row r="16">
          <cell r="A16">
            <v>8</v>
          </cell>
          <cell r="B16" t="str">
            <v>SAYUNG</v>
          </cell>
          <cell r="C16" t="str">
            <v>Puskesmas Sayung I</v>
          </cell>
        </row>
        <row r="17">
          <cell r="A17">
            <v>9</v>
          </cell>
          <cell r="B17" t="str">
            <v>SAYUNG</v>
          </cell>
          <cell r="C17" t="str">
            <v>Puskesmas Sayung II</v>
          </cell>
        </row>
        <row r="18">
          <cell r="A18">
            <v>10</v>
          </cell>
          <cell r="B18" t="str">
            <v>KARANGTENGAH</v>
          </cell>
          <cell r="C18" t="str">
            <v>Puskesmas Karang Tengah</v>
          </cell>
        </row>
        <row r="19">
          <cell r="A19">
            <v>11</v>
          </cell>
          <cell r="B19" t="str">
            <v>BONANG</v>
          </cell>
          <cell r="C19" t="str">
            <v>Puskesmas Bonang I</v>
          </cell>
        </row>
        <row r="20">
          <cell r="A20">
            <v>12</v>
          </cell>
          <cell r="B20" t="str">
            <v>BONANG</v>
          </cell>
          <cell r="C20" t="str">
            <v>Puskesmas Bonang II</v>
          </cell>
        </row>
        <row r="21">
          <cell r="A21">
            <v>13</v>
          </cell>
          <cell r="B21" t="str">
            <v>DEMAK</v>
          </cell>
          <cell r="C21" t="str">
            <v>Puskesmas Demak I</v>
          </cell>
        </row>
        <row r="22">
          <cell r="A22">
            <v>14</v>
          </cell>
          <cell r="B22" t="str">
            <v>DEMAK</v>
          </cell>
          <cell r="C22" t="str">
            <v>Puskesmas Demak II</v>
          </cell>
        </row>
        <row r="23">
          <cell r="A23">
            <v>15</v>
          </cell>
          <cell r="B23" t="str">
            <v>DEMAK</v>
          </cell>
          <cell r="C23" t="str">
            <v>Puskesmas Demak III</v>
          </cell>
        </row>
        <row r="24">
          <cell r="A24">
            <v>16</v>
          </cell>
          <cell r="B24" t="str">
            <v>WONOSALAM</v>
          </cell>
          <cell r="C24" t="str">
            <v>Puskesmas Wonosalam I</v>
          </cell>
        </row>
        <row r="25">
          <cell r="A25">
            <v>17</v>
          </cell>
          <cell r="B25" t="str">
            <v>WONOSALAM</v>
          </cell>
          <cell r="C25" t="str">
            <v>Puskesmas Wonosalam II</v>
          </cell>
        </row>
        <row r="26">
          <cell r="A26">
            <v>18</v>
          </cell>
          <cell r="B26" t="str">
            <v>DEMPET</v>
          </cell>
          <cell r="C26" t="str">
            <v>Puskesmas Dempet</v>
          </cell>
        </row>
        <row r="27">
          <cell r="A27">
            <v>19</v>
          </cell>
          <cell r="B27" t="str">
            <v>KEBONAGUNG</v>
          </cell>
          <cell r="C27" t="str">
            <v xml:space="preserve">Puskesmas Kebonagung </v>
          </cell>
        </row>
        <row r="28">
          <cell r="A28">
            <v>20</v>
          </cell>
          <cell r="B28" t="str">
            <v>GAJAH</v>
          </cell>
          <cell r="C28" t="str">
            <v>Puskesmas Gajah I</v>
          </cell>
        </row>
        <row r="29">
          <cell r="A29">
            <v>21</v>
          </cell>
          <cell r="B29" t="str">
            <v>GAJAH</v>
          </cell>
          <cell r="C29" t="str">
            <v>Puskesmas Gajah II</v>
          </cell>
        </row>
        <row r="30">
          <cell r="A30">
            <v>22</v>
          </cell>
          <cell r="B30" t="str">
            <v>KARANGANYAR</v>
          </cell>
          <cell r="C30" t="str">
            <v>Puskesmas Karanganyar I</v>
          </cell>
        </row>
        <row r="31">
          <cell r="A31">
            <v>23</v>
          </cell>
          <cell r="B31" t="str">
            <v>KARANGANYAR</v>
          </cell>
          <cell r="C31" t="str">
            <v>Puskesmas Karanganyar II</v>
          </cell>
        </row>
        <row r="32">
          <cell r="A32">
            <v>24</v>
          </cell>
          <cell r="B32" t="str">
            <v>MIJEN</v>
          </cell>
          <cell r="C32" t="str">
            <v>Puskesmas Mijen I</v>
          </cell>
        </row>
        <row r="33">
          <cell r="A33">
            <v>25</v>
          </cell>
          <cell r="B33" t="str">
            <v>MIJEN</v>
          </cell>
          <cell r="C33" t="str">
            <v>Puskesmas Mijen II</v>
          </cell>
        </row>
        <row r="34">
          <cell r="A34">
            <v>26</v>
          </cell>
          <cell r="B34" t="str">
            <v>WEDUNG</v>
          </cell>
          <cell r="C34" t="str">
            <v>Puskesmas Wedung I</v>
          </cell>
        </row>
        <row r="35">
          <cell r="A35">
            <v>27</v>
          </cell>
          <cell r="B35" t="str">
            <v>WEDUNG</v>
          </cell>
          <cell r="C35" t="str">
            <v>Puskesmas Wedung II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1"/>
  <sheetViews>
    <sheetView tabSelected="1" workbookViewId="0">
      <selection activeCell="A4" sqref="A4"/>
    </sheetView>
  </sheetViews>
  <sheetFormatPr defaultRowHeight="15" x14ac:dyDescent="0.25"/>
  <cols>
    <col min="1" max="1" width="5.7109375" customWidth="1"/>
    <col min="2" max="2" width="22.7109375" customWidth="1"/>
    <col min="3" max="3" width="34.140625" bestFit="1" customWidth="1"/>
    <col min="4" max="12" width="13.7109375" customWidth="1"/>
  </cols>
  <sheetData>
    <row r="1" spans="1:12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ht="16.5" x14ac:dyDescent="0.25">
      <c r="A3" s="3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ht="16.5" x14ac:dyDescent="0.25">
      <c r="A4" s="4"/>
      <c r="B4" s="4"/>
      <c r="C4" s="4"/>
      <c r="D4" s="4"/>
      <c r="E4" s="4"/>
      <c r="F4" s="5" t="str">
        <f>'[1]1'!E5</f>
        <v>KABUPATEN/KOTA</v>
      </c>
      <c r="G4" s="6" t="str">
        <f>'[1]1'!F5</f>
        <v>DEMAK</v>
      </c>
      <c r="H4" s="4"/>
      <c r="I4" s="4"/>
      <c r="J4" s="4"/>
      <c r="K4" s="4"/>
      <c r="L4" s="4"/>
    </row>
    <row r="5" spans="1:12" ht="16.5" x14ac:dyDescent="0.25">
      <c r="A5" s="4"/>
      <c r="B5" s="4"/>
      <c r="C5" s="4"/>
      <c r="D5" s="4"/>
      <c r="E5" s="4"/>
      <c r="F5" s="5" t="str">
        <f>'[1]1'!E6</f>
        <v xml:space="preserve">TAHUN </v>
      </c>
      <c r="G5" s="6" t="s">
        <v>2</v>
      </c>
      <c r="H5" s="4"/>
      <c r="I5" s="4"/>
      <c r="J5" s="4"/>
      <c r="K5" s="4"/>
      <c r="L5" s="4"/>
    </row>
    <row r="6" spans="1:12" ht="15.75" thickBot="1" x14ac:dyDescent="0.3">
      <c r="A6" s="2"/>
      <c r="B6" s="2"/>
      <c r="C6" s="2"/>
      <c r="D6" s="7"/>
      <c r="E6" s="7"/>
      <c r="F6" s="7"/>
      <c r="G6" s="7"/>
      <c r="H6" s="7"/>
      <c r="I6" s="7"/>
      <c r="J6" s="7"/>
      <c r="K6" s="7"/>
      <c r="L6" s="7"/>
    </row>
    <row r="7" spans="1:12" x14ac:dyDescent="0.25">
      <c r="A7" s="8" t="s">
        <v>3</v>
      </c>
      <c r="B7" s="8" t="s">
        <v>4</v>
      </c>
      <c r="C7" s="8" t="s">
        <v>5</v>
      </c>
      <c r="D7" s="9" t="s">
        <v>6</v>
      </c>
      <c r="E7" s="10" t="s">
        <v>7</v>
      </c>
      <c r="F7" s="10"/>
      <c r="G7" s="10" t="s">
        <v>8</v>
      </c>
      <c r="H7" s="10"/>
      <c r="I7" s="10" t="s">
        <v>9</v>
      </c>
      <c r="J7" s="10"/>
      <c r="K7" s="11" t="s">
        <v>10</v>
      </c>
      <c r="L7" s="11"/>
    </row>
    <row r="8" spans="1:12" x14ac:dyDescent="0.25">
      <c r="A8" s="12"/>
      <c r="B8" s="12"/>
      <c r="C8" s="12"/>
      <c r="D8" s="9"/>
      <c r="E8" s="13"/>
      <c r="F8" s="13"/>
      <c r="G8" s="13"/>
      <c r="H8" s="13"/>
      <c r="I8" s="13"/>
      <c r="J8" s="13"/>
      <c r="K8" s="14"/>
      <c r="L8" s="14"/>
    </row>
    <row r="9" spans="1:12" x14ac:dyDescent="0.25">
      <c r="A9" s="12"/>
      <c r="B9" s="12"/>
      <c r="C9" s="12"/>
      <c r="D9" s="9"/>
      <c r="E9" s="13" t="s">
        <v>11</v>
      </c>
      <c r="F9" s="13" t="s">
        <v>12</v>
      </c>
      <c r="G9" s="13" t="s">
        <v>11</v>
      </c>
      <c r="H9" s="13" t="s">
        <v>12</v>
      </c>
      <c r="I9" s="13" t="s">
        <v>11</v>
      </c>
      <c r="J9" s="15" t="s">
        <v>12</v>
      </c>
      <c r="K9" s="14"/>
      <c r="L9" s="14"/>
    </row>
    <row r="10" spans="1:12" x14ac:dyDescent="0.25">
      <c r="A10" s="16"/>
      <c r="B10" s="16"/>
      <c r="C10" s="16"/>
      <c r="D10" s="11"/>
      <c r="E10" s="13"/>
      <c r="F10" s="13"/>
      <c r="G10" s="13"/>
      <c r="H10" s="13"/>
      <c r="I10" s="13"/>
      <c r="J10" s="17"/>
      <c r="K10" s="18" t="s">
        <v>13</v>
      </c>
      <c r="L10" s="18" t="s">
        <v>14</v>
      </c>
    </row>
    <row r="11" spans="1:12" x14ac:dyDescent="0.25">
      <c r="A11" s="19">
        <v>1</v>
      </c>
      <c r="B11" s="20">
        <v>2</v>
      </c>
      <c r="C11" s="19">
        <v>3</v>
      </c>
      <c r="D11" s="20">
        <v>4</v>
      </c>
      <c r="E11" s="19">
        <v>5</v>
      </c>
      <c r="F11" s="20">
        <v>6</v>
      </c>
      <c r="G11" s="19">
        <v>7</v>
      </c>
      <c r="H11" s="20">
        <v>8</v>
      </c>
      <c r="I11" s="19">
        <v>9</v>
      </c>
      <c r="J11" s="20">
        <v>10</v>
      </c>
      <c r="K11" s="19">
        <v>11</v>
      </c>
      <c r="L11" s="19">
        <v>12</v>
      </c>
    </row>
    <row r="12" spans="1:12" x14ac:dyDescent="0.25">
      <c r="A12" s="21">
        <f>'[1]9'!A9</f>
        <v>1</v>
      </c>
      <c r="B12" s="22" t="str">
        <f>'[1]9'!B9</f>
        <v>MRANGGEN</v>
      </c>
      <c r="C12" s="22" t="str">
        <f>'[1]9'!C9</f>
        <v>Puskesmas Mranggen I</v>
      </c>
      <c r="D12" s="23">
        <v>17094</v>
      </c>
      <c r="E12" s="24">
        <v>157</v>
      </c>
      <c r="F12" s="24">
        <v>446</v>
      </c>
      <c r="G12" s="24">
        <v>709</v>
      </c>
      <c r="H12" s="24">
        <v>3132</v>
      </c>
      <c r="I12" s="24">
        <v>35109</v>
      </c>
      <c r="J12" s="24">
        <v>13516</v>
      </c>
      <c r="K12" s="25">
        <f>SUM(F12,H12,J12)</f>
        <v>17094</v>
      </c>
      <c r="L12" s="26">
        <f t="shared" ref="L12:L38" si="0">K12/D12*100</f>
        <v>100</v>
      </c>
    </row>
    <row r="13" spans="1:12" x14ac:dyDescent="0.25">
      <c r="A13" s="21">
        <f>'[1]9'!A10</f>
        <v>2</v>
      </c>
      <c r="B13" s="22" t="str">
        <f>'[1]9'!B10</f>
        <v>MRANGGEN</v>
      </c>
      <c r="C13" s="22" t="str">
        <f>'[1]9'!C10</f>
        <v>Puskesmas Mranggen II</v>
      </c>
      <c r="D13" s="23">
        <v>12656</v>
      </c>
      <c r="E13" s="24">
        <v>50</v>
      </c>
      <c r="F13" s="24">
        <v>200</v>
      </c>
      <c r="G13" s="24">
        <v>40</v>
      </c>
      <c r="H13" s="24">
        <v>1600</v>
      </c>
      <c r="I13" s="24">
        <v>311</v>
      </c>
      <c r="J13" s="24">
        <v>10856</v>
      </c>
      <c r="K13" s="25">
        <f t="shared" ref="K13:K38" si="1">SUM(F13,H13,J13)</f>
        <v>12656</v>
      </c>
      <c r="L13" s="26">
        <f t="shared" si="0"/>
        <v>100</v>
      </c>
    </row>
    <row r="14" spans="1:12" x14ac:dyDescent="0.25">
      <c r="A14" s="21">
        <f>'[1]9'!A11</f>
        <v>3</v>
      </c>
      <c r="B14" s="22" t="str">
        <f>'[1]9'!B11</f>
        <v>MRANGGEN</v>
      </c>
      <c r="C14" s="22" t="str">
        <f>'[1]9'!C11</f>
        <v>Puskesmas Mranggen III</v>
      </c>
      <c r="D14" s="23">
        <v>20488</v>
      </c>
      <c r="E14" s="24">
        <v>163</v>
      </c>
      <c r="F14" s="24">
        <v>541</v>
      </c>
      <c r="G14" s="24">
        <v>1755</v>
      </c>
      <c r="H14" s="24">
        <v>5920</v>
      </c>
      <c r="I14" s="24">
        <v>3508</v>
      </c>
      <c r="J14" s="24">
        <v>14027</v>
      </c>
      <c r="K14" s="25">
        <f t="shared" si="1"/>
        <v>20488</v>
      </c>
      <c r="L14" s="26">
        <f>K14/D14*100</f>
        <v>100</v>
      </c>
    </row>
    <row r="15" spans="1:12" x14ac:dyDescent="0.25">
      <c r="A15" s="21">
        <f>'[1]9'!A12</f>
        <v>4</v>
      </c>
      <c r="B15" s="22" t="str">
        <f>'[1]9'!B12</f>
        <v>KARANGAWEN</v>
      </c>
      <c r="C15" s="22" t="str">
        <f>'[1]9'!C12</f>
        <v>Puskesmas Karangawen I</v>
      </c>
      <c r="D15" s="23">
        <v>15885</v>
      </c>
      <c r="E15" s="24">
        <v>455</v>
      </c>
      <c r="F15" s="24">
        <v>1115</v>
      </c>
      <c r="G15" s="24">
        <v>1330</v>
      </c>
      <c r="H15" s="24">
        <v>1930</v>
      </c>
      <c r="I15" s="24">
        <v>11461</v>
      </c>
      <c r="J15" s="24">
        <v>12840</v>
      </c>
      <c r="K15" s="25">
        <f t="shared" si="1"/>
        <v>15885</v>
      </c>
      <c r="L15" s="26">
        <f t="shared" si="0"/>
        <v>100</v>
      </c>
    </row>
    <row r="16" spans="1:12" x14ac:dyDescent="0.25">
      <c r="A16" s="21">
        <f>'[1]9'!A13</f>
        <v>5</v>
      </c>
      <c r="B16" s="22" t="str">
        <f>'[1]9'!B13</f>
        <v>KARANGAWEN</v>
      </c>
      <c r="C16" s="22" t="str">
        <f>'[1]9'!C13</f>
        <v>Puskesmas Karangawen II</v>
      </c>
      <c r="D16" s="23">
        <v>17457</v>
      </c>
      <c r="E16" s="24">
        <v>0</v>
      </c>
      <c r="F16" s="24">
        <v>0</v>
      </c>
      <c r="G16" s="24">
        <v>751</v>
      </c>
      <c r="H16" s="24">
        <v>3010</v>
      </c>
      <c r="I16" s="24">
        <v>14447</v>
      </c>
      <c r="J16" s="24">
        <v>14447</v>
      </c>
      <c r="K16" s="25">
        <f t="shared" si="1"/>
        <v>17457</v>
      </c>
      <c r="L16" s="26">
        <f t="shared" si="0"/>
        <v>100</v>
      </c>
    </row>
    <row r="17" spans="1:12" x14ac:dyDescent="0.25">
      <c r="A17" s="21">
        <f>'[1]9'!A14</f>
        <v>6</v>
      </c>
      <c r="B17" s="22" t="str">
        <f>'[1]9'!B14</f>
        <v>GUNTUR</v>
      </c>
      <c r="C17" s="22" t="str">
        <f>'[1]9'!C14</f>
        <v>Puskesmas Guntur I</v>
      </c>
      <c r="D17" s="23">
        <v>12514</v>
      </c>
      <c r="E17" s="24">
        <v>1492</v>
      </c>
      <c r="F17" s="24">
        <v>1492</v>
      </c>
      <c r="G17" s="24">
        <v>2226</v>
      </c>
      <c r="H17" s="24">
        <v>2226</v>
      </c>
      <c r="I17" s="24">
        <v>8523</v>
      </c>
      <c r="J17" s="24">
        <v>8796</v>
      </c>
      <c r="K17" s="25">
        <f t="shared" si="1"/>
        <v>12514</v>
      </c>
      <c r="L17" s="26">
        <f t="shared" si="0"/>
        <v>100</v>
      </c>
    </row>
    <row r="18" spans="1:12" x14ac:dyDescent="0.25">
      <c r="A18" s="21">
        <f>'[1]9'!A15</f>
        <v>7</v>
      </c>
      <c r="B18" s="22" t="str">
        <f>'[1]9'!B15</f>
        <v>GUNTUR</v>
      </c>
      <c r="C18" s="22" t="str">
        <f>'[1]9'!C15</f>
        <v>Puskesmas Guntur II</v>
      </c>
      <c r="D18" s="23">
        <v>12139</v>
      </c>
      <c r="E18" s="24">
        <v>268</v>
      </c>
      <c r="F18" s="24">
        <v>806</v>
      </c>
      <c r="G18" s="24">
        <v>706</v>
      </c>
      <c r="H18" s="24">
        <v>2122</v>
      </c>
      <c r="I18" s="24">
        <v>3070</v>
      </c>
      <c r="J18" s="24">
        <v>9211</v>
      </c>
      <c r="K18" s="25">
        <f t="shared" si="1"/>
        <v>12139</v>
      </c>
      <c r="L18" s="26">
        <f t="shared" si="0"/>
        <v>100</v>
      </c>
    </row>
    <row r="19" spans="1:12" x14ac:dyDescent="0.25">
      <c r="A19" s="21">
        <f>'[1]9'!A16</f>
        <v>8</v>
      </c>
      <c r="B19" s="22" t="str">
        <f>'[1]9'!B16</f>
        <v>SAYUNG</v>
      </c>
      <c r="C19" s="22" t="str">
        <f>'[1]9'!C16</f>
        <v>Puskesmas Sayung I</v>
      </c>
      <c r="D19" s="23">
        <v>16407</v>
      </c>
      <c r="E19" s="24">
        <v>335</v>
      </c>
      <c r="F19" s="24">
        <v>2163</v>
      </c>
      <c r="G19" s="24">
        <v>1621</v>
      </c>
      <c r="H19" s="24">
        <v>7816</v>
      </c>
      <c r="I19" s="24">
        <v>993</v>
      </c>
      <c r="J19" s="24">
        <v>4603</v>
      </c>
      <c r="K19" s="25">
        <f t="shared" si="1"/>
        <v>14582</v>
      </c>
      <c r="L19" s="26">
        <f t="shared" si="0"/>
        <v>88.876698969951846</v>
      </c>
    </row>
    <row r="20" spans="1:12" x14ac:dyDescent="0.25">
      <c r="A20" s="21">
        <f>'[1]9'!A17</f>
        <v>9</v>
      </c>
      <c r="B20" s="22" t="str">
        <f>'[1]9'!B17</f>
        <v>SAYUNG</v>
      </c>
      <c r="C20" s="22" t="str">
        <f>'[1]9'!C17</f>
        <v>Puskesmas Sayung II</v>
      </c>
      <c r="D20" s="23">
        <v>17872</v>
      </c>
      <c r="E20" s="24">
        <v>240</v>
      </c>
      <c r="F20" s="24">
        <v>561</v>
      </c>
      <c r="G20" s="24">
        <v>419</v>
      </c>
      <c r="H20" s="24">
        <v>1081</v>
      </c>
      <c r="I20" s="24">
        <v>7724</v>
      </c>
      <c r="J20" s="24">
        <v>14908</v>
      </c>
      <c r="K20" s="25">
        <f t="shared" si="1"/>
        <v>16550</v>
      </c>
      <c r="L20" s="26">
        <f t="shared" si="0"/>
        <v>92.60295434198747</v>
      </c>
    </row>
    <row r="21" spans="1:12" x14ac:dyDescent="0.25">
      <c r="A21" s="21">
        <f>'[1]9'!A18</f>
        <v>10</v>
      </c>
      <c r="B21" s="22" t="str">
        <f>'[1]9'!B18</f>
        <v>KARANGTENGAH</v>
      </c>
      <c r="C21" s="22" t="str">
        <f>'[1]9'!C18</f>
        <v>Puskesmas Karang Tengah</v>
      </c>
      <c r="D21" s="23">
        <v>19738</v>
      </c>
      <c r="E21" s="24">
        <v>1</v>
      </c>
      <c r="F21" s="24">
        <v>33</v>
      </c>
      <c r="G21" s="24">
        <v>429</v>
      </c>
      <c r="H21" s="24">
        <v>428</v>
      </c>
      <c r="I21" s="24">
        <v>16775</v>
      </c>
      <c r="J21" s="24">
        <v>18348</v>
      </c>
      <c r="K21" s="25">
        <f t="shared" si="1"/>
        <v>18809</v>
      </c>
      <c r="L21" s="26">
        <f t="shared" si="0"/>
        <v>95.293342790556295</v>
      </c>
    </row>
    <row r="22" spans="1:12" x14ac:dyDescent="0.25">
      <c r="A22" s="21">
        <f>'[1]9'!A19</f>
        <v>11</v>
      </c>
      <c r="B22" s="22" t="str">
        <f>'[1]9'!B19</f>
        <v>BONANG</v>
      </c>
      <c r="C22" s="22" t="str">
        <f>'[1]9'!C19</f>
        <v>Puskesmas Bonang I</v>
      </c>
      <c r="D22" s="23">
        <v>21456</v>
      </c>
      <c r="E22" s="24">
        <v>2767</v>
      </c>
      <c r="F22" s="24">
        <v>2767</v>
      </c>
      <c r="G22" s="24">
        <v>7069</v>
      </c>
      <c r="H22" s="24">
        <v>7069</v>
      </c>
      <c r="I22" s="24">
        <v>6209</v>
      </c>
      <c r="J22" s="24">
        <v>6209</v>
      </c>
      <c r="K22" s="25">
        <f t="shared" si="1"/>
        <v>16045</v>
      </c>
      <c r="L22" s="26">
        <f t="shared" si="0"/>
        <v>74.780947054436979</v>
      </c>
    </row>
    <row r="23" spans="1:12" x14ac:dyDescent="0.25">
      <c r="A23" s="21">
        <f>'[1]9'!A20</f>
        <v>12</v>
      </c>
      <c r="B23" s="22" t="str">
        <f>'[1]9'!B20</f>
        <v>BONANG</v>
      </c>
      <c r="C23" s="22" t="str">
        <f>'[1]9'!C20</f>
        <v>Puskesmas Bonang II</v>
      </c>
      <c r="D23" s="23">
        <v>13202</v>
      </c>
      <c r="E23" s="24">
        <v>53</v>
      </c>
      <c r="F23" s="24">
        <v>53</v>
      </c>
      <c r="G23" s="24">
        <v>1</v>
      </c>
      <c r="H23" s="24">
        <v>1</v>
      </c>
      <c r="I23" s="24">
        <v>9244</v>
      </c>
      <c r="J23" s="24">
        <v>10612</v>
      </c>
      <c r="K23" s="25">
        <f t="shared" si="1"/>
        <v>10666</v>
      </c>
      <c r="L23" s="26">
        <f t="shared" si="0"/>
        <v>80.790789274352363</v>
      </c>
    </row>
    <row r="24" spans="1:12" x14ac:dyDescent="0.25">
      <c r="A24" s="21">
        <f>'[1]9'!A21</f>
        <v>13</v>
      </c>
      <c r="B24" s="22" t="str">
        <f>'[1]9'!B21</f>
        <v>DEMAK</v>
      </c>
      <c r="C24" s="22" t="str">
        <f>'[1]9'!C21</f>
        <v>Puskesmas Demak I</v>
      </c>
      <c r="D24" s="23">
        <v>11403</v>
      </c>
      <c r="E24" s="24">
        <v>942</v>
      </c>
      <c r="F24" s="24">
        <v>1414</v>
      </c>
      <c r="G24" s="24">
        <v>2784</v>
      </c>
      <c r="H24" s="24">
        <v>3428</v>
      </c>
      <c r="I24" s="24">
        <v>4050</v>
      </c>
      <c r="J24" s="24">
        <v>5879</v>
      </c>
      <c r="K24" s="25">
        <f t="shared" si="1"/>
        <v>10721</v>
      </c>
      <c r="L24" s="26">
        <f t="shared" si="0"/>
        <v>94.019117776023847</v>
      </c>
    </row>
    <row r="25" spans="1:12" x14ac:dyDescent="0.25">
      <c r="A25" s="21">
        <f>'[1]9'!A22</f>
        <v>14</v>
      </c>
      <c r="B25" s="22" t="str">
        <f>'[1]9'!B22</f>
        <v>DEMAK</v>
      </c>
      <c r="C25" s="22" t="str">
        <f>'[1]9'!C22</f>
        <v>Puskesmas Demak II</v>
      </c>
      <c r="D25" s="23">
        <v>13949</v>
      </c>
      <c r="E25" s="24">
        <v>0</v>
      </c>
      <c r="F25" s="24">
        <v>0</v>
      </c>
      <c r="G25" s="24">
        <v>2121</v>
      </c>
      <c r="H25" s="24">
        <v>2609</v>
      </c>
      <c r="I25" s="24">
        <v>7517</v>
      </c>
      <c r="J25" s="24">
        <v>10988</v>
      </c>
      <c r="K25" s="25">
        <f t="shared" si="1"/>
        <v>13597</v>
      </c>
      <c r="L25" s="26">
        <f t="shared" si="0"/>
        <v>97.476521614452651</v>
      </c>
    </row>
    <row r="26" spans="1:12" x14ac:dyDescent="0.25">
      <c r="A26" s="21">
        <f>'[1]9'!A23</f>
        <v>15</v>
      </c>
      <c r="B26" s="22" t="str">
        <f>'[1]9'!B23</f>
        <v>DEMAK</v>
      </c>
      <c r="C26" s="22" t="str">
        <f>'[1]9'!C23</f>
        <v>Puskesmas Demak III</v>
      </c>
      <c r="D26" s="23">
        <v>11621</v>
      </c>
      <c r="E26" s="24">
        <v>95</v>
      </c>
      <c r="F26" s="24">
        <v>265</v>
      </c>
      <c r="G26" s="24">
        <v>384</v>
      </c>
      <c r="H26" s="24">
        <v>1300</v>
      </c>
      <c r="I26" s="24">
        <v>8903</v>
      </c>
      <c r="J26" s="24">
        <v>10056</v>
      </c>
      <c r="K26" s="25">
        <f t="shared" si="1"/>
        <v>11621</v>
      </c>
      <c r="L26" s="26">
        <f t="shared" si="0"/>
        <v>100</v>
      </c>
    </row>
    <row r="27" spans="1:12" x14ac:dyDescent="0.25">
      <c r="A27" s="21">
        <f>'[1]9'!A24</f>
        <v>16</v>
      </c>
      <c r="B27" s="22" t="str">
        <f>'[1]9'!B24</f>
        <v>WONOSALAM</v>
      </c>
      <c r="C27" s="22" t="str">
        <f>'[1]9'!C24</f>
        <v>Puskesmas Wonosalam I</v>
      </c>
      <c r="D27" s="23">
        <v>15211</v>
      </c>
      <c r="E27" s="24">
        <v>1298</v>
      </c>
      <c r="F27" s="24">
        <v>1603</v>
      </c>
      <c r="G27" s="24">
        <v>1478</v>
      </c>
      <c r="H27" s="24">
        <v>1478</v>
      </c>
      <c r="I27" s="24">
        <v>12130</v>
      </c>
      <c r="J27" s="24">
        <v>12130</v>
      </c>
      <c r="K27" s="25">
        <f t="shared" si="1"/>
        <v>15211</v>
      </c>
      <c r="L27" s="26">
        <f t="shared" si="0"/>
        <v>100</v>
      </c>
    </row>
    <row r="28" spans="1:12" x14ac:dyDescent="0.25">
      <c r="A28" s="21">
        <f>'[1]9'!A25</f>
        <v>17</v>
      </c>
      <c r="B28" s="22" t="str">
        <f>'[1]9'!B25</f>
        <v>WONOSALAM</v>
      </c>
      <c r="C28" s="22" t="str">
        <f>'[1]9'!C25</f>
        <v>Puskesmas Wonosalam II</v>
      </c>
      <c r="D28" s="23">
        <v>10275</v>
      </c>
      <c r="E28" s="24">
        <v>840</v>
      </c>
      <c r="F28" s="24">
        <v>840</v>
      </c>
      <c r="G28" s="24">
        <v>154</v>
      </c>
      <c r="H28" s="24">
        <v>654</v>
      </c>
      <c r="I28" s="24">
        <v>8778</v>
      </c>
      <c r="J28" s="24">
        <v>8782</v>
      </c>
      <c r="K28" s="25">
        <f t="shared" si="1"/>
        <v>10276</v>
      </c>
      <c r="L28" s="26">
        <f t="shared" si="0"/>
        <v>100.00973236009732</v>
      </c>
    </row>
    <row r="29" spans="1:12" x14ac:dyDescent="0.25">
      <c r="A29" s="21">
        <f>'[1]9'!A26</f>
        <v>18</v>
      </c>
      <c r="B29" s="22" t="str">
        <f>'[1]9'!B26</f>
        <v>DEMPET</v>
      </c>
      <c r="C29" s="22" t="str">
        <f>'[1]9'!C26</f>
        <v>Puskesmas Dempet</v>
      </c>
      <c r="D29" s="23">
        <v>18518</v>
      </c>
      <c r="E29" s="24">
        <v>2952</v>
      </c>
      <c r="F29" s="24">
        <v>2952</v>
      </c>
      <c r="G29" s="24">
        <v>2949</v>
      </c>
      <c r="H29" s="24">
        <v>2949</v>
      </c>
      <c r="I29" s="24">
        <v>12617</v>
      </c>
      <c r="J29" s="24">
        <v>12617</v>
      </c>
      <c r="K29" s="25">
        <f t="shared" si="1"/>
        <v>18518</v>
      </c>
      <c r="L29" s="26">
        <f t="shared" si="0"/>
        <v>100</v>
      </c>
    </row>
    <row r="30" spans="1:12" x14ac:dyDescent="0.25">
      <c r="A30" s="21">
        <f>'[1]9'!A27</f>
        <v>19</v>
      </c>
      <c r="B30" s="22" t="str">
        <f>'[1]9'!B27</f>
        <v>KEBONAGUNG</v>
      </c>
      <c r="C30" s="22" t="str">
        <f>'[1]9'!C27</f>
        <v xml:space="preserve">Puskesmas Kebonagung </v>
      </c>
      <c r="D30" s="23">
        <v>14491</v>
      </c>
      <c r="E30" s="24">
        <v>236</v>
      </c>
      <c r="F30" s="24">
        <v>236</v>
      </c>
      <c r="G30" s="24">
        <v>1676</v>
      </c>
      <c r="H30" s="24">
        <v>1676</v>
      </c>
      <c r="I30" s="24">
        <v>12579</v>
      </c>
      <c r="J30" s="24">
        <v>12579</v>
      </c>
      <c r="K30" s="25">
        <f t="shared" si="1"/>
        <v>14491</v>
      </c>
      <c r="L30" s="26">
        <f t="shared" si="0"/>
        <v>100</v>
      </c>
    </row>
    <row r="31" spans="1:12" x14ac:dyDescent="0.25">
      <c r="A31" s="21">
        <f>'[1]9'!A28</f>
        <v>20</v>
      </c>
      <c r="B31" s="22" t="str">
        <f>'[1]9'!B28</f>
        <v>GAJAH</v>
      </c>
      <c r="C31" s="22" t="str">
        <f>'[1]9'!C28</f>
        <v>Puskesmas Gajah I</v>
      </c>
      <c r="D31" s="23">
        <v>10441</v>
      </c>
      <c r="E31" s="24">
        <v>1</v>
      </c>
      <c r="F31" s="24">
        <v>56</v>
      </c>
      <c r="G31" s="24">
        <v>3414</v>
      </c>
      <c r="H31" s="24">
        <v>3587</v>
      </c>
      <c r="I31" s="24">
        <v>3464</v>
      </c>
      <c r="J31" s="24">
        <v>6798</v>
      </c>
      <c r="K31" s="25">
        <f t="shared" si="1"/>
        <v>10441</v>
      </c>
      <c r="L31" s="26">
        <f t="shared" si="0"/>
        <v>100</v>
      </c>
    </row>
    <row r="32" spans="1:12" x14ac:dyDescent="0.25">
      <c r="A32" s="21">
        <f>'[1]9'!A29</f>
        <v>21</v>
      </c>
      <c r="B32" s="22" t="str">
        <f>'[1]9'!B29</f>
        <v>GAJAH</v>
      </c>
      <c r="C32" s="22" t="str">
        <f>'[1]9'!C29</f>
        <v>Puskesmas Gajah II</v>
      </c>
      <c r="D32" s="23">
        <v>6732</v>
      </c>
      <c r="E32" s="24">
        <v>260</v>
      </c>
      <c r="F32" s="24">
        <v>260</v>
      </c>
      <c r="G32" s="24">
        <v>489</v>
      </c>
      <c r="H32" s="24">
        <v>489</v>
      </c>
      <c r="I32" s="24">
        <v>5670</v>
      </c>
      <c r="J32" s="24">
        <v>5983</v>
      </c>
      <c r="K32" s="25">
        <f t="shared" si="1"/>
        <v>6732</v>
      </c>
      <c r="L32" s="26">
        <f t="shared" si="0"/>
        <v>100</v>
      </c>
    </row>
    <row r="33" spans="1:12" x14ac:dyDescent="0.25">
      <c r="A33" s="21">
        <f>'[1]9'!A30</f>
        <v>22</v>
      </c>
      <c r="B33" s="22" t="str">
        <f>'[1]9'!B30</f>
        <v>KARANGANYAR</v>
      </c>
      <c r="C33" s="22" t="str">
        <f>'[1]9'!C30</f>
        <v>Puskesmas Karanganyar I</v>
      </c>
      <c r="D33" s="23">
        <v>10908</v>
      </c>
      <c r="E33" s="24">
        <v>105</v>
      </c>
      <c r="F33" s="24">
        <v>105</v>
      </c>
      <c r="G33" s="24">
        <v>0</v>
      </c>
      <c r="H33" s="24">
        <v>0</v>
      </c>
      <c r="I33" s="24">
        <v>8472</v>
      </c>
      <c r="J33" s="24">
        <v>10566</v>
      </c>
      <c r="K33" s="25">
        <f t="shared" si="1"/>
        <v>10671</v>
      </c>
      <c r="L33" s="26">
        <f t="shared" si="0"/>
        <v>97.82728272827282</v>
      </c>
    </row>
    <row r="34" spans="1:12" x14ac:dyDescent="0.25">
      <c r="A34" s="21">
        <f>'[1]9'!A31</f>
        <v>23</v>
      </c>
      <c r="B34" s="22" t="str">
        <f>'[1]9'!B31</f>
        <v>KARANGANYAR</v>
      </c>
      <c r="C34" s="22" t="str">
        <f>'[1]9'!C31</f>
        <v>Puskesmas Karanganyar II</v>
      </c>
      <c r="D34" s="23">
        <v>13929</v>
      </c>
      <c r="E34" s="24">
        <v>0</v>
      </c>
      <c r="F34" s="24">
        <v>0</v>
      </c>
      <c r="G34" s="24">
        <v>0</v>
      </c>
      <c r="H34" s="24">
        <v>0</v>
      </c>
      <c r="I34" s="24">
        <v>13631</v>
      </c>
      <c r="J34" s="24">
        <v>13574</v>
      </c>
      <c r="K34" s="25">
        <f t="shared" si="1"/>
        <v>13574</v>
      </c>
      <c r="L34" s="26">
        <f t="shared" si="0"/>
        <v>97.45136047095987</v>
      </c>
    </row>
    <row r="35" spans="1:12" x14ac:dyDescent="0.25">
      <c r="A35" s="21">
        <f>'[1]9'!A32</f>
        <v>24</v>
      </c>
      <c r="B35" s="22" t="str">
        <f>'[1]9'!B32</f>
        <v>MIJEN</v>
      </c>
      <c r="C35" s="22" t="str">
        <f>'[1]9'!C32</f>
        <v>Puskesmas Mijen I</v>
      </c>
      <c r="D35" s="23">
        <v>10477</v>
      </c>
      <c r="E35" s="24">
        <v>309</v>
      </c>
      <c r="F35" s="24">
        <v>309</v>
      </c>
      <c r="G35" s="24">
        <v>2702</v>
      </c>
      <c r="H35" s="24">
        <v>2702</v>
      </c>
      <c r="I35" s="24">
        <v>7145</v>
      </c>
      <c r="J35" s="24">
        <v>7145</v>
      </c>
      <c r="K35" s="25">
        <f t="shared" si="1"/>
        <v>10156</v>
      </c>
      <c r="L35" s="26">
        <f t="shared" si="0"/>
        <v>96.936145843275739</v>
      </c>
    </row>
    <row r="36" spans="1:12" x14ac:dyDescent="0.25">
      <c r="A36" s="21">
        <f>'[1]9'!A33</f>
        <v>25</v>
      </c>
      <c r="B36" s="22" t="str">
        <f>'[1]9'!B33</f>
        <v>MIJEN</v>
      </c>
      <c r="C36" s="22" t="str">
        <f>'[1]9'!C33</f>
        <v>Puskesmas Mijen II</v>
      </c>
      <c r="D36" s="23">
        <v>7883</v>
      </c>
      <c r="E36" s="24">
        <v>189</v>
      </c>
      <c r="F36" s="24">
        <v>773</v>
      </c>
      <c r="G36" s="24">
        <v>2203</v>
      </c>
      <c r="H36" s="24">
        <v>2203</v>
      </c>
      <c r="I36" s="24">
        <v>3611</v>
      </c>
      <c r="J36" s="24">
        <v>3611</v>
      </c>
      <c r="K36" s="25">
        <f t="shared" si="1"/>
        <v>6587</v>
      </c>
      <c r="L36" s="26">
        <f t="shared" si="0"/>
        <v>83.559558543701641</v>
      </c>
    </row>
    <row r="37" spans="1:12" x14ac:dyDescent="0.25">
      <c r="A37" s="21">
        <f>'[1]9'!A34</f>
        <v>26</v>
      </c>
      <c r="B37" s="22" t="str">
        <f>'[1]9'!B34</f>
        <v>WEDUNG</v>
      </c>
      <c r="C37" s="22" t="str">
        <f>'[1]9'!C34</f>
        <v>Puskesmas Wedung I</v>
      </c>
      <c r="D37" s="23">
        <v>13324</v>
      </c>
      <c r="E37" s="24">
        <v>127</v>
      </c>
      <c r="F37" s="24">
        <v>304</v>
      </c>
      <c r="G37" s="24">
        <v>628</v>
      </c>
      <c r="H37" s="24">
        <v>752</v>
      </c>
      <c r="I37" s="24">
        <v>10011</v>
      </c>
      <c r="J37" s="24">
        <v>10509</v>
      </c>
      <c r="K37" s="25">
        <f t="shared" si="1"/>
        <v>11565</v>
      </c>
      <c r="L37" s="26">
        <f t="shared" si="0"/>
        <v>86.798258781146799</v>
      </c>
    </row>
    <row r="38" spans="1:12" x14ac:dyDescent="0.25">
      <c r="A38" s="21">
        <f>'[1]9'!A35</f>
        <v>27</v>
      </c>
      <c r="B38" s="22" t="str">
        <f>'[1]9'!B35</f>
        <v>WEDUNG</v>
      </c>
      <c r="C38" s="22" t="str">
        <f>'[1]9'!C35</f>
        <v>Puskesmas Wedung II</v>
      </c>
      <c r="D38" s="23">
        <v>9781</v>
      </c>
      <c r="E38" s="24">
        <v>0</v>
      </c>
      <c r="F38" s="24">
        <v>0</v>
      </c>
      <c r="G38" s="24">
        <v>0</v>
      </c>
      <c r="H38" s="24">
        <v>0</v>
      </c>
      <c r="I38" s="24">
        <v>6492</v>
      </c>
      <c r="J38" s="24">
        <v>6521</v>
      </c>
      <c r="K38" s="25">
        <f t="shared" si="1"/>
        <v>6521</v>
      </c>
      <c r="L38" s="26">
        <f t="shared" si="0"/>
        <v>66.67007463449545</v>
      </c>
    </row>
    <row r="39" spans="1:12" ht="16.5" thickBot="1" x14ac:dyDescent="0.3">
      <c r="A39" s="27" t="s">
        <v>15</v>
      </c>
      <c r="B39" s="27"/>
      <c r="C39" s="27"/>
      <c r="D39" s="28">
        <f>SUM(D12:D38)</f>
        <v>375851</v>
      </c>
      <c r="E39" s="28">
        <f t="shared" ref="E39:J39" si="2">SUM(E12:E38)</f>
        <v>13335</v>
      </c>
      <c r="F39" s="28">
        <f>SUM(F12:F38)</f>
        <v>19294</v>
      </c>
      <c r="G39" s="28">
        <f t="shared" si="2"/>
        <v>38038</v>
      </c>
      <c r="H39" s="28">
        <f t="shared" si="2"/>
        <v>60162</v>
      </c>
      <c r="I39" s="28">
        <f t="shared" si="2"/>
        <v>242444</v>
      </c>
      <c r="J39" s="28">
        <f t="shared" si="2"/>
        <v>276111</v>
      </c>
      <c r="K39" s="28">
        <f>SUM(K12:K38)</f>
        <v>355567</v>
      </c>
      <c r="L39" s="29">
        <f>K39/D39*100</f>
        <v>94.603180515683079</v>
      </c>
    </row>
    <row r="40" spans="1:12" x14ac:dyDescent="0.25">
      <c r="A40" s="2"/>
      <c r="B40" s="2"/>
      <c r="C40" s="2"/>
      <c r="D40" s="30"/>
      <c r="E40" s="30"/>
      <c r="F40" s="30"/>
      <c r="G40" s="30"/>
      <c r="H40" s="30"/>
      <c r="I40" s="30"/>
      <c r="J40" s="30"/>
      <c r="K40" s="2"/>
      <c r="L40" s="2"/>
    </row>
    <row r="41" spans="1:12" x14ac:dyDescent="0.25">
      <c r="A41" s="31" t="s">
        <v>16</v>
      </c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</row>
  </sheetData>
  <mergeCells count="15">
    <mergeCell ref="F9:F10"/>
    <mergeCell ref="G9:G10"/>
    <mergeCell ref="H9:H10"/>
    <mergeCell ref="I9:I10"/>
    <mergeCell ref="J9:J10"/>
    <mergeCell ref="A3:L3"/>
    <mergeCell ref="A7:A10"/>
    <mergeCell ref="B7:B10"/>
    <mergeCell ref="C7:C10"/>
    <mergeCell ref="D7:D10"/>
    <mergeCell ref="E7:F8"/>
    <mergeCell ref="G7:H8"/>
    <mergeCell ref="I7:J8"/>
    <mergeCell ref="K7:L9"/>
    <mergeCell ref="E9:E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UMPEG</dc:creator>
  <cp:lastModifiedBy>UMPEG</cp:lastModifiedBy>
  <dcterms:created xsi:type="dcterms:W3CDTF">2020-08-24T05:28:27Z</dcterms:created>
  <dcterms:modified xsi:type="dcterms:W3CDTF">2020-08-24T05:28:54Z</dcterms:modified>
</cp:coreProperties>
</file>