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L39" i="1" s="1"/>
  <c r="J39" i="1"/>
  <c r="H39" i="1"/>
  <c r="G39" i="1"/>
  <c r="I39" i="1" s="1"/>
  <c r="E39" i="1"/>
  <c r="F39" i="1" s="1"/>
  <c r="D39" i="1"/>
  <c r="L38" i="1"/>
  <c r="I38" i="1"/>
  <c r="F38" i="1"/>
  <c r="L37" i="1"/>
  <c r="I37" i="1"/>
  <c r="F37" i="1"/>
  <c r="L36" i="1"/>
  <c r="I36" i="1"/>
  <c r="F36" i="1"/>
  <c r="C36" i="1"/>
  <c r="B36" i="1"/>
  <c r="A36" i="1"/>
  <c r="L35" i="1"/>
  <c r="I35" i="1"/>
  <c r="F35" i="1"/>
  <c r="C35" i="1"/>
  <c r="B35" i="1"/>
  <c r="A35" i="1"/>
  <c r="L34" i="1"/>
  <c r="I34" i="1"/>
  <c r="F34" i="1"/>
  <c r="C34" i="1"/>
  <c r="B34" i="1"/>
  <c r="A34" i="1"/>
  <c r="L33" i="1"/>
  <c r="I33" i="1"/>
  <c r="F33" i="1"/>
  <c r="C33" i="1"/>
  <c r="B33" i="1"/>
  <c r="A33" i="1"/>
  <c r="L32" i="1"/>
  <c r="I32" i="1"/>
  <c r="F32" i="1"/>
  <c r="C32" i="1"/>
  <c r="B32" i="1"/>
  <c r="A32" i="1"/>
  <c r="L31" i="1"/>
  <c r="I31" i="1"/>
  <c r="F31" i="1"/>
  <c r="C31" i="1"/>
  <c r="B31" i="1"/>
  <c r="A31" i="1"/>
  <c r="L30" i="1"/>
  <c r="I30" i="1"/>
  <c r="F30" i="1"/>
  <c r="C30" i="1"/>
  <c r="B30" i="1"/>
  <c r="A30" i="1"/>
  <c r="L29" i="1"/>
  <c r="I29" i="1"/>
  <c r="F29" i="1"/>
  <c r="C29" i="1"/>
  <c r="B29" i="1"/>
  <c r="A29" i="1"/>
  <c r="L28" i="1"/>
  <c r="I28" i="1"/>
  <c r="F28" i="1"/>
  <c r="C28" i="1"/>
  <c r="B28" i="1"/>
  <c r="A28" i="1"/>
  <c r="L27" i="1"/>
  <c r="I27" i="1"/>
  <c r="F27" i="1"/>
  <c r="C27" i="1"/>
  <c r="B27" i="1"/>
  <c r="A27" i="1"/>
  <c r="L26" i="1"/>
  <c r="I26" i="1"/>
  <c r="F26" i="1"/>
  <c r="C26" i="1"/>
  <c r="B26" i="1"/>
  <c r="A26" i="1"/>
  <c r="L25" i="1"/>
  <c r="I25" i="1"/>
  <c r="F25" i="1"/>
  <c r="C25" i="1"/>
  <c r="B25" i="1"/>
  <c r="A25" i="1"/>
  <c r="L24" i="1"/>
  <c r="I24" i="1"/>
  <c r="F24" i="1"/>
  <c r="C24" i="1"/>
  <c r="B24" i="1"/>
  <c r="A24" i="1"/>
  <c r="L23" i="1"/>
  <c r="I23" i="1"/>
  <c r="F23" i="1"/>
  <c r="C23" i="1"/>
  <c r="B23" i="1"/>
  <c r="A23" i="1"/>
  <c r="L22" i="1"/>
  <c r="I22" i="1"/>
  <c r="F22" i="1"/>
  <c r="C22" i="1"/>
  <c r="B22" i="1"/>
  <c r="A22" i="1"/>
  <c r="L21" i="1"/>
  <c r="I21" i="1"/>
  <c r="F21" i="1"/>
  <c r="C21" i="1"/>
  <c r="B21" i="1"/>
  <c r="A21" i="1"/>
  <c r="L20" i="1"/>
  <c r="I20" i="1"/>
  <c r="F20" i="1"/>
  <c r="C20" i="1"/>
  <c r="B20" i="1"/>
  <c r="A20" i="1"/>
  <c r="L19" i="1"/>
  <c r="I19" i="1"/>
  <c r="F19" i="1"/>
  <c r="C19" i="1"/>
  <c r="B19" i="1"/>
  <c r="A19" i="1"/>
  <c r="L18" i="1"/>
  <c r="I18" i="1"/>
  <c r="F18" i="1"/>
  <c r="C18" i="1"/>
  <c r="B18" i="1"/>
  <c r="A18" i="1"/>
  <c r="L17" i="1"/>
  <c r="I17" i="1"/>
  <c r="F17" i="1"/>
  <c r="C17" i="1"/>
  <c r="B17" i="1"/>
  <c r="A17" i="1"/>
  <c r="L16" i="1"/>
  <c r="I16" i="1"/>
  <c r="F16" i="1"/>
  <c r="C16" i="1"/>
  <c r="B16" i="1"/>
  <c r="A16" i="1"/>
  <c r="L15" i="1"/>
  <c r="I15" i="1"/>
  <c r="F15" i="1"/>
  <c r="C15" i="1"/>
  <c r="B15" i="1"/>
  <c r="A15" i="1"/>
  <c r="L14" i="1"/>
  <c r="I14" i="1"/>
  <c r="F14" i="1"/>
  <c r="C14" i="1"/>
  <c r="B14" i="1"/>
  <c r="A14" i="1"/>
  <c r="L13" i="1"/>
  <c r="I13" i="1"/>
  <c r="F13" i="1"/>
  <c r="C13" i="1"/>
  <c r="B13" i="1"/>
  <c r="A13" i="1"/>
  <c r="L12" i="1"/>
  <c r="I12" i="1"/>
  <c r="F12" i="1"/>
  <c r="C12" i="1"/>
  <c r="B12" i="1"/>
  <c r="A12" i="1"/>
</calcChain>
</file>

<file path=xl/sharedStrings.xml><?xml version="1.0" encoding="utf-8"?>
<sst xmlns="http://schemas.openxmlformats.org/spreadsheetml/2006/main" count="27" uniqueCount="23">
  <si>
    <t>TABEL  44</t>
  </si>
  <si>
    <t>STATUS GIZI BALITA BERDASARKAN INDEKS BB/U, TB/U, DAN BB/TB MENURUT KECAMATAN DAN PUSKESMAS</t>
  </si>
  <si>
    <t>NO</t>
  </si>
  <si>
    <t>KECAMATAN</t>
  </si>
  <si>
    <t>PUSKESMAS</t>
  </si>
  <si>
    <t>JUMLAH BALITA
0-59 BULAN YANG DITIMBANG</t>
  </si>
  <si>
    <t>BALITA GIZI KURANG (BB/U)</t>
  </si>
  <si>
    <t>JUMLAH BALITA
0-59 BULAN YANG DIUKUR TINGGI BADAN</t>
  </si>
  <si>
    <t>BALITA PENDEK FEBRUARI (TB/U)</t>
  </si>
  <si>
    <t>JUMLAH BALITA
0-59 BULAN YANG DIUKUR</t>
  </si>
  <si>
    <t>BALITA GIBUR (BB/TB)</t>
  </si>
  <si>
    <t>JUMLAH</t>
  </si>
  <si>
    <t>%</t>
  </si>
  <si>
    <t xml:space="preserve">JUMLAH </t>
  </si>
  <si>
    <t>JUMLAH (KAB/KOTA)</t>
  </si>
  <si>
    <t>Sumber: Seksi Kesehatan Keluarga dan Gizi</t>
  </si>
  <si>
    <t>WEDUNG</t>
  </si>
  <si>
    <t>Puskesmas Wedung I</t>
  </si>
  <si>
    <t>Puskesmas Wedung II</t>
  </si>
  <si>
    <t>KABUPATEN</t>
  </si>
  <si>
    <t>DEMAK</t>
  </si>
  <si>
    <t>TAHUN 2020</t>
  </si>
  <si>
    <t>SEMESTER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</si>
</sst>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7" xfId="1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"/>
      <sheetName val="23"/>
      <sheetName val="30"/>
      <sheetName val="42"/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1"/>
      <sheetName val="22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</sheetNames>
    <sheetDataSet>
      <sheetData sheetId="0" refreshError="1">
        <row r="5">
          <cell r="E5">
            <v>0</v>
          </cell>
        </row>
        <row r="11">
          <cell r="A11">
            <v>1</v>
          </cell>
          <cell r="B11" t="str">
            <v>MRANGGEN</v>
          </cell>
          <cell r="C11" t="str">
            <v>Puskesmas Mranggen I</v>
          </cell>
        </row>
        <row r="12">
          <cell r="A12">
            <v>2</v>
          </cell>
          <cell r="B12" t="str">
            <v>MRANGGEN</v>
          </cell>
          <cell r="C12" t="str">
            <v>Puskesmas Mranggen II</v>
          </cell>
        </row>
        <row r="13">
          <cell r="A13">
            <v>3</v>
          </cell>
          <cell r="B13" t="str">
            <v>MRANGGEN</v>
          </cell>
          <cell r="C13" t="str">
            <v>Puskesmas Mranggen III</v>
          </cell>
        </row>
        <row r="14">
          <cell r="A14">
            <v>4</v>
          </cell>
          <cell r="B14" t="str">
            <v>KARANGAWEN</v>
          </cell>
          <cell r="C14" t="str">
            <v>Puskesmas Karangawen I</v>
          </cell>
        </row>
        <row r="15">
          <cell r="A15">
            <v>5</v>
          </cell>
          <cell r="B15" t="str">
            <v>KARANGAWEN</v>
          </cell>
          <cell r="C15" t="str">
            <v>Puskesmas Karangawen II</v>
          </cell>
        </row>
        <row r="16">
          <cell r="A16">
            <v>6</v>
          </cell>
          <cell r="B16" t="str">
            <v>GUNTUR</v>
          </cell>
          <cell r="C16" t="str">
            <v>Puskesmas Guntur I</v>
          </cell>
        </row>
        <row r="17">
          <cell r="A17">
            <v>7</v>
          </cell>
          <cell r="B17" t="str">
            <v>GUNTUR</v>
          </cell>
          <cell r="C17" t="str">
            <v>Puskesmas Guntur II</v>
          </cell>
        </row>
        <row r="18">
          <cell r="A18">
            <v>8</v>
          </cell>
          <cell r="B18" t="str">
            <v>SAYUNG</v>
          </cell>
          <cell r="C18" t="str">
            <v>Puskesmas Sayung I</v>
          </cell>
        </row>
        <row r="19">
          <cell r="A19">
            <v>9</v>
          </cell>
          <cell r="B19" t="str">
            <v>SAYUNG</v>
          </cell>
          <cell r="C19" t="str">
            <v>Puskesmas Sayung II</v>
          </cell>
        </row>
        <row r="20">
          <cell r="A20">
            <v>10</v>
          </cell>
          <cell r="B20" t="str">
            <v>KARANGTENGAH</v>
          </cell>
          <cell r="C20" t="str">
            <v>Puskesmas Karang Tengah</v>
          </cell>
        </row>
        <row r="21">
          <cell r="A21">
            <v>11</v>
          </cell>
          <cell r="B21" t="str">
            <v>BONANG</v>
          </cell>
          <cell r="C21" t="str">
            <v>Puskesmas Bonang I</v>
          </cell>
        </row>
        <row r="22">
          <cell r="A22">
            <v>12</v>
          </cell>
          <cell r="B22" t="str">
            <v>BONANG</v>
          </cell>
          <cell r="C22" t="str">
            <v>Puskesmas Bonang II</v>
          </cell>
        </row>
        <row r="23">
          <cell r="A23">
            <v>13</v>
          </cell>
          <cell r="B23" t="str">
            <v>DEMAK</v>
          </cell>
          <cell r="C23" t="str">
            <v>Puskesmas Demak I</v>
          </cell>
        </row>
        <row r="24">
          <cell r="A24">
            <v>14</v>
          </cell>
          <cell r="B24" t="str">
            <v>DEMAK</v>
          </cell>
          <cell r="C24" t="str">
            <v>Puskesmas Demak II</v>
          </cell>
        </row>
        <row r="25">
          <cell r="A25">
            <v>15</v>
          </cell>
          <cell r="B25" t="str">
            <v>DEMAK</v>
          </cell>
          <cell r="C25" t="str">
            <v>Puskesmas Demak III</v>
          </cell>
        </row>
        <row r="26">
          <cell r="A26">
            <v>16</v>
          </cell>
          <cell r="B26" t="str">
            <v>WONOSALAM</v>
          </cell>
          <cell r="C26" t="str">
            <v>Puskesmas Wonosalam I</v>
          </cell>
        </row>
        <row r="27">
          <cell r="A27">
            <v>17</v>
          </cell>
          <cell r="B27" t="str">
            <v>WONOSALAM</v>
          </cell>
          <cell r="C27" t="str">
            <v>Puskesmas Wonosalam II</v>
          </cell>
        </row>
        <row r="28">
          <cell r="A28">
            <v>18</v>
          </cell>
          <cell r="B28" t="str">
            <v>DEMPET</v>
          </cell>
          <cell r="C28" t="str">
            <v>Puskesmas Dempet</v>
          </cell>
        </row>
        <row r="29">
          <cell r="A29">
            <v>19</v>
          </cell>
          <cell r="B29" t="str">
            <v>KEBONAGUNG</v>
          </cell>
          <cell r="C29" t="str">
            <v xml:space="preserve">Puskesmas Kebonagung </v>
          </cell>
        </row>
        <row r="30">
          <cell r="A30">
            <v>20</v>
          </cell>
          <cell r="B30" t="str">
            <v>GAJAH</v>
          </cell>
          <cell r="C30" t="str">
            <v>Puskesmas Gajah I</v>
          </cell>
        </row>
        <row r="31">
          <cell r="A31">
            <v>21</v>
          </cell>
          <cell r="B31" t="str">
            <v>GAJAH</v>
          </cell>
          <cell r="C31" t="str">
            <v>Puskesmas Gajah II</v>
          </cell>
        </row>
        <row r="32">
          <cell r="A32">
            <v>22</v>
          </cell>
          <cell r="B32" t="str">
            <v>KARANGANYAR</v>
          </cell>
          <cell r="C32" t="str">
            <v>Puskesmas Karanganyar I</v>
          </cell>
        </row>
        <row r="33">
          <cell r="A33">
            <v>23</v>
          </cell>
          <cell r="B33" t="str">
            <v>KARANGANYAR</v>
          </cell>
          <cell r="C33" t="str">
            <v>Puskesmas Karanganyar II</v>
          </cell>
        </row>
        <row r="34">
          <cell r="A34">
            <v>24</v>
          </cell>
          <cell r="B34" t="str">
            <v>MIJEN</v>
          </cell>
          <cell r="C34" t="str">
            <v>Puskesmas Mijen I</v>
          </cell>
        </row>
        <row r="35">
          <cell r="A35">
            <v>25</v>
          </cell>
          <cell r="B35" t="str">
            <v>MIJEN</v>
          </cell>
          <cell r="C35" t="str">
            <v>Puskesmas Mijen II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tabSelected="1" workbookViewId="0">
      <selection activeCell="A7" sqref="A7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18.7109375" customWidth="1"/>
    <col min="5" max="6" width="15.7109375" customWidth="1"/>
    <col min="7" max="7" width="18.7109375" customWidth="1"/>
    <col min="8" max="9" width="15.7109375" customWidth="1"/>
    <col min="10" max="10" width="17.28515625" customWidth="1"/>
    <col min="11" max="12" width="15.7109375" customWidth="1"/>
  </cols>
  <sheetData>
    <row r="3" spans="1:12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6.5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6.5" x14ac:dyDescent="0.25">
      <c r="A6" s="4"/>
      <c r="B6" s="4"/>
      <c r="C6" s="4"/>
      <c r="D6" s="4"/>
      <c r="E6" s="4"/>
      <c r="F6" s="5" t="s">
        <v>19</v>
      </c>
      <c r="G6" s="6" t="s">
        <v>20</v>
      </c>
      <c r="H6" s="4"/>
      <c r="I6" s="4"/>
      <c r="J6" s="4"/>
      <c r="K6" s="4"/>
      <c r="L6" s="4"/>
    </row>
    <row r="7" spans="1:12" ht="16.5" x14ac:dyDescent="0.25">
      <c r="A7" s="4"/>
      <c r="B7" s="4"/>
      <c r="C7" s="4"/>
      <c r="D7" s="4"/>
      <c r="E7" s="4"/>
      <c r="F7" s="5" t="s">
        <v>21</v>
      </c>
      <c r="G7" s="6" t="s">
        <v>22</v>
      </c>
      <c r="H7" s="4"/>
      <c r="I7" s="4"/>
      <c r="J7" s="4"/>
      <c r="K7" s="4"/>
      <c r="L7" s="4"/>
    </row>
    <row r="8" spans="1:12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8" t="s">
        <v>2</v>
      </c>
      <c r="B9" s="8" t="s">
        <v>3</v>
      </c>
      <c r="C9" s="8" t="s">
        <v>4</v>
      </c>
      <c r="D9" s="9" t="s">
        <v>5</v>
      </c>
      <c r="E9" s="10" t="s">
        <v>6</v>
      </c>
      <c r="F9" s="11"/>
      <c r="G9" s="9" t="s">
        <v>7</v>
      </c>
      <c r="H9" s="10" t="s">
        <v>8</v>
      </c>
      <c r="I9" s="11"/>
      <c r="J9" s="9" t="s">
        <v>9</v>
      </c>
      <c r="K9" s="10" t="s">
        <v>10</v>
      </c>
      <c r="L9" s="11"/>
    </row>
    <row r="10" spans="1:12" x14ac:dyDescent="0.25">
      <c r="A10" s="12"/>
      <c r="B10" s="12"/>
      <c r="C10" s="12"/>
      <c r="D10" s="13"/>
      <c r="E10" s="14" t="s">
        <v>11</v>
      </c>
      <c r="F10" s="15" t="s">
        <v>12</v>
      </c>
      <c r="G10" s="13"/>
      <c r="H10" s="14" t="s">
        <v>13</v>
      </c>
      <c r="I10" s="15" t="s">
        <v>12</v>
      </c>
      <c r="J10" s="13"/>
      <c r="K10" s="14" t="s">
        <v>13</v>
      </c>
      <c r="L10" s="15" t="s">
        <v>12</v>
      </c>
    </row>
    <row r="11" spans="1:12" x14ac:dyDescent="0.25">
      <c r="A11" s="16">
        <v>1</v>
      </c>
      <c r="B11" s="17">
        <v>2</v>
      </c>
      <c r="C11" s="16">
        <v>3</v>
      </c>
      <c r="D11" s="16">
        <v>4</v>
      </c>
      <c r="E11" s="16">
        <v>5</v>
      </c>
      <c r="F11" s="17">
        <v>6</v>
      </c>
      <c r="G11" s="17">
        <v>7</v>
      </c>
      <c r="H11" s="16">
        <v>8</v>
      </c>
      <c r="I11" s="16">
        <v>9</v>
      </c>
      <c r="J11" s="16">
        <v>10</v>
      </c>
      <c r="K11" s="17">
        <v>11</v>
      </c>
      <c r="L11" s="17">
        <v>12</v>
      </c>
    </row>
    <row r="12" spans="1:12" x14ac:dyDescent="0.25">
      <c r="A12" s="18">
        <f>[1]Sheet1!A11</f>
        <v>1</v>
      </c>
      <c r="B12" s="19" t="str">
        <f>[1]Sheet1!B11</f>
        <v>MRANGGEN</v>
      </c>
      <c r="C12" s="19" t="str">
        <f>[1]Sheet1!C11</f>
        <v>Puskesmas Mranggen I</v>
      </c>
      <c r="D12" s="20">
        <v>4868</v>
      </c>
      <c r="E12" s="21">
        <v>10</v>
      </c>
      <c r="F12" s="22">
        <f>E12/D12*100</f>
        <v>0.20542317173377159</v>
      </c>
      <c r="G12" s="20">
        <v>4868</v>
      </c>
      <c r="H12" s="21">
        <v>54</v>
      </c>
      <c r="I12" s="22">
        <f>H12/G12*100</f>
        <v>1.1092851273623665</v>
      </c>
      <c r="J12" s="20">
        <v>4868</v>
      </c>
      <c r="K12" s="21">
        <v>3</v>
      </c>
      <c r="L12" s="22">
        <f>K12/J12*100</f>
        <v>6.1626951520131465E-2</v>
      </c>
    </row>
    <row r="13" spans="1:12" x14ac:dyDescent="0.25">
      <c r="A13" s="18">
        <f>[1]Sheet1!A12</f>
        <v>2</v>
      </c>
      <c r="B13" s="19" t="str">
        <f>[1]Sheet1!B12</f>
        <v>MRANGGEN</v>
      </c>
      <c r="C13" s="19" t="str">
        <f>[1]Sheet1!C12</f>
        <v>Puskesmas Mranggen II</v>
      </c>
      <c r="D13" s="20">
        <v>4027</v>
      </c>
      <c r="E13" s="21">
        <v>0</v>
      </c>
      <c r="F13" s="22">
        <f t="shared" ref="F13:F38" si="0">E13/D13*100</f>
        <v>0</v>
      </c>
      <c r="G13" s="20">
        <v>4050</v>
      </c>
      <c r="H13" s="21">
        <v>153</v>
      </c>
      <c r="I13" s="22">
        <f t="shared" ref="I13:I38" si="1">H13/G13*100</f>
        <v>3.7777777777777777</v>
      </c>
      <c r="J13" s="20">
        <v>4027</v>
      </c>
      <c r="K13" s="21">
        <v>0</v>
      </c>
      <c r="L13" s="22">
        <f t="shared" ref="L13:L38" si="2">K13/J13*100</f>
        <v>0</v>
      </c>
    </row>
    <row r="14" spans="1:12" x14ac:dyDescent="0.25">
      <c r="A14" s="18">
        <f>[1]Sheet1!A13</f>
        <v>3</v>
      </c>
      <c r="B14" s="19" t="str">
        <f>[1]Sheet1!B13</f>
        <v>MRANGGEN</v>
      </c>
      <c r="C14" s="19" t="str">
        <f>[1]Sheet1!C13</f>
        <v>Puskesmas Mranggen III</v>
      </c>
      <c r="D14" s="20">
        <v>5046</v>
      </c>
      <c r="E14" s="21">
        <v>0</v>
      </c>
      <c r="F14" s="22">
        <f t="shared" si="0"/>
        <v>0</v>
      </c>
      <c r="G14" s="20">
        <v>5043</v>
      </c>
      <c r="H14" s="21">
        <v>257</v>
      </c>
      <c r="I14" s="22">
        <f t="shared" si="1"/>
        <v>5.0961729129486422</v>
      </c>
      <c r="J14" s="20">
        <v>5046</v>
      </c>
      <c r="K14" s="21">
        <v>0</v>
      </c>
      <c r="L14" s="22">
        <f t="shared" si="2"/>
        <v>0</v>
      </c>
    </row>
    <row r="15" spans="1:12" x14ac:dyDescent="0.25">
      <c r="A15" s="18">
        <f>[1]Sheet1!A14</f>
        <v>4</v>
      </c>
      <c r="B15" s="19" t="str">
        <f>[1]Sheet1!B14</f>
        <v>KARANGAWEN</v>
      </c>
      <c r="C15" s="19" t="str">
        <f>[1]Sheet1!C14</f>
        <v>Puskesmas Karangawen I</v>
      </c>
      <c r="D15" s="20">
        <v>3194</v>
      </c>
      <c r="E15" s="21">
        <v>9</v>
      </c>
      <c r="F15" s="22">
        <f t="shared" si="0"/>
        <v>0.28177833437695676</v>
      </c>
      <c r="G15" s="20">
        <v>3203</v>
      </c>
      <c r="H15" s="21">
        <v>163</v>
      </c>
      <c r="I15" s="22">
        <f t="shared" si="1"/>
        <v>5.0889790821105212</v>
      </c>
      <c r="J15" s="20">
        <v>3194</v>
      </c>
      <c r="K15" s="21">
        <v>1</v>
      </c>
      <c r="L15" s="22">
        <f t="shared" si="2"/>
        <v>3.1308703819661866E-2</v>
      </c>
    </row>
    <row r="16" spans="1:12" x14ac:dyDescent="0.25">
      <c r="A16" s="18">
        <f>[1]Sheet1!A15</f>
        <v>5</v>
      </c>
      <c r="B16" s="19" t="str">
        <f>[1]Sheet1!B15</f>
        <v>KARANGAWEN</v>
      </c>
      <c r="C16" s="19" t="str">
        <f>[1]Sheet1!C15</f>
        <v>Puskesmas Karangawen II</v>
      </c>
      <c r="D16" s="20">
        <v>4347</v>
      </c>
      <c r="E16" s="21">
        <v>37</v>
      </c>
      <c r="F16" s="22">
        <f t="shared" si="0"/>
        <v>0.85116172072693819</v>
      </c>
      <c r="G16" s="20">
        <v>4293</v>
      </c>
      <c r="H16" s="21">
        <v>475</v>
      </c>
      <c r="I16" s="22">
        <f t="shared" si="1"/>
        <v>11.064523643139996</v>
      </c>
      <c r="J16" s="20">
        <v>4347</v>
      </c>
      <c r="K16" s="21">
        <v>1</v>
      </c>
      <c r="L16" s="22">
        <f t="shared" si="2"/>
        <v>2.3004370830457786E-2</v>
      </c>
    </row>
    <row r="17" spans="1:12" x14ac:dyDescent="0.25">
      <c r="A17" s="18">
        <f>[1]Sheet1!A16</f>
        <v>6</v>
      </c>
      <c r="B17" s="19" t="str">
        <f>[1]Sheet1!B16</f>
        <v>GUNTUR</v>
      </c>
      <c r="C17" s="19" t="str">
        <f>[1]Sheet1!C16</f>
        <v>Puskesmas Guntur I</v>
      </c>
      <c r="D17" s="20">
        <v>4254</v>
      </c>
      <c r="E17" s="21">
        <v>7</v>
      </c>
      <c r="F17" s="22">
        <f t="shared" si="0"/>
        <v>0.16455101081335213</v>
      </c>
      <c r="G17" s="20">
        <v>4279</v>
      </c>
      <c r="H17" s="21">
        <v>1039</v>
      </c>
      <c r="I17" s="22">
        <f t="shared" si="1"/>
        <v>24.281374152839451</v>
      </c>
      <c r="J17" s="20">
        <v>4254</v>
      </c>
      <c r="K17" s="21">
        <v>5</v>
      </c>
      <c r="L17" s="22">
        <f t="shared" si="2"/>
        <v>0.11753643629525151</v>
      </c>
    </row>
    <row r="18" spans="1:12" x14ac:dyDescent="0.25">
      <c r="A18" s="18">
        <f>[1]Sheet1!A17</f>
        <v>7</v>
      </c>
      <c r="B18" s="19" t="str">
        <f>[1]Sheet1!B17</f>
        <v>GUNTUR</v>
      </c>
      <c r="C18" s="19" t="str">
        <f>[1]Sheet1!C17</f>
        <v>Puskesmas Guntur II</v>
      </c>
      <c r="D18" s="20">
        <v>3085</v>
      </c>
      <c r="E18" s="21">
        <v>16</v>
      </c>
      <c r="F18" s="22">
        <f t="shared" si="0"/>
        <v>0.51863857374392219</v>
      </c>
      <c r="G18" s="20">
        <v>3029</v>
      </c>
      <c r="H18" s="21">
        <v>373</v>
      </c>
      <c r="I18" s="22">
        <f t="shared" si="1"/>
        <v>12.314295146913173</v>
      </c>
      <c r="J18" s="20">
        <v>3085</v>
      </c>
      <c r="K18" s="21">
        <v>2</v>
      </c>
      <c r="L18" s="22">
        <f t="shared" si="2"/>
        <v>6.4829821717990274E-2</v>
      </c>
    </row>
    <row r="19" spans="1:12" x14ac:dyDescent="0.25">
      <c r="A19" s="18">
        <f>[1]Sheet1!A18</f>
        <v>8</v>
      </c>
      <c r="B19" s="19" t="str">
        <f>[1]Sheet1!B18</f>
        <v>SAYUNG</v>
      </c>
      <c r="C19" s="19" t="str">
        <f>[1]Sheet1!C18</f>
        <v>Puskesmas Sayung I</v>
      </c>
      <c r="D19" s="20">
        <v>3813</v>
      </c>
      <c r="E19" s="21">
        <v>15</v>
      </c>
      <c r="F19" s="22">
        <f t="shared" si="0"/>
        <v>0.39339103068450038</v>
      </c>
      <c r="G19" s="20">
        <v>3755</v>
      </c>
      <c r="H19" s="21">
        <v>513</v>
      </c>
      <c r="I19" s="22">
        <f t="shared" si="1"/>
        <v>13.661784287616511</v>
      </c>
      <c r="J19" s="20">
        <v>3813</v>
      </c>
      <c r="K19" s="21">
        <v>0</v>
      </c>
      <c r="L19" s="22">
        <f t="shared" si="2"/>
        <v>0</v>
      </c>
    </row>
    <row r="20" spans="1:12" x14ac:dyDescent="0.25">
      <c r="A20" s="18">
        <f>[1]Sheet1!A19</f>
        <v>9</v>
      </c>
      <c r="B20" s="19" t="str">
        <f>[1]Sheet1!B19</f>
        <v>SAYUNG</v>
      </c>
      <c r="C20" s="19" t="str">
        <f>[1]Sheet1!C19</f>
        <v>Puskesmas Sayung II</v>
      </c>
      <c r="D20" s="20">
        <v>4796</v>
      </c>
      <c r="E20" s="21">
        <v>42</v>
      </c>
      <c r="F20" s="22">
        <f t="shared" si="0"/>
        <v>0.8757297748123436</v>
      </c>
      <c r="G20" s="20">
        <v>4855</v>
      </c>
      <c r="H20" s="21">
        <v>434</v>
      </c>
      <c r="I20" s="22">
        <f t="shared" si="1"/>
        <v>8.9392378990731203</v>
      </c>
      <c r="J20" s="20">
        <v>4796</v>
      </c>
      <c r="K20" s="21">
        <v>1</v>
      </c>
      <c r="L20" s="22">
        <f t="shared" si="2"/>
        <v>2.0850708924103418E-2</v>
      </c>
    </row>
    <row r="21" spans="1:12" x14ac:dyDescent="0.25">
      <c r="A21" s="18">
        <f>[1]Sheet1!A20</f>
        <v>10</v>
      </c>
      <c r="B21" s="19" t="str">
        <f>[1]Sheet1!B20</f>
        <v>KARANGTENGAH</v>
      </c>
      <c r="C21" s="19" t="str">
        <f>[1]Sheet1!C20</f>
        <v>Puskesmas Karang Tengah</v>
      </c>
      <c r="D21" s="20">
        <v>5321</v>
      </c>
      <c r="E21" s="21">
        <v>20</v>
      </c>
      <c r="F21" s="22">
        <f t="shared" si="0"/>
        <v>0.37586919751926329</v>
      </c>
      <c r="G21" s="20">
        <v>5858</v>
      </c>
      <c r="H21" s="21">
        <v>257</v>
      </c>
      <c r="I21" s="22">
        <f t="shared" si="1"/>
        <v>4.3871628542164558</v>
      </c>
      <c r="J21" s="20">
        <v>5321</v>
      </c>
      <c r="K21" s="21">
        <v>1</v>
      </c>
      <c r="L21" s="22">
        <f t="shared" si="2"/>
        <v>1.8793459875963165E-2</v>
      </c>
    </row>
    <row r="22" spans="1:12" x14ac:dyDescent="0.25">
      <c r="A22" s="18">
        <f>[1]Sheet1!A21</f>
        <v>11</v>
      </c>
      <c r="B22" s="19" t="str">
        <f>[1]Sheet1!B21</f>
        <v>BONANG</v>
      </c>
      <c r="C22" s="19" t="str">
        <f>[1]Sheet1!C21</f>
        <v>Puskesmas Bonang I</v>
      </c>
      <c r="D22" s="20">
        <v>5378</v>
      </c>
      <c r="E22" s="21">
        <v>4</v>
      </c>
      <c r="F22" s="22">
        <f t="shared" si="0"/>
        <v>7.4377091855708441E-2</v>
      </c>
      <c r="G22" s="20">
        <v>5080</v>
      </c>
      <c r="H22" s="21">
        <v>818</v>
      </c>
      <c r="I22" s="22">
        <f t="shared" si="1"/>
        <v>16.102362204724411</v>
      </c>
      <c r="J22" s="20">
        <v>5378</v>
      </c>
      <c r="K22" s="21">
        <v>4</v>
      </c>
      <c r="L22" s="22">
        <f t="shared" si="2"/>
        <v>7.4377091855708441E-2</v>
      </c>
    </row>
    <row r="23" spans="1:12" x14ac:dyDescent="0.25">
      <c r="A23" s="18">
        <f>[1]Sheet1!A22</f>
        <v>12</v>
      </c>
      <c r="B23" s="19" t="str">
        <f>[1]Sheet1!B22</f>
        <v>BONANG</v>
      </c>
      <c r="C23" s="19" t="str">
        <f>[1]Sheet1!C22</f>
        <v>Puskesmas Bonang II</v>
      </c>
      <c r="D23" s="20">
        <v>3878</v>
      </c>
      <c r="E23" s="21">
        <v>68</v>
      </c>
      <c r="F23" s="22">
        <f t="shared" si="0"/>
        <v>1.7534811758638473</v>
      </c>
      <c r="G23" s="20">
        <v>3863</v>
      </c>
      <c r="H23" s="21">
        <v>469</v>
      </c>
      <c r="I23" s="22">
        <f t="shared" si="1"/>
        <v>12.140823194408492</v>
      </c>
      <c r="J23" s="20">
        <v>3878</v>
      </c>
      <c r="K23" s="21">
        <v>1</v>
      </c>
      <c r="L23" s="22">
        <f t="shared" si="2"/>
        <v>2.5786487880350699E-2</v>
      </c>
    </row>
    <row r="24" spans="1:12" x14ac:dyDescent="0.25">
      <c r="A24" s="18">
        <f>[1]Sheet1!A23</f>
        <v>13</v>
      </c>
      <c r="B24" s="19" t="str">
        <f>[1]Sheet1!B23</f>
        <v>DEMAK</v>
      </c>
      <c r="C24" s="19" t="str">
        <f>[1]Sheet1!C23</f>
        <v>Puskesmas Demak I</v>
      </c>
      <c r="D24" s="20">
        <v>2887</v>
      </c>
      <c r="E24" s="21">
        <v>29</v>
      </c>
      <c r="F24" s="22">
        <f t="shared" si="0"/>
        <v>1.0045029442327675</v>
      </c>
      <c r="G24" s="20">
        <v>2999</v>
      </c>
      <c r="H24" s="21">
        <v>210</v>
      </c>
      <c r="I24" s="22">
        <f t="shared" si="1"/>
        <v>7.0023341113704562</v>
      </c>
      <c r="J24" s="20">
        <v>2887</v>
      </c>
      <c r="K24" s="21">
        <v>0</v>
      </c>
      <c r="L24" s="22">
        <f t="shared" si="2"/>
        <v>0</v>
      </c>
    </row>
    <row r="25" spans="1:12" x14ac:dyDescent="0.25">
      <c r="A25" s="18">
        <f>[1]Sheet1!A24</f>
        <v>14</v>
      </c>
      <c r="B25" s="19" t="str">
        <f>[1]Sheet1!B24</f>
        <v>DEMAK</v>
      </c>
      <c r="C25" s="19" t="str">
        <f>[1]Sheet1!C24</f>
        <v>Puskesmas Demak II</v>
      </c>
      <c r="D25" s="20">
        <v>2233</v>
      </c>
      <c r="E25" s="21">
        <v>0</v>
      </c>
      <c r="F25" s="22">
        <f t="shared" si="0"/>
        <v>0</v>
      </c>
      <c r="G25" s="20">
        <v>2044</v>
      </c>
      <c r="H25" s="21">
        <v>132</v>
      </c>
      <c r="I25" s="22">
        <f t="shared" si="1"/>
        <v>6.4579256360078272</v>
      </c>
      <c r="J25" s="20">
        <v>2233</v>
      </c>
      <c r="K25" s="21">
        <v>2</v>
      </c>
      <c r="L25" s="22">
        <f t="shared" si="2"/>
        <v>8.9565606806986109E-2</v>
      </c>
    </row>
    <row r="26" spans="1:12" x14ac:dyDescent="0.25">
      <c r="A26" s="18">
        <f>[1]Sheet1!A25</f>
        <v>15</v>
      </c>
      <c r="B26" s="19" t="str">
        <f>[1]Sheet1!B25</f>
        <v>DEMAK</v>
      </c>
      <c r="C26" s="19" t="str">
        <f>[1]Sheet1!C25</f>
        <v>Puskesmas Demak III</v>
      </c>
      <c r="D26" s="20">
        <v>3256</v>
      </c>
      <c r="E26" s="21">
        <v>10</v>
      </c>
      <c r="F26" s="22">
        <f t="shared" si="0"/>
        <v>0.30712530712530711</v>
      </c>
      <c r="G26" s="20">
        <v>3267</v>
      </c>
      <c r="H26" s="21">
        <v>74</v>
      </c>
      <c r="I26" s="22">
        <f t="shared" si="1"/>
        <v>2.2650749923477194</v>
      </c>
      <c r="J26" s="20">
        <v>3256</v>
      </c>
      <c r="K26" s="21">
        <v>1</v>
      </c>
      <c r="L26" s="22">
        <f t="shared" si="2"/>
        <v>3.0712530712530713E-2</v>
      </c>
    </row>
    <row r="27" spans="1:12" x14ac:dyDescent="0.25">
      <c r="A27" s="18">
        <f>[1]Sheet1!A26</f>
        <v>16</v>
      </c>
      <c r="B27" s="19" t="str">
        <f>[1]Sheet1!B26</f>
        <v>WONOSALAM</v>
      </c>
      <c r="C27" s="19" t="str">
        <f>[1]Sheet1!C26</f>
        <v>Puskesmas Wonosalam I</v>
      </c>
      <c r="D27" s="20">
        <v>3852</v>
      </c>
      <c r="E27" s="21">
        <v>48</v>
      </c>
      <c r="F27" s="22">
        <f t="shared" si="0"/>
        <v>1.2461059190031152</v>
      </c>
      <c r="G27" s="20">
        <v>3832</v>
      </c>
      <c r="H27" s="21">
        <v>400</v>
      </c>
      <c r="I27" s="22">
        <f t="shared" si="1"/>
        <v>10.438413361169102</v>
      </c>
      <c r="J27" s="20">
        <v>3852</v>
      </c>
      <c r="K27" s="21">
        <v>0</v>
      </c>
      <c r="L27" s="22">
        <f t="shared" si="2"/>
        <v>0</v>
      </c>
    </row>
    <row r="28" spans="1:12" x14ac:dyDescent="0.25">
      <c r="A28" s="18">
        <f>[1]Sheet1!A27</f>
        <v>17</v>
      </c>
      <c r="B28" s="19" t="str">
        <f>[1]Sheet1!B27</f>
        <v>WONOSALAM</v>
      </c>
      <c r="C28" s="19" t="str">
        <f>[1]Sheet1!C27</f>
        <v>Puskesmas Wonosalam II</v>
      </c>
      <c r="D28" s="20">
        <v>2865</v>
      </c>
      <c r="E28" s="21">
        <v>13</v>
      </c>
      <c r="F28" s="22">
        <f t="shared" si="0"/>
        <v>0.45375218150087265</v>
      </c>
      <c r="G28" s="20">
        <v>3033</v>
      </c>
      <c r="H28" s="21">
        <v>79</v>
      </c>
      <c r="I28" s="22">
        <f t="shared" si="1"/>
        <v>2.6046818331684802</v>
      </c>
      <c r="J28" s="20">
        <v>2865</v>
      </c>
      <c r="K28" s="21">
        <v>0</v>
      </c>
      <c r="L28" s="22">
        <f t="shared" si="2"/>
        <v>0</v>
      </c>
    </row>
    <row r="29" spans="1:12" x14ac:dyDescent="0.25">
      <c r="A29" s="18">
        <f>[1]Sheet1!A28</f>
        <v>18</v>
      </c>
      <c r="B29" s="19" t="str">
        <f>[1]Sheet1!B28</f>
        <v>DEMPET</v>
      </c>
      <c r="C29" s="19" t="str">
        <f>[1]Sheet1!C28</f>
        <v>Puskesmas Dempet</v>
      </c>
      <c r="D29" s="20">
        <v>4613</v>
      </c>
      <c r="E29" s="21">
        <v>52</v>
      </c>
      <c r="F29" s="22">
        <f t="shared" si="0"/>
        <v>1.1272490786906568</v>
      </c>
      <c r="G29" s="20">
        <v>4487</v>
      </c>
      <c r="H29" s="21">
        <v>375</v>
      </c>
      <c r="I29" s="22">
        <f t="shared" si="1"/>
        <v>8.3574771562291073</v>
      </c>
      <c r="J29" s="20">
        <v>4613</v>
      </c>
      <c r="K29" s="21">
        <v>1</v>
      </c>
      <c r="L29" s="22">
        <f t="shared" si="2"/>
        <v>2.1677866897897247E-2</v>
      </c>
    </row>
    <row r="30" spans="1:12" x14ac:dyDescent="0.25">
      <c r="A30" s="18">
        <f>[1]Sheet1!A29</f>
        <v>19</v>
      </c>
      <c r="B30" s="19" t="str">
        <f>[1]Sheet1!B29</f>
        <v>KEBONAGUNG</v>
      </c>
      <c r="C30" s="19" t="str">
        <f>[1]Sheet1!C29</f>
        <v xml:space="preserve">Puskesmas Kebonagung </v>
      </c>
      <c r="D30" s="20">
        <v>3213</v>
      </c>
      <c r="E30" s="21">
        <v>35</v>
      </c>
      <c r="F30" s="22">
        <f t="shared" si="0"/>
        <v>1.0893246187363834</v>
      </c>
      <c r="G30" s="20">
        <v>3168</v>
      </c>
      <c r="H30" s="21">
        <v>127</v>
      </c>
      <c r="I30" s="22">
        <f t="shared" si="1"/>
        <v>4.0088383838383841</v>
      </c>
      <c r="J30" s="20">
        <v>3213</v>
      </c>
      <c r="K30" s="21">
        <v>1</v>
      </c>
      <c r="L30" s="22">
        <f t="shared" si="2"/>
        <v>3.1123560535325244E-2</v>
      </c>
    </row>
    <row r="31" spans="1:12" x14ac:dyDescent="0.25">
      <c r="A31" s="18">
        <f>[1]Sheet1!A30</f>
        <v>20</v>
      </c>
      <c r="B31" s="19" t="str">
        <f>[1]Sheet1!B30</f>
        <v>GAJAH</v>
      </c>
      <c r="C31" s="19" t="str">
        <f>[1]Sheet1!C30</f>
        <v>Puskesmas Gajah I</v>
      </c>
      <c r="D31" s="20">
        <v>2459</v>
      </c>
      <c r="E31" s="21">
        <v>17</v>
      </c>
      <c r="F31" s="22">
        <f t="shared" si="0"/>
        <v>0.69133794225294831</v>
      </c>
      <c r="G31" s="20">
        <v>2429</v>
      </c>
      <c r="H31" s="21">
        <v>136</v>
      </c>
      <c r="I31" s="22">
        <f t="shared" si="1"/>
        <v>5.5990119390695758</v>
      </c>
      <c r="J31" s="20">
        <v>2459</v>
      </c>
      <c r="K31" s="21">
        <v>0</v>
      </c>
      <c r="L31" s="22">
        <f t="shared" si="2"/>
        <v>0</v>
      </c>
    </row>
    <row r="32" spans="1:12" x14ac:dyDescent="0.25">
      <c r="A32" s="18">
        <f>[1]Sheet1!A31</f>
        <v>21</v>
      </c>
      <c r="B32" s="19" t="str">
        <f>[1]Sheet1!B31</f>
        <v>GAJAH</v>
      </c>
      <c r="C32" s="19" t="str">
        <f>[1]Sheet1!C31</f>
        <v>Puskesmas Gajah II</v>
      </c>
      <c r="D32" s="20">
        <v>1620</v>
      </c>
      <c r="E32" s="21">
        <v>13</v>
      </c>
      <c r="F32" s="22">
        <f t="shared" si="0"/>
        <v>0.80246913580246915</v>
      </c>
      <c r="G32" s="20">
        <v>1603</v>
      </c>
      <c r="H32" s="21">
        <v>66</v>
      </c>
      <c r="I32" s="22">
        <f t="shared" si="1"/>
        <v>4.1172800998128505</v>
      </c>
      <c r="J32" s="20">
        <v>1620</v>
      </c>
      <c r="K32" s="21">
        <v>0</v>
      </c>
      <c r="L32" s="22">
        <f t="shared" si="2"/>
        <v>0</v>
      </c>
    </row>
    <row r="33" spans="1:12" x14ac:dyDescent="0.25">
      <c r="A33" s="18">
        <f>[1]Sheet1!A32</f>
        <v>22</v>
      </c>
      <c r="B33" s="19" t="str">
        <f>[1]Sheet1!B32</f>
        <v>KARANGANYAR</v>
      </c>
      <c r="C33" s="19" t="str">
        <f>[1]Sheet1!C32</f>
        <v>Puskesmas Karanganyar I</v>
      </c>
      <c r="D33" s="20">
        <v>2525</v>
      </c>
      <c r="E33" s="21">
        <v>10</v>
      </c>
      <c r="F33" s="22">
        <f t="shared" si="0"/>
        <v>0.39603960396039606</v>
      </c>
      <c r="G33" s="20">
        <v>2520</v>
      </c>
      <c r="H33" s="21">
        <v>168</v>
      </c>
      <c r="I33" s="22">
        <f t="shared" si="1"/>
        <v>6.666666666666667</v>
      </c>
      <c r="J33" s="20">
        <v>2525</v>
      </c>
      <c r="K33" s="21">
        <v>0</v>
      </c>
      <c r="L33" s="22">
        <f t="shared" si="2"/>
        <v>0</v>
      </c>
    </row>
    <row r="34" spans="1:12" x14ac:dyDescent="0.25">
      <c r="A34" s="18">
        <f>[1]Sheet1!A33</f>
        <v>23</v>
      </c>
      <c r="B34" s="19" t="str">
        <f>[1]Sheet1!B33</f>
        <v>KARANGANYAR</v>
      </c>
      <c r="C34" s="19" t="str">
        <f>[1]Sheet1!C33</f>
        <v>Puskesmas Karanganyar II</v>
      </c>
      <c r="D34" s="20">
        <v>3381</v>
      </c>
      <c r="E34" s="21">
        <v>33</v>
      </c>
      <c r="F34" s="22">
        <f t="shared" si="0"/>
        <v>0.97604259094942325</v>
      </c>
      <c r="G34" s="20">
        <v>3545</v>
      </c>
      <c r="H34" s="21">
        <v>71</v>
      </c>
      <c r="I34" s="22">
        <f t="shared" si="1"/>
        <v>2.002820874471086</v>
      </c>
      <c r="J34" s="20">
        <v>3381</v>
      </c>
      <c r="K34" s="21">
        <v>2</v>
      </c>
      <c r="L34" s="22">
        <f t="shared" si="2"/>
        <v>5.9154096421177159E-2</v>
      </c>
    </row>
    <row r="35" spans="1:12" x14ac:dyDescent="0.25">
      <c r="A35" s="18">
        <f>[1]Sheet1!A34</f>
        <v>24</v>
      </c>
      <c r="B35" s="19" t="str">
        <f>[1]Sheet1!B34</f>
        <v>MIJEN</v>
      </c>
      <c r="C35" s="19" t="str">
        <f>[1]Sheet1!C34</f>
        <v>Puskesmas Mijen I</v>
      </c>
      <c r="D35" s="20">
        <v>2166</v>
      </c>
      <c r="E35" s="21">
        <v>27</v>
      </c>
      <c r="F35" s="22">
        <f t="shared" si="0"/>
        <v>1.2465373961218837</v>
      </c>
      <c r="G35" s="20">
        <v>2260</v>
      </c>
      <c r="H35" s="21">
        <v>64</v>
      </c>
      <c r="I35" s="22">
        <f t="shared" si="1"/>
        <v>2.831858407079646</v>
      </c>
      <c r="J35" s="20">
        <v>2166</v>
      </c>
      <c r="K35" s="21">
        <v>2</v>
      </c>
      <c r="L35" s="22">
        <f t="shared" si="2"/>
        <v>9.2336103416435819E-2</v>
      </c>
    </row>
    <row r="36" spans="1:12" x14ac:dyDescent="0.25">
      <c r="A36" s="18">
        <f>[1]Sheet1!A35</f>
        <v>25</v>
      </c>
      <c r="B36" s="19" t="str">
        <f>[1]Sheet1!B35</f>
        <v>MIJEN</v>
      </c>
      <c r="C36" s="19" t="str">
        <f>[1]Sheet1!C35</f>
        <v>Puskesmas Mijen II</v>
      </c>
      <c r="D36" s="20">
        <v>2230</v>
      </c>
      <c r="E36" s="21">
        <v>12</v>
      </c>
      <c r="F36" s="22">
        <f t="shared" si="0"/>
        <v>0.53811659192825112</v>
      </c>
      <c r="G36" s="20">
        <v>2228</v>
      </c>
      <c r="H36" s="21">
        <v>167</v>
      </c>
      <c r="I36" s="22">
        <f t="shared" si="1"/>
        <v>7.495511669658887</v>
      </c>
      <c r="J36" s="20">
        <v>2230</v>
      </c>
      <c r="K36" s="21">
        <v>2</v>
      </c>
      <c r="L36" s="22">
        <f t="shared" si="2"/>
        <v>8.9686098654708515E-2</v>
      </c>
    </row>
    <row r="37" spans="1:12" x14ac:dyDescent="0.25">
      <c r="A37" s="18">
        <v>26</v>
      </c>
      <c r="B37" s="19" t="s">
        <v>16</v>
      </c>
      <c r="C37" s="19" t="s">
        <v>17</v>
      </c>
      <c r="D37" s="20">
        <v>4518</v>
      </c>
      <c r="E37" s="21">
        <v>27</v>
      </c>
      <c r="F37" s="22">
        <f t="shared" si="0"/>
        <v>0.59760956175298807</v>
      </c>
      <c r="G37" s="20">
        <v>4518</v>
      </c>
      <c r="H37" s="21">
        <v>117</v>
      </c>
      <c r="I37" s="22">
        <f t="shared" si="1"/>
        <v>2.5896414342629481</v>
      </c>
      <c r="J37" s="20">
        <v>4518</v>
      </c>
      <c r="K37" s="21">
        <v>2</v>
      </c>
      <c r="L37" s="22">
        <f t="shared" si="2"/>
        <v>4.4267374944665781E-2</v>
      </c>
    </row>
    <row r="38" spans="1:12" x14ac:dyDescent="0.25">
      <c r="A38" s="18">
        <v>27</v>
      </c>
      <c r="B38" s="19" t="s">
        <v>16</v>
      </c>
      <c r="C38" s="19" t="s">
        <v>18</v>
      </c>
      <c r="D38" s="20">
        <v>3063</v>
      </c>
      <c r="E38" s="21">
        <v>30</v>
      </c>
      <c r="F38" s="22">
        <f t="shared" si="0"/>
        <v>0.97943192948090119</v>
      </c>
      <c r="G38" s="20">
        <v>3020</v>
      </c>
      <c r="H38" s="21">
        <v>294</v>
      </c>
      <c r="I38" s="22">
        <f t="shared" si="1"/>
        <v>9.7350993377483448</v>
      </c>
      <c r="J38" s="20">
        <v>3063</v>
      </c>
      <c r="K38" s="21">
        <v>1</v>
      </c>
      <c r="L38" s="22">
        <f t="shared" si="2"/>
        <v>3.2647730982696702E-2</v>
      </c>
    </row>
    <row r="39" spans="1:12" ht="16.5" thickBot="1" x14ac:dyDescent="0.3">
      <c r="A39" s="23" t="s">
        <v>14</v>
      </c>
      <c r="B39" s="24"/>
      <c r="C39" s="25"/>
      <c r="D39" s="26">
        <f>SUM(D12:D38)</f>
        <v>96888</v>
      </c>
      <c r="E39" s="27">
        <f>SUM(E12:E38)</f>
        <v>584</v>
      </c>
      <c r="F39" s="28">
        <f>E39/D39*100</f>
        <v>0.60275782346627027</v>
      </c>
      <c r="G39" s="26">
        <f>SUM(G12:G38)</f>
        <v>97129</v>
      </c>
      <c r="H39" s="27">
        <f>SUM(H12:H38)</f>
        <v>7485</v>
      </c>
      <c r="I39" s="28">
        <f>H39/G39*100</f>
        <v>7.706246332197388</v>
      </c>
      <c r="J39" s="26">
        <f>SUM(J12:J38)</f>
        <v>96888</v>
      </c>
      <c r="K39" s="27">
        <f>SUM(K12:K38)</f>
        <v>33</v>
      </c>
      <c r="L39" s="28">
        <f>K39/D39*100</f>
        <v>3.405994550408719E-2</v>
      </c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9" t="s">
        <v>15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x14ac:dyDescent="0.25">
      <c r="A42" s="3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9">
    <mergeCell ref="J9:J10"/>
    <mergeCell ref="K9:L9"/>
    <mergeCell ref="A9:A10"/>
    <mergeCell ref="B9:B10"/>
    <mergeCell ref="C9:C10"/>
    <mergeCell ref="D9:D10"/>
    <mergeCell ref="E9:F9"/>
    <mergeCell ref="G9:G10"/>
    <mergeCell ref="H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2020-08-25T04:36:34Z</dcterms:created>
  <dcterms:modified xsi:type="dcterms:W3CDTF">2020-08-25T04:38:41Z</dcterms:modified>
</cp:coreProperties>
</file>