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41" i="1" s="1"/>
  <c r="S39" i="1"/>
  <c r="S41" i="1" s="1"/>
  <c r="R39" i="1"/>
  <c r="R41" i="1" s="1"/>
  <c r="P39" i="1"/>
  <c r="O39" i="1"/>
  <c r="N39" i="1"/>
  <c r="L39" i="1"/>
  <c r="K39" i="1"/>
  <c r="I39" i="1"/>
  <c r="H39" i="1"/>
  <c r="G39" i="1"/>
  <c r="G40" i="1" s="1"/>
  <c r="F39" i="1"/>
  <c r="E39" i="1"/>
  <c r="D39" i="1"/>
  <c r="T38" i="1"/>
  <c r="Q38" i="1"/>
  <c r="M38" i="1"/>
  <c r="J38" i="1"/>
  <c r="F38" i="1"/>
  <c r="C38" i="1"/>
  <c r="T37" i="1"/>
  <c r="Q37" i="1"/>
  <c r="M37" i="1"/>
  <c r="J37" i="1"/>
  <c r="F37" i="1"/>
  <c r="C37" i="1"/>
  <c r="T36" i="1"/>
  <c r="Q36" i="1"/>
  <c r="M36" i="1"/>
  <c r="J36" i="1"/>
  <c r="F36" i="1"/>
  <c r="C36" i="1"/>
  <c r="T35" i="1"/>
  <c r="Q35" i="1"/>
  <c r="M35" i="1"/>
  <c r="J35" i="1"/>
  <c r="F35" i="1"/>
  <c r="C35" i="1"/>
  <c r="T34" i="1"/>
  <c r="Q34" i="1"/>
  <c r="M34" i="1"/>
  <c r="J34" i="1"/>
  <c r="F34" i="1"/>
  <c r="C34" i="1"/>
  <c r="T33" i="1"/>
  <c r="Q33" i="1"/>
  <c r="M33" i="1"/>
  <c r="J33" i="1"/>
  <c r="F33" i="1"/>
  <c r="C33" i="1"/>
  <c r="T32" i="1"/>
  <c r="Q32" i="1"/>
  <c r="M32" i="1"/>
  <c r="J32" i="1"/>
  <c r="F32" i="1"/>
  <c r="C32" i="1"/>
  <c r="T31" i="1"/>
  <c r="Q31" i="1"/>
  <c r="M31" i="1"/>
  <c r="J31" i="1"/>
  <c r="F31" i="1"/>
  <c r="C31" i="1"/>
  <c r="T30" i="1"/>
  <c r="Q30" i="1"/>
  <c r="M30" i="1"/>
  <c r="J30" i="1"/>
  <c r="F30" i="1"/>
  <c r="C30" i="1"/>
  <c r="T29" i="1"/>
  <c r="Q29" i="1"/>
  <c r="M29" i="1"/>
  <c r="J29" i="1"/>
  <c r="F29" i="1"/>
  <c r="C29" i="1"/>
  <c r="T28" i="1"/>
  <c r="Q28" i="1"/>
  <c r="M28" i="1"/>
  <c r="J28" i="1"/>
  <c r="F28" i="1"/>
  <c r="C28" i="1"/>
  <c r="T27" i="1"/>
  <c r="Q27" i="1"/>
  <c r="M27" i="1"/>
  <c r="J27" i="1"/>
  <c r="F27" i="1"/>
  <c r="C27" i="1"/>
  <c r="T26" i="1"/>
  <c r="Q26" i="1"/>
  <c r="M26" i="1"/>
  <c r="J26" i="1"/>
  <c r="F26" i="1"/>
  <c r="C26" i="1"/>
  <c r="T25" i="1"/>
  <c r="Q25" i="1"/>
  <c r="M25" i="1"/>
  <c r="J25" i="1"/>
  <c r="F25" i="1"/>
  <c r="C25" i="1"/>
  <c r="T24" i="1"/>
  <c r="Q24" i="1"/>
  <c r="M24" i="1"/>
  <c r="J24" i="1"/>
  <c r="F24" i="1"/>
  <c r="C24" i="1"/>
  <c r="T23" i="1"/>
  <c r="Q23" i="1"/>
  <c r="M23" i="1"/>
  <c r="J23" i="1"/>
  <c r="F23" i="1"/>
  <c r="C23" i="1"/>
  <c r="T22" i="1"/>
  <c r="Q22" i="1"/>
  <c r="M22" i="1"/>
  <c r="J22" i="1"/>
  <c r="F22" i="1"/>
  <c r="C22" i="1"/>
  <c r="T21" i="1"/>
  <c r="Q21" i="1"/>
  <c r="M21" i="1"/>
  <c r="J21" i="1"/>
  <c r="F21" i="1"/>
  <c r="C21" i="1"/>
  <c r="T20" i="1"/>
  <c r="Q20" i="1"/>
  <c r="M20" i="1"/>
  <c r="J20" i="1"/>
  <c r="F20" i="1"/>
  <c r="C20" i="1"/>
  <c r="T19" i="1"/>
  <c r="Q19" i="1"/>
  <c r="M19" i="1"/>
  <c r="J19" i="1"/>
  <c r="F19" i="1"/>
  <c r="C19" i="1"/>
  <c r="T18" i="1"/>
  <c r="Q18" i="1"/>
  <c r="M18" i="1"/>
  <c r="J18" i="1"/>
  <c r="F18" i="1"/>
  <c r="C18" i="1"/>
  <c r="T17" i="1"/>
  <c r="Q17" i="1"/>
  <c r="M17" i="1"/>
  <c r="J17" i="1"/>
  <c r="F17" i="1"/>
  <c r="C17" i="1"/>
  <c r="T16" i="1"/>
  <c r="Q16" i="1"/>
  <c r="M16" i="1"/>
  <c r="J16" i="1"/>
  <c r="F16" i="1"/>
  <c r="C16" i="1"/>
  <c r="T15" i="1"/>
  <c r="Q15" i="1"/>
  <c r="M15" i="1"/>
  <c r="J15" i="1"/>
  <c r="F15" i="1"/>
  <c r="C15" i="1"/>
  <c r="T14" i="1"/>
  <c r="Q14" i="1"/>
  <c r="M14" i="1"/>
  <c r="J14" i="1"/>
  <c r="F14" i="1"/>
  <c r="C14" i="1"/>
  <c r="T13" i="1"/>
  <c r="Q13" i="1"/>
  <c r="M13" i="1"/>
  <c r="J13" i="1"/>
  <c r="F13" i="1"/>
  <c r="C13" i="1"/>
  <c r="T12" i="1"/>
  <c r="Q12" i="1"/>
  <c r="Q39" i="1" s="1"/>
  <c r="M12" i="1"/>
  <c r="M39" i="1" s="1"/>
  <c r="J12" i="1"/>
  <c r="J39" i="1" s="1"/>
  <c r="F12" i="1"/>
  <c r="C12" i="1"/>
  <c r="J5" i="1"/>
  <c r="I5" i="1"/>
  <c r="J4" i="1"/>
  <c r="I4" i="1"/>
</calcChain>
</file>

<file path=xl/sharedStrings.xml><?xml version="1.0" encoding="utf-8"?>
<sst xmlns="http://schemas.openxmlformats.org/spreadsheetml/2006/main" count="62" uniqueCount="34">
  <si>
    <t>TABEL 62</t>
  </si>
  <si>
    <t>JUMLAH KASUS PENYAKIT YANG DAPAT DICEGAH DENGAN IMUNISASI (PD3I) MENURUT JENIS KELAMIN, KECAMATAN, DAN PUSKESMAS</t>
  </si>
  <si>
    <t>NO</t>
  </si>
  <si>
    <t>KECAMATAN</t>
  </si>
  <si>
    <t>PUSKESMAS</t>
  </si>
  <si>
    <t>JUMLAH KASUS  PD3I</t>
  </si>
  <si>
    <t>DIFTERI</t>
  </si>
  <si>
    <t>PERTUSIS</t>
  </si>
  <si>
    <t>TETANUS NEONATORUM</t>
  </si>
  <si>
    <t>HEPATITIS B</t>
  </si>
  <si>
    <t>SUSPEK CAMPAK</t>
  </si>
  <si>
    <t>JUMLAH KASUS</t>
  </si>
  <si>
    <t>MENINGGAL</t>
  </si>
  <si>
    <t>L</t>
  </si>
  <si>
    <t>P</t>
  </si>
  <si>
    <t>L+P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</si>
  <si>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</si>
  <si>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</si>
  <si>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</si>
  <si>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</si>
  <si>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</si>
  <si>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</si>
  <si>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</si>
  <si>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</si>
  <si>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</si>
  <si>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</si>
  <si>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</si>
  <si>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</si>
  <si>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</si>
  <si>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</si>
  <si>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</si>
  <si>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CASE FATALITY RATE (%)</t>
  </si>
  <si>
    <t>INSIDENS RATE SUSPEK CAMPAK</t>
  </si>
  <si>
    <t>Sumber: Seksi Surveilans dan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</si>
</sst>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7" fontId="1" fillId="0" borderId="13" xfId="1" applyNumberFormat="1" applyFont="1" applyFill="1" applyBorder="1" applyAlignment="1">
      <alignment vertical="center"/>
    </xf>
    <xf numFmtId="37" fontId="1" fillId="0" borderId="2" xfId="1" applyNumberFormat="1" applyFont="1" applyFill="1" applyBorder="1" applyAlignment="1">
      <alignment vertical="center"/>
    </xf>
    <xf numFmtId="37" fontId="1" fillId="0" borderId="11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7" fontId="1" fillId="0" borderId="15" xfId="1" applyNumberFormat="1" applyFont="1" applyFill="1" applyBorder="1" applyAlignment="1">
      <alignment vertical="center"/>
    </xf>
    <xf numFmtId="37" fontId="1" fillId="0" borderId="14" xfId="1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7" fontId="7" fillId="0" borderId="12" xfId="1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7" xfId="0" quotePrefix="1" applyFont="1" applyBorder="1" applyAlignment="1">
      <alignment horizontal="left" vertical="center"/>
    </xf>
    <xf numFmtId="0" fontId="7" fillId="0" borderId="18" xfId="0" quotePrefix="1" applyFont="1" applyBorder="1" applyAlignment="1">
      <alignment horizontal="left" vertical="center"/>
    </xf>
    <xf numFmtId="37" fontId="7" fillId="2" borderId="16" xfId="1" quotePrefix="1" applyNumberFormat="1" applyFont="1" applyFill="1" applyBorder="1" applyAlignment="1">
      <alignment horizontal="right" vertical="center"/>
    </xf>
    <xf numFmtId="37" fontId="7" fillId="2" borderId="17" xfId="1" quotePrefix="1" applyNumberFormat="1" applyFont="1" applyFill="1" applyBorder="1" applyAlignment="1">
      <alignment horizontal="right" vertical="center"/>
    </xf>
    <xf numFmtId="37" fontId="7" fillId="2" borderId="18" xfId="1" quotePrefix="1" applyNumberFormat="1" applyFont="1" applyFill="1" applyBorder="1" applyAlignment="1">
      <alignment horizontal="right" vertical="center"/>
    </xf>
    <xf numFmtId="164" fontId="7" fillId="0" borderId="16" xfId="1" quotePrefix="1" applyNumberFormat="1" applyFont="1" applyBorder="1" applyAlignment="1">
      <alignment horizontal="right" vertical="center"/>
    </xf>
    <xf numFmtId="164" fontId="7" fillId="2" borderId="16" xfId="1" quotePrefix="1" applyNumberFormat="1" applyFont="1" applyFill="1" applyBorder="1" applyAlignment="1">
      <alignment horizontal="right" vertical="center"/>
    </xf>
    <xf numFmtId="164" fontId="7" fillId="2" borderId="17" xfId="1" quotePrefix="1" applyNumberFormat="1" applyFont="1" applyFill="1" applyBorder="1" applyAlignment="1">
      <alignment horizontal="right" vertical="center"/>
    </xf>
    <xf numFmtId="164" fontId="7" fillId="2" borderId="18" xfId="1" quotePrefix="1" applyNumberFormat="1" applyFont="1" applyFill="1" applyBorder="1" applyAlignment="1">
      <alignment horizontal="right" vertical="center"/>
    </xf>
    <xf numFmtId="164" fontId="7" fillId="0" borderId="19" xfId="1" quotePrefix="1" applyNumberFormat="1" applyFont="1" applyBorder="1" applyAlignment="1">
      <alignment horizontal="right" vertical="center"/>
    </xf>
    <xf numFmtId="164" fontId="7" fillId="2" borderId="20" xfId="1" quotePrefix="1" applyNumberFormat="1" applyFont="1" applyFill="1" applyBorder="1" applyAlignment="1">
      <alignment horizontal="right" vertical="center"/>
    </xf>
    <xf numFmtId="164" fontId="7" fillId="2" borderId="21" xfId="1" quotePrefix="1" applyNumberFormat="1" applyFont="1" applyFill="1" applyBorder="1" applyAlignment="1">
      <alignment horizontal="right" vertical="center"/>
    </xf>
    <xf numFmtId="164" fontId="7" fillId="2" borderId="22" xfId="1" quotePrefix="1" applyNumberFormat="1" applyFont="1" applyFill="1" applyBorder="1" applyAlignment="1">
      <alignment horizontal="right" vertical="center"/>
    </xf>
    <xf numFmtId="164" fontId="7" fillId="2" borderId="1" xfId="1" quotePrefix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1162805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1.7109375" customWidth="1"/>
    <col min="3" max="3" width="30.5703125" bestFit="1" customWidth="1"/>
    <col min="4" max="6" width="11.7109375" customWidth="1"/>
    <col min="7" max="7" width="14" customWidth="1"/>
    <col min="8" max="13" width="11.7109375" customWidth="1"/>
    <col min="14" max="14" width="14.28515625" customWidth="1"/>
    <col min="15" max="20" width="11.7109375" customWidth="1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5" x14ac:dyDescent="0.25">
      <c r="A4" s="4"/>
      <c r="B4" s="4"/>
      <c r="C4" s="4"/>
      <c r="D4" s="4"/>
      <c r="E4" s="4"/>
      <c r="F4" s="4"/>
      <c r="G4" s="4"/>
      <c r="H4" s="4"/>
      <c r="I4" s="5" t="str">
        <f>'[1]1'!E5</f>
        <v>KABUPATEN/KOTA</v>
      </c>
      <c r="J4" s="6" t="str">
        <f>'[1]1'!F5</f>
        <v>DEMAK</v>
      </c>
      <c r="K4" s="4"/>
      <c r="L4" s="3"/>
      <c r="M4" s="3"/>
      <c r="N4" s="3"/>
      <c r="O4" s="3"/>
      <c r="P4" s="3"/>
      <c r="Q4" s="3"/>
      <c r="R4" s="4"/>
      <c r="S4" s="4"/>
      <c r="T4" s="4"/>
    </row>
    <row r="5" spans="1:20" ht="16.5" x14ac:dyDescent="0.25">
      <c r="A5" s="4"/>
      <c r="B5" s="4"/>
      <c r="C5" s="4"/>
      <c r="D5" s="4"/>
      <c r="E5" s="4"/>
      <c r="F5" s="4"/>
      <c r="G5" s="4"/>
      <c r="H5" s="4"/>
      <c r="I5" s="5" t="str">
        <f>'[1]1'!E6</f>
        <v xml:space="preserve">TAHUN </v>
      </c>
      <c r="J5" s="6">
        <f>'[1]1'!F6</f>
        <v>2019</v>
      </c>
      <c r="K5" s="4"/>
      <c r="L5" s="3"/>
      <c r="M5" s="3"/>
      <c r="N5" s="3"/>
      <c r="O5" s="3"/>
      <c r="P5" s="3"/>
      <c r="Q5" s="3"/>
      <c r="R5" s="4"/>
      <c r="S5" s="4"/>
      <c r="T5" s="4"/>
    </row>
    <row r="6" spans="1:20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8" t="s">
        <v>2</v>
      </c>
      <c r="B7" s="8" t="s">
        <v>3</v>
      </c>
      <c r="C7" s="9" t="s">
        <v>4</v>
      </c>
      <c r="D7" s="10" t="s">
        <v>5</v>
      </c>
      <c r="E7" s="11"/>
      <c r="F7" s="11"/>
      <c r="G7" s="11"/>
      <c r="H7" s="11"/>
      <c r="I7" s="11"/>
      <c r="J7" s="11"/>
      <c r="K7" s="12"/>
      <c r="L7" s="11"/>
      <c r="M7" s="11"/>
      <c r="N7" s="12"/>
      <c r="O7" s="11"/>
      <c r="P7" s="11"/>
      <c r="Q7" s="11"/>
      <c r="R7" s="11"/>
      <c r="S7" s="11"/>
      <c r="T7" s="11"/>
    </row>
    <row r="8" spans="1:20" x14ac:dyDescent="0.25">
      <c r="A8" s="8"/>
      <c r="B8" s="8"/>
      <c r="C8" s="9"/>
      <c r="D8" s="13" t="s">
        <v>6</v>
      </c>
      <c r="E8" s="14"/>
      <c r="F8" s="14"/>
      <c r="G8" s="15"/>
      <c r="H8" s="16" t="s">
        <v>7</v>
      </c>
      <c r="I8" s="17"/>
      <c r="J8" s="18"/>
      <c r="K8" s="19" t="s">
        <v>8</v>
      </c>
      <c r="L8" s="20"/>
      <c r="M8" s="20"/>
      <c r="N8" s="21"/>
      <c r="O8" s="19" t="s">
        <v>9</v>
      </c>
      <c r="P8" s="20"/>
      <c r="Q8" s="20"/>
      <c r="R8" s="16" t="s">
        <v>10</v>
      </c>
      <c r="S8" s="17"/>
      <c r="T8" s="18"/>
    </row>
    <row r="9" spans="1:20" x14ac:dyDescent="0.25">
      <c r="A9" s="8"/>
      <c r="B9" s="8"/>
      <c r="C9" s="9"/>
      <c r="D9" s="13" t="s">
        <v>11</v>
      </c>
      <c r="E9" s="14"/>
      <c r="F9" s="15"/>
      <c r="G9" s="22" t="s">
        <v>12</v>
      </c>
      <c r="H9" s="23"/>
      <c r="I9" s="24"/>
      <c r="J9" s="25"/>
      <c r="K9" s="26" t="s">
        <v>11</v>
      </c>
      <c r="L9" s="14"/>
      <c r="M9" s="15"/>
      <c r="N9" s="22" t="s">
        <v>12</v>
      </c>
      <c r="O9" s="26" t="s">
        <v>11</v>
      </c>
      <c r="P9" s="14"/>
      <c r="Q9" s="15"/>
      <c r="R9" s="23"/>
      <c r="S9" s="24"/>
      <c r="T9" s="25"/>
    </row>
    <row r="10" spans="1:20" x14ac:dyDescent="0.25">
      <c r="A10" s="27"/>
      <c r="B10" s="27"/>
      <c r="C10" s="28"/>
      <c r="D10" s="29" t="s">
        <v>13</v>
      </c>
      <c r="E10" s="29" t="s">
        <v>14</v>
      </c>
      <c r="F10" s="29" t="s">
        <v>15</v>
      </c>
      <c r="G10" s="30"/>
      <c r="H10" s="29" t="s">
        <v>13</v>
      </c>
      <c r="I10" s="29" t="s">
        <v>14</v>
      </c>
      <c r="J10" s="29" t="s">
        <v>15</v>
      </c>
      <c r="K10" s="29" t="s">
        <v>13</v>
      </c>
      <c r="L10" s="31" t="s">
        <v>14</v>
      </c>
      <c r="M10" s="29" t="s">
        <v>15</v>
      </c>
      <c r="N10" s="30"/>
      <c r="O10" s="29" t="s">
        <v>13</v>
      </c>
      <c r="P10" s="31" t="s">
        <v>14</v>
      </c>
      <c r="Q10" s="29" t="s">
        <v>15</v>
      </c>
      <c r="R10" s="29" t="s">
        <v>13</v>
      </c>
      <c r="S10" s="29" t="s">
        <v>14</v>
      </c>
      <c r="T10" s="29" t="s">
        <v>15</v>
      </c>
    </row>
    <row r="11" spans="1:20" x14ac:dyDescent="0.2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</row>
    <row r="12" spans="1:20" x14ac:dyDescent="0.25">
      <c r="A12" s="33">
        <v>1</v>
      </c>
      <c r="B12" s="34" t="s">
        <v>16</v>
      </c>
      <c r="C12" s="35" t="str">
        <f>'[1]9'!C9</f>
        <v>Puskesmas Mranggen I</v>
      </c>
      <c r="D12" s="36">
        <v>0</v>
      </c>
      <c r="E12" s="36">
        <v>0</v>
      </c>
      <c r="F12" s="37">
        <f>D12+E12</f>
        <v>0</v>
      </c>
      <c r="G12" s="36">
        <v>0</v>
      </c>
      <c r="H12" s="36">
        <v>0</v>
      </c>
      <c r="I12" s="36">
        <v>0</v>
      </c>
      <c r="J12" s="37">
        <f t="shared" ref="J12:J38" si="0">H12+I12</f>
        <v>0</v>
      </c>
      <c r="K12" s="36">
        <v>0</v>
      </c>
      <c r="L12" s="36">
        <v>0</v>
      </c>
      <c r="M12" s="36">
        <f t="shared" ref="M12:M38" si="1">K12+L12</f>
        <v>0</v>
      </c>
      <c r="N12" s="38">
        <v>0</v>
      </c>
      <c r="O12" s="36">
        <v>0</v>
      </c>
      <c r="P12" s="36">
        <v>0</v>
      </c>
      <c r="Q12" s="36">
        <f t="shared" ref="Q12:Q38" si="2">O12+P12</f>
        <v>0</v>
      </c>
      <c r="R12" s="36">
        <v>0</v>
      </c>
      <c r="S12" s="36">
        <v>0</v>
      </c>
      <c r="T12" s="37">
        <f>R12+S12</f>
        <v>0</v>
      </c>
    </row>
    <row r="13" spans="1:20" x14ac:dyDescent="0.25">
      <c r="A13" s="39"/>
      <c r="B13" s="40" t="s">
        <v>16</v>
      </c>
      <c r="C13" s="35" t="str">
        <f>'[1]9'!C10</f>
        <v>Puskesmas Mranggen II</v>
      </c>
      <c r="D13" s="37">
        <v>0</v>
      </c>
      <c r="E13" s="37">
        <v>0</v>
      </c>
      <c r="F13" s="37">
        <f t="shared" ref="F13:F20" si="3">D13+E13</f>
        <v>0</v>
      </c>
      <c r="G13" s="37">
        <v>0</v>
      </c>
      <c r="H13" s="37">
        <v>0</v>
      </c>
      <c r="I13" s="37">
        <v>0</v>
      </c>
      <c r="J13" s="37">
        <f t="shared" si="0"/>
        <v>0</v>
      </c>
      <c r="K13" s="37">
        <v>0</v>
      </c>
      <c r="L13" s="37">
        <v>0</v>
      </c>
      <c r="M13" s="37">
        <f t="shared" si="1"/>
        <v>0</v>
      </c>
      <c r="N13" s="41">
        <v>0</v>
      </c>
      <c r="O13" s="37">
        <v>0</v>
      </c>
      <c r="P13" s="37">
        <v>0</v>
      </c>
      <c r="Q13" s="37">
        <f t="shared" si="2"/>
        <v>0</v>
      </c>
      <c r="R13" s="37">
        <v>0</v>
      </c>
      <c r="S13" s="37">
        <v>0</v>
      </c>
      <c r="T13" s="37">
        <f>R13+S13</f>
        <v>0</v>
      </c>
    </row>
    <row r="14" spans="1:20" x14ac:dyDescent="0.25">
      <c r="A14" s="39"/>
      <c r="B14" s="40" t="s">
        <v>16</v>
      </c>
      <c r="C14" s="35" t="str">
        <f>'[1]9'!C11</f>
        <v>Puskesmas Mranggen III</v>
      </c>
      <c r="D14" s="37">
        <v>1</v>
      </c>
      <c r="E14" s="37">
        <v>1</v>
      </c>
      <c r="F14" s="37">
        <f t="shared" si="3"/>
        <v>2</v>
      </c>
      <c r="G14" s="37">
        <v>0</v>
      </c>
      <c r="H14" s="37">
        <v>0</v>
      </c>
      <c r="I14" s="37">
        <v>0</v>
      </c>
      <c r="J14" s="37">
        <f t="shared" si="0"/>
        <v>0</v>
      </c>
      <c r="K14" s="37">
        <v>0</v>
      </c>
      <c r="L14" s="37">
        <v>0</v>
      </c>
      <c r="M14" s="37">
        <f t="shared" si="1"/>
        <v>0</v>
      </c>
      <c r="N14" s="41">
        <v>0</v>
      </c>
      <c r="O14" s="37">
        <v>0</v>
      </c>
      <c r="P14" s="37">
        <v>0</v>
      </c>
      <c r="Q14" s="37">
        <f t="shared" si="2"/>
        <v>0</v>
      </c>
      <c r="R14" s="37">
        <v>3</v>
      </c>
      <c r="S14" s="37">
        <v>4</v>
      </c>
      <c r="T14" s="37">
        <f>R14+S14</f>
        <v>7</v>
      </c>
    </row>
    <row r="15" spans="1:20" x14ac:dyDescent="0.25">
      <c r="A15" s="33">
        <v>2</v>
      </c>
      <c r="B15" s="34" t="s">
        <v>17</v>
      </c>
      <c r="C15" s="35" t="str">
        <f>'[1]9'!C12</f>
        <v>Puskesmas Karangawen I</v>
      </c>
      <c r="D15" s="37">
        <v>0</v>
      </c>
      <c r="E15" s="37">
        <v>0</v>
      </c>
      <c r="F15" s="37">
        <f t="shared" si="3"/>
        <v>0</v>
      </c>
      <c r="G15" s="37">
        <v>0</v>
      </c>
      <c r="H15" s="37">
        <v>0</v>
      </c>
      <c r="I15" s="37">
        <v>0</v>
      </c>
      <c r="J15" s="37">
        <f>H15+I15</f>
        <v>0</v>
      </c>
      <c r="K15" s="37">
        <v>0</v>
      </c>
      <c r="L15" s="37">
        <v>0</v>
      </c>
      <c r="M15" s="37">
        <f t="shared" si="1"/>
        <v>0</v>
      </c>
      <c r="N15" s="41">
        <v>0</v>
      </c>
      <c r="O15" s="37">
        <v>0</v>
      </c>
      <c r="P15" s="37">
        <v>0</v>
      </c>
      <c r="Q15" s="37">
        <f t="shared" si="2"/>
        <v>0</v>
      </c>
      <c r="R15" s="37">
        <v>1</v>
      </c>
      <c r="S15" s="37">
        <v>0</v>
      </c>
      <c r="T15" s="37">
        <f>R15+S15</f>
        <v>1</v>
      </c>
    </row>
    <row r="16" spans="1:20" x14ac:dyDescent="0.25">
      <c r="A16" s="33"/>
      <c r="B16" s="40" t="s">
        <v>17</v>
      </c>
      <c r="C16" s="35" t="str">
        <f>'[1]9'!C13</f>
        <v>Puskesmas Karangawen II</v>
      </c>
      <c r="D16" s="37">
        <v>0</v>
      </c>
      <c r="E16" s="37">
        <v>0</v>
      </c>
      <c r="F16" s="37">
        <f>D16+E16</f>
        <v>0</v>
      </c>
      <c r="G16" s="37">
        <v>0</v>
      </c>
      <c r="H16" s="37">
        <v>0</v>
      </c>
      <c r="I16" s="37">
        <v>0</v>
      </c>
      <c r="J16" s="37">
        <f t="shared" si="0"/>
        <v>0</v>
      </c>
      <c r="K16" s="37">
        <v>0</v>
      </c>
      <c r="L16" s="37">
        <v>0</v>
      </c>
      <c r="M16" s="37">
        <f t="shared" si="1"/>
        <v>0</v>
      </c>
      <c r="N16" s="41">
        <v>0</v>
      </c>
      <c r="O16" s="37">
        <v>0</v>
      </c>
      <c r="P16" s="37">
        <v>0</v>
      </c>
      <c r="Q16" s="37">
        <f t="shared" si="2"/>
        <v>0</v>
      </c>
      <c r="R16" s="37">
        <v>0</v>
      </c>
      <c r="S16" s="37">
        <v>0</v>
      </c>
      <c r="T16" s="37">
        <f t="shared" ref="T16:T38" si="4">R16+S16</f>
        <v>0</v>
      </c>
    </row>
    <row r="17" spans="1:20" x14ac:dyDescent="0.25">
      <c r="A17" s="33">
        <v>3</v>
      </c>
      <c r="B17" s="34" t="s">
        <v>18</v>
      </c>
      <c r="C17" s="35" t="str">
        <f>'[1]9'!C14</f>
        <v>Puskesmas Guntur I</v>
      </c>
      <c r="D17" s="37">
        <v>0</v>
      </c>
      <c r="E17" s="37">
        <v>0</v>
      </c>
      <c r="F17" s="37">
        <f t="shared" si="3"/>
        <v>0</v>
      </c>
      <c r="G17" s="37">
        <v>0</v>
      </c>
      <c r="H17" s="37">
        <v>0</v>
      </c>
      <c r="I17" s="37">
        <v>0</v>
      </c>
      <c r="J17" s="37">
        <f t="shared" si="0"/>
        <v>0</v>
      </c>
      <c r="K17" s="37">
        <v>0</v>
      </c>
      <c r="L17" s="37">
        <v>0</v>
      </c>
      <c r="M17" s="37">
        <f t="shared" si="1"/>
        <v>0</v>
      </c>
      <c r="N17" s="41">
        <v>0</v>
      </c>
      <c r="O17" s="37">
        <v>0</v>
      </c>
      <c r="P17" s="37">
        <v>0</v>
      </c>
      <c r="Q17" s="37">
        <f t="shared" si="2"/>
        <v>0</v>
      </c>
      <c r="R17" s="37">
        <v>0</v>
      </c>
      <c r="S17" s="37">
        <v>1</v>
      </c>
      <c r="T17" s="37">
        <f t="shared" si="4"/>
        <v>1</v>
      </c>
    </row>
    <row r="18" spans="1:20" x14ac:dyDescent="0.25">
      <c r="A18" s="33"/>
      <c r="B18" s="40" t="s">
        <v>18</v>
      </c>
      <c r="C18" s="35" t="str">
        <f>'[1]9'!C15</f>
        <v>Puskesmas Guntur II</v>
      </c>
      <c r="D18" s="37">
        <v>0</v>
      </c>
      <c r="E18" s="37">
        <v>0</v>
      </c>
      <c r="F18" s="37">
        <f t="shared" si="3"/>
        <v>0</v>
      </c>
      <c r="G18" s="37">
        <v>0</v>
      </c>
      <c r="H18" s="37">
        <v>0</v>
      </c>
      <c r="I18" s="37">
        <v>0</v>
      </c>
      <c r="J18" s="37">
        <f t="shared" si="0"/>
        <v>0</v>
      </c>
      <c r="K18" s="37">
        <v>0</v>
      </c>
      <c r="L18" s="37">
        <v>0</v>
      </c>
      <c r="M18" s="37">
        <f t="shared" si="1"/>
        <v>0</v>
      </c>
      <c r="N18" s="41">
        <v>0</v>
      </c>
      <c r="O18" s="37">
        <v>0</v>
      </c>
      <c r="P18" s="37">
        <v>7</v>
      </c>
      <c r="Q18" s="37">
        <f t="shared" si="2"/>
        <v>7</v>
      </c>
      <c r="R18" s="37">
        <v>1</v>
      </c>
      <c r="S18" s="37">
        <v>0</v>
      </c>
      <c r="T18" s="37">
        <f t="shared" si="4"/>
        <v>1</v>
      </c>
    </row>
    <row r="19" spans="1:20" x14ac:dyDescent="0.25">
      <c r="A19" s="33">
        <v>4</v>
      </c>
      <c r="B19" s="34" t="s">
        <v>19</v>
      </c>
      <c r="C19" s="35" t="str">
        <f>'[1]9'!C16</f>
        <v>Puskesmas Sayung I</v>
      </c>
      <c r="D19" s="37">
        <v>0</v>
      </c>
      <c r="E19" s="37">
        <v>0</v>
      </c>
      <c r="F19" s="37">
        <f t="shared" si="3"/>
        <v>0</v>
      </c>
      <c r="G19" s="37">
        <v>0</v>
      </c>
      <c r="H19" s="37">
        <v>0</v>
      </c>
      <c r="I19" s="37">
        <v>0</v>
      </c>
      <c r="J19" s="37">
        <f t="shared" si="0"/>
        <v>0</v>
      </c>
      <c r="K19" s="37">
        <v>0</v>
      </c>
      <c r="L19" s="37">
        <v>0</v>
      </c>
      <c r="M19" s="37">
        <f t="shared" si="1"/>
        <v>0</v>
      </c>
      <c r="N19" s="41">
        <v>0</v>
      </c>
      <c r="O19" s="37">
        <v>0</v>
      </c>
      <c r="P19" s="37">
        <v>0</v>
      </c>
      <c r="Q19" s="37">
        <f t="shared" si="2"/>
        <v>0</v>
      </c>
      <c r="R19" s="37">
        <v>0</v>
      </c>
      <c r="S19" s="37">
        <v>0</v>
      </c>
      <c r="T19" s="37">
        <f t="shared" si="4"/>
        <v>0</v>
      </c>
    </row>
    <row r="20" spans="1:20" x14ac:dyDescent="0.25">
      <c r="A20" s="33"/>
      <c r="B20" s="40" t="s">
        <v>19</v>
      </c>
      <c r="C20" s="35" t="str">
        <f>'[1]9'!C17</f>
        <v>Puskesmas Sayung II</v>
      </c>
      <c r="D20" s="37">
        <v>0</v>
      </c>
      <c r="E20" s="37">
        <v>0</v>
      </c>
      <c r="F20" s="37">
        <f t="shared" si="3"/>
        <v>0</v>
      </c>
      <c r="G20" s="37">
        <v>0</v>
      </c>
      <c r="H20" s="37">
        <v>0</v>
      </c>
      <c r="I20" s="37">
        <v>0</v>
      </c>
      <c r="J20" s="37">
        <f t="shared" si="0"/>
        <v>0</v>
      </c>
      <c r="K20" s="37">
        <v>0</v>
      </c>
      <c r="L20" s="37">
        <v>0</v>
      </c>
      <c r="M20" s="37">
        <f t="shared" si="1"/>
        <v>0</v>
      </c>
      <c r="N20" s="41">
        <v>0</v>
      </c>
      <c r="O20" s="37">
        <v>0</v>
      </c>
      <c r="P20" s="37">
        <v>0</v>
      </c>
      <c r="Q20" s="37">
        <f t="shared" si="2"/>
        <v>0</v>
      </c>
      <c r="R20" s="37">
        <v>0</v>
      </c>
      <c r="S20" s="37">
        <v>0</v>
      </c>
      <c r="T20" s="37">
        <f t="shared" si="4"/>
        <v>0</v>
      </c>
    </row>
    <row r="21" spans="1:20" x14ac:dyDescent="0.25">
      <c r="A21" s="33">
        <v>5</v>
      </c>
      <c r="B21" s="34" t="s">
        <v>20</v>
      </c>
      <c r="C21" s="35" t="str">
        <f>'[1]9'!C18</f>
        <v>Puskesmas Karang Tengah</v>
      </c>
      <c r="D21" s="37">
        <v>0</v>
      </c>
      <c r="E21" s="37">
        <v>0</v>
      </c>
      <c r="F21" s="37">
        <f>D21+E21</f>
        <v>0</v>
      </c>
      <c r="G21" s="37">
        <v>0</v>
      </c>
      <c r="H21" s="37">
        <v>0</v>
      </c>
      <c r="I21" s="37">
        <v>0</v>
      </c>
      <c r="J21" s="37">
        <f t="shared" si="0"/>
        <v>0</v>
      </c>
      <c r="K21" s="37">
        <v>0</v>
      </c>
      <c r="L21" s="37">
        <v>0</v>
      </c>
      <c r="M21" s="37">
        <f t="shared" si="1"/>
        <v>0</v>
      </c>
      <c r="N21" s="41">
        <v>0</v>
      </c>
      <c r="O21" s="37">
        <v>0</v>
      </c>
      <c r="P21" s="37">
        <v>0</v>
      </c>
      <c r="Q21" s="37">
        <f t="shared" si="2"/>
        <v>0</v>
      </c>
      <c r="R21" s="37">
        <v>0</v>
      </c>
      <c r="S21" s="37">
        <v>0</v>
      </c>
      <c r="T21" s="37">
        <f t="shared" si="4"/>
        <v>0</v>
      </c>
    </row>
    <row r="22" spans="1:20" x14ac:dyDescent="0.25">
      <c r="A22" s="33">
        <v>6</v>
      </c>
      <c r="B22" s="34" t="s">
        <v>21</v>
      </c>
      <c r="C22" s="35" t="str">
        <f>'[1]9'!C19</f>
        <v>Puskesmas Bonang I</v>
      </c>
      <c r="D22" s="37">
        <v>0</v>
      </c>
      <c r="E22" s="37">
        <v>0</v>
      </c>
      <c r="F22" s="37">
        <f t="shared" ref="F22:F38" si="5">D22+E22</f>
        <v>0</v>
      </c>
      <c r="G22" s="37">
        <v>0</v>
      </c>
      <c r="H22" s="37">
        <v>0</v>
      </c>
      <c r="I22" s="37">
        <v>0</v>
      </c>
      <c r="J22" s="37">
        <f t="shared" si="0"/>
        <v>0</v>
      </c>
      <c r="K22" s="37">
        <v>0</v>
      </c>
      <c r="L22" s="37">
        <v>0</v>
      </c>
      <c r="M22" s="37">
        <f t="shared" si="1"/>
        <v>0</v>
      </c>
      <c r="N22" s="41">
        <v>0</v>
      </c>
      <c r="O22" s="37">
        <v>0</v>
      </c>
      <c r="P22" s="37">
        <v>0</v>
      </c>
      <c r="Q22" s="37">
        <f t="shared" si="2"/>
        <v>0</v>
      </c>
      <c r="R22" s="37">
        <v>0</v>
      </c>
      <c r="S22" s="37">
        <v>1</v>
      </c>
      <c r="T22" s="37">
        <f t="shared" si="4"/>
        <v>1</v>
      </c>
    </row>
    <row r="23" spans="1:20" x14ac:dyDescent="0.25">
      <c r="A23" s="33"/>
      <c r="B23" s="40" t="s">
        <v>21</v>
      </c>
      <c r="C23" s="35" t="str">
        <f>'[1]9'!C20</f>
        <v>Puskesmas Bonang II</v>
      </c>
      <c r="D23" s="37">
        <v>0</v>
      </c>
      <c r="E23" s="37">
        <v>0</v>
      </c>
      <c r="F23" s="37">
        <f t="shared" si="5"/>
        <v>0</v>
      </c>
      <c r="G23" s="37">
        <v>0</v>
      </c>
      <c r="H23" s="37">
        <v>0</v>
      </c>
      <c r="I23" s="37">
        <v>0</v>
      </c>
      <c r="J23" s="37">
        <f t="shared" si="0"/>
        <v>0</v>
      </c>
      <c r="K23" s="37">
        <v>0</v>
      </c>
      <c r="L23" s="37">
        <v>0</v>
      </c>
      <c r="M23" s="37">
        <f t="shared" si="1"/>
        <v>0</v>
      </c>
      <c r="N23" s="41">
        <v>0</v>
      </c>
      <c r="O23" s="37">
        <v>0</v>
      </c>
      <c r="P23" s="37">
        <v>0</v>
      </c>
      <c r="Q23" s="37">
        <f t="shared" si="2"/>
        <v>0</v>
      </c>
      <c r="R23" s="37">
        <v>0</v>
      </c>
      <c r="S23" s="37">
        <v>1</v>
      </c>
      <c r="T23" s="37">
        <f t="shared" si="4"/>
        <v>1</v>
      </c>
    </row>
    <row r="24" spans="1:20" x14ac:dyDescent="0.25">
      <c r="A24" s="33">
        <v>7</v>
      </c>
      <c r="B24" s="34" t="s">
        <v>22</v>
      </c>
      <c r="C24" s="35" t="str">
        <f>'[1]9'!C21</f>
        <v>Puskesmas Demak I</v>
      </c>
      <c r="D24" s="37">
        <v>0</v>
      </c>
      <c r="E24" s="37">
        <v>0</v>
      </c>
      <c r="F24" s="37">
        <f t="shared" si="5"/>
        <v>0</v>
      </c>
      <c r="G24" s="37">
        <v>0</v>
      </c>
      <c r="H24" s="37">
        <v>0</v>
      </c>
      <c r="I24" s="37">
        <v>0</v>
      </c>
      <c r="J24" s="37">
        <f t="shared" si="0"/>
        <v>0</v>
      </c>
      <c r="K24" s="37">
        <v>0</v>
      </c>
      <c r="L24" s="37">
        <v>0</v>
      </c>
      <c r="M24" s="37">
        <f t="shared" si="1"/>
        <v>0</v>
      </c>
      <c r="N24" s="41">
        <v>0</v>
      </c>
      <c r="O24" s="37">
        <v>0</v>
      </c>
      <c r="P24" s="37">
        <v>0</v>
      </c>
      <c r="Q24" s="37">
        <f t="shared" si="2"/>
        <v>0</v>
      </c>
      <c r="R24" s="37">
        <v>1</v>
      </c>
      <c r="S24" s="37">
        <v>1</v>
      </c>
      <c r="T24" s="37">
        <f t="shared" si="4"/>
        <v>2</v>
      </c>
    </row>
    <row r="25" spans="1:20" x14ac:dyDescent="0.25">
      <c r="A25" s="33"/>
      <c r="B25" s="40" t="s">
        <v>22</v>
      </c>
      <c r="C25" s="35" t="str">
        <f>'[1]9'!C22</f>
        <v>Puskesmas Demak II</v>
      </c>
      <c r="D25" s="37">
        <v>0</v>
      </c>
      <c r="E25" s="37">
        <v>0</v>
      </c>
      <c r="F25" s="37">
        <f t="shared" si="5"/>
        <v>0</v>
      </c>
      <c r="G25" s="37">
        <v>0</v>
      </c>
      <c r="H25" s="37">
        <v>0</v>
      </c>
      <c r="I25" s="37">
        <v>0</v>
      </c>
      <c r="J25" s="37">
        <f t="shared" si="0"/>
        <v>0</v>
      </c>
      <c r="K25" s="37">
        <v>0</v>
      </c>
      <c r="L25" s="37">
        <v>0</v>
      </c>
      <c r="M25" s="37">
        <f t="shared" si="1"/>
        <v>0</v>
      </c>
      <c r="N25" s="41">
        <v>0</v>
      </c>
      <c r="O25" s="37">
        <v>0</v>
      </c>
      <c r="P25" s="37">
        <v>0</v>
      </c>
      <c r="Q25" s="37">
        <f t="shared" si="2"/>
        <v>0</v>
      </c>
      <c r="R25" s="37">
        <v>0</v>
      </c>
      <c r="S25" s="37">
        <v>0</v>
      </c>
      <c r="T25" s="37">
        <f t="shared" si="4"/>
        <v>0</v>
      </c>
    </row>
    <row r="26" spans="1:20" x14ac:dyDescent="0.25">
      <c r="A26" s="33"/>
      <c r="B26" s="40" t="s">
        <v>22</v>
      </c>
      <c r="C26" s="35" t="str">
        <f>'[1]9'!C23</f>
        <v>Puskesmas Demak III</v>
      </c>
      <c r="D26" s="37">
        <v>0</v>
      </c>
      <c r="E26" s="37">
        <v>0</v>
      </c>
      <c r="F26" s="37">
        <f t="shared" si="5"/>
        <v>0</v>
      </c>
      <c r="G26" s="37">
        <v>0</v>
      </c>
      <c r="H26" s="37">
        <v>0</v>
      </c>
      <c r="I26" s="37">
        <v>0</v>
      </c>
      <c r="J26" s="37">
        <f t="shared" si="0"/>
        <v>0</v>
      </c>
      <c r="K26" s="37">
        <v>0</v>
      </c>
      <c r="L26" s="37">
        <v>0</v>
      </c>
      <c r="M26" s="37">
        <f t="shared" si="1"/>
        <v>0</v>
      </c>
      <c r="N26" s="41">
        <v>0</v>
      </c>
      <c r="O26" s="37">
        <v>0</v>
      </c>
      <c r="P26" s="37">
        <v>0</v>
      </c>
      <c r="Q26" s="37">
        <f t="shared" si="2"/>
        <v>0</v>
      </c>
      <c r="R26" s="37">
        <v>0</v>
      </c>
      <c r="S26" s="37">
        <v>0</v>
      </c>
      <c r="T26" s="37">
        <f t="shared" si="4"/>
        <v>0</v>
      </c>
    </row>
    <row r="27" spans="1:20" x14ac:dyDescent="0.25">
      <c r="A27" s="33">
        <v>8</v>
      </c>
      <c r="B27" s="34" t="s">
        <v>23</v>
      </c>
      <c r="C27" s="35" t="str">
        <f>'[1]9'!C24</f>
        <v>Puskesmas Wonosalam I</v>
      </c>
      <c r="D27" s="37">
        <v>0</v>
      </c>
      <c r="E27" s="37">
        <v>0</v>
      </c>
      <c r="F27" s="37">
        <f t="shared" si="5"/>
        <v>0</v>
      </c>
      <c r="G27" s="37">
        <v>0</v>
      </c>
      <c r="H27" s="37">
        <v>0</v>
      </c>
      <c r="I27" s="37">
        <v>0</v>
      </c>
      <c r="J27" s="37">
        <f t="shared" si="0"/>
        <v>0</v>
      </c>
      <c r="K27" s="37">
        <v>0</v>
      </c>
      <c r="L27" s="37">
        <v>0</v>
      </c>
      <c r="M27" s="37">
        <f t="shared" si="1"/>
        <v>0</v>
      </c>
      <c r="N27" s="41">
        <v>0</v>
      </c>
      <c r="O27" s="37">
        <v>0</v>
      </c>
      <c r="P27" s="37">
        <v>0</v>
      </c>
      <c r="Q27" s="37">
        <f t="shared" si="2"/>
        <v>0</v>
      </c>
      <c r="R27" s="37">
        <v>0</v>
      </c>
      <c r="S27" s="37">
        <v>0</v>
      </c>
      <c r="T27" s="37">
        <f t="shared" si="4"/>
        <v>0</v>
      </c>
    </row>
    <row r="28" spans="1:20" x14ac:dyDescent="0.25">
      <c r="A28" s="33"/>
      <c r="B28" s="40" t="s">
        <v>23</v>
      </c>
      <c r="C28" s="35" t="str">
        <f>'[1]9'!C25</f>
        <v>Puskesmas Wonosalam II</v>
      </c>
      <c r="D28" s="37">
        <v>0</v>
      </c>
      <c r="E28" s="37">
        <v>0</v>
      </c>
      <c r="F28" s="37">
        <f t="shared" si="5"/>
        <v>0</v>
      </c>
      <c r="G28" s="37">
        <v>0</v>
      </c>
      <c r="H28" s="37">
        <v>0</v>
      </c>
      <c r="I28" s="37">
        <v>0</v>
      </c>
      <c r="J28" s="37">
        <f t="shared" si="0"/>
        <v>0</v>
      </c>
      <c r="K28" s="37">
        <v>0</v>
      </c>
      <c r="L28" s="37">
        <v>0</v>
      </c>
      <c r="M28" s="37">
        <f t="shared" si="1"/>
        <v>0</v>
      </c>
      <c r="N28" s="41">
        <v>0</v>
      </c>
      <c r="O28" s="37">
        <v>0</v>
      </c>
      <c r="P28" s="37">
        <v>0</v>
      </c>
      <c r="Q28" s="37">
        <f t="shared" si="2"/>
        <v>0</v>
      </c>
      <c r="R28" s="37">
        <v>0</v>
      </c>
      <c r="S28" s="37">
        <v>1</v>
      </c>
      <c r="T28" s="37">
        <f t="shared" si="4"/>
        <v>1</v>
      </c>
    </row>
    <row r="29" spans="1:20" x14ac:dyDescent="0.25">
      <c r="A29" s="33">
        <v>9</v>
      </c>
      <c r="B29" s="34" t="s">
        <v>24</v>
      </c>
      <c r="C29" s="35" t="str">
        <f>'[1]9'!C26</f>
        <v>Puskesmas Dempet</v>
      </c>
      <c r="D29" s="37">
        <v>0</v>
      </c>
      <c r="E29" s="37">
        <v>0</v>
      </c>
      <c r="F29" s="37">
        <f t="shared" si="5"/>
        <v>0</v>
      </c>
      <c r="G29" s="37">
        <v>0</v>
      </c>
      <c r="H29" s="37">
        <v>0</v>
      </c>
      <c r="I29" s="37">
        <v>0</v>
      </c>
      <c r="J29" s="37">
        <f t="shared" si="0"/>
        <v>0</v>
      </c>
      <c r="K29" s="37">
        <v>0</v>
      </c>
      <c r="L29" s="37">
        <v>0</v>
      </c>
      <c r="M29" s="37">
        <f t="shared" si="1"/>
        <v>0</v>
      </c>
      <c r="N29" s="41">
        <v>0</v>
      </c>
      <c r="O29" s="37">
        <v>0</v>
      </c>
      <c r="P29" s="37">
        <v>0</v>
      </c>
      <c r="Q29" s="37">
        <f t="shared" si="2"/>
        <v>0</v>
      </c>
      <c r="R29" s="37">
        <v>1</v>
      </c>
      <c r="S29" s="37">
        <v>1</v>
      </c>
      <c r="T29" s="37">
        <f t="shared" si="4"/>
        <v>2</v>
      </c>
    </row>
    <row r="30" spans="1:20" x14ac:dyDescent="0.25">
      <c r="A30" s="33">
        <v>10</v>
      </c>
      <c r="B30" s="34" t="s">
        <v>25</v>
      </c>
      <c r="C30" s="35" t="str">
        <f>'[1]9'!C27</f>
        <v xml:space="preserve">Puskesmas Kebonagung </v>
      </c>
      <c r="D30" s="37">
        <v>0</v>
      </c>
      <c r="E30" s="37">
        <v>0</v>
      </c>
      <c r="F30" s="37">
        <f t="shared" si="5"/>
        <v>0</v>
      </c>
      <c r="G30" s="37">
        <v>0</v>
      </c>
      <c r="H30" s="37">
        <v>0</v>
      </c>
      <c r="I30" s="37">
        <v>0</v>
      </c>
      <c r="J30" s="37">
        <f t="shared" si="0"/>
        <v>0</v>
      </c>
      <c r="K30" s="37">
        <v>0</v>
      </c>
      <c r="L30" s="37">
        <v>0</v>
      </c>
      <c r="M30" s="37">
        <f t="shared" si="1"/>
        <v>0</v>
      </c>
      <c r="N30" s="41">
        <v>0</v>
      </c>
      <c r="O30" s="37">
        <v>0</v>
      </c>
      <c r="P30" s="37">
        <v>0</v>
      </c>
      <c r="Q30" s="37">
        <f t="shared" si="2"/>
        <v>0</v>
      </c>
      <c r="R30" s="37">
        <v>0</v>
      </c>
      <c r="S30" s="37">
        <v>0</v>
      </c>
      <c r="T30" s="37">
        <f t="shared" si="4"/>
        <v>0</v>
      </c>
    </row>
    <row r="31" spans="1:20" x14ac:dyDescent="0.25">
      <c r="A31" s="33">
        <v>11</v>
      </c>
      <c r="B31" s="34" t="s">
        <v>26</v>
      </c>
      <c r="C31" s="35" t="str">
        <f>'[1]9'!C28</f>
        <v>Puskesmas Gajah I</v>
      </c>
      <c r="D31" s="37">
        <v>0</v>
      </c>
      <c r="E31" s="37">
        <v>0</v>
      </c>
      <c r="F31" s="37">
        <f t="shared" si="5"/>
        <v>0</v>
      </c>
      <c r="G31" s="37">
        <v>0</v>
      </c>
      <c r="H31" s="37">
        <v>0</v>
      </c>
      <c r="I31" s="37">
        <v>0</v>
      </c>
      <c r="J31" s="37">
        <f t="shared" si="0"/>
        <v>0</v>
      </c>
      <c r="K31" s="37">
        <v>0</v>
      </c>
      <c r="L31" s="37">
        <v>0</v>
      </c>
      <c r="M31" s="37">
        <f t="shared" si="1"/>
        <v>0</v>
      </c>
      <c r="N31" s="41">
        <v>0</v>
      </c>
      <c r="O31" s="37">
        <v>0</v>
      </c>
      <c r="P31" s="37">
        <v>10</v>
      </c>
      <c r="Q31" s="37">
        <f t="shared" si="2"/>
        <v>10</v>
      </c>
      <c r="R31" s="37">
        <v>0</v>
      </c>
      <c r="S31" s="37">
        <v>1</v>
      </c>
      <c r="T31" s="37">
        <f t="shared" si="4"/>
        <v>1</v>
      </c>
    </row>
    <row r="32" spans="1:20" x14ac:dyDescent="0.25">
      <c r="A32" s="33"/>
      <c r="B32" s="40" t="s">
        <v>26</v>
      </c>
      <c r="C32" s="35" t="str">
        <f>'[1]9'!C29</f>
        <v>Puskesmas Gajah II</v>
      </c>
      <c r="D32" s="37">
        <v>0</v>
      </c>
      <c r="E32" s="37">
        <v>0</v>
      </c>
      <c r="F32" s="37">
        <f t="shared" si="5"/>
        <v>0</v>
      </c>
      <c r="G32" s="37">
        <v>0</v>
      </c>
      <c r="H32" s="37">
        <v>0</v>
      </c>
      <c r="I32" s="37">
        <v>0</v>
      </c>
      <c r="J32" s="37">
        <f t="shared" si="0"/>
        <v>0</v>
      </c>
      <c r="K32" s="37">
        <v>0</v>
      </c>
      <c r="L32" s="37">
        <v>0</v>
      </c>
      <c r="M32" s="37">
        <f t="shared" si="1"/>
        <v>0</v>
      </c>
      <c r="N32" s="41">
        <v>0</v>
      </c>
      <c r="O32" s="37">
        <v>0</v>
      </c>
      <c r="P32" s="37">
        <v>0</v>
      </c>
      <c r="Q32" s="37">
        <f t="shared" si="2"/>
        <v>0</v>
      </c>
      <c r="R32" s="37">
        <v>0</v>
      </c>
      <c r="S32" s="37">
        <v>2</v>
      </c>
      <c r="T32" s="37">
        <f t="shared" si="4"/>
        <v>2</v>
      </c>
    </row>
    <row r="33" spans="1:20" x14ac:dyDescent="0.25">
      <c r="A33" s="33">
        <v>12</v>
      </c>
      <c r="B33" s="34" t="s">
        <v>27</v>
      </c>
      <c r="C33" s="35" t="str">
        <f>'[1]9'!C30</f>
        <v>Puskesmas Karanganyar I</v>
      </c>
      <c r="D33" s="37">
        <v>0</v>
      </c>
      <c r="E33" s="37">
        <v>0</v>
      </c>
      <c r="F33" s="37">
        <f t="shared" si="5"/>
        <v>0</v>
      </c>
      <c r="G33" s="37">
        <v>0</v>
      </c>
      <c r="H33" s="37">
        <v>0</v>
      </c>
      <c r="I33" s="37">
        <v>0</v>
      </c>
      <c r="J33" s="37">
        <f t="shared" si="0"/>
        <v>0</v>
      </c>
      <c r="K33" s="37">
        <v>0</v>
      </c>
      <c r="L33" s="37">
        <v>0</v>
      </c>
      <c r="M33" s="37">
        <f t="shared" si="1"/>
        <v>0</v>
      </c>
      <c r="N33" s="41">
        <v>0</v>
      </c>
      <c r="O33" s="37">
        <v>0</v>
      </c>
      <c r="P33" s="37">
        <v>0</v>
      </c>
      <c r="Q33" s="37">
        <f t="shared" si="2"/>
        <v>0</v>
      </c>
      <c r="R33" s="37">
        <v>0</v>
      </c>
      <c r="S33" s="37">
        <v>0</v>
      </c>
      <c r="T33" s="37">
        <f t="shared" si="4"/>
        <v>0</v>
      </c>
    </row>
    <row r="34" spans="1:20" x14ac:dyDescent="0.25">
      <c r="A34" s="33"/>
      <c r="B34" s="40" t="s">
        <v>27</v>
      </c>
      <c r="C34" s="35" t="str">
        <f>'[1]9'!C31</f>
        <v>Puskesmas Karanganyar II</v>
      </c>
      <c r="D34" s="37">
        <v>0</v>
      </c>
      <c r="E34" s="37">
        <v>0</v>
      </c>
      <c r="F34" s="37">
        <f t="shared" si="5"/>
        <v>0</v>
      </c>
      <c r="G34" s="37">
        <v>0</v>
      </c>
      <c r="H34" s="37">
        <v>0</v>
      </c>
      <c r="I34" s="37">
        <v>0</v>
      </c>
      <c r="J34" s="37">
        <f t="shared" si="0"/>
        <v>0</v>
      </c>
      <c r="K34" s="37">
        <v>0</v>
      </c>
      <c r="L34" s="37">
        <v>0</v>
      </c>
      <c r="M34" s="37">
        <f t="shared" si="1"/>
        <v>0</v>
      </c>
      <c r="N34" s="41">
        <v>0</v>
      </c>
      <c r="O34" s="37">
        <v>0</v>
      </c>
      <c r="P34" s="37">
        <v>0</v>
      </c>
      <c r="Q34" s="37">
        <f t="shared" si="2"/>
        <v>0</v>
      </c>
      <c r="R34" s="37">
        <v>0</v>
      </c>
      <c r="S34" s="37">
        <v>0</v>
      </c>
      <c r="T34" s="37">
        <f t="shared" si="4"/>
        <v>0</v>
      </c>
    </row>
    <row r="35" spans="1:20" x14ac:dyDescent="0.25">
      <c r="A35" s="33">
        <v>13</v>
      </c>
      <c r="B35" s="34" t="s">
        <v>28</v>
      </c>
      <c r="C35" s="35" t="str">
        <f>'[1]9'!C32</f>
        <v>Puskesmas Mijen I</v>
      </c>
      <c r="D35" s="37">
        <v>0</v>
      </c>
      <c r="E35" s="37">
        <v>0</v>
      </c>
      <c r="F35" s="37">
        <f t="shared" si="5"/>
        <v>0</v>
      </c>
      <c r="G35" s="37">
        <v>0</v>
      </c>
      <c r="H35" s="37">
        <v>0</v>
      </c>
      <c r="I35" s="37">
        <v>0</v>
      </c>
      <c r="J35" s="37">
        <f t="shared" si="0"/>
        <v>0</v>
      </c>
      <c r="K35" s="37">
        <v>0</v>
      </c>
      <c r="L35" s="37">
        <v>0</v>
      </c>
      <c r="M35" s="37">
        <f t="shared" si="1"/>
        <v>0</v>
      </c>
      <c r="N35" s="41">
        <v>0</v>
      </c>
      <c r="O35" s="37">
        <v>0</v>
      </c>
      <c r="P35" s="37">
        <v>0</v>
      </c>
      <c r="Q35" s="37">
        <f t="shared" si="2"/>
        <v>0</v>
      </c>
      <c r="R35" s="37">
        <v>0</v>
      </c>
      <c r="S35" s="37">
        <v>2</v>
      </c>
      <c r="T35" s="37">
        <f t="shared" si="4"/>
        <v>2</v>
      </c>
    </row>
    <row r="36" spans="1:20" x14ac:dyDescent="0.25">
      <c r="A36" s="33"/>
      <c r="B36" s="40" t="s">
        <v>28</v>
      </c>
      <c r="C36" s="35" t="str">
        <f>'[1]9'!C33</f>
        <v>Puskesmas Mijen II</v>
      </c>
      <c r="D36" s="37">
        <v>0</v>
      </c>
      <c r="E36" s="37">
        <v>0</v>
      </c>
      <c r="F36" s="37">
        <f t="shared" si="5"/>
        <v>0</v>
      </c>
      <c r="G36" s="37">
        <v>0</v>
      </c>
      <c r="H36" s="37">
        <v>0</v>
      </c>
      <c r="I36" s="37">
        <v>0</v>
      </c>
      <c r="J36" s="37">
        <f t="shared" si="0"/>
        <v>0</v>
      </c>
      <c r="K36" s="37">
        <v>0</v>
      </c>
      <c r="L36" s="37">
        <v>0</v>
      </c>
      <c r="M36" s="37">
        <f t="shared" si="1"/>
        <v>0</v>
      </c>
      <c r="N36" s="41">
        <v>0</v>
      </c>
      <c r="O36" s="37">
        <v>0</v>
      </c>
      <c r="P36" s="37">
        <v>0</v>
      </c>
      <c r="Q36" s="37">
        <f t="shared" si="2"/>
        <v>0</v>
      </c>
      <c r="R36" s="37">
        <v>1</v>
      </c>
      <c r="S36" s="37">
        <v>0</v>
      </c>
      <c r="T36" s="37">
        <f t="shared" si="4"/>
        <v>1</v>
      </c>
    </row>
    <row r="37" spans="1:20" x14ac:dyDescent="0.25">
      <c r="A37" s="33">
        <v>14</v>
      </c>
      <c r="B37" s="34" t="s">
        <v>29</v>
      </c>
      <c r="C37" s="35" t="str">
        <f>'[1]9'!C34</f>
        <v>Puskesmas Wedung I</v>
      </c>
      <c r="D37" s="37">
        <v>0</v>
      </c>
      <c r="E37" s="37">
        <v>0</v>
      </c>
      <c r="F37" s="37">
        <f t="shared" si="5"/>
        <v>0</v>
      </c>
      <c r="G37" s="37">
        <v>0</v>
      </c>
      <c r="H37" s="37">
        <v>0</v>
      </c>
      <c r="I37" s="37">
        <v>0</v>
      </c>
      <c r="J37" s="37">
        <f t="shared" si="0"/>
        <v>0</v>
      </c>
      <c r="K37" s="37">
        <v>0</v>
      </c>
      <c r="L37" s="37">
        <v>0</v>
      </c>
      <c r="M37" s="37">
        <f t="shared" si="1"/>
        <v>0</v>
      </c>
      <c r="N37" s="41">
        <v>0</v>
      </c>
      <c r="O37" s="37">
        <v>0</v>
      </c>
      <c r="P37" s="37">
        <v>36</v>
      </c>
      <c r="Q37" s="37">
        <f t="shared" si="2"/>
        <v>36</v>
      </c>
      <c r="R37" s="37">
        <v>1</v>
      </c>
      <c r="S37" s="37">
        <v>0</v>
      </c>
      <c r="T37" s="37">
        <f t="shared" si="4"/>
        <v>1</v>
      </c>
    </row>
    <row r="38" spans="1:20" x14ac:dyDescent="0.25">
      <c r="A38" s="33"/>
      <c r="B38" s="40" t="s">
        <v>29</v>
      </c>
      <c r="C38" s="35" t="str">
        <f>'[1]9'!C35</f>
        <v>Puskesmas Wedung II</v>
      </c>
      <c r="D38" s="42">
        <v>0</v>
      </c>
      <c r="E38" s="42">
        <v>0</v>
      </c>
      <c r="F38" s="37">
        <f t="shared" si="5"/>
        <v>0</v>
      </c>
      <c r="G38" s="42">
        <v>0</v>
      </c>
      <c r="H38" s="42">
        <v>0</v>
      </c>
      <c r="I38" s="42">
        <v>0</v>
      </c>
      <c r="J38" s="37">
        <f t="shared" si="0"/>
        <v>0</v>
      </c>
      <c r="K38" s="42">
        <v>0</v>
      </c>
      <c r="L38" s="42">
        <v>0</v>
      </c>
      <c r="M38" s="37">
        <f t="shared" si="1"/>
        <v>0</v>
      </c>
      <c r="N38" s="41">
        <v>0</v>
      </c>
      <c r="O38" s="42">
        <v>0</v>
      </c>
      <c r="P38" s="42">
        <v>0</v>
      </c>
      <c r="Q38" s="37">
        <f t="shared" si="2"/>
        <v>0</v>
      </c>
      <c r="R38" s="42">
        <v>5</v>
      </c>
      <c r="S38" s="42">
        <v>4</v>
      </c>
      <c r="T38" s="37">
        <f t="shared" si="4"/>
        <v>9</v>
      </c>
    </row>
    <row r="39" spans="1:20" ht="15.75" x14ac:dyDescent="0.25">
      <c r="A39" s="43" t="s">
        <v>30</v>
      </c>
      <c r="B39" s="44"/>
      <c r="C39" s="45"/>
      <c r="D39" s="46">
        <f>SUM(D12:D38)</f>
        <v>1</v>
      </c>
      <c r="E39" s="46">
        <f t="shared" ref="E39:T39" si="6">SUM(E12:E38)</f>
        <v>1</v>
      </c>
      <c r="F39" s="46">
        <f t="shared" si="6"/>
        <v>2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46">
        <f t="shared" si="6"/>
        <v>0</v>
      </c>
      <c r="M39" s="46">
        <f t="shared" si="6"/>
        <v>0</v>
      </c>
      <c r="N39" s="46">
        <f t="shared" si="6"/>
        <v>0</v>
      </c>
      <c r="O39" s="46">
        <f t="shared" si="6"/>
        <v>0</v>
      </c>
      <c r="P39" s="46">
        <f t="shared" si="6"/>
        <v>53</v>
      </c>
      <c r="Q39" s="46">
        <f t="shared" si="6"/>
        <v>53</v>
      </c>
      <c r="R39" s="46">
        <f t="shared" si="6"/>
        <v>14</v>
      </c>
      <c r="S39" s="46">
        <f t="shared" si="6"/>
        <v>19</v>
      </c>
      <c r="T39" s="46">
        <f t="shared" si="6"/>
        <v>33</v>
      </c>
    </row>
    <row r="40" spans="1:20" ht="16.5" thickBot="1" x14ac:dyDescent="0.3">
      <c r="A40" s="47" t="s">
        <v>31</v>
      </c>
      <c r="B40" s="48"/>
      <c r="C40" s="49"/>
      <c r="D40" s="50"/>
      <c r="E40" s="51"/>
      <c r="F40" s="52"/>
      <c r="G40" s="53">
        <f>G39/F39*100</f>
        <v>0</v>
      </c>
      <c r="H40" s="54"/>
      <c r="I40" s="55"/>
      <c r="J40" s="55"/>
      <c r="K40" s="54"/>
      <c r="L40" s="55"/>
      <c r="M40" s="56"/>
      <c r="N40" s="57">
        <v>0</v>
      </c>
      <c r="O40" s="54"/>
      <c r="P40" s="55"/>
      <c r="Q40" s="56"/>
      <c r="R40" s="54"/>
      <c r="S40" s="55"/>
      <c r="T40" s="55"/>
    </row>
    <row r="41" spans="1:20" ht="16.5" thickBot="1" x14ac:dyDescent="0.3">
      <c r="A41" s="47" t="s">
        <v>32</v>
      </c>
      <c r="B41" s="48"/>
      <c r="C41" s="49"/>
      <c r="D41" s="50"/>
      <c r="E41" s="51"/>
      <c r="F41" s="52"/>
      <c r="G41" s="54"/>
      <c r="H41" s="58"/>
      <c r="I41" s="59"/>
      <c r="J41" s="59"/>
      <c r="K41" s="59"/>
      <c r="L41" s="59"/>
      <c r="M41" s="59"/>
      <c r="N41" s="60"/>
      <c r="O41" s="61"/>
      <c r="P41" s="61"/>
      <c r="Q41" s="61"/>
      <c r="R41" s="53">
        <f>R39/'[1]2'!$E$28*100000</f>
        <v>1.2039851909821511</v>
      </c>
      <c r="S41" s="53">
        <f>S39/'[1]2'!$E$28*100000</f>
        <v>1.6339799020472048</v>
      </c>
      <c r="T41" s="53">
        <f>T39/'[1]2'!$E$28*100000</f>
        <v>2.8379650930293558</v>
      </c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62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mergeCells count="13">
    <mergeCell ref="O8:Q8"/>
    <mergeCell ref="R8:T9"/>
    <mergeCell ref="D9:F9"/>
    <mergeCell ref="G9:G10"/>
    <mergeCell ref="K9:M9"/>
    <mergeCell ref="N9:N10"/>
    <mergeCell ref="O9:Q9"/>
    <mergeCell ref="A7:A10"/>
    <mergeCell ref="B7:B10"/>
    <mergeCell ref="C7:C10"/>
    <mergeCell ref="D8:G8"/>
    <mergeCell ref="H8:J9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2020-08-12T03:10:15Z</dcterms:created>
  <dcterms:modified xsi:type="dcterms:W3CDTF">2020-08-12T03:10:38Z</dcterms:modified>
</cp:coreProperties>
</file>