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K15" i="1"/>
  <c r="K11" i="1"/>
  <c r="K35" i="1"/>
  <c r="I11" i="1"/>
  <c r="L38" i="1"/>
  <c r="M38" i="1" s="1"/>
  <c r="J38" i="1"/>
  <c r="K38" i="1" s="1"/>
  <c r="H38" i="1"/>
  <c r="I38" i="1" s="1"/>
  <c r="F38" i="1"/>
  <c r="G38" i="1" s="1"/>
  <c r="E38" i="1"/>
  <c r="D38" i="1"/>
  <c r="G37" i="1"/>
  <c r="C37" i="1"/>
  <c r="B37" i="1"/>
  <c r="A37" i="1"/>
  <c r="G36" i="1"/>
  <c r="C36" i="1"/>
  <c r="B36" i="1"/>
  <c r="A36" i="1"/>
  <c r="M35" i="1"/>
  <c r="I35" i="1"/>
  <c r="G35" i="1"/>
  <c r="C35" i="1"/>
  <c r="B35" i="1"/>
  <c r="A35" i="1"/>
  <c r="M34" i="1"/>
  <c r="K34" i="1"/>
  <c r="I34" i="1"/>
  <c r="G34" i="1"/>
  <c r="C34" i="1"/>
  <c r="B34" i="1"/>
  <c r="A34" i="1"/>
  <c r="M33" i="1"/>
  <c r="K33" i="1"/>
  <c r="I33" i="1"/>
  <c r="G33" i="1"/>
  <c r="C33" i="1"/>
  <c r="B33" i="1"/>
  <c r="A33" i="1"/>
  <c r="M32" i="1"/>
  <c r="K32" i="1"/>
  <c r="I32" i="1"/>
  <c r="G32" i="1"/>
  <c r="C32" i="1"/>
  <c r="B32" i="1"/>
  <c r="A32" i="1"/>
  <c r="M31" i="1"/>
  <c r="K31" i="1"/>
  <c r="I31" i="1"/>
  <c r="G31" i="1"/>
  <c r="C31" i="1"/>
  <c r="B31" i="1"/>
  <c r="A31" i="1"/>
  <c r="M30" i="1"/>
  <c r="K30" i="1"/>
  <c r="I30" i="1"/>
  <c r="G30" i="1"/>
  <c r="C30" i="1"/>
  <c r="B30" i="1"/>
  <c r="A30" i="1"/>
  <c r="G29" i="1"/>
  <c r="C29" i="1"/>
  <c r="B29" i="1"/>
  <c r="A29" i="1"/>
  <c r="G28" i="1"/>
  <c r="C28" i="1"/>
  <c r="B28" i="1"/>
  <c r="A28" i="1"/>
  <c r="G27" i="1"/>
  <c r="C27" i="1"/>
  <c r="B27" i="1"/>
  <c r="A27" i="1"/>
  <c r="G26" i="1"/>
  <c r="C26" i="1"/>
  <c r="B26" i="1"/>
  <c r="A26" i="1"/>
  <c r="K25" i="1"/>
  <c r="I25" i="1"/>
  <c r="G25" i="1"/>
  <c r="C25" i="1"/>
  <c r="B25" i="1"/>
  <c r="A25" i="1"/>
  <c r="M24" i="1"/>
  <c r="K24" i="1"/>
  <c r="I24" i="1"/>
  <c r="G24" i="1"/>
  <c r="C24" i="1"/>
  <c r="B24" i="1"/>
  <c r="A24" i="1"/>
  <c r="G23" i="1"/>
  <c r="C23" i="1"/>
  <c r="B23" i="1"/>
  <c r="A23" i="1"/>
  <c r="G22" i="1"/>
  <c r="C22" i="1"/>
  <c r="B22" i="1"/>
  <c r="A22" i="1"/>
  <c r="G21" i="1"/>
  <c r="C21" i="1"/>
  <c r="B21" i="1"/>
  <c r="A21" i="1"/>
  <c r="M20" i="1"/>
  <c r="K20" i="1"/>
  <c r="I20" i="1"/>
  <c r="G20" i="1"/>
  <c r="C20" i="1"/>
  <c r="B20" i="1"/>
  <c r="A20" i="1"/>
  <c r="M19" i="1"/>
  <c r="K19" i="1"/>
  <c r="I19" i="1"/>
  <c r="G19" i="1"/>
  <c r="C19" i="1"/>
  <c r="B19" i="1"/>
  <c r="A19" i="1"/>
  <c r="M18" i="1"/>
  <c r="K18" i="1"/>
  <c r="I18" i="1"/>
  <c r="G18" i="1"/>
  <c r="C18" i="1"/>
  <c r="B18" i="1"/>
  <c r="A18" i="1"/>
  <c r="M17" i="1"/>
  <c r="K17" i="1"/>
  <c r="I17" i="1"/>
  <c r="G17" i="1"/>
  <c r="C17" i="1"/>
  <c r="B17" i="1"/>
  <c r="A17" i="1"/>
  <c r="G16" i="1"/>
  <c r="C16" i="1"/>
  <c r="B16" i="1"/>
  <c r="A16" i="1"/>
  <c r="M15" i="1"/>
  <c r="I15" i="1"/>
  <c r="G15" i="1"/>
  <c r="C15" i="1"/>
  <c r="B15" i="1"/>
  <c r="A15" i="1"/>
  <c r="G14" i="1"/>
  <c r="C14" i="1"/>
  <c r="B14" i="1"/>
  <c r="A14" i="1"/>
  <c r="G13" i="1"/>
  <c r="C13" i="1"/>
  <c r="B13" i="1"/>
  <c r="A13" i="1"/>
  <c r="G12" i="1"/>
  <c r="C12" i="1"/>
  <c r="B12" i="1"/>
  <c r="A12" i="1"/>
  <c r="M11" i="1"/>
  <c r="G11" i="1"/>
  <c r="C11" i="1"/>
  <c r="B11" i="1"/>
  <c r="A11" i="1"/>
  <c r="E6" i="1"/>
  <c r="F5" i="1"/>
  <c r="E5" i="1"/>
</calcChain>
</file>

<file path=xl/sharedStrings.xml><?xml version="1.0" encoding="utf-8"?>
<sst xmlns="http://schemas.openxmlformats.org/spreadsheetml/2006/main" count="26" uniqueCount="20">
  <si>
    <t>TABEL 70</t>
  </si>
  <si>
    <t xml:space="preserve"> </t>
  </si>
  <si>
    <t xml:space="preserve">CAKUPAN DETEKSI DINI KANKER LEHER RAHIM DENGAN METODE IVA DAN KANKER PAYUDARA DENGAN PEMERIKSAAN KLINIS (SADANIS) </t>
  </si>
  <si>
    <t>MENURUT KECAMATAN DAN PUSKESMAS</t>
  </si>
  <si>
    <t>2020 SEMESTER I</t>
  </si>
  <si>
    <t>NO</t>
  </si>
  <si>
    <t>KECAMATAN</t>
  </si>
  <si>
    <t>PUSKESMAS</t>
  </si>
  <si>
    <t>PUSKESMAS MELAKSANAKAN KEGIATAN DETEKSI DINI IVA &amp; SADANIS*</t>
  </si>
  <si>
    <t>PEREMPUAN
USIA 30-50 TAHUN</t>
  </si>
  <si>
    <t>PEMERIKSAAN LEHER RAHIM DAN PAYUDARA</t>
  </si>
  <si>
    <t>IVA POSITIF</t>
  </si>
  <si>
    <t>CURIGA KANKER</t>
  </si>
  <si>
    <t>TUMOR/BENJOLAN</t>
  </si>
  <si>
    <t>JUMLAH</t>
  </si>
  <si>
    <t>%</t>
  </si>
  <si>
    <t>JUMLAH (KAB/KOTA)</t>
  </si>
  <si>
    <t>Sumber: Seksi Pencegahan dan Pengendalian Penyakit tidak Menular dan Kesehatan Jiwa</t>
  </si>
  <si>
    <t>Keterangan: IVA: Inspeksi Visual dengan Asam asetat</t>
  </si>
  <si>
    <t xml:space="preserve">           * diisi dengan checklist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</si>
</sst>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3" fontId="1" fillId="0" borderId="7" xfId="1" applyNumberFormat="1" applyFont="1" applyBorder="1" applyAlignment="1">
      <alignment horizontal="center" vertical="center"/>
    </xf>
    <xf numFmtId="164" fontId="1" fillId="0" borderId="7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quotePrefix="1" applyFont="1" applyBorder="1" applyAlignment="1">
      <alignment horizontal="left" vertical="center"/>
    </xf>
    <xf numFmtId="3" fontId="6" fillId="0" borderId="8" xfId="0" quotePrefix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vertical="center"/>
    </xf>
    <xf numFmtId="164" fontId="6" fillId="0" borderId="9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37" fontId="1" fillId="0" borderId="0" xfId="1" applyNumberFormat="1" applyFont="1" applyAlignment="1">
      <alignment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A4" sqref="A4"/>
    </sheetView>
  </sheetViews>
  <sheetFormatPr defaultRowHeight="15" x14ac:dyDescent="0.25"/>
  <cols>
    <col min="1" max="1" width="5.7109375" customWidth="1"/>
    <col min="2" max="2" width="29" customWidth="1"/>
    <col min="3" max="3" width="30.5703125" bestFit="1" customWidth="1"/>
    <col min="4" max="4" width="27.42578125" customWidth="1"/>
    <col min="5" max="5" width="16.7109375" customWidth="1"/>
    <col min="6" max="13" width="15.7109375" customWidth="1"/>
  </cols>
  <sheetData>
    <row r="1" spans="1:13" x14ac:dyDescent="0.25">
      <c r="A1" s="1" t="s">
        <v>0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 x14ac:dyDescent="0.25">
      <c r="A2" s="4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6.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5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6.5" x14ac:dyDescent="0.25">
      <c r="A5" s="6"/>
      <c r="B5" s="7"/>
      <c r="C5" s="6"/>
      <c r="D5" s="6"/>
      <c r="E5" s="7" t="str">
        <f>'[1]1'!E5</f>
        <v>KABUPATEN/KOTA</v>
      </c>
      <c r="F5" s="8" t="str">
        <f>'[1]1'!F5</f>
        <v>DEMAK</v>
      </c>
      <c r="G5" s="6"/>
      <c r="H5" s="6"/>
      <c r="I5" s="6"/>
      <c r="J5" s="6"/>
      <c r="K5" s="6"/>
      <c r="L5" s="5"/>
      <c r="M5" s="5"/>
    </row>
    <row r="6" spans="1:13" ht="16.5" x14ac:dyDescent="0.25">
      <c r="A6" s="6"/>
      <c r="B6" s="7"/>
      <c r="C6" s="7"/>
      <c r="D6" s="7"/>
      <c r="E6" s="7" t="str">
        <f>'[1]1'!E6</f>
        <v xml:space="preserve">TAHUN </v>
      </c>
      <c r="F6" s="8" t="s">
        <v>4</v>
      </c>
      <c r="G6" s="6"/>
      <c r="H6" s="6"/>
      <c r="I6" s="6"/>
      <c r="J6" s="6"/>
      <c r="K6" s="6"/>
      <c r="L6" s="5"/>
      <c r="M6" s="5"/>
    </row>
    <row r="7" spans="1:13" ht="15.75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10" t="s">
        <v>5</v>
      </c>
      <c r="B8" s="10" t="s">
        <v>6</v>
      </c>
      <c r="C8" s="10" t="s">
        <v>7</v>
      </c>
      <c r="D8" s="11" t="s">
        <v>8</v>
      </c>
      <c r="E8" s="12" t="s">
        <v>9</v>
      </c>
      <c r="F8" s="13" t="s">
        <v>10</v>
      </c>
      <c r="G8" s="14"/>
      <c r="H8" s="15" t="s">
        <v>11</v>
      </c>
      <c r="I8" s="16"/>
      <c r="J8" s="15" t="s">
        <v>12</v>
      </c>
      <c r="K8" s="16"/>
      <c r="L8" s="13" t="s">
        <v>13</v>
      </c>
      <c r="M8" s="14"/>
    </row>
    <row r="9" spans="1:13" x14ac:dyDescent="0.25">
      <c r="A9" s="10"/>
      <c r="B9" s="10"/>
      <c r="C9" s="10"/>
      <c r="D9" s="17"/>
      <c r="E9" s="18"/>
      <c r="F9" s="19" t="s">
        <v>14</v>
      </c>
      <c r="G9" s="19" t="s">
        <v>15</v>
      </c>
      <c r="H9" s="19" t="s">
        <v>14</v>
      </c>
      <c r="I9" s="19" t="s">
        <v>15</v>
      </c>
      <c r="J9" s="19" t="s">
        <v>14</v>
      </c>
      <c r="K9" s="19" t="s">
        <v>15</v>
      </c>
      <c r="L9" s="19" t="s">
        <v>14</v>
      </c>
      <c r="M9" s="19" t="s">
        <v>15</v>
      </c>
    </row>
    <row r="10" spans="1:13" x14ac:dyDescent="0.25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  <c r="M10" s="20">
        <v>13</v>
      </c>
    </row>
    <row r="11" spans="1:13" x14ac:dyDescent="0.25">
      <c r="A11" s="21">
        <f>'[1]9'!A9</f>
        <v>1</v>
      </c>
      <c r="B11" s="22" t="str">
        <f>'[1]9'!B9</f>
        <v>MRANGGEN</v>
      </c>
      <c r="C11" s="22" t="str">
        <f>'[1]9'!C9</f>
        <v>Puskesmas Mranggen I</v>
      </c>
      <c r="D11" s="23">
        <v>1</v>
      </c>
      <c r="E11" s="24">
        <v>8601.093624000001</v>
      </c>
      <c r="F11" s="25">
        <v>19</v>
      </c>
      <c r="G11" s="26">
        <f>F11/E11*100</f>
        <v>0.22090214140889577</v>
      </c>
      <c r="H11" s="25">
        <v>0</v>
      </c>
      <c r="I11" s="26">
        <f>H11/$F11*100</f>
        <v>0</v>
      </c>
      <c r="J11" s="25">
        <v>0</v>
      </c>
      <c r="K11" s="26">
        <f>J11/$F11*100</f>
        <v>0</v>
      </c>
      <c r="L11" s="25">
        <v>0</v>
      </c>
      <c r="M11" s="26">
        <f t="shared" ref="M11:M37" si="0">L11/$F11*100</f>
        <v>0</v>
      </c>
    </row>
    <row r="12" spans="1:13" x14ac:dyDescent="0.25">
      <c r="A12" s="21">
        <f>'[1]9'!A10</f>
        <v>2</v>
      </c>
      <c r="B12" s="22" t="str">
        <f>'[1]9'!B10</f>
        <v>MRANGGEN</v>
      </c>
      <c r="C12" s="22" t="str">
        <f>'[1]9'!C10</f>
        <v>Puskesmas Mranggen II</v>
      </c>
      <c r="D12" s="23">
        <v>1</v>
      </c>
      <c r="E12" s="24">
        <v>6658.8815280000008</v>
      </c>
      <c r="F12" s="25">
        <v>0</v>
      </c>
      <c r="G12" s="26">
        <f t="shared" ref="G12:G38" si="1">F12/E12*100</f>
        <v>0</v>
      </c>
      <c r="H12" s="25">
        <v>0</v>
      </c>
      <c r="I12" s="26">
        <v>0</v>
      </c>
      <c r="J12" s="25">
        <v>0</v>
      </c>
      <c r="K12" s="26">
        <v>0</v>
      </c>
      <c r="L12" s="25">
        <v>0</v>
      </c>
      <c r="M12" s="26">
        <v>0</v>
      </c>
    </row>
    <row r="13" spans="1:13" x14ac:dyDescent="0.25">
      <c r="A13" s="21">
        <f>'[1]9'!A11</f>
        <v>3</v>
      </c>
      <c r="B13" s="22" t="str">
        <f>'[1]9'!B11</f>
        <v>MRANGGEN</v>
      </c>
      <c r="C13" s="22" t="str">
        <f>'[1]9'!C11</f>
        <v>Puskesmas Mranggen III</v>
      </c>
      <c r="D13" s="23">
        <v>1</v>
      </c>
      <c r="E13" s="24">
        <v>8215.1648000000005</v>
      </c>
      <c r="F13" s="25">
        <v>0</v>
      </c>
      <c r="G13" s="26">
        <f t="shared" si="1"/>
        <v>0</v>
      </c>
      <c r="H13" s="25">
        <v>0</v>
      </c>
      <c r="I13" s="26">
        <v>0</v>
      </c>
      <c r="J13" s="25">
        <v>0</v>
      </c>
      <c r="K13" s="26">
        <v>0</v>
      </c>
      <c r="L13" s="25">
        <v>0</v>
      </c>
      <c r="M13" s="26">
        <v>0</v>
      </c>
    </row>
    <row r="14" spans="1:13" x14ac:dyDescent="0.25">
      <c r="A14" s="21">
        <f>'[1]9'!A12</f>
        <v>4</v>
      </c>
      <c r="B14" s="22" t="str">
        <f>'[1]9'!B12</f>
        <v>KARANGAWEN</v>
      </c>
      <c r="C14" s="22" t="str">
        <f>'[1]9'!C12</f>
        <v>Puskesmas Karangawen I</v>
      </c>
      <c r="D14" s="23">
        <v>1</v>
      </c>
      <c r="E14" s="24">
        <v>6291.9579360000007</v>
      </c>
      <c r="F14" s="25">
        <v>0</v>
      </c>
      <c r="G14" s="26">
        <f t="shared" si="1"/>
        <v>0</v>
      </c>
      <c r="H14" s="25">
        <v>0</v>
      </c>
      <c r="I14" s="26">
        <v>0</v>
      </c>
      <c r="J14" s="25">
        <v>0</v>
      </c>
      <c r="K14" s="26">
        <v>0</v>
      </c>
      <c r="L14" s="25">
        <v>0</v>
      </c>
      <c r="M14" s="26">
        <v>0</v>
      </c>
    </row>
    <row r="15" spans="1:13" x14ac:dyDescent="0.25">
      <c r="A15" s="21">
        <f>'[1]9'!A13</f>
        <v>5</v>
      </c>
      <c r="B15" s="22" t="str">
        <f>'[1]9'!B13</f>
        <v>KARANGAWEN</v>
      </c>
      <c r="C15" s="22" t="str">
        <f>'[1]9'!C13</f>
        <v>Puskesmas Karangawen II</v>
      </c>
      <c r="D15" s="23">
        <v>1</v>
      </c>
      <c r="E15" s="24">
        <v>7436.410092000001</v>
      </c>
      <c r="F15" s="25">
        <v>26</v>
      </c>
      <c r="G15" s="26">
        <f t="shared" si="1"/>
        <v>0.34963106765683188</v>
      </c>
      <c r="H15" s="25">
        <v>0</v>
      </c>
      <c r="I15" s="26">
        <f t="shared" ref="I11:I37" si="2">H15/$F15*100</f>
        <v>0</v>
      </c>
      <c r="J15" s="25">
        <v>0</v>
      </c>
      <c r="K15" s="26">
        <f t="shared" ref="K11:K37" si="3">J15/$F15*100</f>
        <v>0</v>
      </c>
      <c r="L15" s="25">
        <v>0</v>
      </c>
      <c r="M15" s="26">
        <f t="shared" si="0"/>
        <v>0</v>
      </c>
    </row>
    <row r="16" spans="1:13" x14ac:dyDescent="0.25">
      <c r="A16" s="21">
        <f>'[1]9'!A14</f>
        <v>6</v>
      </c>
      <c r="B16" s="22" t="str">
        <f>'[1]9'!B14</f>
        <v>GUNTUR</v>
      </c>
      <c r="C16" s="22" t="str">
        <f>'[1]9'!C14</f>
        <v>Puskesmas Guntur I</v>
      </c>
      <c r="D16" s="23">
        <v>1</v>
      </c>
      <c r="E16" s="24">
        <v>6510.2115680000006</v>
      </c>
      <c r="F16" s="25">
        <v>0</v>
      </c>
      <c r="G16" s="26">
        <f t="shared" si="1"/>
        <v>0</v>
      </c>
      <c r="H16" s="25">
        <v>0</v>
      </c>
      <c r="I16" s="26">
        <v>0</v>
      </c>
      <c r="J16" s="25">
        <v>0</v>
      </c>
      <c r="K16" s="26">
        <v>0</v>
      </c>
      <c r="L16" s="25">
        <v>0</v>
      </c>
      <c r="M16" s="26">
        <v>0</v>
      </c>
    </row>
    <row r="17" spans="1:13" x14ac:dyDescent="0.25">
      <c r="A17" s="21">
        <f>'[1]9'!A15</f>
        <v>7</v>
      </c>
      <c r="B17" s="22" t="str">
        <f>'[1]9'!B15</f>
        <v>GUNTUR</v>
      </c>
      <c r="C17" s="22" t="str">
        <f>'[1]9'!C15</f>
        <v>Puskesmas Guntur II</v>
      </c>
      <c r="D17" s="23">
        <v>1</v>
      </c>
      <c r="E17" s="24">
        <v>5821.1186400000006</v>
      </c>
      <c r="F17" s="25">
        <v>2</v>
      </c>
      <c r="G17" s="26">
        <f t="shared" si="1"/>
        <v>3.4357657414108296E-2</v>
      </c>
      <c r="H17" s="25">
        <v>0</v>
      </c>
      <c r="I17" s="26">
        <f t="shared" si="2"/>
        <v>0</v>
      </c>
      <c r="J17" s="25">
        <v>0</v>
      </c>
      <c r="K17" s="26">
        <f t="shared" si="3"/>
        <v>0</v>
      </c>
      <c r="L17" s="25">
        <v>0</v>
      </c>
      <c r="M17" s="26">
        <f t="shared" si="0"/>
        <v>0</v>
      </c>
    </row>
    <row r="18" spans="1:13" x14ac:dyDescent="0.25">
      <c r="A18" s="21">
        <f>'[1]9'!A16</f>
        <v>8</v>
      </c>
      <c r="B18" s="22" t="str">
        <f>'[1]9'!B16</f>
        <v>SAYUNG</v>
      </c>
      <c r="C18" s="22" t="str">
        <f>'[1]9'!C16</f>
        <v>Puskesmas Sayung I</v>
      </c>
      <c r="D18" s="23">
        <v>1</v>
      </c>
      <c r="E18" s="24">
        <v>7857.437288000001</v>
      </c>
      <c r="F18" s="25">
        <v>11</v>
      </c>
      <c r="G18" s="26">
        <f>F18/E18*100</f>
        <v>0.13999475397403893</v>
      </c>
      <c r="H18" s="25">
        <v>0</v>
      </c>
      <c r="I18" s="26">
        <f t="shared" si="2"/>
        <v>0</v>
      </c>
      <c r="J18" s="25">
        <v>0</v>
      </c>
      <c r="K18" s="26">
        <f t="shared" si="3"/>
        <v>0</v>
      </c>
      <c r="L18" s="25">
        <v>11</v>
      </c>
      <c r="M18" s="26">
        <f t="shared" si="0"/>
        <v>100</v>
      </c>
    </row>
    <row r="19" spans="1:13" x14ac:dyDescent="0.25">
      <c r="A19" s="21">
        <f>'[1]9'!A17</f>
        <v>9</v>
      </c>
      <c r="B19" s="22" t="str">
        <f>'[1]9'!B17</f>
        <v>SAYUNG</v>
      </c>
      <c r="C19" s="22" t="str">
        <f>'[1]9'!C17</f>
        <v>Puskesmas Sayung II</v>
      </c>
      <c r="D19" s="23">
        <v>1</v>
      </c>
      <c r="E19" s="24">
        <v>7429.0532280000007</v>
      </c>
      <c r="F19" s="25">
        <v>24</v>
      </c>
      <c r="G19" s="26">
        <f>F19/E19*100</f>
        <v>0.32305597043704476</v>
      </c>
      <c r="H19" s="25">
        <v>0</v>
      </c>
      <c r="I19" s="26">
        <f t="shared" si="2"/>
        <v>0</v>
      </c>
      <c r="J19" s="25">
        <v>0</v>
      </c>
      <c r="K19" s="26">
        <f t="shared" si="3"/>
        <v>0</v>
      </c>
      <c r="L19" s="25">
        <v>0</v>
      </c>
      <c r="M19" s="26">
        <f t="shared" si="0"/>
        <v>0</v>
      </c>
    </row>
    <row r="20" spans="1:13" x14ac:dyDescent="0.25">
      <c r="A20" s="21">
        <f>'[1]9'!A18</f>
        <v>10</v>
      </c>
      <c r="B20" s="22" t="str">
        <f>'[1]9'!B18</f>
        <v>KARANGTENGAH</v>
      </c>
      <c r="C20" s="22" t="str">
        <f>'[1]9'!C18</f>
        <v>Puskesmas Karang Tengah</v>
      </c>
      <c r="D20" s="23">
        <v>1</v>
      </c>
      <c r="E20" s="24">
        <v>9927.4748960000015</v>
      </c>
      <c r="F20" s="25">
        <v>8</v>
      </c>
      <c r="G20" s="26">
        <f t="shared" si="1"/>
        <v>8.0584439485446357E-2</v>
      </c>
      <c r="H20" s="25">
        <v>0</v>
      </c>
      <c r="I20" s="26">
        <f t="shared" si="2"/>
        <v>0</v>
      </c>
      <c r="J20" s="25">
        <v>0</v>
      </c>
      <c r="K20" s="26">
        <f t="shared" si="3"/>
        <v>0</v>
      </c>
      <c r="L20" s="25">
        <v>2</v>
      </c>
      <c r="M20" s="26">
        <f t="shared" si="0"/>
        <v>25</v>
      </c>
    </row>
    <row r="21" spans="1:13" x14ac:dyDescent="0.25">
      <c r="A21" s="21">
        <f>'[1]9'!A19</f>
        <v>11</v>
      </c>
      <c r="B21" s="22" t="str">
        <f>'[1]9'!B19</f>
        <v>BONANG</v>
      </c>
      <c r="C21" s="22" t="str">
        <f>'[1]9'!C19</f>
        <v>Puskesmas Bonang I</v>
      </c>
      <c r="D21" s="23">
        <v>1</v>
      </c>
      <c r="E21" s="24">
        <v>8570.4400240000014</v>
      </c>
      <c r="F21" s="25">
        <v>0</v>
      </c>
      <c r="G21" s="26">
        <f t="shared" si="1"/>
        <v>0</v>
      </c>
      <c r="H21" s="25">
        <v>0</v>
      </c>
      <c r="I21" s="26">
        <v>0</v>
      </c>
      <c r="J21" s="25">
        <v>0</v>
      </c>
      <c r="K21" s="26">
        <v>0</v>
      </c>
      <c r="L21" s="25">
        <v>0</v>
      </c>
      <c r="M21" s="26">
        <v>0</v>
      </c>
    </row>
    <row r="22" spans="1:13" x14ac:dyDescent="0.25">
      <c r="A22" s="21">
        <f>'[1]9'!A20</f>
        <v>12</v>
      </c>
      <c r="B22" s="22" t="str">
        <f>'[1]9'!B20</f>
        <v>BONANG</v>
      </c>
      <c r="C22" s="22" t="str">
        <f>'[1]9'!C20</f>
        <v>Puskesmas Bonang II</v>
      </c>
      <c r="D22" s="23">
        <v>1</v>
      </c>
      <c r="E22" s="24">
        <v>6602.9387080000006</v>
      </c>
      <c r="F22" s="25">
        <v>0</v>
      </c>
      <c r="G22" s="26">
        <f t="shared" si="1"/>
        <v>0</v>
      </c>
      <c r="H22" s="25">
        <v>0</v>
      </c>
      <c r="I22" s="26">
        <v>0</v>
      </c>
      <c r="J22" s="25">
        <v>0</v>
      </c>
      <c r="K22" s="26">
        <v>0</v>
      </c>
      <c r="L22" s="25">
        <v>0</v>
      </c>
      <c r="M22" s="26">
        <v>0</v>
      </c>
    </row>
    <row r="23" spans="1:13" x14ac:dyDescent="0.25">
      <c r="A23" s="21">
        <f>'[1]9'!A21</f>
        <v>13</v>
      </c>
      <c r="B23" s="22" t="str">
        <f>'[1]9'!B21</f>
        <v>DEMAK</v>
      </c>
      <c r="C23" s="22" t="str">
        <f>'[1]9'!C21</f>
        <v>Puskesmas Demak I</v>
      </c>
      <c r="D23" s="23">
        <v>1</v>
      </c>
      <c r="E23" s="24">
        <v>5774.8317040000002</v>
      </c>
      <c r="F23" s="25">
        <v>0</v>
      </c>
      <c r="G23" s="26">
        <f t="shared" si="1"/>
        <v>0</v>
      </c>
      <c r="H23" s="25">
        <v>0</v>
      </c>
      <c r="I23" s="26">
        <v>0</v>
      </c>
      <c r="J23" s="25">
        <v>0</v>
      </c>
      <c r="K23" s="26">
        <v>0</v>
      </c>
      <c r="L23" s="25">
        <v>0</v>
      </c>
      <c r="M23" s="26">
        <v>0</v>
      </c>
    </row>
    <row r="24" spans="1:13" x14ac:dyDescent="0.25">
      <c r="A24" s="21">
        <f>'[1]9'!A22</f>
        <v>14</v>
      </c>
      <c r="B24" s="22" t="str">
        <f>'[1]9'!B22</f>
        <v>DEMAK</v>
      </c>
      <c r="C24" s="22" t="str">
        <f>'[1]9'!C22</f>
        <v>Puskesmas Demak II</v>
      </c>
      <c r="D24" s="23">
        <v>1</v>
      </c>
      <c r="E24" s="24">
        <v>4197.3974480000006</v>
      </c>
      <c r="F24" s="25">
        <v>27</v>
      </c>
      <c r="G24" s="26">
        <f t="shared" si="1"/>
        <v>0.64325573964564897</v>
      </c>
      <c r="H24" s="25">
        <v>0</v>
      </c>
      <c r="I24" s="26">
        <f t="shared" si="2"/>
        <v>0</v>
      </c>
      <c r="J24" s="25">
        <v>0</v>
      </c>
      <c r="K24" s="26">
        <f t="shared" si="3"/>
        <v>0</v>
      </c>
      <c r="L24" s="25">
        <v>0</v>
      </c>
      <c r="M24" s="26">
        <f t="shared" si="0"/>
        <v>0</v>
      </c>
    </row>
    <row r="25" spans="1:13" x14ac:dyDescent="0.25">
      <c r="A25" s="21">
        <f>'[1]9'!A23</f>
        <v>15</v>
      </c>
      <c r="B25" s="22" t="str">
        <f>'[1]9'!B23</f>
        <v>DEMAK</v>
      </c>
      <c r="C25" s="22" t="str">
        <f>'[1]9'!C23</f>
        <v>Puskesmas Demak III</v>
      </c>
      <c r="D25" s="23">
        <v>1</v>
      </c>
      <c r="E25" s="24">
        <v>6129.1873200000009</v>
      </c>
      <c r="F25" s="25">
        <v>39</v>
      </c>
      <c r="G25" s="26">
        <f t="shared" si="1"/>
        <v>0.63629969135940845</v>
      </c>
      <c r="H25" s="25">
        <v>0</v>
      </c>
      <c r="I25" s="26">
        <f t="shared" si="2"/>
        <v>0</v>
      </c>
      <c r="J25" s="25">
        <v>0</v>
      </c>
      <c r="K25" s="26">
        <f t="shared" si="3"/>
        <v>0</v>
      </c>
      <c r="L25" s="25">
        <v>2</v>
      </c>
      <c r="M25" s="26">
        <f>L25/$F25*100</f>
        <v>5.1282051282051277</v>
      </c>
    </row>
    <row r="26" spans="1:13" x14ac:dyDescent="0.25">
      <c r="A26" s="21">
        <f>'[1]9'!A24</f>
        <v>16</v>
      </c>
      <c r="B26" s="22" t="str">
        <f>'[1]9'!B24</f>
        <v>WONOSALAM</v>
      </c>
      <c r="C26" s="22" t="str">
        <f>'[1]9'!C24</f>
        <v>Puskesmas Wonosalam I</v>
      </c>
      <c r="D26" s="23">
        <v>1</v>
      </c>
      <c r="E26" s="24">
        <v>6955.9149120000011</v>
      </c>
      <c r="F26" s="25">
        <v>0</v>
      </c>
      <c r="G26" s="26">
        <f t="shared" si="1"/>
        <v>0</v>
      </c>
      <c r="H26" s="25">
        <v>0</v>
      </c>
      <c r="I26" s="26">
        <v>0</v>
      </c>
      <c r="J26" s="25">
        <v>0</v>
      </c>
      <c r="K26" s="26">
        <v>0</v>
      </c>
      <c r="L26" s="25">
        <v>0</v>
      </c>
      <c r="M26" s="26">
        <v>0</v>
      </c>
    </row>
    <row r="27" spans="1:13" x14ac:dyDescent="0.25">
      <c r="A27" s="21">
        <f>'[1]9'!A25</f>
        <v>17</v>
      </c>
      <c r="B27" s="22" t="str">
        <f>'[1]9'!B25</f>
        <v>WONOSALAM</v>
      </c>
      <c r="C27" s="22" t="str">
        <f>'[1]9'!C25</f>
        <v>Puskesmas Wonosalam II</v>
      </c>
      <c r="D27" s="23">
        <v>1</v>
      </c>
      <c r="E27" s="24">
        <v>5071.0250480000004</v>
      </c>
      <c r="F27" s="25">
        <v>0</v>
      </c>
      <c r="G27" s="26">
        <f t="shared" si="1"/>
        <v>0</v>
      </c>
      <c r="H27" s="25">
        <v>0</v>
      </c>
      <c r="I27" s="26">
        <v>0</v>
      </c>
      <c r="J27" s="25">
        <v>0</v>
      </c>
      <c r="K27" s="26">
        <v>0</v>
      </c>
      <c r="L27" s="25">
        <v>0</v>
      </c>
      <c r="M27" s="26">
        <v>0</v>
      </c>
    </row>
    <row r="28" spans="1:13" x14ac:dyDescent="0.25">
      <c r="A28" s="21">
        <f>'[1]9'!A26</f>
        <v>18</v>
      </c>
      <c r="B28" s="22" t="str">
        <f>'[1]9'!B26</f>
        <v>DEMPET</v>
      </c>
      <c r="C28" s="22" t="str">
        <f>'[1]9'!C26</f>
        <v>Puskesmas Dempet</v>
      </c>
      <c r="D28" s="23">
        <v>1</v>
      </c>
      <c r="E28" s="24">
        <v>8797.4299320000009</v>
      </c>
      <c r="F28" s="25">
        <v>0</v>
      </c>
      <c r="G28" s="26">
        <f t="shared" si="1"/>
        <v>0</v>
      </c>
      <c r="H28" s="25">
        <v>0</v>
      </c>
      <c r="I28" s="26">
        <v>0</v>
      </c>
      <c r="J28" s="25">
        <v>0</v>
      </c>
      <c r="K28" s="26">
        <v>0</v>
      </c>
      <c r="L28" s="25">
        <v>0</v>
      </c>
      <c r="M28" s="26">
        <v>0</v>
      </c>
    </row>
    <row r="29" spans="1:13" x14ac:dyDescent="0.25">
      <c r="A29" s="21">
        <f>'[1]9'!A27</f>
        <v>19</v>
      </c>
      <c r="B29" s="22" t="str">
        <f>'[1]9'!B27</f>
        <v>KEBONAGUNG</v>
      </c>
      <c r="C29" s="22" t="str">
        <f>'[1]9'!C27</f>
        <v xml:space="preserve">Puskesmas Kebonagung </v>
      </c>
      <c r="D29" s="23">
        <v>1</v>
      </c>
      <c r="E29" s="24">
        <v>6213.3314520000004</v>
      </c>
      <c r="F29" s="25">
        <v>0</v>
      </c>
      <c r="G29" s="26">
        <f t="shared" si="1"/>
        <v>0</v>
      </c>
      <c r="H29" s="25">
        <v>0</v>
      </c>
      <c r="I29" s="26">
        <v>0</v>
      </c>
      <c r="J29" s="25">
        <v>0</v>
      </c>
      <c r="K29" s="26">
        <v>0</v>
      </c>
      <c r="L29" s="25">
        <v>0</v>
      </c>
      <c r="M29" s="26">
        <v>0</v>
      </c>
    </row>
    <row r="30" spans="1:13" x14ac:dyDescent="0.25">
      <c r="A30" s="21">
        <f>'[1]9'!A28</f>
        <v>20</v>
      </c>
      <c r="B30" s="22" t="str">
        <f>'[1]9'!B28</f>
        <v>GAJAH</v>
      </c>
      <c r="C30" s="22" t="str">
        <f>'[1]9'!C28</f>
        <v>Puskesmas Gajah I</v>
      </c>
      <c r="D30" s="23">
        <v>1</v>
      </c>
      <c r="E30" s="24">
        <v>4391.5880040000002</v>
      </c>
      <c r="F30" s="25">
        <v>18</v>
      </c>
      <c r="G30" s="26">
        <f t="shared" si="1"/>
        <v>0.40987451426693527</v>
      </c>
      <c r="H30" s="25">
        <v>0</v>
      </c>
      <c r="I30" s="26">
        <f t="shared" si="2"/>
        <v>0</v>
      </c>
      <c r="J30" s="25">
        <v>0</v>
      </c>
      <c r="K30" s="26">
        <f t="shared" si="3"/>
        <v>0</v>
      </c>
      <c r="L30" s="25">
        <v>0</v>
      </c>
      <c r="M30" s="26">
        <f t="shared" si="0"/>
        <v>0</v>
      </c>
    </row>
    <row r="31" spans="1:13" x14ac:dyDescent="0.25">
      <c r="A31" s="21">
        <f>'[1]9'!A29</f>
        <v>21</v>
      </c>
      <c r="B31" s="22" t="str">
        <f>'[1]9'!B29</f>
        <v>GAJAH</v>
      </c>
      <c r="C31" s="22" t="str">
        <f>'[1]9'!C29</f>
        <v>Puskesmas Gajah II</v>
      </c>
      <c r="D31" s="23">
        <v>1</v>
      </c>
      <c r="E31" s="24">
        <v>3156.8609960000003</v>
      </c>
      <c r="F31" s="25">
        <v>121</v>
      </c>
      <c r="G31" s="26">
        <f t="shared" si="1"/>
        <v>3.8329213783348979</v>
      </c>
      <c r="H31" s="25">
        <v>0</v>
      </c>
      <c r="I31" s="26">
        <f t="shared" si="2"/>
        <v>0</v>
      </c>
      <c r="J31" s="25">
        <v>0</v>
      </c>
      <c r="K31" s="26">
        <f t="shared" si="3"/>
        <v>0</v>
      </c>
      <c r="L31" s="25">
        <v>0</v>
      </c>
      <c r="M31" s="26">
        <f t="shared" si="0"/>
        <v>0</v>
      </c>
    </row>
    <row r="32" spans="1:13" x14ac:dyDescent="0.25">
      <c r="A32" s="21">
        <f>'[1]9'!A30</f>
        <v>22</v>
      </c>
      <c r="B32" s="22" t="str">
        <f>'[1]9'!B30</f>
        <v>KARANGANYAR</v>
      </c>
      <c r="C32" s="22" t="str">
        <f>'[1]9'!C30</f>
        <v>Puskesmas Karanganyar I</v>
      </c>
      <c r="D32" s="23">
        <v>1</v>
      </c>
      <c r="E32" s="24">
        <v>5031.3286360000002</v>
      </c>
      <c r="F32" s="25">
        <v>119</v>
      </c>
      <c r="G32" s="26">
        <f t="shared" si="1"/>
        <v>2.3651804246801738</v>
      </c>
      <c r="H32" s="25">
        <v>0</v>
      </c>
      <c r="I32" s="26">
        <f t="shared" si="2"/>
        <v>0</v>
      </c>
      <c r="J32" s="25">
        <v>0</v>
      </c>
      <c r="K32" s="26">
        <f t="shared" si="3"/>
        <v>0</v>
      </c>
      <c r="L32" s="25">
        <v>0</v>
      </c>
      <c r="M32" s="26">
        <f t="shared" si="0"/>
        <v>0</v>
      </c>
    </row>
    <row r="33" spans="1:13" x14ac:dyDescent="0.25">
      <c r="A33" s="21">
        <f>'[1]9'!A31</f>
        <v>23</v>
      </c>
      <c r="B33" s="22" t="str">
        <f>'[1]9'!B31</f>
        <v>KARANGANYAR</v>
      </c>
      <c r="C33" s="22" t="str">
        <f>'[1]9'!C31</f>
        <v>Puskesmas Karanganyar II</v>
      </c>
      <c r="D33" s="23">
        <v>1</v>
      </c>
      <c r="E33" s="24">
        <v>6241.6860320000005</v>
      </c>
      <c r="F33" s="25">
        <v>58</v>
      </c>
      <c r="G33" s="26">
        <f t="shared" si="1"/>
        <v>0.92923610227500142</v>
      </c>
      <c r="H33" s="25">
        <v>1</v>
      </c>
      <c r="I33" s="26">
        <f t="shared" si="2"/>
        <v>1.7241379310344827</v>
      </c>
      <c r="J33" s="25">
        <v>0</v>
      </c>
      <c r="K33" s="26">
        <f t="shared" si="3"/>
        <v>0</v>
      </c>
      <c r="L33" s="25">
        <v>0</v>
      </c>
      <c r="M33" s="26">
        <f t="shared" si="0"/>
        <v>0</v>
      </c>
    </row>
    <row r="34" spans="1:13" x14ac:dyDescent="0.25">
      <c r="A34" s="21">
        <f>'[1]9'!A32</f>
        <v>24</v>
      </c>
      <c r="B34" s="22" t="str">
        <f>'[1]9'!B32</f>
        <v>MIJEN</v>
      </c>
      <c r="C34" s="22" t="str">
        <f>'[1]9'!C32</f>
        <v>Puskesmas Mijen I</v>
      </c>
      <c r="D34" s="23">
        <v>1</v>
      </c>
      <c r="E34" s="24">
        <v>4528.4563280000002</v>
      </c>
      <c r="F34" s="25">
        <v>52</v>
      </c>
      <c r="G34" s="26">
        <f t="shared" si="1"/>
        <v>1.1482941698803106</v>
      </c>
      <c r="H34" s="25">
        <v>0</v>
      </c>
      <c r="I34" s="26">
        <f t="shared" si="2"/>
        <v>0</v>
      </c>
      <c r="J34" s="25">
        <v>0</v>
      </c>
      <c r="K34" s="26">
        <f t="shared" si="3"/>
        <v>0</v>
      </c>
      <c r="L34" s="25">
        <v>0</v>
      </c>
      <c r="M34" s="26">
        <f t="shared" si="0"/>
        <v>0</v>
      </c>
    </row>
    <row r="35" spans="1:13" x14ac:dyDescent="0.25">
      <c r="A35" s="21">
        <f>'[1]9'!A33</f>
        <v>25</v>
      </c>
      <c r="B35" s="22" t="str">
        <f>'[1]9'!B33</f>
        <v>MIJEN</v>
      </c>
      <c r="C35" s="22" t="str">
        <f>'[1]9'!C33</f>
        <v>Puskesmas Mijen II</v>
      </c>
      <c r="D35" s="23">
        <v>1</v>
      </c>
      <c r="E35" s="24">
        <v>3948.4902160000006</v>
      </c>
      <c r="F35" s="25">
        <v>15</v>
      </c>
      <c r="G35" s="26">
        <f t="shared" si="1"/>
        <v>0.37989203922089693</v>
      </c>
      <c r="H35" s="25">
        <v>0</v>
      </c>
      <c r="I35" s="26">
        <f t="shared" si="2"/>
        <v>0</v>
      </c>
      <c r="J35" s="25">
        <v>0</v>
      </c>
      <c r="K35" s="26">
        <f>J35/$F35*100</f>
        <v>0</v>
      </c>
      <c r="L35" s="25">
        <v>0</v>
      </c>
      <c r="M35" s="26">
        <f t="shared" si="0"/>
        <v>0</v>
      </c>
    </row>
    <row r="36" spans="1:13" x14ac:dyDescent="0.25">
      <c r="A36" s="21">
        <f>'[1]9'!A34</f>
        <v>26</v>
      </c>
      <c r="B36" s="22" t="str">
        <f>'[1]9'!B34</f>
        <v>WEDUNG</v>
      </c>
      <c r="C36" s="22" t="str">
        <f>'[1]9'!C34</f>
        <v>Puskesmas Wedung I</v>
      </c>
      <c r="D36" s="23">
        <v>1</v>
      </c>
      <c r="E36" s="24">
        <v>6893.9946400000008</v>
      </c>
      <c r="F36" s="25">
        <v>0</v>
      </c>
      <c r="G36" s="26">
        <f t="shared" si="1"/>
        <v>0</v>
      </c>
      <c r="H36" s="25">
        <v>0</v>
      </c>
      <c r="I36" s="26">
        <v>0</v>
      </c>
      <c r="J36" s="25">
        <v>0</v>
      </c>
      <c r="K36" s="26">
        <v>0</v>
      </c>
      <c r="L36" s="25">
        <v>0</v>
      </c>
      <c r="M36" s="26">
        <v>0</v>
      </c>
    </row>
    <row r="37" spans="1:13" x14ac:dyDescent="0.25">
      <c r="A37" s="21">
        <f>'[1]9'!A35</f>
        <v>27</v>
      </c>
      <c r="B37" s="22" t="str">
        <f>'[1]9'!B35</f>
        <v>WEDUNG</v>
      </c>
      <c r="C37" s="22" t="str">
        <f>'[1]9'!C35</f>
        <v>Puskesmas Wedung II</v>
      </c>
      <c r="D37" s="23">
        <v>1</v>
      </c>
      <c r="E37" s="24">
        <v>5037.3060880000003</v>
      </c>
      <c r="F37" s="25">
        <v>0</v>
      </c>
      <c r="G37" s="26">
        <f t="shared" si="1"/>
        <v>0</v>
      </c>
      <c r="H37" s="25">
        <v>0</v>
      </c>
      <c r="I37" s="26">
        <v>0</v>
      </c>
      <c r="J37" s="25">
        <v>0</v>
      </c>
      <c r="K37" s="26">
        <v>0</v>
      </c>
      <c r="L37" s="25">
        <v>0</v>
      </c>
      <c r="M37" s="26">
        <v>0</v>
      </c>
    </row>
    <row r="38" spans="1:13" ht="16.5" thickBot="1" x14ac:dyDescent="0.3">
      <c r="A38" s="27" t="s">
        <v>16</v>
      </c>
      <c r="B38" s="27"/>
      <c r="C38" s="28"/>
      <c r="D38" s="29">
        <f>COUNTIF(D11:D37,"v")</f>
        <v>0</v>
      </c>
      <c r="E38" s="30">
        <f>SUM(E11:E37)</f>
        <v>172291.011088</v>
      </c>
      <c r="F38" s="30">
        <f>SUM(F11:F37)</f>
        <v>539</v>
      </c>
      <c r="G38" s="31">
        <f t="shared" si="1"/>
        <v>0.31284278651351022</v>
      </c>
      <c r="H38" s="30">
        <f>SUM(H11:H37)</f>
        <v>1</v>
      </c>
      <c r="I38" s="32">
        <f>H38/$F38*100</f>
        <v>0.1855287569573284</v>
      </c>
      <c r="J38" s="30">
        <f>SUM(J11:J37)</f>
        <v>0</v>
      </c>
      <c r="K38" s="32">
        <f>J38/$F38*100</f>
        <v>0</v>
      </c>
      <c r="L38" s="30">
        <f>SUM(L11:L37)</f>
        <v>15</v>
      </c>
      <c r="M38" s="32">
        <f>L38/$F38*100</f>
        <v>2.7829313543599259</v>
      </c>
    </row>
    <row r="39" spans="1:13" x14ac:dyDescent="0.25">
      <c r="A39" s="3"/>
      <c r="B39" s="3"/>
      <c r="C39" s="1"/>
      <c r="D39" s="1"/>
      <c r="E39" s="1"/>
      <c r="F39" s="33"/>
      <c r="G39" s="33"/>
      <c r="H39" s="33"/>
      <c r="I39" s="33"/>
      <c r="J39" s="33"/>
      <c r="K39" s="33"/>
      <c r="L39" s="33"/>
      <c r="M39" s="33"/>
    </row>
    <row r="40" spans="1:13" x14ac:dyDescent="0.25">
      <c r="A40" s="3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 t="s">
        <v>18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 t="s">
        <v>19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</sheetData>
  <mergeCells count="9">
    <mergeCell ref="H8:I8"/>
    <mergeCell ref="J8:K8"/>
    <mergeCell ref="L8:M8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2020-08-14T03:44:48Z</dcterms:created>
  <dcterms:modified xsi:type="dcterms:W3CDTF">2020-08-14T03:47:35Z</dcterms:modified>
</cp:coreProperties>
</file>