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ILE LINA\OPEN DATA\SEKTORAL\2024\SEMESTER 1\"/>
    </mc:Choice>
  </mc:AlternateContent>
  <bookViews>
    <workbookView xWindow="0" yWindow="0" windowWidth="20490" windowHeight="7650"/>
  </bookViews>
  <sheets>
    <sheet name="AIR TAWAR" sheetId="1" r:id="rId1"/>
  </sheets>
  <definedNames>
    <definedName name="_xlnm.Print_Area" localSheetId="0">'AIR TAWAR'!$A$1:$I$11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L8" i="1" l="1"/>
  <c r="L9" i="1"/>
  <c r="L10" i="1"/>
  <c r="L7" i="1"/>
  <c r="I7" i="1" l="1"/>
  <c r="E11" i="1"/>
  <c r="C11" i="1"/>
  <c r="L12" i="1" l="1"/>
  <c r="N10" i="1" l="1"/>
  <c r="N9" i="1"/>
  <c r="I9" i="1"/>
  <c r="N8" i="1"/>
  <c r="N7" i="1"/>
  <c r="F11" i="1" l="1"/>
  <c r="I8" i="1"/>
  <c r="I10" i="1"/>
  <c r="D11" i="1"/>
  <c r="H11" i="1"/>
  <c r="G11" i="1"/>
  <c r="E12" i="1"/>
  <c r="H12" i="1"/>
  <c r="L11" i="1" l="1"/>
  <c r="J11" i="1"/>
  <c r="I11" i="1"/>
  <c r="N11" i="1" s="1"/>
</calcChain>
</file>

<file path=xl/sharedStrings.xml><?xml version="1.0" encoding="utf-8"?>
<sst xmlns="http://schemas.openxmlformats.org/spreadsheetml/2006/main" count="28" uniqueCount="23">
  <si>
    <t>NO</t>
  </si>
  <si>
    <t>JENIS IKAN</t>
  </si>
  <si>
    <t>JENIS PEMBESARAN</t>
  </si>
  <si>
    <t>JUMLAH (Kg)</t>
  </si>
  <si>
    <t>BULAN</t>
  </si>
  <si>
    <t>AGREGAT</t>
  </si>
  <si>
    <t>Januari</t>
  </si>
  <si>
    <t>Februari</t>
  </si>
  <si>
    <t>Maret</t>
  </si>
  <si>
    <t>April</t>
  </si>
  <si>
    <t>Mei</t>
  </si>
  <si>
    <t>Juni</t>
  </si>
  <si>
    <t>Pembesaran Air Tenang (Tawar)</t>
  </si>
  <si>
    <t>Nila</t>
  </si>
  <si>
    <t>Lele</t>
  </si>
  <si>
    <t>Gurame</t>
  </si>
  <si>
    <t>JUMLAH I</t>
  </si>
  <si>
    <t>HARGA</t>
  </si>
  <si>
    <t>NILAI</t>
  </si>
  <si>
    <t>NILAI PRODUKSI SMT 1</t>
  </si>
  <si>
    <t>NILAI PRODUKSI PEMBUDIDAYA AIR TAWAR SEMESTER 1 TAHUN 2024</t>
  </si>
  <si>
    <t>Bawal</t>
  </si>
  <si>
    <t>PRODUKSI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</si>
</sst>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.000_);_(* \(#,##0.000\);_(* &quot;-&quot;?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5" fillId="0" borderId="6" xfId="0" applyFont="1" applyBorder="1" applyAlignment="1">
      <alignment horizontal="center" vertical="center"/>
    </xf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5" fillId="0" borderId="6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164" fontId="4" fillId="3" borderId="6" xfId="0" applyNumberFormat="1" applyFont="1" applyFill="1" applyBorder="1" applyAlignment="1">
      <alignment vertical="center"/>
    </xf>
    <xf numFmtId="164" fontId="5" fillId="0" borderId="6" xfId="1" applyFont="1" applyBorder="1" applyAlignment="1">
      <alignment vertical="center"/>
    </xf>
    <xf numFmtId="164" fontId="4" fillId="3" borderId="6" xfId="1" applyFont="1" applyFill="1" applyBorder="1" applyAlignment="1">
      <alignment vertical="center"/>
    </xf>
    <xf numFmtId="166" fontId="4" fillId="3" borderId="6" xfId="1" applyNumberFormat="1" applyFont="1" applyFill="1" applyBorder="1" applyAlignment="1">
      <alignment vertical="center"/>
    </xf>
    <xf numFmtId="0" fontId="6" fillId="0" borderId="4" xfId="0" applyFont="1" applyBorder="1"/>
    <xf numFmtId="0" fontId="6" fillId="0" borderId="6" xfId="0" applyFont="1" applyBorder="1"/>
    <xf numFmtId="0" fontId="4" fillId="0" borderId="3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5" fillId="0" borderId="6" xfId="1" applyFont="1" applyBorder="1"/>
    <xf numFmtId="41" fontId="5" fillId="0" borderId="6" xfId="1" applyNumberFormat="1" applyFont="1" applyBorder="1" applyAlignment="1">
      <alignment vertical="center"/>
    </xf>
    <xf numFmtId="41" fontId="4" fillId="3" borderId="6" xfId="1" applyNumberFormat="1" applyFont="1" applyFill="1" applyBorder="1" applyAlignment="1">
      <alignment vertical="center"/>
    </xf>
  </cellXfs>
  <cellStyles count="3">
    <cellStyle name="Comma [0]" xfId="1" builtinId="6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2"/>
  <sheetViews>
    <sheetView tabSelected="1" workbookViewId="0">
      <selection activeCell="J11" sqref="J11"/>
    </sheetView>
  </sheetViews>
  <sheetFormatPr defaultRowHeight="15" x14ac:dyDescent="0.25"/>
  <cols>
    <col min="1" max="1" width="9.7109375" customWidth="1"/>
    <col min="2" max="2" width="17.5703125" customWidth="1"/>
    <col min="3" max="3" width="16.140625" hidden="1" customWidth="1"/>
    <col min="4" max="4" width="12.7109375" hidden="1" customWidth="1"/>
    <col min="5" max="5" width="13.42578125" hidden="1" customWidth="1"/>
    <col min="6" max="6" width="13.28515625" hidden="1" customWidth="1"/>
    <col min="7" max="7" width="12.7109375" hidden="1" customWidth="1"/>
    <col min="8" max="8" width="15.140625" hidden="1" customWidth="1"/>
    <col min="9" max="9" width="20.5703125" hidden="1" customWidth="1"/>
    <col min="10" max="12" width="25.7109375" customWidth="1"/>
    <col min="13" max="13" width="7" customWidth="1"/>
    <col min="14" max="14" width="16.28515625" bestFit="1" customWidth="1"/>
  </cols>
  <sheetData>
    <row r="1" spans="1:14" s="5" customFormat="1" ht="24.95" customHeight="1" x14ac:dyDescent="0.25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4" s="5" customFormat="1" ht="24.95" customHeight="1" thickBot="1" x14ac:dyDescent="0.3">
      <c r="I2" s="6"/>
    </row>
    <row r="3" spans="1:14" s="5" customFormat="1" ht="24.95" customHeight="1" x14ac:dyDescent="0.25">
      <c r="A3" s="24" t="s">
        <v>0</v>
      </c>
      <c r="B3" s="26" t="s">
        <v>1</v>
      </c>
      <c r="C3" s="26" t="s">
        <v>2</v>
      </c>
      <c r="D3" s="26"/>
      <c r="E3" s="26"/>
      <c r="F3" s="26"/>
      <c r="G3" s="26"/>
      <c r="H3" s="26"/>
      <c r="I3" s="29" t="s">
        <v>3</v>
      </c>
      <c r="J3" s="32" t="s">
        <v>19</v>
      </c>
      <c r="K3" s="33"/>
      <c r="L3" s="33"/>
    </row>
    <row r="4" spans="1:14" s="5" customFormat="1" ht="24.95" customHeight="1" x14ac:dyDescent="0.25">
      <c r="A4" s="25"/>
      <c r="B4" s="27"/>
      <c r="C4" s="7" t="s">
        <v>4</v>
      </c>
      <c r="D4" s="7" t="s">
        <v>4</v>
      </c>
      <c r="E4" s="7" t="s">
        <v>4</v>
      </c>
      <c r="F4" s="7" t="s">
        <v>4</v>
      </c>
      <c r="G4" s="7" t="s">
        <v>4</v>
      </c>
      <c r="H4" s="7" t="s">
        <v>4</v>
      </c>
      <c r="I4" s="30"/>
      <c r="J4" s="34" t="s">
        <v>22</v>
      </c>
      <c r="K4" s="34" t="s">
        <v>17</v>
      </c>
      <c r="L4" s="34" t="s">
        <v>18</v>
      </c>
    </row>
    <row r="5" spans="1:14" s="5" customFormat="1" ht="24.95" customHeight="1" thickBot="1" x14ac:dyDescent="0.3">
      <c r="A5" s="8" t="s">
        <v>5</v>
      </c>
      <c r="B5" s="28"/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31"/>
      <c r="J5" s="35"/>
      <c r="K5" s="35"/>
      <c r="L5" s="35"/>
    </row>
    <row r="6" spans="1:14" s="5" customFormat="1" ht="24.95" customHeight="1" x14ac:dyDescent="0.25">
      <c r="A6" s="10" t="s">
        <v>12</v>
      </c>
      <c r="B6" s="22"/>
      <c r="C6" s="11"/>
      <c r="D6" s="11"/>
      <c r="E6" s="11"/>
      <c r="F6" s="11"/>
      <c r="G6" s="11"/>
      <c r="H6" s="11"/>
      <c r="I6" s="1"/>
      <c r="J6" s="11"/>
      <c r="K6" s="11"/>
      <c r="L6" s="11"/>
      <c r="N6" s="12"/>
    </row>
    <row r="7" spans="1:14" s="5" customFormat="1" ht="24.95" customHeight="1" x14ac:dyDescent="0.25">
      <c r="A7" s="1">
        <v>1</v>
      </c>
      <c r="B7" s="20" t="s">
        <v>13</v>
      </c>
      <c r="C7" s="37">
        <v>187444</v>
      </c>
      <c r="D7" s="37">
        <v>141700</v>
      </c>
      <c r="E7" s="37">
        <f>91168</f>
        <v>91168</v>
      </c>
      <c r="F7" s="37">
        <v>141100</v>
      </c>
      <c r="G7" s="37">
        <v>160205</v>
      </c>
      <c r="H7" s="37">
        <v>166230</v>
      </c>
      <c r="I7" s="13">
        <f>SUM(C7:H7)</f>
        <v>887847</v>
      </c>
      <c r="J7" s="38">
        <v>887847</v>
      </c>
      <c r="K7" s="17">
        <v>21000</v>
      </c>
      <c r="L7" s="17">
        <f>J7*K7</f>
        <v>18644787000</v>
      </c>
      <c r="N7" s="14">
        <f>748868*18000</f>
        <v>13479624000</v>
      </c>
    </row>
    <row r="8" spans="1:14" s="5" customFormat="1" ht="24.95" customHeight="1" x14ac:dyDescent="0.25">
      <c r="A8" s="15">
        <v>2</v>
      </c>
      <c r="B8" s="21" t="s">
        <v>14</v>
      </c>
      <c r="C8" s="37">
        <v>3869002</v>
      </c>
      <c r="D8" s="37">
        <v>2961482</v>
      </c>
      <c r="E8" s="37">
        <v>1863787</v>
      </c>
      <c r="F8" s="37">
        <v>2717473</v>
      </c>
      <c r="G8" s="37">
        <v>3241384</v>
      </c>
      <c r="H8" s="37">
        <v>3678376</v>
      </c>
      <c r="I8" s="13">
        <f>SUM(C8:H8)</f>
        <v>18331504</v>
      </c>
      <c r="J8" s="38">
        <v>18331504</v>
      </c>
      <c r="K8" s="17">
        <v>18000</v>
      </c>
      <c r="L8" s="17">
        <f t="shared" ref="L8:L10" si="0">J8*K8</f>
        <v>329967072000</v>
      </c>
      <c r="N8" s="14">
        <f>12998054*16000</f>
        <v>207968864000</v>
      </c>
    </row>
    <row r="9" spans="1:14" s="5" customFormat="1" ht="24.95" customHeight="1" x14ac:dyDescent="0.25">
      <c r="A9" s="15">
        <v>3</v>
      </c>
      <c r="B9" s="21" t="s">
        <v>21</v>
      </c>
      <c r="C9" s="37">
        <v>2448</v>
      </c>
      <c r="D9" s="37">
        <v>2021</v>
      </c>
      <c r="E9" s="37">
        <v>1495</v>
      </c>
      <c r="F9" s="37">
        <v>2065</v>
      </c>
      <c r="G9" s="37">
        <v>2131</v>
      </c>
      <c r="H9" s="37">
        <v>2365</v>
      </c>
      <c r="I9" s="13">
        <f>SUM(C9:H9)</f>
        <v>12525</v>
      </c>
      <c r="J9" s="38">
        <v>12525</v>
      </c>
      <c r="K9" s="17">
        <v>16000</v>
      </c>
      <c r="L9" s="17">
        <f t="shared" si="0"/>
        <v>200400000</v>
      </c>
      <c r="N9" s="14">
        <f>11509*13500</f>
        <v>155371500</v>
      </c>
    </row>
    <row r="10" spans="1:14" s="5" customFormat="1" ht="24.95" customHeight="1" x14ac:dyDescent="0.25">
      <c r="A10" s="15">
        <v>4</v>
      </c>
      <c r="B10" s="21" t="s">
        <v>15</v>
      </c>
      <c r="C10" s="37">
        <v>5677</v>
      </c>
      <c r="D10" s="37">
        <v>4686</v>
      </c>
      <c r="E10" s="37">
        <v>3467</v>
      </c>
      <c r="F10" s="37">
        <v>4190</v>
      </c>
      <c r="G10" s="37">
        <v>4941</v>
      </c>
      <c r="H10" s="37">
        <v>5008</v>
      </c>
      <c r="I10" s="13">
        <f>SUM(C10:H10)</f>
        <v>27969</v>
      </c>
      <c r="J10" s="38">
        <v>27969</v>
      </c>
      <c r="K10" s="17">
        <v>26000</v>
      </c>
      <c r="L10" s="17">
        <f t="shared" si="0"/>
        <v>727194000</v>
      </c>
      <c r="N10" s="14">
        <f>26684*26000</f>
        <v>693784000</v>
      </c>
    </row>
    <row r="11" spans="1:14" s="5" customFormat="1" ht="24.95" customHeight="1" x14ac:dyDescent="0.25">
      <c r="A11" s="23" t="s">
        <v>16</v>
      </c>
      <c r="B11" s="23"/>
      <c r="C11" s="18">
        <f>SUM(C7:C10)</f>
        <v>4064571</v>
      </c>
      <c r="D11" s="18">
        <f t="shared" ref="D11:H11" si="1">SUM(D7:D10)</f>
        <v>3109889</v>
      </c>
      <c r="E11" s="18">
        <f>SUM(E7:E10)</f>
        <v>1959917</v>
      </c>
      <c r="F11" s="18">
        <f t="shared" si="1"/>
        <v>2864828</v>
      </c>
      <c r="G11" s="18">
        <f t="shared" si="1"/>
        <v>3408661</v>
      </c>
      <c r="H11" s="18">
        <f t="shared" si="1"/>
        <v>3851979</v>
      </c>
      <c r="I11" s="16">
        <f>SUM(C11:H11)</f>
        <v>19259845</v>
      </c>
      <c r="J11" s="39">
        <f>SUM(J7:J10)</f>
        <v>19259845</v>
      </c>
      <c r="K11" s="18"/>
      <c r="L11" s="19">
        <f>SUM(L7:L10)</f>
        <v>349539453000</v>
      </c>
      <c r="N11" s="14">
        <f t="shared" ref="N11" si="2">I11*18000</f>
        <v>346677210000</v>
      </c>
    </row>
    <row r="12" spans="1:14" x14ac:dyDescent="0.25">
      <c r="E12" s="3" t="e">
        <f>SUM(#REF!)</f>
        <v>#REF!</v>
      </c>
      <c r="F12" s="2"/>
      <c r="G12" s="2"/>
      <c r="H12" s="3" t="e">
        <f>SUM(#REF!)</f>
        <v>#REF!</v>
      </c>
      <c r="I12" s="4"/>
      <c r="L12" s="3" t="e">
        <f>SUM(#REF!)</f>
        <v>#REF!</v>
      </c>
    </row>
  </sheetData>
  <mergeCells count="10">
    <mergeCell ref="J3:L3"/>
    <mergeCell ref="J4:J5"/>
    <mergeCell ref="K4:K5"/>
    <mergeCell ref="L4:L5"/>
    <mergeCell ref="A1:L1"/>
    <mergeCell ref="A11:B11"/>
    <mergeCell ref="A3:A4"/>
    <mergeCell ref="B3:B5"/>
    <mergeCell ref="C3:H3"/>
    <mergeCell ref="I3:I5"/>
  </mergeCells>
  <pageMargins left="0.12" right="0.12" top="0.75" bottom="0.75" header="0.3" footer="0.3"/>
  <pageSetup paperSize="9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AIR TAWAR</vt:lpstr>
      <vt:lpstr>'AIR TAWAR'!Print_Area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DANAR</dc:creator>
  <cp:lastModifiedBy>lenovo</cp:lastModifiedBy>
  <dcterms:created xsi:type="dcterms:W3CDTF">2023-07-24T02:43:39Z</dcterms:created>
  <dcterms:modified xsi:type="dcterms:W3CDTF">2024-07-01T08:05:51Z</dcterms:modified>
</cp:coreProperties>
</file>