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:\2026\7. Sektoral &amp; Walidata\Dakung Fix\"/>
    </mc:Choice>
  </mc:AlternateContent>
  <xr:revisionPtr revIDLastSave="0" documentId="13_ncr:1_{BC59D478-24F7-4DE9-8984-9B5548571B7F}" xr6:coauthVersionLast="47" xr6:coauthVersionMax="47" xr10:uidLastSave="{00000000-0000-0000-0000-000000000000}"/>
  <bookViews>
    <workbookView xWindow="11424" yWindow="0" windowWidth="11712" windowHeight="13776" xr2:uid="{00000000-000D-0000-FFFF-FFFF00000000}"/>
  </bookViews>
  <sheets>
    <sheet name="PELAY BALITA" sheetId="1" r:id="rId1"/>
    <sheet name="KN" sheetId="2" r:id="rId2"/>
    <sheet name="LH,BBLR" sheetId="3" r:id="rId3"/>
    <sheet name="NEO RISTI" sheetId="4" r:id="rId4"/>
    <sheet name="IMD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9" roundtripDataChecksum="lEyACyyb+AxXUneYCJB8aW7sQUkTSZXOvZjQSDrYsto="/>
    </ext>
  </extLst>
</workbook>
</file>

<file path=xl/calcChain.xml><?xml version="1.0" encoding="utf-8"?>
<calcChain xmlns="http://schemas.openxmlformats.org/spreadsheetml/2006/main">
  <c r="N34" i="5" l="1"/>
  <c r="O34" i="5" s="1"/>
  <c r="M34" i="5"/>
  <c r="L34" i="5"/>
  <c r="K34" i="5"/>
  <c r="J34" i="5"/>
  <c r="H34" i="5"/>
  <c r="E34" i="5"/>
  <c r="Q33" i="5"/>
  <c r="O33" i="5"/>
  <c r="L33" i="5"/>
  <c r="G33" i="5"/>
  <c r="I33" i="5" s="1"/>
  <c r="Q32" i="5"/>
  <c r="O32" i="5"/>
  <c r="L32" i="5"/>
  <c r="D32" i="5"/>
  <c r="Q31" i="5"/>
  <c r="O31" i="5"/>
  <c r="L31" i="5"/>
  <c r="Q30" i="5"/>
  <c r="O30" i="5"/>
  <c r="L30" i="5"/>
  <c r="I30" i="5"/>
  <c r="G30" i="5"/>
  <c r="Q29" i="5"/>
  <c r="O29" i="5"/>
  <c r="L29" i="5"/>
  <c r="D29" i="5"/>
  <c r="Q28" i="5"/>
  <c r="O28" i="5"/>
  <c r="L28" i="5"/>
  <c r="G28" i="5"/>
  <c r="I28" i="5" s="1"/>
  <c r="Q27" i="5"/>
  <c r="O27" i="5"/>
  <c r="L27" i="5"/>
  <c r="G27" i="5"/>
  <c r="I27" i="5" s="1"/>
  <c r="Q26" i="5"/>
  <c r="O26" i="5"/>
  <c r="L26" i="5"/>
  <c r="D26" i="5"/>
  <c r="Q25" i="5"/>
  <c r="O25" i="5"/>
  <c r="L25" i="5"/>
  <c r="Q24" i="5"/>
  <c r="O24" i="5"/>
  <c r="L24" i="5"/>
  <c r="G24" i="5"/>
  <c r="I24" i="5" s="1"/>
  <c r="Q23" i="5"/>
  <c r="O23" i="5"/>
  <c r="L23" i="5"/>
  <c r="D23" i="5"/>
  <c r="Q22" i="5"/>
  <c r="O22" i="5"/>
  <c r="L22" i="5"/>
  <c r="Q21" i="5"/>
  <c r="O21" i="5"/>
  <c r="L21" i="5"/>
  <c r="G21" i="5"/>
  <c r="I21" i="5" s="1"/>
  <c r="Q20" i="5"/>
  <c r="O20" i="5"/>
  <c r="L20" i="5"/>
  <c r="D20" i="5"/>
  <c r="Q19" i="5"/>
  <c r="O19" i="5"/>
  <c r="L19" i="5"/>
  <c r="Q18" i="5"/>
  <c r="O18" i="5"/>
  <c r="L18" i="5"/>
  <c r="G18" i="5"/>
  <c r="I18" i="5" s="1"/>
  <c r="Q17" i="5"/>
  <c r="O17" i="5"/>
  <c r="L17" i="5"/>
  <c r="G17" i="5"/>
  <c r="I17" i="5" s="1"/>
  <c r="D17" i="5"/>
  <c r="Q16" i="5"/>
  <c r="O16" i="5"/>
  <c r="L16" i="5"/>
  <c r="Q15" i="5"/>
  <c r="O15" i="5"/>
  <c r="L15" i="5"/>
  <c r="G15" i="5"/>
  <c r="I15" i="5" s="1"/>
  <c r="Q14" i="5"/>
  <c r="O14" i="5"/>
  <c r="L14" i="5"/>
  <c r="D14" i="5"/>
  <c r="Q13" i="5"/>
  <c r="O13" i="5"/>
  <c r="L13" i="5"/>
  <c r="G13" i="5"/>
  <c r="I13" i="5" s="1"/>
  <c r="Q12" i="5"/>
  <c r="O12" i="5"/>
  <c r="L12" i="5"/>
  <c r="G12" i="5"/>
  <c r="I12" i="5" s="1"/>
  <c r="Q11" i="5"/>
  <c r="O11" i="5"/>
  <c r="L11" i="5"/>
  <c r="D11" i="5"/>
  <c r="Q10" i="5"/>
  <c r="O10" i="5"/>
  <c r="L10" i="5"/>
  <c r="G10" i="5"/>
  <c r="I10" i="5" s="1"/>
  <c r="Q9" i="5"/>
  <c r="O9" i="5"/>
  <c r="L9" i="5"/>
  <c r="Q8" i="5"/>
  <c r="O8" i="5"/>
  <c r="L8" i="5"/>
  <c r="D8" i="5"/>
  <c r="Q7" i="5"/>
  <c r="Q34" i="5" s="1"/>
  <c r="O7" i="5"/>
  <c r="L7" i="5"/>
  <c r="AC34" i="4"/>
  <c r="AB34" i="4"/>
  <c r="Z34" i="4"/>
  <c r="AA34" i="4" s="1"/>
  <c r="Y34" i="4"/>
  <c r="T34" i="4"/>
  <c r="S34" i="4"/>
  <c r="R34" i="4"/>
  <c r="L34" i="4"/>
  <c r="K34" i="4"/>
  <c r="E34" i="4"/>
  <c r="F34" i="4" s="1"/>
  <c r="D34" i="4"/>
  <c r="AG33" i="4"/>
  <c r="AF33" i="4"/>
  <c r="AH33" i="4" s="1"/>
  <c r="AD33" i="4"/>
  <c r="AA33" i="4"/>
  <c r="AE33" i="4" s="1"/>
  <c r="V33" i="4"/>
  <c r="U33" i="4"/>
  <c r="W33" i="4" s="1"/>
  <c r="X33" i="4" s="1"/>
  <c r="T33" i="4"/>
  <c r="O33" i="4"/>
  <c r="N33" i="4"/>
  <c r="M33" i="4"/>
  <c r="H33" i="4"/>
  <c r="AJ33" i="4" s="1"/>
  <c r="G33" i="4"/>
  <c r="F33" i="4"/>
  <c r="AJ32" i="4"/>
  <c r="AI32" i="4"/>
  <c r="AK32" i="4" s="1"/>
  <c r="AG32" i="4"/>
  <c r="AF32" i="4"/>
  <c r="AD32" i="4"/>
  <c r="AA32" i="4"/>
  <c r="W32" i="4"/>
  <c r="X32" i="4" s="1"/>
  <c r="V32" i="4"/>
  <c r="U32" i="4"/>
  <c r="T32" i="4"/>
  <c r="O32" i="4"/>
  <c r="N32" i="4"/>
  <c r="P32" i="4" s="1"/>
  <c r="Q32" i="4" s="1"/>
  <c r="M32" i="4"/>
  <c r="H32" i="4"/>
  <c r="G32" i="4"/>
  <c r="I32" i="4" s="1"/>
  <c r="F32" i="4"/>
  <c r="J32" i="4" s="1"/>
  <c r="AH31" i="4"/>
  <c r="AG31" i="4"/>
  <c r="AF31" i="4"/>
  <c r="AD31" i="4"/>
  <c r="AE31" i="4" s="1"/>
  <c r="AA31" i="4"/>
  <c r="V31" i="4"/>
  <c r="U31" i="4"/>
  <c r="W31" i="4" s="1"/>
  <c r="X31" i="4" s="1"/>
  <c r="T31" i="4"/>
  <c r="P31" i="4"/>
  <c r="Q31" i="4" s="1"/>
  <c r="O31" i="4"/>
  <c r="N31" i="4"/>
  <c r="M31" i="4"/>
  <c r="H31" i="4"/>
  <c r="AJ31" i="4" s="1"/>
  <c r="G31" i="4"/>
  <c r="F31" i="4"/>
  <c r="AI30" i="4"/>
  <c r="AG30" i="4"/>
  <c r="AF30" i="4"/>
  <c r="AH30" i="4" s="1"/>
  <c r="AD30" i="4"/>
  <c r="AA30" i="4"/>
  <c r="AE30" i="4" s="1"/>
  <c r="V30" i="4"/>
  <c r="U30" i="4"/>
  <c r="T30" i="4"/>
  <c r="O30" i="4"/>
  <c r="N30" i="4"/>
  <c r="P30" i="4" s="1"/>
  <c r="Q30" i="4" s="1"/>
  <c r="M30" i="4"/>
  <c r="H30" i="4"/>
  <c r="G30" i="4"/>
  <c r="F30" i="4"/>
  <c r="AG29" i="4"/>
  <c r="AF29" i="4"/>
  <c r="AH29" i="4" s="1"/>
  <c r="AD29" i="4"/>
  <c r="AA29" i="4"/>
  <c r="W29" i="4"/>
  <c r="V29" i="4"/>
  <c r="U29" i="4"/>
  <c r="T29" i="4"/>
  <c r="O29" i="4"/>
  <c r="AJ29" i="4" s="1"/>
  <c r="N29" i="4"/>
  <c r="M29" i="4"/>
  <c r="I29" i="4"/>
  <c r="J29" i="4" s="1"/>
  <c r="H29" i="4"/>
  <c r="G29" i="4"/>
  <c r="AI29" i="4" s="1"/>
  <c r="F29" i="4"/>
  <c r="AG28" i="4"/>
  <c r="AH28" i="4" s="1"/>
  <c r="AF28" i="4"/>
  <c r="AD28" i="4"/>
  <c r="AE28" i="4" s="1"/>
  <c r="AA28" i="4"/>
  <c r="X28" i="4"/>
  <c r="V28" i="4"/>
  <c r="U28" i="4"/>
  <c r="W28" i="4" s="1"/>
  <c r="T28" i="4"/>
  <c r="O28" i="4"/>
  <c r="N28" i="4"/>
  <c r="M28" i="4"/>
  <c r="H28" i="4"/>
  <c r="G28" i="4"/>
  <c r="F28" i="4"/>
  <c r="AG27" i="4"/>
  <c r="AF27" i="4"/>
  <c r="AH27" i="4" s="1"/>
  <c r="AE27" i="4"/>
  <c r="AD27" i="4"/>
  <c r="AA27" i="4"/>
  <c r="V27" i="4"/>
  <c r="U27" i="4"/>
  <c r="W27" i="4" s="1"/>
  <c r="X27" i="4" s="1"/>
  <c r="T27" i="4"/>
  <c r="O27" i="4"/>
  <c r="P27" i="4" s="1"/>
  <c r="N27" i="4"/>
  <c r="M27" i="4"/>
  <c r="H27" i="4"/>
  <c r="AJ27" i="4" s="1"/>
  <c r="G27" i="4"/>
  <c r="F27" i="4"/>
  <c r="AG26" i="4"/>
  <c r="AF26" i="4"/>
  <c r="AH26" i="4" s="1"/>
  <c r="AD26" i="4"/>
  <c r="AA26" i="4"/>
  <c r="AE26" i="4" s="1"/>
  <c r="V26" i="4"/>
  <c r="U26" i="4"/>
  <c r="T26" i="4"/>
  <c r="O26" i="4"/>
  <c r="N26" i="4"/>
  <c r="AI26" i="4" s="1"/>
  <c r="M26" i="4"/>
  <c r="H26" i="4"/>
  <c r="G26" i="4"/>
  <c r="F26" i="4"/>
  <c r="AG25" i="4"/>
  <c r="AF25" i="4"/>
  <c r="AH25" i="4" s="1"/>
  <c r="AL25" i="4" s="1"/>
  <c r="AD25" i="4"/>
  <c r="AA25" i="4"/>
  <c r="W25" i="4"/>
  <c r="X25" i="4" s="1"/>
  <c r="V25" i="4"/>
  <c r="U25" i="4"/>
  <c r="T25" i="4"/>
  <c r="O25" i="4"/>
  <c r="AJ25" i="4" s="1"/>
  <c r="N25" i="4"/>
  <c r="M25" i="4"/>
  <c r="I25" i="4"/>
  <c r="H25" i="4"/>
  <c r="G25" i="4"/>
  <c r="AI25" i="4" s="1"/>
  <c r="AK25" i="4" s="1"/>
  <c r="F25" i="4"/>
  <c r="AH24" i="4"/>
  <c r="AG24" i="4"/>
  <c r="AF24" i="4"/>
  <c r="AD24" i="4"/>
  <c r="AE24" i="4" s="1"/>
  <c r="AA24" i="4"/>
  <c r="V24" i="4"/>
  <c r="U24" i="4"/>
  <c r="W24" i="4" s="1"/>
  <c r="X24" i="4" s="1"/>
  <c r="T24" i="4"/>
  <c r="O24" i="4"/>
  <c r="N24" i="4"/>
  <c r="M24" i="4"/>
  <c r="H24" i="4"/>
  <c r="G24" i="4"/>
  <c r="F24" i="4"/>
  <c r="AG23" i="4"/>
  <c r="AF23" i="4"/>
  <c r="AH23" i="4" s="1"/>
  <c r="AE23" i="4"/>
  <c r="AD23" i="4"/>
  <c r="AA23" i="4"/>
  <c r="V23" i="4"/>
  <c r="U23" i="4"/>
  <c r="T23" i="4"/>
  <c r="P23" i="4"/>
  <c r="Q23" i="4" s="1"/>
  <c r="O23" i="4"/>
  <c r="N23" i="4"/>
  <c r="M23" i="4"/>
  <c r="H23" i="4"/>
  <c r="AJ23" i="4" s="1"/>
  <c r="G23" i="4"/>
  <c r="F23" i="4"/>
  <c r="AJ22" i="4"/>
  <c r="AG22" i="4"/>
  <c r="AF22" i="4"/>
  <c r="AH22" i="4" s="1"/>
  <c r="AD22" i="4"/>
  <c r="AA22" i="4"/>
  <c r="W22" i="4"/>
  <c r="X22" i="4" s="1"/>
  <c r="V22" i="4"/>
  <c r="U22" i="4"/>
  <c r="T22" i="4"/>
  <c r="O22" i="4"/>
  <c r="N22" i="4"/>
  <c r="M22" i="4"/>
  <c r="I22" i="4"/>
  <c r="J22" i="4" s="1"/>
  <c r="H22" i="4"/>
  <c r="G22" i="4"/>
  <c r="F22" i="4"/>
  <c r="AG21" i="4"/>
  <c r="AH21" i="4" s="1"/>
  <c r="AF21" i="4"/>
  <c r="AD21" i="4"/>
  <c r="AE21" i="4" s="1"/>
  <c r="AA21" i="4"/>
  <c r="V21" i="4"/>
  <c r="U21" i="4"/>
  <c r="W21" i="4" s="1"/>
  <c r="X21" i="4" s="1"/>
  <c r="T21" i="4"/>
  <c r="P21" i="4"/>
  <c r="Q21" i="4" s="1"/>
  <c r="O21" i="4"/>
  <c r="N21" i="4"/>
  <c r="M21" i="4"/>
  <c r="H21" i="4"/>
  <c r="AJ21" i="4" s="1"/>
  <c r="G21" i="4"/>
  <c r="F21" i="4"/>
  <c r="AH20" i="4"/>
  <c r="AG20" i="4"/>
  <c r="AF20" i="4"/>
  <c r="AD20" i="4"/>
  <c r="AA20" i="4"/>
  <c r="AE20" i="4" s="1"/>
  <c r="V20" i="4"/>
  <c r="U20" i="4"/>
  <c r="W20" i="4" s="1"/>
  <c r="X20" i="4" s="1"/>
  <c r="T20" i="4"/>
  <c r="P20" i="4"/>
  <c r="Q20" i="4" s="1"/>
  <c r="O20" i="4"/>
  <c r="N20" i="4"/>
  <c r="AI20" i="4" s="1"/>
  <c r="M20" i="4"/>
  <c r="H20" i="4"/>
  <c r="G20" i="4"/>
  <c r="F20" i="4"/>
  <c r="AG19" i="4"/>
  <c r="AF19" i="4"/>
  <c r="AH19" i="4" s="1"/>
  <c r="AD19" i="4"/>
  <c r="AA19" i="4"/>
  <c r="V19" i="4"/>
  <c r="W19" i="4" s="1"/>
  <c r="U19" i="4"/>
  <c r="T19" i="4"/>
  <c r="O19" i="4"/>
  <c r="AJ19" i="4" s="1"/>
  <c r="N19" i="4"/>
  <c r="P19" i="4" s="1"/>
  <c r="Q19" i="4" s="1"/>
  <c r="M19" i="4"/>
  <c r="H19" i="4"/>
  <c r="G19" i="4"/>
  <c r="F19" i="4"/>
  <c r="AG18" i="4"/>
  <c r="AH18" i="4" s="1"/>
  <c r="AF18" i="4"/>
  <c r="AE18" i="4"/>
  <c r="AD18" i="4"/>
  <c r="AA18" i="4"/>
  <c r="X18" i="4"/>
  <c r="W18" i="4"/>
  <c r="V18" i="4"/>
  <c r="U18" i="4"/>
  <c r="T18" i="4"/>
  <c r="O18" i="4"/>
  <c r="P18" i="4" s="1"/>
  <c r="N18" i="4"/>
  <c r="M18" i="4"/>
  <c r="H18" i="4"/>
  <c r="AJ18" i="4" s="1"/>
  <c r="G18" i="4"/>
  <c r="F18" i="4"/>
  <c r="AL17" i="4"/>
  <c r="AG17" i="4"/>
  <c r="AF17" i="4"/>
  <c r="AH17" i="4" s="1"/>
  <c r="AD17" i="4"/>
  <c r="AA17" i="4"/>
  <c r="AE17" i="4" s="1"/>
  <c r="V17" i="4"/>
  <c r="U17" i="4"/>
  <c r="W17" i="4" s="1"/>
  <c r="X17" i="4" s="1"/>
  <c r="T17" i="4"/>
  <c r="O17" i="4"/>
  <c r="N17" i="4"/>
  <c r="AI17" i="4" s="1"/>
  <c r="AK17" i="4" s="1"/>
  <c r="M17" i="4"/>
  <c r="H17" i="4"/>
  <c r="AJ17" i="4" s="1"/>
  <c r="G17" i="4"/>
  <c r="F17" i="4"/>
  <c r="AJ16" i="4"/>
  <c r="AI16" i="4"/>
  <c r="AK16" i="4" s="1"/>
  <c r="AG16" i="4"/>
  <c r="AF16" i="4"/>
  <c r="AD16" i="4"/>
  <c r="AA16" i="4"/>
  <c r="W16" i="4"/>
  <c r="X16" i="4" s="1"/>
  <c r="V16" i="4"/>
  <c r="U16" i="4"/>
  <c r="T16" i="4"/>
  <c r="O16" i="4"/>
  <c r="N16" i="4"/>
  <c r="P16" i="4" s="1"/>
  <c r="Q16" i="4" s="1"/>
  <c r="M16" i="4"/>
  <c r="H16" i="4"/>
  <c r="G16" i="4"/>
  <c r="I16" i="4" s="1"/>
  <c r="F16" i="4"/>
  <c r="AJ15" i="4"/>
  <c r="AH15" i="4"/>
  <c r="AG15" i="4"/>
  <c r="AF15" i="4"/>
  <c r="AD15" i="4"/>
  <c r="AE15" i="4" s="1"/>
  <c r="AA15" i="4"/>
  <c r="V15" i="4"/>
  <c r="U15" i="4"/>
  <c r="W15" i="4" s="1"/>
  <c r="T15" i="4"/>
  <c r="P15" i="4"/>
  <c r="Q15" i="4" s="1"/>
  <c r="O15" i="4"/>
  <c r="N15" i="4"/>
  <c r="M15" i="4"/>
  <c r="H15" i="4"/>
  <c r="G15" i="4"/>
  <c r="F15" i="4"/>
  <c r="AG14" i="4"/>
  <c r="AF14" i="4"/>
  <c r="AH14" i="4" s="1"/>
  <c r="AD14" i="4"/>
  <c r="AA14" i="4"/>
  <c r="AE14" i="4" s="1"/>
  <c r="V14" i="4"/>
  <c r="U14" i="4"/>
  <c r="T14" i="4"/>
  <c r="O14" i="4"/>
  <c r="N14" i="4"/>
  <c r="P14" i="4" s="1"/>
  <c r="Q14" i="4" s="1"/>
  <c r="M14" i="4"/>
  <c r="H14" i="4"/>
  <c r="AJ14" i="4" s="1"/>
  <c r="G14" i="4"/>
  <c r="F14" i="4"/>
  <c r="AG13" i="4"/>
  <c r="AF13" i="4"/>
  <c r="AH13" i="4" s="1"/>
  <c r="AD13" i="4"/>
  <c r="AA13" i="4"/>
  <c r="W13" i="4"/>
  <c r="V13" i="4"/>
  <c r="U13" i="4"/>
  <c r="T13" i="4"/>
  <c r="O13" i="4"/>
  <c r="AJ13" i="4" s="1"/>
  <c r="N13" i="4"/>
  <c r="M13" i="4"/>
  <c r="I13" i="4"/>
  <c r="J13" i="4" s="1"/>
  <c r="H13" i="4"/>
  <c r="G13" i="4"/>
  <c r="AI13" i="4" s="1"/>
  <c r="F13" i="4"/>
  <c r="AG12" i="4"/>
  <c r="AH12" i="4" s="1"/>
  <c r="AF12" i="4"/>
  <c r="AD12" i="4"/>
  <c r="AE12" i="4" s="1"/>
  <c r="AA12" i="4"/>
  <c r="X12" i="4"/>
  <c r="W12" i="4"/>
  <c r="V12" i="4"/>
  <c r="U12" i="4"/>
  <c r="T12" i="4"/>
  <c r="O12" i="4"/>
  <c r="P12" i="4" s="1"/>
  <c r="Q12" i="4" s="1"/>
  <c r="N12" i="4"/>
  <c r="M12" i="4"/>
  <c r="H12" i="4"/>
  <c r="G12" i="4"/>
  <c r="F12" i="4"/>
  <c r="AG11" i="4"/>
  <c r="AF11" i="4"/>
  <c r="AH11" i="4" s="1"/>
  <c r="AE11" i="4"/>
  <c r="AD11" i="4"/>
  <c r="AA11" i="4"/>
  <c r="V11" i="4"/>
  <c r="U11" i="4"/>
  <c r="W11" i="4" s="1"/>
  <c r="X11" i="4" s="1"/>
  <c r="T11" i="4"/>
  <c r="O11" i="4"/>
  <c r="N11" i="4"/>
  <c r="AI11" i="4" s="1"/>
  <c r="AK11" i="4" s="1"/>
  <c r="AL11" i="4" s="1"/>
  <c r="M11" i="4"/>
  <c r="H11" i="4"/>
  <c r="AJ11" i="4" s="1"/>
  <c r="G11" i="4"/>
  <c r="F11" i="4"/>
  <c r="AJ10" i="4"/>
  <c r="AG10" i="4"/>
  <c r="AF10" i="4"/>
  <c r="AH10" i="4" s="1"/>
  <c r="AD10" i="4"/>
  <c r="AA10" i="4"/>
  <c r="W10" i="4"/>
  <c r="X10" i="4" s="1"/>
  <c r="V10" i="4"/>
  <c r="U10" i="4"/>
  <c r="T10" i="4"/>
  <c r="O10" i="4"/>
  <c r="N10" i="4"/>
  <c r="P10" i="4" s="1"/>
  <c r="Q10" i="4" s="1"/>
  <c r="M10" i="4"/>
  <c r="H10" i="4"/>
  <c r="G10" i="4"/>
  <c r="F10" i="4"/>
  <c r="AG9" i="4"/>
  <c r="AH9" i="4" s="1"/>
  <c r="AF9" i="4"/>
  <c r="AD9" i="4"/>
  <c r="AE9" i="4" s="1"/>
  <c r="AA9" i="4"/>
  <c r="V9" i="4"/>
  <c r="U9" i="4"/>
  <c r="W9" i="4" s="1"/>
  <c r="T9" i="4"/>
  <c r="P9" i="4"/>
  <c r="Q9" i="4" s="1"/>
  <c r="O9" i="4"/>
  <c r="N9" i="4"/>
  <c r="M9" i="4"/>
  <c r="H9" i="4"/>
  <c r="G9" i="4"/>
  <c r="F9" i="4"/>
  <c r="AH8" i="4"/>
  <c r="AG8" i="4"/>
  <c r="AF8" i="4"/>
  <c r="AD8" i="4"/>
  <c r="AA8" i="4"/>
  <c r="AE8" i="4" s="1"/>
  <c r="V8" i="4"/>
  <c r="U8" i="4"/>
  <c r="T8" i="4"/>
  <c r="O8" i="4"/>
  <c r="N8" i="4"/>
  <c r="M8" i="4"/>
  <c r="H8" i="4"/>
  <c r="G8" i="4"/>
  <c r="F8" i="4"/>
  <c r="AG7" i="4"/>
  <c r="AG34" i="4" s="1"/>
  <c r="AF7" i="4"/>
  <c r="AH7" i="4" s="1"/>
  <c r="AD7" i="4"/>
  <c r="AA7" i="4"/>
  <c r="V7" i="4"/>
  <c r="U7" i="4"/>
  <c r="T7" i="4"/>
  <c r="O7" i="4"/>
  <c r="N7" i="4"/>
  <c r="M7" i="4"/>
  <c r="H7" i="4"/>
  <c r="G7" i="4"/>
  <c r="F7" i="4"/>
  <c r="U5" i="4"/>
  <c r="AB5" i="4" s="1"/>
  <c r="AI5" i="4" s="1"/>
  <c r="R5" i="4"/>
  <c r="Y5" i="4" s="1"/>
  <c r="AF5" i="4" s="1"/>
  <c r="N5" i="4"/>
  <c r="K5" i="4"/>
  <c r="AP34" i="3"/>
  <c r="AO34" i="3"/>
  <c r="AN34" i="3"/>
  <c r="AJ34" i="3"/>
  <c r="AI34" i="3"/>
  <c r="AE34" i="3"/>
  <c r="AD34" i="3"/>
  <c r="Z34" i="3"/>
  <c r="Y34" i="3"/>
  <c r="U34" i="3"/>
  <c r="T34" i="3"/>
  <c r="P34" i="3"/>
  <c r="O34" i="3"/>
  <c r="L34" i="3"/>
  <c r="K34" i="3"/>
  <c r="H34" i="3"/>
  <c r="G34" i="3"/>
  <c r="E34" i="3"/>
  <c r="F34" i="3" s="1"/>
  <c r="D34" i="3"/>
  <c r="AP33" i="3"/>
  <c r="AK33" i="3"/>
  <c r="AF33" i="3"/>
  <c r="AA33" i="3"/>
  <c r="V33" i="3"/>
  <c r="R33" i="3"/>
  <c r="Q33" i="3"/>
  <c r="M33" i="3"/>
  <c r="W33" i="3" s="1"/>
  <c r="AG33" i="3" s="1"/>
  <c r="I33" i="3"/>
  <c r="F33" i="3"/>
  <c r="AP32" i="3"/>
  <c r="AK32" i="3"/>
  <c r="AG32" i="3"/>
  <c r="AF32" i="3"/>
  <c r="AA32" i="3"/>
  <c r="V32" i="3"/>
  <c r="W32" i="3" s="1"/>
  <c r="Q32" i="3"/>
  <c r="G32" i="5" s="1"/>
  <c r="I32" i="5" s="1"/>
  <c r="M32" i="3"/>
  <c r="N32" i="3" s="1"/>
  <c r="I32" i="3"/>
  <c r="F32" i="3"/>
  <c r="J32" i="3" s="1"/>
  <c r="AP31" i="3"/>
  <c r="AK31" i="3"/>
  <c r="AF31" i="3"/>
  <c r="AA31" i="3"/>
  <c r="V31" i="3"/>
  <c r="Q31" i="3"/>
  <c r="M31" i="3"/>
  <c r="I31" i="3"/>
  <c r="F31" i="3"/>
  <c r="AP30" i="3"/>
  <c r="AK30" i="3"/>
  <c r="AG30" i="3"/>
  <c r="AQ30" i="3" s="1"/>
  <c r="AF30" i="3"/>
  <c r="AB30" i="3"/>
  <c r="AL30" i="3" s="1"/>
  <c r="AM30" i="3" s="1"/>
  <c r="AA30" i="3"/>
  <c r="X30" i="3"/>
  <c r="V30" i="3"/>
  <c r="R30" i="3"/>
  <c r="Q30" i="3"/>
  <c r="M30" i="3"/>
  <c r="W30" i="3" s="1"/>
  <c r="I30" i="3"/>
  <c r="F30" i="3"/>
  <c r="AP29" i="3"/>
  <c r="AK29" i="3"/>
  <c r="AF29" i="3"/>
  <c r="AA29" i="3"/>
  <c r="V29" i="3"/>
  <c r="Q29" i="3"/>
  <c r="R29" i="3" s="1"/>
  <c r="S29" i="3" s="1"/>
  <c r="M29" i="3"/>
  <c r="N29" i="3" s="1"/>
  <c r="J29" i="3"/>
  <c r="I29" i="3"/>
  <c r="F29" i="3"/>
  <c r="AP28" i="3"/>
  <c r="AK28" i="3"/>
  <c r="AF28" i="3"/>
  <c r="AA28" i="3"/>
  <c r="V28" i="3"/>
  <c r="Q28" i="3"/>
  <c r="M28" i="3"/>
  <c r="J28" i="3"/>
  <c r="I28" i="3"/>
  <c r="F28" i="3"/>
  <c r="AP27" i="3"/>
  <c r="AK27" i="3"/>
  <c r="AF27" i="3"/>
  <c r="AB27" i="3"/>
  <c r="AL27" i="3" s="1"/>
  <c r="AM27" i="3" s="1"/>
  <c r="AA27" i="3"/>
  <c r="X27" i="3"/>
  <c r="W27" i="3"/>
  <c r="AG27" i="3" s="1"/>
  <c r="V27" i="3"/>
  <c r="S27" i="3"/>
  <c r="R27" i="3"/>
  <c r="Q27" i="3"/>
  <c r="M27" i="3"/>
  <c r="N27" i="3" s="1"/>
  <c r="I27" i="3"/>
  <c r="F27" i="3"/>
  <c r="AP26" i="3"/>
  <c r="AK26" i="3"/>
  <c r="AF26" i="3"/>
  <c r="AB26" i="3"/>
  <c r="AA26" i="3"/>
  <c r="V26" i="3"/>
  <c r="Q26" i="3"/>
  <c r="R26" i="3" s="1"/>
  <c r="S26" i="3" s="1"/>
  <c r="M26" i="3"/>
  <c r="J26" i="3"/>
  <c r="I26" i="3"/>
  <c r="F26" i="3"/>
  <c r="AP25" i="3"/>
  <c r="AK25" i="3"/>
  <c r="AF25" i="3"/>
  <c r="AA25" i="3"/>
  <c r="V25" i="3"/>
  <c r="W25" i="3" s="1"/>
  <c r="AG25" i="3" s="1"/>
  <c r="Q25" i="3"/>
  <c r="M25" i="3"/>
  <c r="I25" i="3"/>
  <c r="F25" i="3"/>
  <c r="AP24" i="3"/>
  <c r="AK24" i="3"/>
  <c r="AF24" i="3"/>
  <c r="AA24" i="3"/>
  <c r="V24" i="3"/>
  <c r="R24" i="3"/>
  <c r="AB24" i="3" s="1"/>
  <c r="Q24" i="3"/>
  <c r="M24" i="3"/>
  <c r="I24" i="3"/>
  <c r="F24" i="3"/>
  <c r="AP23" i="3"/>
  <c r="AK23" i="3"/>
  <c r="AF23" i="3"/>
  <c r="AA23" i="3"/>
  <c r="V23" i="3"/>
  <c r="Q23" i="3"/>
  <c r="R23" i="3" s="1"/>
  <c r="M23" i="3"/>
  <c r="I23" i="3"/>
  <c r="F23" i="3"/>
  <c r="J23" i="3" s="1"/>
  <c r="AP22" i="3"/>
  <c r="AK22" i="3"/>
  <c r="AF22" i="3"/>
  <c r="AA22" i="3"/>
  <c r="AA34" i="3" s="1"/>
  <c r="V22" i="3"/>
  <c r="Q22" i="3"/>
  <c r="M22" i="3"/>
  <c r="W22" i="3" s="1"/>
  <c r="I22" i="3"/>
  <c r="D22" i="5" s="1"/>
  <c r="F22" i="3"/>
  <c r="AP21" i="3"/>
  <c r="AK21" i="3"/>
  <c r="AF21" i="3"/>
  <c r="AA21" i="3"/>
  <c r="V21" i="3"/>
  <c r="Q21" i="3"/>
  <c r="M21" i="3"/>
  <c r="I21" i="3"/>
  <c r="F21" i="3"/>
  <c r="AP20" i="3"/>
  <c r="AK20" i="3"/>
  <c r="AF20" i="3"/>
  <c r="AA20" i="3"/>
  <c r="W20" i="3"/>
  <c r="V20" i="3"/>
  <c r="R20" i="3"/>
  <c r="Q20" i="3"/>
  <c r="G20" i="5" s="1"/>
  <c r="I20" i="5" s="1"/>
  <c r="M20" i="3"/>
  <c r="N20" i="3" s="1"/>
  <c r="I20" i="3"/>
  <c r="F20" i="3"/>
  <c r="J20" i="3" s="1"/>
  <c r="AP19" i="3"/>
  <c r="AK19" i="3"/>
  <c r="AF19" i="3"/>
  <c r="AA19" i="3"/>
  <c r="V19" i="3"/>
  <c r="Q19" i="3"/>
  <c r="N19" i="3"/>
  <c r="M19" i="3"/>
  <c r="W19" i="3" s="1"/>
  <c r="I19" i="3"/>
  <c r="J19" i="3" s="1"/>
  <c r="F19" i="3"/>
  <c r="AP18" i="3"/>
  <c r="AK18" i="3"/>
  <c r="AF18" i="3"/>
  <c r="AA18" i="3"/>
  <c r="V18" i="3"/>
  <c r="Q18" i="3"/>
  <c r="N18" i="3"/>
  <c r="M18" i="3"/>
  <c r="W18" i="3" s="1"/>
  <c r="I18" i="3"/>
  <c r="F18" i="3"/>
  <c r="AP17" i="3"/>
  <c r="AK17" i="3"/>
  <c r="AF17" i="3"/>
  <c r="AA17" i="3"/>
  <c r="V17" i="3"/>
  <c r="W17" i="3" s="1"/>
  <c r="R17" i="3"/>
  <c r="Q17" i="3"/>
  <c r="M17" i="3"/>
  <c r="N17" i="3" s="1"/>
  <c r="I17" i="3"/>
  <c r="F17" i="3"/>
  <c r="J17" i="3" s="1"/>
  <c r="AP16" i="3"/>
  <c r="AK16" i="3"/>
  <c r="AF16" i="3"/>
  <c r="AA16" i="3"/>
  <c r="V16" i="3"/>
  <c r="W16" i="3" s="1"/>
  <c r="Q16" i="3"/>
  <c r="M16" i="3"/>
  <c r="I16" i="3"/>
  <c r="D16" i="5" s="1"/>
  <c r="F16" i="3"/>
  <c r="AQ15" i="3"/>
  <c r="AP15" i="3"/>
  <c r="AK15" i="3"/>
  <c r="AF15" i="3"/>
  <c r="AA15" i="3"/>
  <c r="W15" i="3"/>
  <c r="AG15" i="3" s="1"/>
  <c r="V15" i="3"/>
  <c r="R15" i="3"/>
  <c r="Q15" i="3"/>
  <c r="N15" i="3"/>
  <c r="M15" i="3"/>
  <c r="I15" i="3"/>
  <c r="F15" i="3"/>
  <c r="AP14" i="3"/>
  <c r="AK14" i="3"/>
  <c r="AF14" i="3"/>
  <c r="AA14" i="3"/>
  <c r="AB14" i="3" s="1"/>
  <c r="V14" i="3"/>
  <c r="W14" i="3" s="1"/>
  <c r="R14" i="3"/>
  <c r="Q14" i="3"/>
  <c r="G14" i="5" s="1"/>
  <c r="I14" i="5" s="1"/>
  <c r="M14" i="3"/>
  <c r="N14" i="3" s="1"/>
  <c r="I14" i="3"/>
  <c r="F14" i="3"/>
  <c r="J14" i="3" s="1"/>
  <c r="AP13" i="3"/>
  <c r="AK13" i="3"/>
  <c r="AF13" i="3"/>
  <c r="AA13" i="3"/>
  <c r="W13" i="3"/>
  <c r="V13" i="3"/>
  <c r="Q13" i="3"/>
  <c r="M13" i="3"/>
  <c r="I13" i="3"/>
  <c r="F13" i="3"/>
  <c r="AQ12" i="3"/>
  <c r="AP12" i="3"/>
  <c r="AK12" i="3"/>
  <c r="AF12" i="3"/>
  <c r="AA12" i="3"/>
  <c r="V12" i="3"/>
  <c r="W12" i="3" s="1"/>
  <c r="AG12" i="3" s="1"/>
  <c r="Q12" i="3"/>
  <c r="M12" i="3"/>
  <c r="I12" i="3"/>
  <c r="F12" i="3"/>
  <c r="AP11" i="3"/>
  <c r="AK11" i="3"/>
  <c r="AG11" i="3"/>
  <c r="AF11" i="3"/>
  <c r="AA11" i="3"/>
  <c r="W11" i="3"/>
  <c r="V11" i="3"/>
  <c r="Q11" i="3"/>
  <c r="G11" i="5" s="1"/>
  <c r="I11" i="5" s="1"/>
  <c r="M11" i="3"/>
  <c r="N11" i="3" s="1"/>
  <c r="J11" i="3"/>
  <c r="I11" i="3"/>
  <c r="F11" i="3"/>
  <c r="AP10" i="3"/>
  <c r="AK10" i="3"/>
  <c r="AF10" i="3"/>
  <c r="AA10" i="3"/>
  <c r="V10" i="3"/>
  <c r="S10" i="3"/>
  <c r="R10" i="3"/>
  <c r="Q10" i="3"/>
  <c r="M10" i="3"/>
  <c r="I10" i="3"/>
  <c r="F10" i="3"/>
  <c r="AQ9" i="3"/>
  <c r="AP9" i="3"/>
  <c r="AK9" i="3"/>
  <c r="AF9" i="3"/>
  <c r="AA9" i="3"/>
  <c r="W9" i="3"/>
  <c r="AG9" i="3" s="1"/>
  <c r="V9" i="3"/>
  <c r="Q9" i="3"/>
  <c r="G9" i="5" s="1"/>
  <c r="I9" i="5" s="1"/>
  <c r="M9" i="3"/>
  <c r="I9" i="3"/>
  <c r="I34" i="3" s="1"/>
  <c r="J34" i="3" s="1"/>
  <c r="F9" i="3"/>
  <c r="AP8" i="3"/>
  <c r="AK8" i="3"/>
  <c r="AF8" i="3"/>
  <c r="AA8" i="3"/>
  <c r="V8" i="3"/>
  <c r="R8" i="3"/>
  <c r="Q8" i="3"/>
  <c r="G8" i="5" s="1"/>
  <c r="I8" i="5" s="1"/>
  <c r="N8" i="3"/>
  <c r="M8" i="3"/>
  <c r="I8" i="3"/>
  <c r="F8" i="3"/>
  <c r="J8" i="3" s="1"/>
  <c r="AP7" i="3"/>
  <c r="AK7" i="3"/>
  <c r="AF7" i="3"/>
  <c r="AA7" i="3"/>
  <c r="V7" i="3"/>
  <c r="Q7" i="3"/>
  <c r="Q34" i="3" s="1"/>
  <c r="M7" i="3"/>
  <c r="I7" i="3"/>
  <c r="F7" i="3"/>
  <c r="AI5" i="3"/>
  <c r="Y5" i="3"/>
  <c r="O5" i="3"/>
  <c r="V34" i="2"/>
  <c r="U34" i="2"/>
  <c r="Q34" i="2"/>
  <c r="P34" i="2"/>
  <c r="L34" i="2"/>
  <c r="K34" i="2"/>
  <c r="H34" i="2"/>
  <c r="G34" i="2"/>
  <c r="E34" i="2"/>
  <c r="D34" i="2"/>
  <c r="F34" i="2" s="1"/>
  <c r="W33" i="2"/>
  <c r="R33" i="2"/>
  <c r="N33" i="2"/>
  <c r="O33" i="2" s="1"/>
  <c r="M33" i="2"/>
  <c r="J33" i="2"/>
  <c r="I33" i="2"/>
  <c r="F33" i="2"/>
  <c r="W32" i="2"/>
  <c r="R32" i="2"/>
  <c r="O32" i="2"/>
  <c r="N32" i="2"/>
  <c r="M32" i="2"/>
  <c r="J32" i="2"/>
  <c r="I32" i="2"/>
  <c r="F32" i="2"/>
  <c r="W31" i="2"/>
  <c r="R31" i="2"/>
  <c r="M31" i="2"/>
  <c r="N31" i="2" s="1"/>
  <c r="O31" i="2" s="1"/>
  <c r="J31" i="2"/>
  <c r="I31" i="2"/>
  <c r="F31" i="2"/>
  <c r="W30" i="2"/>
  <c r="R30" i="2"/>
  <c r="N30" i="2"/>
  <c r="M30" i="2"/>
  <c r="J30" i="2"/>
  <c r="I30" i="2"/>
  <c r="F30" i="2"/>
  <c r="W29" i="2"/>
  <c r="R29" i="2"/>
  <c r="S29" i="2" s="1"/>
  <c r="T29" i="2" s="1"/>
  <c r="O29" i="2"/>
  <c r="M29" i="2"/>
  <c r="J29" i="2"/>
  <c r="I29" i="2"/>
  <c r="N29" i="2" s="1"/>
  <c r="F29" i="2"/>
  <c r="W28" i="2"/>
  <c r="R28" i="2"/>
  <c r="M28" i="2"/>
  <c r="N28" i="2" s="1"/>
  <c r="O28" i="2" s="1"/>
  <c r="I28" i="2"/>
  <c r="J28" i="2" s="1"/>
  <c r="F28" i="2"/>
  <c r="W27" i="2"/>
  <c r="R27" i="2"/>
  <c r="M27" i="2"/>
  <c r="N27" i="2" s="1"/>
  <c r="O27" i="2" s="1"/>
  <c r="J27" i="2"/>
  <c r="I27" i="2"/>
  <c r="F27" i="2"/>
  <c r="W26" i="2"/>
  <c r="R26" i="2"/>
  <c r="M26" i="2"/>
  <c r="I26" i="2"/>
  <c r="N26" i="2" s="1"/>
  <c r="F26" i="2"/>
  <c r="W25" i="2"/>
  <c r="R25" i="2"/>
  <c r="S25" i="2" s="1"/>
  <c r="T25" i="2" s="1"/>
  <c r="M25" i="2"/>
  <c r="N25" i="2" s="1"/>
  <c r="O25" i="2" s="1"/>
  <c r="I25" i="2"/>
  <c r="F25" i="2"/>
  <c r="J25" i="2" s="1"/>
  <c r="W24" i="2"/>
  <c r="R24" i="2"/>
  <c r="M24" i="2"/>
  <c r="J24" i="2"/>
  <c r="I24" i="2"/>
  <c r="N24" i="2" s="1"/>
  <c r="O24" i="2" s="1"/>
  <c r="F24" i="2"/>
  <c r="W23" i="2"/>
  <c r="R23" i="2"/>
  <c r="M23" i="2"/>
  <c r="I23" i="2"/>
  <c r="N23" i="2" s="1"/>
  <c r="F23" i="2"/>
  <c r="O23" i="2" s="1"/>
  <c r="W22" i="2"/>
  <c r="R22" i="2"/>
  <c r="N22" i="2"/>
  <c r="O22" i="2" s="1"/>
  <c r="M22" i="2"/>
  <c r="I22" i="2"/>
  <c r="F22" i="2"/>
  <c r="W21" i="2"/>
  <c r="S21" i="2"/>
  <c r="T21" i="2" s="1"/>
  <c r="R21" i="2"/>
  <c r="O21" i="2"/>
  <c r="N21" i="2"/>
  <c r="M21" i="2"/>
  <c r="J21" i="2"/>
  <c r="I21" i="2"/>
  <c r="F21" i="2"/>
  <c r="W20" i="2"/>
  <c r="R20" i="2"/>
  <c r="S20" i="2" s="1"/>
  <c r="T20" i="2" s="1"/>
  <c r="N20" i="2"/>
  <c r="O20" i="2" s="1"/>
  <c r="M20" i="2"/>
  <c r="I20" i="2"/>
  <c r="J20" i="2" s="1"/>
  <c r="F20" i="2"/>
  <c r="W19" i="2"/>
  <c r="R19" i="2"/>
  <c r="M19" i="2"/>
  <c r="N19" i="2" s="1"/>
  <c r="O19" i="2" s="1"/>
  <c r="J19" i="2"/>
  <c r="I19" i="2"/>
  <c r="F19" i="2"/>
  <c r="W18" i="2"/>
  <c r="R18" i="2"/>
  <c r="M18" i="2"/>
  <c r="N18" i="2" s="1"/>
  <c r="J18" i="2"/>
  <c r="I18" i="2"/>
  <c r="F18" i="2"/>
  <c r="W17" i="2"/>
  <c r="R17" i="2"/>
  <c r="M17" i="2"/>
  <c r="I17" i="2"/>
  <c r="J17" i="2" s="1"/>
  <c r="F17" i="2"/>
  <c r="W16" i="2"/>
  <c r="R16" i="2"/>
  <c r="M16" i="2"/>
  <c r="I16" i="2"/>
  <c r="N16" i="2" s="1"/>
  <c r="O16" i="2" s="1"/>
  <c r="F16" i="2"/>
  <c r="W15" i="2"/>
  <c r="R15" i="2"/>
  <c r="N15" i="2"/>
  <c r="O15" i="2" s="1"/>
  <c r="M15" i="2"/>
  <c r="J15" i="2"/>
  <c r="I15" i="2"/>
  <c r="F15" i="2"/>
  <c r="W14" i="2"/>
  <c r="R14" i="2"/>
  <c r="M14" i="2"/>
  <c r="I14" i="2"/>
  <c r="J14" i="2" s="1"/>
  <c r="F14" i="2"/>
  <c r="W13" i="2"/>
  <c r="R13" i="2"/>
  <c r="M13" i="2"/>
  <c r="I13" i="2"/>
  <c r="N13" i="2" s="1"/>
  <c r="O13" i="2" s="1"/>
  <c r="F13" i="2"/>
  <c r="W12" i="2"/>
  <c r="R12" i="2"/>
  <c r="M12" i="2"/>
  <c r="I12" i="2"/>
  <c r="N12" i="2" s="1"/>
  <c r="O12" i="2" s="1"/>
  <c r="F12" i="2"/>
  <c r="W11" i="2"/>
  <c r="R11" i="2"/>
  <c r="N11" i="2"/>
  <c r="O11" i="2" s="1"/>
  <c r="M11" i="2"/>
  <c r="J11" i="2"/>
  <c r="I11" i="2"/>
  <c r="F11" i="2"/>
  <c r="W10" i="2"/>
  <c r="R10" i="2"/>
  <c r="M10" i="2"/>
  <c r="I10" i="2"/>
  <c r="J10" i="2" s="1"/>
  <c r="F10" i="2"/>
  <c r="W9" i="2"/>
  <c r="R9" i="2"/>
  <c r="M9" i="2"/>
  <c r="I9" i="2"/>
  <c r="N9" i="2" s="1"/>
  <c r="O9" i="2" s="1"/>
  <c r="F9" i="2"/>
  <c r="W8" i="2"/>
  <c r="R8" i="2"/>
  <c r="M8" i="2"/>
  <c r="I8" i="2"/>
  <c r="N8" i="2" s="1"/>
  <c r="O8" i="2" s="1"/>
  <c r="F8" i="2"/>
  <c r="W7" i="2"/>
  <c r="R7" i="2"/>
  <c r="N7" i="2"/>
  <c r="M7" i="2"/>
  <c r="J7" i="2"/>
  <c r="I7" i="2"/>
  <c r="F7" i="2"/>
  <c r="V34" i="1"/>
  <c r="U34" i="1"/>
  <c r="Q34" i="1"/>
  <c r="P34" i="1"/>
  <c r="L34" i="1"/>
  <c r="K34" i="1"/>
  <c r="H34" i="1"/>
  <c r="G34" i="1"/>
  <c r="E34" i="1"/>
  <c r="D34" i="1"/>
  <c r="W33" i="1"/>
  <c r="R33" i="1"/>
  <c r="M33" i="1"/>
  <c r="I33" i="1"/>
  <c r="F33" i="1"/>
  <c r="W32" i="1"/>
  <c r="R32" i="1"/>
  <c r="M32" i="1"/>
  <c r="I32" i="1"/>
  <c r="N32" i="1" s="1"/>
  <c r="S32" i="1" s="1"/>
  <c r="F32" i="1"/>
  <c r="W31" i="1"/>
  <c r="R31" i="1"/>
  <c r="M31" i="1"/>
  <c r="I31" i="1"/>
  <c r="N31" i="1" s="1"/>
  <c r="S31" i="1" s="1"/>
  <c r="F31" i="1"/>
  <c r="J31" i="1" s="1"/>
  <c r="W30" i="1"/>
  <c r="R30" i="1"/>
  <c r="S30" i="1" s="1"/>
  <c r="N30" i="1"/>
  <c r="O30" i="1" s="1"/>
  <c r="M30" i="1"/>
  <c r="I30" i="1"/>
  <c r="J30" i="1" s="1"/>
  <c r="F30" i="1"/>
  <c r="W29" i="1"/>
  <c r="R29" i="1"/>
  <c r="M29" i="1"/>
  <c r="N29" i="1" s="1"/>
  <c r="I29" i="1"/>
  <c r="F29" i="1"/>
  <c r="J29" i="1" s="1"/>
  <c r="W28" i="1"/>
  <c r="R28" i="1"/>
  <c r="N28" i="1"/>
  <c r="S28" i="1" s="1"/>
  <c r="M28" i="1"/>
  <c r="J28" i="1"/>
  <c r="I28" i="1"/>
  <c r="F28" i="1"/>
  <c r="W27" i="1"/>
  <c r="R27" i="1"/>
  <c r="M27" i="1"/>
  <c r="I27" i="1"/>
  <c r="N27" i="1" s="1"/>
  <c r="F27" i="1"/>
  <c r="W26" i="1"/>
  <c r="R26" i="1"/>
  <c r="M26" i="1"/>
  <c r="M34" i="1" s="1"/>
  <c r="J26" i="1"/>
  <c r="I26" i="1"/>
  <c r="F26" i="1"/>
  <c r="W25" i="1"/>
  <c r="R25" i="1"/>
  <c r="M25" i="1"/>
  <c r="I25" i="1"/>
  <c r="N25" i="1" s="1"/>
  <c r="F25" i="1"/>
  <c r="W24" i="1"/>
  <c r="R24" i="1"/>
  <c r="M24" i="1"/>
  <c r="I24" i="1"/>
  <c r="N24" i="1" s="1"/>
  <c r="F24" i="1"/>
  <c r="W23" i="1"/>
  <c r="R23" i="1"/>
  <c r="N23" i="1"/>
  <c r="S23" i="1" s="1"/>
  <c r="M23" i="1"/>
  <c r="J23" i="1"/>
  <c r="I23" i="1"/>
  <c r="F23" i="1"/>
  <c r="W22" i="1"/>
  <c r="R22" i="1"/>
  <c r="M22" i="1"/>
  <c r="I22" i="1"/>
  <c r="N22" i="1" s="1"/>
  <c r="F22" i="1"/>
  <c r="W21" i="1"/>
  <c r="R21" i="1"/>
  <c r="M21" i="1"/>
  <c r="I21" i="1"/>
  <c r="N21" i="1" s="1"/>
  <c r="F21" i="1"/>
  <c r="W20" i="1"/>
  <c r="R20" i="1"/>
  <c r="M20" i="1"/>
  <c r="I20" i="1"/>
  <c r="N20" i="1" s="1"/>
  <c r="F20" i="1"/>
  <c r="W19" i="1"/>
  <c r="R19" i="1"/>
  <c r="N19" i="1"/>
  <c r="S19" i="1" s="1"/>
  <c r="M19" i="1"/>
  <c r="J19" i="1"/>
  <c r="I19" i="1"/>
  <c r="F19" i="1"/>
  <c r="W18" i="1"/>
  <c r="R18" i="1"/>
  <c r="M18" i="1"/>
  <c r="I18" i="1"/>
  <c r="J18" i="1" s="1"/>
  <c r="F18" i="1"/>
  <c r="W17" i="1"/>
  <c r="R17" i="1"/>
  <c r="M17" i="1"/>
  <c r="I17" i="1"/>
  <c r="N17" i="1" s="1"/>
  <c r="F17" i="1"/>
  <c r="W16" i="1"/>
  <c r="R16" i="1"/>
  <c r="M16" i="1"/>
  <c r="I16" i="1"/>
  <c r="N16" i="1" s="1"/>
  <c r="F16" i="1"/>
  <c r="W15" i="1"/>
  <c r="R15" i="1"/>
  <c r="N15" i="1"/>
  <c r="S15" i="1" s="1"/>
  <c r="M15" i="1"/>
  <c r="J15" i="1"/>
  <c r="I15" i="1"/>
  <c r="F15" i="1"/>
  <c r="W14" i="1"/>
  <c r="R14" i="1"/>
  <c r="M14" i="1"/>
  <c r="I14" i="1"/>
  <c r="J14" i="1" s="1"/>
  <c r="F14" i="1"/>
  <c r="W13" i="1"/>
  <c r="R13" i="1"/>
  <c r="M13" i="1"/>
  <c r="I13" i="1"/>
  <c r="N13" i="1" s="1"/>
  <c r="F13" i="1"/>
  <c r="W12" i="1"/>
  <c r="R12" i="1"/>
  <c r="M12" i="1"/>
  <c r="I12" i="1"/>
  <c r="J12" i="1" s="1"/>
  <c r="F12" i="1"/>
  <c r="W11" i="1"/>
  <c r="R11" i="1"/>
  <c r="N11" i="1"/>
  <c r="S11" i="1" s="1"/>
  <c r="M11" i="1"/>
  <c r="J11" i="1"/>
  <c r="I11" i="1"/>
  <c r="F11" i="1"/>
  <c r="W10" i="1"/>
  <c r="R10" i="1"/>
  <c r="M10" i="1"/>
  <c r="I10" i="1"/>
  <c r="J10" i="1" s="1"/>
  <c r="F10" i="1"/>
  <c r="W9" i="1"/>
  <c r="R9" i="1"/>
  <c r="M9" i="1"/>
  <c r="I9" i="1"/>
  <c r="N9" i="1" s="1"/>
  <c r="F9" i="1"/>
  <c r="W8" i="1"/>
  <c r="R8" i="1"/>
  <c r="M8" i="1"/>
  <c r="I8" i="1"/>
  <c r="J8" i="1" s="1"/>
  <c r="F8" i="1"/>
  <c r="W7" i="1"/>
  <c r="R7" i="1"/>
  <c r="R34" i="1" s="1"/>
  <c r="N7" i="1"/>
  <c r="M7" i="1"/>
  <c r="I7" i="1"/>
  <c r="F7" i="1"/>
  <c r="J7" i="1" s="1"/>
  <c r="O7" i="1" l="1"/>
  <c r="F34" i="1"/>
  <c r="X32" i="1"/>
  <c r="Y32" i="1" s="1"/>
  <c r="T32" i="1"/>
  <c r="S17" i="1"/>
  <c r="O17" i="1"/>
  <c r="S22" i="1"/>
  <c r="O22" i="1"/>
  <c r="S24" i="1"/>
  <c r="O24" i="1"/>
  <c r="X28" i="1"/>
  <c r="Y28" i="1" s="1"/>
  <c r="T28" i="1"/>
  <c r="X30" i="1"/>
  <c r="Y30" i="1" s="1"/>
  <c r="T30" i="1"/>
  <c r="S13" i="1"/>
  <c r="O13" i="1"/>
  <c r="S16" i="1"/>
  <c r="O16" i="1"/>
  <c r="O27" i="1"/>
  <c r="S27" i="1"/>
  <c r="S25" i="1"/>
  <c r="O25" i="1"/>
  <c r="S29" i="1"/>
  <c r="O29" i="1"/>
  <c r="AC14" i="3"/>
  <c r="AL14" i="3"/>
  <c r="AM14" i="3" s="1"/>
  <c r="AQ33" i="3"/>
  <c r="S20" i="1"/>
  <c r="O20" i="1"/>
  <c r="S9" i="1"/>
  <c r="O9" i="1"/>
  <c r="X31" i="1"/>
  <c r="Y31" i="1" s="1"/>
  <c r="T31" i="1"/>
  <c r="S21" i="1"/>
  <c r="O21" i="1"/>
  <c r="O18" i="2"/>
  <c r="S18" i="2"/>
  <c r="T18" i="2" s="1"/>
  <c r="O11" i="1"/>
  <c r="O15" i="1"/>
  <c r="J22" i="1"/>
  <c r="N14" i="1"/>
  <c r="N18" i="1"/>
  <c r="N17" i="2"/>
  <c r="S17" i="3"/>
  <c r="AB17" i="3"/>
  <c r="D25" i="5"/>
  <c r="N25" i="3"/>
  <c r="J25" i="3"/>
  <c r="D31" i="5"/>
  <c r="J31" i="3"/>
  <c r="P11" i="4"/>
  <c r="Q11" i="4" s="1"/>
  <c r="P26" i="4"/>
  <c r="Q26" i="4" s="1"/>
  <c r="X11" i="1"/>
  <c r="Y11" i="1" s="1"/>
  <c r="T11" i="1"/>
  <c r="J9" i="3"/>
  <c r="D9" i="5"/>
  <c r="R9" i="3"/>
  <c r="S20" i="3"/>
  <c r="AB20" i="3"/>
  <c r="O19" i="1"/>
  <c r="D13" i="5"/>
  <c r="N13" i="3"/>
  <c r="J13" i="3"/>
  <c r="N10" i="1"/>
  <c r="N10" i="2"/>
  <c r="O10" i="2" s="1"/>
  <c r="N14" i="2"/>
  <c r="O14" i="2" s="1"/>
  <c r="J9" i="1"/>
  <c r="J13" i="1"/>
  <c r="J17" i="1"/>
  <c r="J21" i="1"/>
  <c r="J25" i="1"/>
  <c r="J9" i="2"/>
  <c r="J13" i="2"/>
  <c r="S26" i="2"/>
  <c r="T26" i="2" s="1"/>
  <c r="S8" i="3"/>
  <c r="AB8" i="3"/>
  <c r="X17" i="3"/>
  <c r="AG17" i="3"/>
  <c r="W24" i="3"/>
  <c r="N24" i="3"/>
  <c r="N28" i="3"/>
  <c r="D28" i="5"/>
  <c r="J16" i="4"/>
  <c r="S14" i="2"/>
  <c r="S28" i="2"/>
  <c r="T28" i="2" s="1"/>
  <c r="S15" i="3"/>
  <c r="AB15" i="3"/>
  <c r="X15" i="3"/>
  <c r="AG16" i="3"/>
  <c r="X16" i="3"/>
  <c r="N31" i="3"/>
  <c r="X33" i="3"/>
  <c r="O34" i="4"/>
  <c r="AJ7" i="4"/>
  <c r="P8" i="4"/>
  <c r="Q8" i="4" s="1"/>
  <c r="AI8" i="4"/>
  <c r="I34" i="2"/>
  <c r="J34" i="2" s="1"/>
  <c r="O28" i="1"/>
  <c r="J16" i="2"/>
  <c r="X14" i="3"/>
  <c r="AG14" i="3"/>
  <c r="AL24" i="3"/>
  <c r="AM24" i="3" s="1"/>
  <c r="AC24" i="3"/>
  <c r="S11" i="2"/>
  <c r="J16" i="1"/>
  <c r="J20" i="1"/>
  <c r="J24" i="1"/>
  <c r="J8" i="2"/>
  <c r="J12" i="2"/>
  <c r="AF34" i="3"/>
  <c r="AH15" i="3"/>
  <c r="S24" i="3"/>
  <c r="AC26" i="3"/>
  <c r="AL26" i="3"/>
  <c r="AM26" i="3" s="1"/>
  <c r="AH27" i="3"/>
  <c r="AQ27" i="3"/>
  <c r="AR27" i="3" s="1"/>
  <c r="AQ32" i="3"/>
  <c r="AI10" i="4"/>
  <c r="AK10" i="4" s="1"/>
  <c r="AL10" i="4" s="1"/>
  <c r="I10" i="4"/>
  <c r="J10" i="4" s="1"/>
  <c r="F23" i="5"/>
  <c r="O7" i="2"/>
  <c r="X29" i="2"/>
  <c r="Y29" i="2" s="1"/>
  <c r="J27" i="1"/>
  <c r="J23" i="2"/>
  <c r="S9" i="2"/>
  <c r="S13" i="2"/>
  <c r="X20" i="2"/>
  <c r="Y20" i="2" s="1"/>
  <c r="S23" i="3"/>
  <c r="AB23" i="3"/>
  <c r="AK20" i="4"/>
  <c r="AL20" i="4" s="1"/>
  <c r="F20" i="5"/>
  <c r="P20" i="5"/>
  <c r="R20" i="5" s="1"/>
  <c r="G23" i="5"/>
  <c r="I23" i="5" s="1"/>
  <c r="X23" i="1"/>
  <c r="Y23" i="1" s="1"/>
  <c r="T23" i="1"/>
  <c r="O23" i="1"/>
  <c r="O32" i="1"/>
  <c r="S15" i="2"/>
  <c r="O26" i="2"/>
  <c r="X20" i="3"/>
  <c r="AG20" i="3"/>
  <c r="O31" i="1"/>
  <c r="I34" i="1"/>
  <c r="J34" i="1" s="1"/>
  <c r="N8" i="1"/>
  <c r="N12" i="1"/>
  <c r="N33" i="1"/>
  <c r="J33" i="1"/>
  <c r="S16" i="2"/>
  <c r="T16" i="2" s="1"/>
  <c r="AQ11" i="3"/>
  <c r="W21" i="3"/>
  <c r="N21" i="3"/>
  <c r="AC30" i="3"/>
  <c r="W23" i="4"/>
  <c r="X23" i="4" s="1"/>
  <c r="AI23" i="4"/>
  <c r="AK23" i="4" s="1"/>
  <c r="AL23" i="4" s="1"/>
  <c r="S7" i="1"/>
  <c r="X19" i="1"/>
  <c r="Y19" i="1" s="1"/>
  <c r="T19" i="1"/>
  <c r="N9" i="3"/>
  <c r="X26" i="2"/>
  <c r="Y26" i="2" s="1"/>
  <c r="J18" i="3"/>
  <c r="D18" i="5"/>
  <c r="R18" i="3"/>
  <c r="F8" i="5"/>
  <c r="P8" i="5"/>
  <c r="R8" i="5" s="1"/>
  <c r="X15" i="1"/>
  <c r="Y15" i="1" s="1"/>
  <c r="T15" i="1"/>
  <c r="W34" i="1"/>
  <c r="N26" i="1"/>
  <c r="M34" i="2"/>
  <c r="S8" i="2"/>
  <c r="S12" i="2"/>
  <c r="S19" i="2"/>
  <c r="T19" i="2" s="1"/>
  <c r="AG18" i="3"/>
  <c r="X18" i="3"/>
  <c r="AR30" i="3"/>
  <c r="X9" i="4"/>
  <c r="AB10" i="3"/>
  <c r="I27" i="4"/>
  <c r="J27" i="4" s="1"/>
  <c r="X21" i="2"/>
  <c r="Y21" i="2" s="1"/>
  <c r="S33" i="2"/>
  <c r="T33" i="2" s="1"/>
  <c r="G31" i="5"/>
  <c r="I31" i="5" s="1"/>
  <c r="R31" i="3"/>
  <c r="X15" i="4"/>
  <c r="AI27" i="4"/>
  <c r="AK27" i="4" s="1"/>
  <c r="AL27" i="4" s="1"/>
  <c r="F26" i="5"/>
  <c r="J7" i="3"/>
  <c r="D7" i="5"/>
  <c r="X19" i="4"/>
  <c r="AJ24" i="4"/>
  <c r="P24" i="4"/>
  <c r="Q24" i="4" s="1"/>
  <c r="F11" i="5"/>
  <c r="P11" i="5"/>
  <c r="R11" i="5" s="1"/>
  <c r="G26" i="5"/>
  <c r="I26" i="5" s="1"/>
  <c r="X33" i="2"/>
  <c r="Y33" i="2" s="1"/>
  <c r="R11" i="3"/>
  <c r="F16" i="5"/>
  <c r="AC27" i="3"/>
  <c r="AH30" i="3"/>
  <c r="G34" i="4"/>
  <c r="AI7" i="4"/>
  <c r="AE7" i="4"/>
  <c r="AD34" i="4"/>
  <c r="AE34" i="4" s="1"/>
  <c r="AI14" i="4"/>
  <c r="AK14" i="4" s="1"/>
  <c r="AL14" i="4" s="1"/>
  <c r="I21" i="4"/>
  <c r="J21" i="4" s="1"/>
  <c r="AI21" i="4"/>
  <c r="AK21" i="4" s="1"/>
  <c r="AL21" i="4" s="1"/>
  <c r="P22" i="4"/>
  <c r="Q22" i="4" s="1"/>
  <c r="AI22" i="4"/>
  <c r="AK22" i="4" s="1"/>
  <c r="AL22" i="4" s="1"/>
  <c r="J25" i="4"/>
  <c r="R34" i="2"/>
  <c r="J22" i="2"/>
  <c r="S32" i="2"/>
  <c r="T32" i="2" s="1"/>
  <c r="N7" i="3"/>
  <c r="J12" i="3"/>
  <c r="D12" i="5"/>
  <c r="J16" i="3"/>
  <c r="AG19" i="3"/>
  <c r="F22" i="5"/>
  <c r="N33" i="3"/>
  <c r="I9" i="4"/>
  <c r="J9" i="4" s="1"/>
  <c r="AI9" i="4"/>
  <c r="Q18" i="4"/>
  <c r="AE19" i="4"/>
  <c r="I31" i="4"/>
  <c r="J31" i="4" s="1"/>
  <c r="AI31" i="4"/>
  <c r="AK31" i="4" s="1"/>
  <c r="AL31" i="4" s="1"/>
  <c r="F29" i="5"/>
  <c r="P29" i="5"/>
  <c r="R29" i="5" s="1"/>
  <c r="J32" i="1"/>
  <c r="S7" i="2"/>
  <c r="S23" i="2"/>
  <c r="T23" i="2" s="1"/>
  <c r="J26" i="2"/>
  <c r="X28" i="2"/>
  <c r="Y28" i="2" s="1"/>
  <c r="R7" i="3"/>
  <c r="G7" i="5"/>
  <c r="N12" i="3"/>
  <c r="J22" i="3"/>
  <c r="N26" i="3"/>
  <c r="W26" i="3"/>
  <c r="N30" i="3"/>
  <c r="I7" i="4"/>
  <c r="W8" i="4"/>
  <c r="X8" i="4" s="1"/>
  <c r="U34" i="4"/>
  <c r="H34" i="4"/>
  <c r="AJ12" i="4"/>
  <c r="X13" i="4"/>
  <c r="AI15" i="4"/>
  <c r="AK15" i="4" s="1"/>
  <c r="AL15" i="4" s="1"/>
  <c r="I15" i="4"/>
  <c r="J15" i="4" s="1"/>
  <c r="AI19" i="4"/>
  <c r="AK19" i="4" s="1"/>
  <c r="AL19" i="4" s="1"/>
  <c r="I23" i="4"/>
  <c r="J23" i="4" s="1"/>
  <c r="AF34" i="4"/>
  <c r="AH34" i="4" s="1"/>
  <c r="F14" i="5"/>
  <c r="P14" i="5"/>
  <c r="R14" i="5" s="1"/>
  <c r="G29" i="5"/>
  <c r="I29" i="5" s="1"/>
  <c r="N10" i="3"/>
  <c r="D10" i="5"/>
  <c r="AG13" i="3"/>
  <c r="N16" i="3"/>
  <c r="R19" i="3"/>
  <c r="G19" i="5"/>
  <c r="I19" i="5" s="1"/>
  <c r="AG22" i="3"/>
  <c r="AQ25" i="3"/>
  <c r="W29" i="3"/>
  <c r="AB33" i="3"/>
  <c r="AH33" i="3" s="1"/>
  <c r="S33" i="3"/>
  <c r="AI33" i="4"/>
  <c r="AK33" i="4" s="1"/>
  <c r="AL33" i="4" s="1"/>
  <c r="S27" i="2"/>
  <c r="T27" i="2" s="1"/>
  <c r="X11" i="3"/>
  <c r="W34" i="2"/>
  <c r="X23" i="2"/>
  <c r="Y23" i="2" s="1"/>
  <c r="S31" i="2"/>
  <c r="T31" i="2" s="1"/>
  <c r="V34" i="3"/>
  <c r="J10" i="3"/>
  <c r="R12" i="3"/>
  <c r="J15" i="3"/>
  <c r="D15" i="5"/>
  <c r="R16" i="3"/>
  <c r="G16" i="5"/>
  <c r="I16" i="5" s="1"/>
  <c r="N22" i="3"/>
  <c r="X25" i="3"/>
  <c r="S30" i="3"/>
  <c r="I11" i="4"/>
  <c r="J11" i="4" s="1"/>
  <c r="AK13" i="4"/>
  <c r="AL13" i="4" s="1"/>
  <c r="AE13" i="4"/>
  <c r="I17" i="4"/>
  <c r="J17" i="4" s="1"/>
  <c r="I19" i="4"/>
  <c r="J19" i="4" s="1"/>
  <c r="AK29" i="4"/>
  <c r="AL29" i="4" s="1"/>
  <c r="F17" i="5"/>
  <c r="P17" i="5"/>
  <c r="R17" i="5" s="1"/>
  <c r="S22" i="2"/>
  <c r="T22" i="2" s="1"/>
  <c r="X27" i="2"/>
  <c r="Y27" i="2" s="1"/>
  <c r="O30" i="2"/>
  <c r="W8" i="3"/>
  <c r="W10" i="3"/>
  <c r="S14" i="3"/>
  <c r="J21" i="3"/>
  <c r="R21" i="3"/>
  <c r="D21" i="5"/>
  <c r="R22" i="3"/>
  <c r="G22" i="5"/>
  <c r="I22" i="5" s="1"/>
  <c r="N23" i="3"/>
  <c r="W23" i="3"/>
  <c r="J24" i="3"/>
  <c r="D24" i="5"/>
  <c r="AB29" i="3"/>
  <c r="P7" i="4"/>
  <c r="N34" i="4"/>
  <c r="AJ9" i="4"/>
  <c r="AJ28" i="4"/>
  <c r="P28" i="4"/>
  <c r="Q28" i="4" s="1"/>
  <c r="I18" i="4"/>
  <c r="J18" i="4" s="1"/>
  <c r="AI18" i="4"/>
  <c r="AK18" i="4" s="1"/>
  <c r="AL18" i="4" s="1"/>
  <c r="AJ26" i="4"/>
  <c r="AK26" i="4" s="1"/>
  <c r="AL26" i="4" s="1"/>
  <c r="AJ30" i="4"/>
  <c r="AK30" i="4" s="1"/>
  <c r="AL30" i="4" s="1"/>
  <c r="R25" i="3"/>
  <c r="J30" i="3"/>
  <c r="D30" i="5"/>
  <c r="W31" i="3"/>
  <c r="AE10" i="4"/>
  <c r="I14" i="4"/>
  <c r="J14" i="4" s="1"/>
  <c r="AE22" i="4"/>
  <c r="I26" i="4"/>
  <c r="J26" i="4" s="1"/>
  <c r="I30" i="4"/>
  <c r="J30" i="4" s="1"/>
  <c r="X29" i="4"/>
  <c r="D19" i="5"/>
  <c r="G25" i="5"/>
  <c r="I25" i="5" s="1"/>
  <c r="AE25" i="4"/>
  <c r="AE29" i="4"/>
  <c r="I33" i="4"/>
  <c r="J33" i="4" s="1"/>
  <c r="M34" i="4"/>
  <c r="J27" i="3"/>
  <c r="W28" i="3"/>
  <c r="AJ8" i="4"/>
  <c r="AI12" i="4"/>
  <c r="AK12" i="4" s="1"/>
  <c r="AL12" i="4" s="1"/>
  <c r="I12" i="4"/>
  <c r="J12" i="4" s="1"/>
  <c r="AJ20" i="4"/>
  <c r="AI24" i="4"/>
  <c r="AK24" i="4" s="1"/>
  <c r="AL24" i="4" s="1"/>
  <c r="I24" i="4"/>
  <c r="J24" i="4" s="1"/>
  <c r="AI28" i="4"/>
  <c r="I28" i="4"/>
  <c r="J28" i="4" s="1"/>
  <c r="D27" i="5"/>
  <c r="P32" i="5"/>
  <c r="R32" i="5" s="1"/>
  <c r="AK34" i="3"/>
  <c r="R13" i="3"/>
  <c r="V34" i="4"/>
  <c r="I8" i="4"/>
  <c r="J8" i="4" s="1"/>
  <c r="AE16" i="4"/>
  <c r="I20" i="4"/>
  <c r="J20" i="4" s="1"/>
  <c r="AE32" i="4"/>
  <c r="S24" i="2"/>
  <c r="T24" i="2" s="1"/>
  <c r="X25" i="2"/>
  <c r="Y25" i="2" s="1"/>
  <c r="S30" i="2"/>
  <c r="T30" i="2" s="1"/>
  <c r="X31" i="2"/>
  <c r="Y31" i="2" s="1"/>
  <c r="W7" i="3"/>
  <c r="M34" i="3"/>
  <c r="N34" i="3" s="1"/>
  <c r="R28" i="3"/>
  <c r="R32" i="3"/>
  <c r="J33" i="3"/>
  <c r="D33" i="5"/>
  <c r="W7" i="4"/>
  <c r="P13" i="4"/>
  <c r="Q13" i="4" s="1"/>
  <c r="W14" i="4"/>
  <c r="X14" i="4" s="1"/>
  <c r="AH16" i="4"/>
  <c r="AL16" i="4" s="1"/>
  <c r="P17" i="4"/>
  <c r="Q17" i="4" s="1"/>
  <c r="P25" i="4"/>
  <c r="Q25" i="4" s="1"/>
  <c r="W26" i="4"/>
  <c r="X26" i="4" s="1"/>
  <c r="P29" i="4"/>
  <c r="Q29" i="4" s="1"/>
  <c r="W30" i="4"/>
  <c r="X30" i="4" s="1"/>
  <c r="AH32" i="4"/>
  <c r="AL32" i="4" s="1"/>
  <c r="P33" i="4"/>
  <c r="Q33" i="4" s="1"/>
  <c r="F32" i="5"/>
  <c r="F12" i="5" l="1"/>
  <c r="P12" i="5"/>
  <c r="R12" i="5" s="1"/>
  <c r="AC15" i="3"/>
  <c r="AL15" i="3"/>
  <c r="AH17" i="3"/>
  <c r="AQ17" i="3"/>
  <c r="F9" i="5"/>
  <c r="P9" i="5"/>
  <c r="R9" i="5" s="1"/>
  <c r="AC17" i="3"/>
  <c r="AL17" i="3"/>
  <c r="AM17" i="3" s="1"/>
  <c r="X21" i="1"/>
  <c r="Y21" i="1" s="1"/>
  <c r="T21" i="1"/>
  <c r="X29" i="1"/>
  <c r="Y29" i="1" s="1"/>
  <c r="T29" i="1"/>
  <c r="F30" i="5"/>
  <c r="P30" i="5"/>
  <c r="R30" i="5" s="1"/>
  <c r="AC29" i="3"/>
  <c r="AL29" i="3"/>
  <c r="AM29" i="3" s="1"/>
  <c r="X8" i="3"/>
  <c r="AG8" i="3"/>
  <c r="X12" i="2"/>
  <c r="Y12" i="2" s="1"/>
  <c r="T12" i="2"/>
  <c r="X16" i="2"/>
  <c r="Y16" i="2" s="1"/>
  <c r="AC23" i="3"/>
  <c r="AL23" i="3"/>
  <c r="AM23" i="3" s="1"/>
  <c r="S10" i="2"/>
  <c r="S12" i="3"/>
  <c r="AB12" i="3"/>
  <c r="AH20" i="3"/>
  <c r="AQ20" i="3"/>
  <c r="F25" i="5"/>
  <c r="P25" i="5"/>
  <c r="R25" i="5" s="1"/>
  <c r="X8" i="2"/>
  <c r="Y8" i="2" s="1"/>
  <c r="T8" i="2"/>
  <c r="X15" i="2"/>
  <c r="Y15" i="2" s="1"/>
  <c r="T15" i="2"/>
  <c r="AC8" i="3"/>
  <c r="AL8" i="3"/>
  <c r="AM8" i="3" s="1"/>
  <c r="N34" i="2"/>
  <c r="O34" i="2" s="1"/>
  <c r="O17" i="2"/>
  <c r="S17" i="2"/>
  <c r="X25" i="1"/>
  <c r="Y25" i="1" s="1"/>
  <c r="T25" i="1"/>
  <c r="X24" i="1"/>
  <c r="Y24" i="1" s="1"/>
  <c r="T24" i="1"/>
  <c r="X29" i="3"/>
  <c r="AG29" i="3"/>
  <c r="AQ18" i="3"/>
  <c r="AB9" i="3"/>
  <c r="X9" i="3"/>
  <c r="S9" i="3"/>
  <c r="AB31" i="3"/>
  <c r="S31" i="3"/>
  <c r="AB25" i="3"/>
  <c r="S25" i="3"/>
  <c r="G34" i="5"/>
  <c r="I34" i="5" s="1"/>
  <c r="I7" i="5"/>
  <c r="X24" i="2"/>
  <c r="Y24" i="2" s="1"/>
  <c r="X30" i="2"/>
  <c r="Y30" i="2" s="1"/>
  <c r="AK8" i="4"/>
  <c r="AL8" i="4" s="1"/>
  <c r="X14" i="2"/>
  <c r="Y14" i="2" s="1"/>
  <c r="T14" i="2"/>
  <c r="S10" i="1"/>
  <c r="O10" i="1"/>
  <c r="S18" i="1"/>
  <c r="O18" i="1"/>
  <c r="X27" i="1"/>
  <c r="Y27" i="1" s="1"/>
  <c r="T27" i="1"/>
  <c r="W34" i="3"/>
  <c r="X7" i="3"/>
  <c r="AG7" i="3"/>
  <c r="AQ19" i="3"/>
  <c r="AC20" i="3"/>
  <c r="AL20" i="3"/>
  <c r="AM20" i="3" s="1"/>
  <c r="P23" i="5"/>
  <c r="R23" i="5" s="1"/>
  <c r="F18" i="5"/>
  <c r="P18" i="5"/>
  <c r="R18" i="5" s="1"/>
  <c r="AG10" i="3"/>
  <c r="X10" i="3"/>
  <c r="AQ22" i="3"/>
  <c r="AG21" i="3"/>
  <c r="X21" i="3"/>
  <c r="P33" i="5"/>
  <c r="R33" i="5" s="1"/>
  <c r="F33" i="5"/>
  <c r="X32" i="2"/>
  <c r="Y32" i="2" s="1"/>
  <c r="AQ13" i="3"/>
  <c r="AH13" i="3"/>
  <c r="AB7" i="3"/>
  <c r="S7" i="3"/>
  <c r="R34" i="3"/>
  <c r="S34" i="3" s="1"/>
  <c r="AK9" i="4"/>
  <c r="AL9" i="4" s="1"/>
  <c r="S26" i="1"/>
  <c r="O26" i="1"/>
  <c r="X19" i="2"/>
  <c r="Y19" i="2" s="1"/>
  <c r="X13" i="2"/>
  <c r="Y13" i="2" s="1"/>
  <c r="T13" i="2"/>
  <c r="S14" i="1"/>
  <c r="O14" i="1"/>
  <c r="X9" i="1"/>
  <c r="Y9" i="1" s="1"/>
  <c r="T9" i="1"/>
  <c r="X22" i="1"/>
  <c r="Y22" i="1" s="1"/>
  <c r="T22" i="1"/>
  <c r="AB21" i="3"/>
  <c r="S21" i="3"/>
  <c r="AQ16" i="3"/>
  <c r="X24" i="3"/>
  <c r="AG24" i="3"/>
  <c r="AK28" i="4"/>
  <c r="AL28" i="4" s="1"/>
  <c r="AB19" i="3"/>
  <c r="S19" i="3"/>
  <c r="X19" i="3"/>
  <c r="AK7" i="4"/>
  <c r="AI34" i="4"/>
  <c r="X23" i="3"/>
  <c r="AG23" i="3"/>
  <c r="F10" i="5"/>
  <c r="P10" i="5"/>
  <c r="R10" i="5" s="1"/>
  <c r="AL10" i="3"/>
  <c r="AM10" i="3" s="1"/>
  <c r="AC10" i="3"/>
  <c r="X9" i="2"/>
  <c r="Y9" i="2" s="1"/>
  <c r="T9" i="2"/>
  <c r="X11" i="2"/>
  <c r="Y11" i="2" s="1"/>
  <c r="T11" i="2"/>
  <c r="AJ34" i="4"/>
  <c r="X18" i="2"/>
  <c r="Y18" i="2" s="1"/>
  <c r="X12" i="3"/>
  <c r="AG31" i="3"/>
  <c r="X31" i="3"/>
  <c r="X7" i="4"/>
  <c r="W34" i="4"/>
  <c r="X34" i="4" s="1"/>
  <c r="F19" i="5"/>
  <c r="P19" i="5"/>
  <c r="R19" i="5" s="1"/>
  <c r="AB16" i="3"/>
  <c r="S16" i="3"/>
  <c r="S32" i="3"/>
  <c r="AB32" i="3"/>
  <c r="F15" i="5"/>
  <c r="P15" i="5"/>
  <c r="R15" i="5" s="1"/>
  <c r="P16" i="5"/>
  <c r="R16" i="5" s="1"/>
  <c r="D34" i="5"/>
  <c r="F34" i="5" s="1"/>
  <c r="F7" i="5"/>
  <c r="P7" i="5"/>
  <c r="X22" i="2"/>
  <c r="Y22" i="2" s="1"/>
  <c r="X7" i="1"/>
  <c r="T7" i="1"/>
  <c r="O33" i="1"/>
  <c r="S33" i="1"/>
  <c r="F13" i="5"/>
  <c r="P13" i="5"/>
  <c r="R13" i="5" s="1"/>
  <c r="X20" i="1"/>
  <c r="Y20" i="1" s="1"/>
  <c r="T20" i="1"/>
  <c r="X16" i="1"/>
  <c r="Y16" i="1" s="1"/>
  <c r="T16" i="1"/>
  <c r="X17" i="1"/>
  <c r="Y17" i="1" s="1"/>
  <c r="T17" i="1"/>
  <c r="X26" i="3"/>
  <c r="AG26" i="3"/>
  <c r="AB18" i="3"/>
  <c r="S18" i="3"/>
  <c r="P22" i="5"/>
  <c r="R22" i="5" s="1"/>
  <c r="N34" i="1"/>
  <c r="O34" i="1" s="1"/>
  <c r="S12" i="1"/>
  <c r="O12" i="1"/>
  <c r="X32" i="3"/>
  <c r="F27" i="5"/>
  <c r="P27" i="5"/>
  <c r="R27" i="5" s="1"/>
  <c r="P34" i="4"/>
  <c r="Q34" i="4" s="1"/>
  <c r="Q7" i="4"/>
  <c r="F24" i="5"/>
  <c r="P24" i="5"/>
  <c r="R24" i="5" s="1"/>
  <c r="AB28" i="3"/>
  <c r="S28" i="3"/>
  <c r="AB13" i="3"/>
  <c r="S13" i="3"/>
  <c r="AG28" i="3"/>
  <c r="X28" i="3"/>
  <c r="AB22" i="3"/>
  <c r="S22" i="3"/>
  <c r="X22" i="3"/>
  <c r="F21" i="5"/>
  <c r="P21" i="5"/>
  <c r="R21" i="5" s="1"/>
  <c r="X13" i="3"/>
  <c r="AC33" i="3"/>
  <c r="AL33" i="3"/>
  <c r="AM33" i="3" s="1"/>
  <c r="I34" i="4"/>
  <c r="J34" i="4" s="1"/>
  <c r="J7" i="4"/>
  <c r="S34" i="2"/>
  <c r="T34" i="2" s="1"/>
  <c r="X7" i="2"/>
  <c r="T7" i="2"/>
  <c r="AB11" i="3"/>
  <c r="S11" i="3"/>
  <c r="P26" i="5"/>
  <c r="R26" i="5" s="1"/>
  <c r="S8" i="1"/>
  <c r="O8" i="1"/>
  <c r="AH14" i="3"/>
  <c r="AQ14" i="3"/>
  <c r="AR14" i="3" s="1"/>
  <c r="F28" i="5"/>
  <c r="P28" i="5"/>
  <c r="R28" i="5" s="1"/>
  <c r="F31" i="5"/>
  <c r="P31" i="5"/>
  <c r="R31" i="5" s="1"/>
  <c r="X13" i="1"/>
  <c r="Y13" i="1" s="1"/>
  <c r="T13" i="1"/>
  <c r="X8" i="1" l="1"/>
  <c r="Y8" i="1" s="1"/>
  <c r="T8" i="1"/>
  <c r="X18" i="1"/>
  <c r="Y18" i="1" s="1"/>
  <c r="T18" i="1"/>
  <c r="AH8" i="3"/>
  <c r="AQ8" i="3"/>
  <c r="AR8" i="3" s="1"/>
  <c r="AL16" i="3"/>
  <c r="AM16" i="3" s="1"/>
  <c r="AC16" i="3"/>
  <c r="AL19" i="3"/>
  <c r="AM19" i="3" s="1"/>
  <c r="AC19" i="3"/>
  <c r="AR13" i="3"/>
  <c r="AL31" i="3"/>
  <c r="AM31" i="3" s="1"/>
  <c r="AC31" i="3"/>
  <c r="X17" i="2"/>
  <c r="Y17" i="2" s="1"/>
  <c r="T17" i="2"/>
  <c r="AR20" i="3"/>
  <c r="AQ10" i="3"/>
  <c r="AR10" i="3" s="1"/>
  <c r="AH10" i="3"/>
  <c r="AR17" i="3"/>
  <c r="AL12" i="3"/>
  <c r="AC12" i="3"/>
  <c r="AH12" i="3"/>
  <c r="X33" i="1"/>
  <c r="Y33" i="1" s="1"/>
  <c r="T33" i="1"/>
  <c r="X14" i="1"/>
  <c r="Y14" i="1" s="1"/>
  <c r="T14" i="1"/>
  <c r="AH19" i="3"/>
  <c r="AL9" i="3"/>
  <c r="AC9" i="3"/>
  <c r="AH9" i="3"/>
  <c r="AM15" i="3"/>
  <c r="AR15" i="3"/>
  <c r="AC18" i="3"/>
  <c r="AL18" i="3"/>
  <c r="AM18" i="3" s="1"/>
  <c r="AB34" i="3"/>
  <c r="AC34" i="3" s="1"/>
  <c r="AL7" i="3"/>
  <c r="AC7" i="3"/>
  <c r="AL22" i="3"/>
  <c r="AM22" i="3" s="1"/>
  <c r="AC22" i="3"/>
  <c r="AH16" i="3"/>
  <c r="X10" i="2"/>
  <c r="Y10" i="2" s="1"/>
  <c r="T10" i="2"/>
  <c r="AL28" i="3"/>
  <c r="AM28" i="3" s="1"/>
  <c r="AC28" i="3"/>
  <c r="AK34" i="4"/>
  <c r="AL34" i="4" s="1"/>
  <c r="AL7" i="4"/>
  <c r="AC11" i="3"/>
  <c r="AL11" i="3"/>
  <c r="AH11" i="3"/>
  <c r="AR33" i="3"/>
  <c r="AQ28" i="3"/>
  <c r="AH28" i="3"/>
  <c r="AR16" i="3"/>
  <c r="AQ21" i="3"/>
  <c r="AH21" i="3"/>
  <c r="AQ7" i="3"/>
  <c r="AG34" i="3"/>
  <c r="AH34" i="3" s="1"/>
  <c r="AH7" i="3"/>
  <c r="AH18" i="3"/>
  <c r="AH26" i="3"/>
  <c r="AQ26" i="3"/>
  <c r="AR26" i="3" s="1"/>
  <c r="Y7" i="1"/>
  <c r="X10" i="1"/>
  <c r="Y10" i="1" s="1"/>
  <c r="T10" i="1"/>
  <c r="X34" i="2"/>
  <c r="Y34" i="2" s="1"/>
  <c r="Y7" i="2"/>
  <c r="AQ31" i="3"/>
  <c r="AH31" i="3"/>
  <c r="AH23" i="3"/>
  <c r="AQ23" i="3"/>
  <c r="AR23" i="3" s="1"/>
  <c r="X26" i="1"/>
  <c r="Y26" i="1" s="1"/>
  <c r="T26" i="1"/>
  <c r="AH22" i="3"/>
  <c r="AH29" i="3"/>
  <c r="AQ29" i="3"/>
  <c r="AR29" i="3" s="1"/>
  <c r="AC32" i="3"/>
  <c r="AL32" i="3"/>
  <c r="AH32" i="3"/>
  <c r="AL25" i="3"/>
  <c r="AC25" i="3"/>
  <c r="AH25" i="3"/>
  <c r="S34" i="1"/>
  <c r="T34" i="1" s="1"/>
  <c r="AQ24" i="3"/>
  <c r="AR24" i="3" s="1"/>
  <c r="AH24" i="3"/>
  <c r="P34" i="5"/>
  <c r="R34" i="5" s="1"/>
  <c r="R7" i="5"/>
  <c r="X12" i="1"/>
  <c r="Y12" i="1" s="1"/>
  <c r="T12" i="1"/>
  <c r="AL13" i="3"/>
  <c r="AM13" i="3" s="1"/>
  <c r="AC13" i="3"/>
  <c r="AL21" i="3"/>
  <c r="AM21" i="3" s="1"/>
  <c r="AC21" i="3"/>
  <c r="AR22" i="3"/>
  <c r="X34" i="3"/>
  <c r="AM12" i="3" l="1"/>
  <c r="AR12" i="3"/>
  <c r="AR19" i="3"/>
  <c r="AR18" i="3"/>
  <c r="X34" i="1"/>
  <c r="Y34" i="1" s="1"/>
  <c r="AM9" i="3"/>
  <c r="AR9" i="3"/>
  <c r="AR31" i="3"/>
  <c r="AM32" i="3"/>
  <c r="AR32" i="3"/>
  <c r="AR21" i="3"/>
  <c r="AR28" i="3"/>
  <c r="AM25" i="3"/>
  <c r="AR25" i="3"/>
  <c r="AM11" i="3"/>
  <c r="AR11" i="3"/>
  <c r="AL34" i="3"/>
  <c r="AM34" i="3" s="1"/>
  <c r="AM7" i="3"/>
  <c r="AQ34" i="3"/>
  <c r="AR34" i="3" s="1"/>
  <c r="AR7" i="3"/>
</calcChain>
</file>

<file path=xl/sharedStrings.xml><?xml version="1.0" encoding="utf-8"?>
<sst xmlns="http://schemas.openxmlformats.org/spreadsheetml/2006/main" count="480" uniqueCount="70">
  <si>
    <t>TAHUN 2025</t>
  </si>
  <si>
    <t>PELAYANAN BALITA</t>
  </si>
  <si>
    <t>NO</t>
  </si>
  <si>
    <t>PUSKESMAS</t>
  </si>
  <si>
    <t>KECAMATAN</t>
  </si>
  <si>
    <t>SASARAN</t>
  </si>
  <si>
    <t>TRIWULAN I (JAN-MAR)</t>
  </si>
  <si>
    <t>TRIWULAN II (APR-JUN)</t>
  </si>
  <si>
    <t>JAN-JUN</t>
  </si>
  <si>
    <t>%</t>
  </si>
  <si>
    <t>TRIWULAN III (JUL-SEP)</t>
  </si>
  <si>
    <t>JAN-SEP</t>
  </si>
  <si>
    <t>TRIWULAN IV (OKT-DES)</t>
  </si>
  <si>
    <t>JAN-DES</t>
  </si>
  <si>
    <t>KUNJUNGAN BALITA (K2)</t>
  </si>
  <si>
    <t>L</t>
  </si>
  <si>
    <t>P</t>
  </si>
  <si>
    <t>T</t>
  </si>
  <si>
    <t>MRANGGEN I</t>
  </si>
  <si>
    <t>MRANGGEN</t>
  </si>
  <si>
    <t>MRANGGEN II</t>
  </si>
  <si>
    <t>MRANGGEN III</t>
  </si>
  <si>
    <t>KARANGAWEN I</t>
  </si>
  <si>
    <t>KARANGAWEN</t>
  </si>
  <si>
    <t>KARANGAWEN II</t>
  </si>
  <si>
    <t>GUNTUR I</t>
  </si>
  <si>
    <t>GUNTUR</t>
  </si>
  <si>
    <t>GUNTUR II</t>
  </si>
  <si>
    <t>SAYUNG I</t>
  </si>
  <si>
    <t>SAYUNG</t>
  </si>
  <si>
    <t>SAYUNG II</t>
  </si>
  <si>
    <t>KARANGTENGAH</t>
  </si>
  <si>
    <t>BONANG I</t>
  </si>
  <si>
    <t>BONANG II</t>
  </si>
  <si>
    <t>DEMAK I</t>
  </si>
  <si>
    <t>DEMAK</t>
  </si>
  <si>
    <t>DEMAK II</t>
  </si>
  <si>
    <t>DEMAK III</t>
  </si>
  <si>
    <t>WONOSALAM I</t>
  </si>
  <si>
    <t>WONOSALAM</t>
  </si>
  <si>
    <t>WONOSALAM II</t>
  </si>
  <si>
    <t>DEMPET</t>
  </si>
  <si>
    <t>KEBONAGUNG</t>
  </si>
  <si>
    <t>GAJAH I</t>
  </si>
  <si>
    <t>GAJAH</t>
  </si>
  <si>
    <t>GAJAH II</t>
  </si>
  <si>
    <t>KARANGANYAR I</t>
  </si>
  <si>
    <t>KARANGANYAR</t>
  </si>
  <si>
    <t>KARANGANYAR II</t>
  </si>
  <si>
    <t>MIJEN I</t>
  </si>
  <si>
    <t>MIJEN</t>
  </si>
  <si>
    <t>MIJEN II</t>
  </si>
  <si>
    <t>WEDUNG I</t>
  </si>
  <si>
    <t>WEDUNG</t>
  </si>
  <si>
    <t>WEDUNG II</t>
  </si>
  <si>
    <t>TOTAL</t>
  </si>
  <si>
    <t>Sumber: Bidang Kesmas</t>
  </si>
  <si>
    <t>PELAYANAN BAYI</t>
  </si>
  <si>
    <t>TRIWULAN II(APR-JUN)</t>
  </si>
  <si>
    <t>KUNJUNGAN NEONATAL (KN 3)</t>
  </si>
  <si>
    <t>KELAHIRAN DAN BBLR</t>
  </si>
  <si>
    <t>KELAHIRAN HIDUP</t>
  </si>
  <si>
    <t>BBLR</t>
  </si>
  <si>
    <t>NEONATAL RISTI</t>
  </si>
  <si>
    <t>NEONATUS RISTI</t>
  </si>
  <si>
    <t>NEONATUS RISTI YANG DITANGANI</t>
  </si>
  <si>
    <t>IMD</t>
  </si>
  <si>
    <t>TRIWULAN III(JUL-SEP)</t>
  </si>
  <si>
    <t>TRIWULAN IV(OKT-DES)</t>
  </si>
  <si>
    <t>KELAHIRAN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</si>
</sst>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_-;_-@"/>
    <numFmt numFmtId="165" formatCode="0.0"/>
  </numFmts>
  <fonts count="11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1"/>
      <color rgb="FF000000"/>
      <name val="Calibri"/>
      <family val="2"/>
    </font>
    <font>
      <sz val="12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BDD6EE"/>
        <bgColor rgb="FFBDD6EE"/>
      </patternFill>
    </fill>
    <fill>
      <patternFill patternType="solid">
        <fgColor rgb="FFA8D08D"/>
        <bgColor rgb="FFA8D08D"/>
      </patternFill>
    </fill>
    <fill>
      <patternFill patternType="solid">
        <fgColor rgb="FFF7CAAC"/>
        <bgColor rgb="FFF7CAAC"/>
      </patternFill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BE4D5"/>
        <bgColor rgb="FFFBE4D5"/>
      </patternFill>
    </fill>
    <fill>
      <patternFill patternType="solid">
        <fgColor rgb="FFC55A11"/>
        <bgColor rgb="FFC55A11"/>
      </patternFill>
    </fill>
    <fill>
      <patternFill patternType="solid">
        <fgColor rgb="FFAEABAB"/>
        <bgColor rgb="FFAEABAB"/>
      </patternFill>
    </fill>
    <fill>
      <patternFill patternType="solid">
        <fgColor theme="4"/>
        <bgColor theme="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/>
    <xf numFmtId="0" fontId="2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 vertical="center" wrapText="1"/>
    </xf>
    <xf numFmtId="0" fontId="4" fillId="7" borderId="15" xfId="0" applyFont="1" applyFill="1" applyBorder="1" applyAlignment="1">
      <alignment horizontal="center" vertical="center"/>
    </xf>
    <xf numFmtId="1" fontId="4" fillId="7" borderId="16" xfId="0" applyNumberFormat="1" applyFont="1" applyFill="1" applyBorder="1" applyAlignment="1">
      <alignment horizontal="left" vertical="center"/>
    </xf>
    <xf numFmtId="164" fontId="5" fillId="7" borderId="15" xfId="0" applyNumberFormat="1" applyFont="1" applyFill="1" applyBorder="1" applyAlignment="1">
      <alignment horizontal="center" vertical="center" wrapText="1"/>
    </xf>
    <xf numFmtId="164" fontId="6" fillId="0" borderId="15" xfId="0" applyNumberFormat="1" applyFont="1" applyBorder="1" applyAlignment="1">
      <alignment horizontal="center"/>
    </xf>
    <xf numFmtId="165" fontId="6" fillId="0" borderId="15" xfId="0" applyNumberFormat="1" applyFont="1" applyBorder="1" applyAlignment="1">
      <alignment horizontal="center"/>
    </xf>
    <xf numFmtId="0" fontId="7" fillId="8" borderId="17" xfId="0" applyFont="1" applyFill="1" applyBorder="1" applyAlignment="1">
      <alignment horizontal="center" wrapText="1"/>
    </xf>
    <xf numFmtId="164" fontId="7" fillId="8" borderId="15" xfId="0" applyNumberFormat="1" applyFont="1" applyFill="1" applyBorder="1" applyAlignment="1">
      <alignment horizontal="center" wrapText="1"/>
    </xf>
    <xf numFmtId="164" fontId="8" fillId="8" borderId="15" xfId="0" applyNumberFormat="1" applyFont="1" applyFill="1" applyBorder="1" applyAlignment="1">
      <alignment horizontal="center" vertical="center" wrapText="1"/>
    </xf>
    <xf numFmtId="164" fontId="2" fillId="8" borderId="15" xfId="0" applyNumberFormat="1" applyFont="1" applyFill="1" applyBorder="1" applyAlignment="1">
      <alignment horizontal="center"/>
    </xf>
    <xf numFmtId="165" fontId="2" fillId="8" borderId="15" xfId="0" applyNumberFormat="1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 vertical="center" wrapText="1"/>
    </xf>
    <xf numFmtId="0" fontId="2" fillId="9" borderId="13" xfId="0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center" vertical="center" wrapText="1"/>
    </xf>
    <xf numFmtId="1" fontId="4" fillId="7" borderId="5" xfId="0" applyNumberFormat="1" applyFont="1" applyFill="1" applyBorder="1" applyAlignment="1">
      <alignment horizontal="left" vertical="center"/>
    </xf>
    <xf numFmtId="0" fontId="9" fillId="0" borderId="15" xfId="0" applyFont="1" applyBorder="1" applyAlignment="1">
      <alignment horizontal="center"/>
    </xf>
    <xf numFmtId="1" fontId="5" fillId="7" borderId="15" xfId="0" applyNumberFormat="1" applyFont="1" applyFill="1" applyBorder="1" applyAlignment="1">
      <alignment horizontal="center" vertical="center" wrapText="1"/>
    </xf>
    <xf numFmtId="0" fontId="5" fillId="7" borderId="15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/>
    </xf>
    <xf numFmtId="1" fontId="7" fillId="8" borderId="15" xfId="0" applyNumberFormat="1" applyFont="1" applyFill="1" applyBorder="1" applyAlignment="1">
      <alignment horizontal="center" wrapText="1"/>
    </xf>
    <xf numFmtId="1" fontId="8" fillId="8" borderId="15" xfId="0" applyNumberFormat="1" applyFont="1" applyFill="1" applyBorder="1" applyAlignment="1">
      <alignment horizontal="center" vertical="center" wrapText="1"/>
    </xf>
    <xf numFmtId="0" fontId="2" fillId="8" borderId="15" xfId="0" applyFont="1" applyFill="1" applyBorder="1" applyAlignment="1">
      <alignment horizontal="center"/>
    </xf>
    <xf numFmtId="0" fontId="6" fillId="0" borderId="0" xfId="0" applyFont="1"/>
    <xf numFmtId="0" fontId="2" fillId="3" borderId="15" xfId="0" applyFont="1" applyFill="1" applyBorder="1" applyAlignment="1">
      <alignment horizontal="center" vertical="center" wrapText="1"/>
    </xf>
    <xf numFmtId="164" fontId="9" fillId="0" borderId="15" xfId="0" applyNumberFormat="1" applyFont="1" applyBorder="1" applyAlignment="1">
      <alignment horizontal="right"/>
    </xf>
    <xf numFmtId="164" fontId="10" fillId="0" borderId="15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7" fillId="8" borderId="20" xfId="0" applyFont="1" applyFill="1" applyBorder="1" applyAlignment="1">
      <alignment horizontal="center" wrapText="1"/>
    </xf>
    <xf numFmtId="164" fontId="7" fillId="8" borderId="12" xfId="0" applyNumberFormat="1" applyFont="1" applyFill="1" applyBorder="1" applyAlignment="1">
      <alignment horizontal="center" wrapText="1"/>
    </xf>
    <xf numFmtId="164" fontId="8" fillId="8" borderId="21" xfId="0" applyNumberFormat="1" applyFont="1" applyFill="1" applyBorder="1" applyAlignment="1">
      <alignment horizontal="center" vertical="center" wrapText="1"/>
    </xf>
    <xf numFmtId="164" fontId="2" fillId="8" borderId="21" xfId="0" applyNumberFormat="1" applyFont="1" applyFill="1" applyBorder="1" applyAlignment="1">
      <alignment horizontal="center"/>
    </xf>
    <xf numFmtId="165" fontId="2" fillId="8" borderId="21" xfId="0" applyNumberFormat="1" applyFont="1" applyFill="1" applyBorder="1" applyAlignment="1">
      <alignment horizontal="center"/>
    </xf>
    <xf numFmtId="1" fontId="8" fillId="8" borderId="21" xfId="0" applyNumberFormat="1" applyFont="1" applyFill="1" applyBorder="1" applyAlignment="1">
      <alignment horizontal="center" vertical="center" wrapText="1"/>
    </xf>
    <xf numFmtId="0" fontId="2" fillId="8" borderId="21" xfId="0" applyFont="1" applyFill="1" applyBorder="1" applyAlignment="1">
      <alignment horizontal="center"/>
    </xf>
    <xf numFmtId="164" fontId="6" fillId="0" borderId="0" xfId="0" applyNumberFormat="1" applyFont="1"/>
    <xf numFmtId="0" fontId="10" fillId="0" borderId="15" xfId="0" applyFont="1" applyBorder="1" applyAlignment="1">
      <alignment horizontal="center" vertical="center" wrapText="1"/>
    </xf>
    <xf numFmtId="164" fontId="6" fillId="7" borderId="15" xfId="0" applyNumberFormat="1" applyFont="1" applyFill="1" applyBorder="1" applyAlignment="1">
      <alignment horizontal="center" wrapText="1"/>
    </xf>
    <xf numFmtId="165" fontId="5" fillId="7" borderId="15" xfId="0" applyNumberFormat="1" applyFont="1" applyFill="1" applyBorder="1" applyAlignment="1">
      <alignment horizontal="center" vertical="center" wrapText="1"/>
    </xf>
    <xf numFmtId="164" fontId="9" fillId="0" borderId="15" xfId="0" applyNumberFormat="1" applyFont="1" applyBorder="1" applyAlignment="1">
      <alignment horizontal="center"/>
    </xf>
    <xf numFmtId="164" fontId="6" fillId="0" borderId="15" xfId="0" applyNumberFormat="1" applyFont="1" applyBorder="1"/>
    <xf numFmtId="164" fontId="7" fillId="8" borderId="21" xfId="0" applyNumberFormat="1" applyFont="1" applyFill="1" applyBorder="1" applyAlignment="1">
      <alignment horizontal="center" wrapText="1"/>
    </xf>
    <xf numFmtId="165" fontId="8" fillId="8" borderId="21" xfId="0" applyNumberFormat="1" applyFont="1" applyFill="1" applyBorder="1" applyAlignment="1">
      <alignment horizontal="center" vertical="center" wrapText="1"/>
    </xf>
    <xf numFmtId="165" fontId="8" fillId="8" borderId="15" xfId="0" applyNumberFormat="1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/>
    </xf>
    <xf numFmtId="0" fontId="3" fillId="0" borderId="6" xfId="0" applyFont="1" applyBorder="1"/>
    <xf numFmtId="0" fontId="3" fillId="0" borderId="7" xfId="0" applyFont="1" applyBorder="1"/>
    <xf numFmtId="0" fontId="2" fillId="5" borderId="5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 wrapText="1"/>
    </xf>
    <xf numFmtId="0" fontId="3" fillId="0" borderId="8" xfId="0" applyFont="1" applyBorder="1"/>
    <xf numFmtId="0" fontId="3" fillId="0" borderId="12" xfId="0" applyFont="1" applyBorder="1"/>
    <xf numFmtId="0" fontId="2" fillId="6" borderId="1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14" xfId="0" applyFont="1" applyBorder="1"/>
    <xf numFmtId="0" fontId="7" fillId="8" borderId="5" xfId="0" applyFont="1" applyFill="1" applyBorder="1" applyAlignment="1">
      <alignment horizont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2" fillId="3" borderId="5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2" fillId="9" borderId="5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0" fontId="2" fillId="9" borderId="5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/>
    </xf>
    <xf numFmtId="0" fontId="2" fillId="9" borderId="5" xfId="0" applyFont="1" applyFill="1" applyBorder="1" applyAlignment="1">
      <alignment horizontal="center" vertical="center"/>
    </xf>
    <xf numFmtId="0" fontId="3" fillId="0" borderId="19" xfId="0" applyFont="1" applyBorder="1"/>
    <xf numFmtId="0" fontId="2" fillId="10" borderId="5" xfId="0" applyFont="1" applyFill="1" applyBorder="1" applyAlignment="1">
      <alignment horizontal="center"/>
    </xf>
    <xf numFmtId="0" fontId="2" fillId="11" borderId="5" xfId="0" applyFont="1" applyFill="1" applyBorder="1" applyAlignment="1">
      <alignment horizontal="center"/>
    </xf>
    <xf numFmtId="0" fontId="2" fillId="12" borderId="5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pane xSplit="2" ySplit="6" topLeftCell="S18" activePane="bottomRight" state="frozen"/>
      <selection pane="topRight" activeCell="C1" sqref="C1"/>
      <selection pane="bottomLeft" activeCell="A7" sqref="A7"/>
      <selection pane="bottomRight" activeCell="I2" sqref="I2"/>
    </sheetView>
  </sheetViews>
  <sheetFormatPr defaultColWidth="14.44140625" defaultRowHeight="15" customHeight="1" x14ac:dyDescent="0.3"/>
  <cols>
    <col min="1" max="1" width="8.6640625" customWidth="1"/>
    <col min="2" max="3" width="17.33203125" customWidth="1"/>
    <col min="4" max="8" width="8.6640625" customWidth="1"/>
    <col min="9" max="9" width="11.6640625" customWidth="1"/>
    <col min="10" max="12" width="8.6640625" customWidth="1"/>
    <col min="13" max="13" width="12.109375" customWidth="1"/>
    <col min="14" max="14" width="12" customWidth="1"/>
    <col min="15" max="18" width="8.6640625" customWidth="1"/>
    <col min="19" max="19" width="12.109375" customWidth="1"/>
    <col min="20" max="22" width="8.6640625" customWidth="1"/>
    <col min="23" max="23" width="8.88671875" customWidth="1"/>
    <col min="24" max="24" width="12.109375" customWidth="1"/>
    <col min="25" max="26" width="8.6640625" customWidth="1"/>
  </cols>
  <sheetData>
    <row r="1" spans="1:26" ht="14.4" x14ac:dyDescent="0.3">
      <c r="A1" s="1" t="s">
        <v>0</v>
      </c>
    </row>
    <row r="3" spans="1:26" ht="14.4" x14ac:dyDescent="0.3">
      <c r="A3" s="1" t="s">
        <v>1</v>
      </c>
    </row>
    <row r="4" spans="1:26" ht="14.4" x14ac:dyDescent="0.3">
      <c r="A4" s="66" t="s">
        <v>2</v>
      </c>
      <c r="B4" s="66" t="s">
        <v>3</v>
      </c>
      <c r="C4" s="66" t="s">
        <v>4</v>
      </c>
      <c r="D4" s="67" t="s">
        <v>5</v>
      </c>
      <c r="E4" s="68"/>
      <c r="F4" s="69"/>
      <c r="G4" s="73" t="s">
        <v>6</v>
      </c>
      <c r="H4" s="51"/>
      <c r="I4" s="51"/>
      <c r="J4" s="52"/>
      <c r="K4" s="50" t="s">
        <v>7</v>
      </c>
      <c r="L4" s="51"/>
      <c r="M4" s="52"/>
      <c r="N4" s="74" t="s">
        <v>8</v>
      </c>
      <c r="O4" s="74" t="s">
        <v>9</v>
      </c>
      <c r="P4" s="53" t="s">
        <v>10</v>
      </c>
      <c r="Q4" s="51"/>
      <c r="R4" s="52"/>
      <c r="S4" s="55" t="s">
        <v>11</v>
      </c>
      <c r="T4" s="55" t="s">
        <v>9</v>
      </c>
      <c r="U4" s="54" t="s">
        <v>12</v>
      </c>
      <c r="V4" s="51"/>
      <c r="W4" s="52"/>
      <c r="X4" s="58" t="s">
        <v>13</v>
      </c>
      <c r="Y4" s="58" t="s">
        <v>9</v>
      </c>
      <c r="Z4" s="2"/>
    </row>
    <row r="5" spans="1:26" ht="14.25" customHeight="1" x14ac:dyDescent="0.3">
      <c r="A5" s="56"/>
      <c r="B5" s="56"/>
      <c r="C5" s="56"/>
      <c r="D5" s="70"/>
      <c r="E5" s="71"/>
      <c r="F5" s="72"/>
      <c r="G5" s="60" t="s">
        <v>14</v>
      </c>
      <c r="H5" s="51"/>
      <c r="I5" s="52"/>
      <c r="J5" s="61" t="s">
        <v>9</v>
      </c>
      <c r="K5" s="64" t="s">
        <v>14</v>
      </c>
      <c r="L5" s="51"/>
      <c r="M5" s="52"/>
      <c r="N5" s="56"/>
      <c r="O5" s="56"/>
      <c r="P5" s="65" t="s">
        <v>14</v>
      </c>
      <c r="Q5" s="51"/>
      <c r="R5" s="52"/>
      <c r="S5" s="56"/>
      <c r="T5" s="56"/>
      <c r="U5" s="59" t="s">
        <v>14</v>
      </c>
      <c r="V5" s="51"/>
      <c r="W5" s="52"/>
      <c r="X5" s="56"/>
      <c r="Y5" s="56"/>
      <c r="Z5" s="2"/>
    </row>
    <row r="6" spans="1:26" ht="14.4" x14ac:dyDescent="0.3">
      <c r="A6" s="57"/>
      <c r="B6" s="57"/>
      <c r="C6" s="57"/>
      <c r="D6" s="4" t="s">
        <v>15</v>
      </c>
      <c r="E6" s="4" t="s">
        <v>16</v>
      </c>
      <c r="F6" s="4" t="s">
        <v>17</v>
      </c>
      <c r="G6" s="4" t="s">
        <v>15</v>
      </c>
      <c r="H6" s="4" t="s">
        <v>16</v>
      </c>
      <c r="I6" s="4" t="s">
        <v>17</v>
      </c>
      <c r="J6" s="62"/>
      <c r="K6" s="5" t="s">
        <v>15</v>
      </c>
      <c r="L6" s="5" t="s">
        <v>16</v>
      </c>
      <c r="M6" s="5" t="s">
        <v>17</v>
      </c>
      <c r="N6" s="57"/>
      <c r="O6" s="57"/>
      <c r="P6" s="6" t="s">
        <v>15</v>
      </c>
      <c r="Q6" s="6" t="s">
        <v>16</v>
      </c>
      <c r="R6" s="6" t="s">
        <v>17</v>
      </c>
      <c r="S6" s="57"/>
      <c r="T6" s="57"/>
      <c r="U6" s="7" t="s">
        <v>15</v>
      </c>
      <c r="V6" s="7" t="s">
        <v>16</v>
      </c>
      <c r="W6" s="7" t="s">
        <v>17</v>
      </c>
      <c r="X6" s="57"/>
      <c r="Y6" s="57"/>
      <c r="Z6" s="2"/>
    </row>
    <row r="7" spans="1:26" ht="15.6" x14ac:dyDescent="0.3">
      <c r="A7" s="8">
        <v>1</v>
      </c>
      <c r="B7" s="9" t="s">
        <v>18</v>
      </c>
      <c r="C7" s="9" t="s">
        <v>19</v>
      </c>
      <c r="D7" s="10">
        <v>1764</v>
      </c>
      <c r="E7" s="10">
        <v>1792</v>
      </c>
      <c r="F7" s="10">
        <f t="shared" ref="F7:F34" si="0">SUM(D7:E7)</f>
        <v>3556</v>
      </c>
      <c r="G7" s="10">
        <v>358</v>
      </c>
      <c r="H7" s="10">
        <v>378</v>
      </c>
      <c r="I7" s="11">
        <f t="shared" ref="I7:I33" si="1">SUM(G7:H7)</f>
        <v>736</v>
      </c>
      <c r="J7" s="12">
        <f t="shared" ref="J7:J34" si="2">I7/F7%</f>
        <v>20.697412823397073</v>
      </c>
      <c r="K7" s="10">
        <v>576</v>
      </c>
      <c r="L7" s="10">
        <v>573</v>
      </c>
      <c r="M7" s="11">
        <f t="shared" ref="M7:M33" si="3">SUM(K7:L7)</f>
        <v>1149</v>
      </c>
      <c r="N7" s="11">
        <f t="shared" ref="N7:N33" si="4">I7+M7</f>
        <v>1885</v>
      </c>
      <c r="O7" s="12">
        <f t="shared" ref="O7:O34" si="5">N7/F7*100</f>
        <v>53.008998875140612</v>
      </c>
      <c r="P7" s="10">
        <v>428</v>
      </c>
      <c r="Q7" s="10">
        <v>424</v>
      </c>
      <c r="R7" s="11">
        <f t="shared" ref="R7:R33" si="6">SUM(P7:Q7)</f>
        <v>852</v>
      </c>
      <c r="S7" s="11">
        <f t="shared" ref="S7:S33" si="7">N7+R7</f>
        <v>2737</v>
      </c>
      <c r="T7" s="12">
        <f t="shared" ref="T7:T34" si="8">S7/F7*100</f>
        <v>76.968503937007867</v>
      </c>
      <c r="U7" s="10">
        <v>402</v>
      </c>
      <c r="V7" s="10">
        <v>417</v>
      </c>
      <c r="W7" s="11">
        <f t="shared" ref="W7:W33" si="9">SUM(U7:V7)</f>
        <v>819</v>
      </c>
      <c r="X7" s="11">
        <f t="shared" ref="X7:X33" si="10">S7+W7</f>
        <v>3556</v>
      </c>
      <c r="Y7" s="12">
        <f t="shared" ref="Y7:Y34" si="11">X7/F7*100</f>
        <v>100</v>
      </c>
    </row>
    <row r="8" spans="1:26" ht="15.6" x14ac:dyDescent="0.3">
      <c r="A8" s="8">
        <v>2</v>
      </c>
      <c r="B8" s="9" t="s">
        <v>20</v>
      </c>
      <c r="C8" s="9" t="s">
        <v>19</v>
      </c>
      <c r="D8" s="10">
        <v>1645</v>
      </c>
      <c r="E8" s="10">
        <v>1586</v>
      </c>
      <c r="F8" s="10">
        <f t="shared" si="0"/>
        <v>3231</v>
      </c>
      <c r="G8" s="10">
        <v>379</v>
      </c>
      <c r="H8" s="10">
        <v>367</v>
      </c>
      <c r="I8" s="11">
        <f t="shared" si="1"/>
        <v>746</v>
      </c>
      <c r="J8" s="12">
        <f t="shared" si="2"/>
        <v>23.088826988548437</v>
      </c>
      <c r="K8" s="10">
        <v>498</v>
      </c>
      <c r="L8" s="10">
        <v>477</v>
      </c>
      <c r="M8" s="11">
        <f t="shared" si="3"/>
        <v>975</v>
      </c>
      <c r="N8" s="11">
        <f t="shared" si="4"/>
        <v>1721</v>
      </c>
      <c r="O8" s="12">
        <f t="shared" si="5"/>
        <v>53.265242958836282</v>
      </c>
      <c r="P8" s="10">
        <v>465</v>
      </c>
      <c r="Q8" s="10">
        <v>451</v>
      </c>
      <c r="R8" s="11">
        <f t="shared" si="6"/>
        <v>916</v>
      </c>
      <c r="S8" s="11">
        <f t="shared" si="7"/>
        <v>2637</v>
      </c>
      <c r="T8" s="12">
        <f t="shared" si="8"/>
        <v>81.615598885793872</v>
      </c>
      <c r="U8" s="10">
        <v>303</v>
      </c>
      <c r="V8" s="10">
        <v>291</v>
      </c>
      <c r="W8" s="11">
        <f t="shared" si="9"/>
        <v>594</v>
      </c>
      <c r="X8" s="11">
        <f t="shared" si="10"/>
        <v>3231</v>
      </c>
      <c r="Y8" s="12">
        <f t="shared" si="11"/>
        <v>100</v>
      </c>
    </row>
    <row r="9" spans="1:26" ht="15.6" x14ac:dyDescent="0.3">
      <c r="A9" s="8">
        <v>3</v>
      </c>
      <c r="B9" s="9" t="s">
        <v>21</v>
      </c>
      <c r="C9" s="9" t="s">
        <v>19</v>
      </c>
      <c r="D9" s="10">
        <v>1711</v>
      </c>
      <c r="E9" s="10">
        <v>1682</v>
      </c>
      <c r="F9" s="10">
        <f t="shared" si="0"/>
        <v>3393</v>
      </c>
      <c r="G9" s="10">
        <v>414</v>
      </c>
      <c r="H9" s="10">
        <v>414</v>
      </c>
      <c r="I9" s="11">
        <f t="shared" si="1"/>
        <v>828</v>
      </c>
      <c r="J9" s="12">
        <f t="shared" si="2"/>
        <v>24.403183023872678</v>
      </c>
      <c r="K9" s="10">
        <v>513</v>
      </c>
      <c r="L9" s="10">
        <v>479</v>
      </c>
      <c r="M9" s="11">
        <f t="shared" si="3"/>
        <v>992</v>
      </c>
      <c r="N9" s="11">
        <f t="shared" si="4"/>
        <v>1820</v>
      </c>
      <c r="O9" s="12">
        <f t="shared" si="5"/>
        <v>53.639846743295017</v>
      </c>
      <c r="P9" s="10">
        <v>395</v>
      </c>
      <c r="Q9" s="10">
        <v>423</v>
      </c>
      <c r="R9" s="11">
        <f t="shared" si="6"/>
        <v>818</v>
      </c>
      <c r="S9" s="11">
        <f t="shared" si="7"/>
        <v>2638</v>
      </c>
      <c r="T9" s="12">
        <f t="shared" si="8"/>
        <v>77.748305334512239</v>
      </c>
      <c r="U9" s="10">
        <v>389</v>
      </c>
      <c r="V9" s="10">
        <v>366</v>
      </c>
      <c r="W9" s="11">
        <f t="shared" si="9"/>
        <v>755</v>
      </c>
      <c r="X9" s="11">
        <f t="shared" si="10"/>
        <v>3393</v>
      </c>
      <c r="Y9" s="12">
        <f t="shared" si="11"/>
        <v>100</v>
      </c>
    </row>
    <row r="10" spans="1:26" ht="15.6" x14ac:dyDescent="0.3">
      <c r="A10" s="8">
        <v>4</v>
      </c>
      <c r="B10" s="9" t="s">
        <v>22</v>
      </c>
      <c r="C10" s="9" t="s">
        <v>23</v>
      </c>
      <c r="D10" s="10">
        <v>1478</v>
      </c>
      <c r="E10" s="10">
        <v>1316</v>
      </c>
      <c r="F10" s="10">
        <f t="shared" si="0"/>
        <v>2794</v>
      </c>
      <c r="G10" s="10">
        <v>320</v>
      </c>
      <c r="H10" s="10">
        <v>298</v>
      </c>
      <c r="I10" s="11">
        <f t="shared" si="1"/>
        <v>618</v>
      </c>
      <c r="J10" s="12">
        <f t="shared" si="2"/>
        <v>22.118826055833928</v>
      </c>
      <c r="K10" s="10">
        <v>367</v>
      </c>
      <c r="L10" s="10">
        <v>334</v>
      </c>
      <c r="M10" s="11">
        <f t="shared" si="3"/>
        <v>701</v>
      </c>
      <c r="N10" s="11">
        <f t="shared" si="4"/>
        <v>1319</v>
      </c>
      <c r="O10" s="12">
        <f t="shared" si="5"/>
        <v>47.208303507516106</v>
      </c>
      <c r="P10" s="10">
        <v>372</v>
      </c>
      <c r="Q10" s="10">
        <v>342</v>
      </c>
      <c r="R10" s="11">
        <f t="shared" si="6"/>
        <v>714</v>
      </c>
      <c r="S10" s="11">
        <f t="shared" si="7"/>
        <v>2033</v>
      </c>
      <c r="T10" s="12">
        <f t="shared" si="8"/>
        <v>72.763063707945591</v>
      </c>
      <c r="U10" s="10">
        <v>419</v>
      </c>
      <c r="V10" s="10">
        <v>342</v>
      </c>
      <c r="W10" s="11">
        <f t="shared" si="9"/>
        <v>761</v>
      </c>
      <c r="X10" s="11">
        <f t="shared" si="10"/>
        <v>2794</v>
      </c>
      <c r="Y10" s="12">
        <f t="shared" si="11"/>
        <v>100</v>
      </c>
    </row>
    <row r="11" spans="1:26" ht="15.6" x14ac:dyDescent="0.3">
      <c r="A11" s="8">
        <v>5</v>
      </c>
      <c r="B11" s="9" t="s">
        <v>24</v>
      </c>
      <c r="C11" s="9" t="s">
        <v>23</v>
      </c>
      <c r="D11" s="10">
        <v>1736</v>
      </c>
      <c r="E11" s="10">
        <v>1718</v>
      </c>
      <c r="F11" s="10">
        <f t="shared" si="0"/>
        <v>3454</v>
      </c>
      <c r="G11" s="10">
        <v>383</v>
      </c>
      <c r="H11" s="10">
        <v>380</v>
      </c>
      <c r="I11" s="11">
        <f t="shared" si="1"/>
        <v>763</v>
      </c>
      <c r="J11" s="12">
        <f t="shared" si="2"/>
        <v>22.090330052113494</v>
      </c>
      <c r="K11" s="10">
        <v>489</v>
      </c>
      <c r="L11" s="10">
        <v>469</v>
      </c>
      <c r="M11" s="11">
        <f t="shared" si="3"/>
        <v>958</v>
      </c>
      <c r="N11" s="11">
        <f t="shared" si="4"/>
        <v>1721</v>
      </c>
      <c r="O11" s="12">
        <f t="shared" si="5"/>
        <v>49.826288361320209</v>
      </c>
      <c r="P11" s="10">
        <v>468</v>
      </c>
      <c r="Q11" s="10">
        <v>478</v>
      </c>
      <c r="R11" s="11">
        <f t="shared" si="6"/>
        <v>946</v>
      </c>
      <c r="S11" s="11">
        <f t="shared" si="7"/>
        <v>2667</v>
      </c>
      <c r="T11" s="12">
        <f t="shared" si="8"/>
        <v>77.214823393167336</v>
      </c>
      <c r="U11" s="10">
        <v>396</v>
      </c>
      <c r="V11" s="10">
        <v>391</v>
      </c>
      <c r="W11" s="11">
        <f t="shared" si="9"/>
        <v>787</v>
      </c>
      <c r="X11" s="11">
        <f t="shared" si="10"/>
        <v>3454</v>
      </c>
      <c r="Y11" s="12">
        <f t="shared" si="11"/>
        <v>100</v>
      </c>
    </row>
    <row r="12" spans="1:26" ht="15.6" x14ac:dyDescent="0.3">
      <c r="A12" s="8">
        <v>6</v>
      </c>
      <c r="B12" s="9" t="s">
        <v>25</v>
      </c>
      <c r="C12" s="9" t="s">
        <v>26</v>
      </c>
      <c r="D12" s="10">
        <v>1836</v>
      </c>
      <c r="E12" s="10">
        <v>1724</v>
      </c>
      <c r="F12" s="10">
        <f t="shared" si="0"/>
        <v>3560</v>
      </c>
      <c r="G12" s="10">
        <v>403</v>
      </c>
      <c r="H12" s="10">
        <v>424</v>
      </c>
      <c r="I12" s="11">
        <f t="shared" si="1"/>
        <v>827</v>
      </c>
      <c r="J12" s="12">
        <f t="shared" si="2"/>
        <v>23.230337078651683</v>
      </c>
      <c r="K12" s="10">
        <v>523</v>
      </c>
      <c r="L12" s="10">
        <v>450</v>
      </c>
      <c r="M12" s="11">
        <f t="shared" si="3"/>
        <v>973</v>
      </c>
      <c r="N12" s="11">
        <f t="shared" si="4"/>
        <v>1800</v>
      </c>
      <c r="O12" s="12">
        <f t="shared" si="5"/>
        <v>50.561797752808992</v>
      </c>
      <c r="P12" s="10">
        <v>467</v>
      </c>
      <c r="Q12" s="10">
        <v>453</v>
      </c>
      <c r="R12" s="11">
        <f t="shared" si="6"/>
        <v>920</v>
      </c>
      <c r="S12" s="11">
        <f t="shared" si="7"/>
        <v>2720</v>
      </c>
      <c r="T12" s="12">
        <f t="shared" si="8"/>
        <v>76.404494382022463</v>
      </c>
      <c r="U12" s="10">
        <v>443</v>
      </c>
      <c r="V12" s="10">
        <v>397</v>
      </c>
      <c r="W12" s="11">
        <f t="shared" si="9"/>
        <v>840</v>
      </c>
      <c r="X12" s="11">
        <f t="shared" si="10"/>
        <v>3560</v>
      </c>
      <c r="Y12" s="12">
        <f t="shared" si="11"/>
        <v>100</v>
      </c>
    </row>
    <row r="13" spans="1:26" ht="15.6" x14ac:dyDescent="0.3">
      <c r="A13" s="8">
        <v>7</v>
      </c>
      <c r="B13" s="9" t="s">
        <v>27</v>
      </c>
      <c r="C13" s="9" t="s">
        <v>26</v>
      </c>
      <c r="D13" s="10">
        <v>1503</v>
      </c>
      <c r="E13" s="10">
        <v>1492</v>
      </c>
      <c r="F13" s="10">
        <f t="shared" si="0"/>
        <v>2995</v>
      </c>
      <c r="G13" s="10">
        <v>296</v>
      </c>
      <c r="H13" s="10">
        <v>320</v>
      </c>
      <c r="I13" s="11">
        <f t="shared" si="1"/>
        <v>616</v>
      </c>
      <c r="J13" s="12">
        <f t="shared" si="2"/>
        <v>20.567612687813021</v>
      </c>
      <c r="K13" s="10">
        <v>495</v>
      </c>
      <c r="L13" s="10">
        <v>495</v>
      </c>
      <c r="M13" s="11">
        <f t="shared" si="3"/>
        <v>990</v>
      </c>
      <c r="N13" s="11">
        <f t="shared" si="4"/>
        <v>1606</v>
      </c>
      <c r="O13" s="12">
        <f t="shared" si="5"/>
        <v>53.622704507512523</v>
      </c>
      <c r="P13" s="10">
        <v>421</v>
      </c>
      <c r="Q13" s="10">
        <v>404</v>
      </c>
      <c r="R13" s="11">
        <f t="shared" si="6"/>
        <v>825</v>
      </c>
      <c r="S13" s="11">
        <f t="shared" si="7"/>
        <v>2431</v>
      </c>
      <c r="T13" s="12">
        <f t="shared" si="8"/>
        <v>81.168614357262101</v>
      </c>
      <c r="U13" s="10">
        <v>291</v>
      </c>
      <c r="V13" s="10">
        <v>273</v>
      </c>
      <c r="W13" s="11">
        <f t="shared" si="9"/>
        <v>564</v>
      </c>
      <c r="X13" s="11">
        <f t="shared" si="10"/>
        <v>2995</v>
      </c>
      <c r="Y13" s="12">
        <f t="shared" si="11"/>
        <v>100</v>
      </c>
    </row>
    <row r="14" spans="1:26" ht="15.6" x14ac:dyDescent="0.3">
      <c r="A14" s="8">
        <v>8</v>
      </c>
      <c r="B14" s="9" t="s">
        <v>28</v>
      </c>
      <c r="C14" s="9" t="s">
        <v>29</v>
      </c>
      <c r="D14" s="10">
        <v>1460</v>
      </c>
      <c r="E14" s="10">
        <v>1481</v>
      </c>
      <c r="F14" s="10">
        <f t="shared" si="0"/>
        <v>2941</v>
      </c>
      <c r="G14" s="10">
        <v>357</v>
      </c>
      <c r="H14" s="10">
        <v>370</v>
      </c>
      <c r="I14" s="11">
        <f t="shared" si="1"/>
        <v>727</v>
      </c>
      <c r="J14" s="12">
        <f t="shared" si="2"/>
        <v>24.719483168990138</v>
      </c>
      <c r="K14" s="10">
        <v>382</v>
      </c>
      <c r="L14" s="10">
        <v>387</v>
      </c>
      <c r="M14" s="11">
        <f t="shared" si="3"/>
        <v>769</v>
      </c>
      <c r="N14" s="11">
        <f t="shared" si="4"/>
        <v>1496</v>
      </c>
      <c r="O14" s="12">
        <f t="shared" si="5"/>
        <v>50.867052023121381</v>
      </c>
      <c r="P14" s="10">
        <v>387</v>
      </c>
      <c r="Q14" s="10">
        <v>373</v>
      </c>
      <c r="R14" s="11">
        <f t="shared" si="6"/>
        <v>760</v>
      </c>
      <c r="S14" s="11">
        <f t="shared" si="7"/>
        <v>2256</v>
      </c>
      <c r="T14" s="12">
        <f t="shared" si="8"/>
        <v>76.708602516150975</v>
      </c>
      <c r="U14" s="10">
        <v>334</v>
      </c>
      <c r="V14" s="10">
        <v>351</v>
      </c>
      <c r="W14" s="11">
        <f t="shared" si="9"/>
        <v>685</v>
      </c>
      <c r="X14" s="11">
        <f t="shared" si="10"/>
        <v>2941</v>
      </c>
      <c r="Y14" s="12">
        <f t="shared" si="11"/>
        <v>100</v>
      </c>
    </row>
    <row r="15" spans="1:26" ht="15.6" x14ac:dyDescent="0.3">
      <c r="A15" s="8">
        <v>9</v>
      </c>
      <c r="B15" s="9" t="s">
        <v>30</v>
      </c>
      <c r="C15" s="9" t="s">
        <v>29</v>
      </c>
      <c r="D15" s="10">
        <v>2072</v>
      </c>
      <c r="E15" s="10">
        <v>1993</v>
      </c>
      <c r="F15" s="10">
        <f t="shared" si="0"/>
        <v>4065</v>
      </c>
      <c r="G15" s="10">
        <v>438</v>
      </c>
      <c r="H15" s="10">
        <v>448</v>
      </c>
      <c r="I15" s="11">
        <f t="shared" si="1"/>
        <v>886</v>
      </c>
      <c r="J15" s="12">
        <f t="shared" si="2"/>
        <v>21.795817958179583</v>
      </c>
      <c r="K15" s="10">
        <v>511</v>
      </c>
      <c r="L15" s="10">
        <v>478</v>
      </c>
      <c r="M15" s="11">
        <f t="shared" si="3"/>
        <v>989</v>
      </c>
      <c r="N15" s="11">
        <f t="shared" si="4"/>
        <v>1875</v>
      </c>
      <c r="O15" s="12">
        <f t="shared" si="5"/>
        <v>46.125461254612546</v>
      </c>
      <c r="P15" s="10">
        <v>530</v>
      </c>
      <c r="Q15" s="10">
        <v>518</v>
      </c>
      <c r="R15" s="11">
        <f t="shared" si="6"/>
        <v>1048</v>
      </c>
      <c r="S15" s="11">
        <f t="shared" si="7"/>
        <v>2923</v>
      </c>
      <c r="T15" s="12">
        <f t="shared" si="8"/>
        <v>71.906519065190651</v>
      </c>
      <c r="U15" s="10">
        <v>593</v>
      </c>
      <c r="V15" s="10">
        <v>549</v>
      </c>
      <c r="W15" s="11">
        <f t="shared" si="9"/>
        <v>1142</v>
      </c>
      <c r="X15" s="11">
        <f t="shared" si="10"/>
        <v>4065</v>
      </c>
      <c r="Y15" s="12">
        <f t="shared" si="11"/>
        <v>100</v>
      </c>
    </row>
    <row r="16" spans="1:26" ht="15.6" x14ac:dyDescent="0.3">
      <c r="A16" s="8">
        <v>10</v>
      </c>
      <c r="B16" s="9" t="s">
        <v>31</v>
      </c>
      <c r="C16" s="9" t="s">
        <v>31</v>
      </c>
      <c r="D16" s="10">
        <v>2569</v>
      </c>
      <c r="E16" s="10">
        <v>2528</v>
      </c>
      <c r="F16" s="10">
        <f t="shared" si="0"/>
        <v>5097</v>
      </c>
      <c r="G16" s="10">
        <v>523</v>
      </c>
      <c r="H16" s="10">
        <v>514</v>
      </c>
      <c r="I16" s="11">
        <f t="shared" si="1"/>
        <v>1037</v>
      </c>
      <c r="J16" s="12">
        <f t="shared" si="2"/>
        <v>20.345301157543652</v>
      </c>
      <c r="K16" s="10">
        <v>831</v>
      </c>
      <c r="L16" s="10">
        <v>800</v>
      </c>
      <c r="M16" s="11">
        <f t="shared" si="3"/>
        <v>1631</v>
      </c>
      <c r="N16" s="11">
        <f t="shared" si="4"/>
        <v>2668</v>
      </c>
      <c r="O16" s="12">
        <f t="shared" si="5"/>
        <v>52.344516382185603</v>
      </c>
      <c r="P16" s="10">
        <v>638</v>
      </c>
      <c r="Q16" s="10">
        <v>658</v>
      </c>
      <c r="R16" s="11">
        <f t="shared" si="6"/>
        <v>1296</v>
      </c>
      <c r="S16" s="11">
        <f t="shared" si="7"/>
        <v>3964</v>
      </c>
      <c r="T16" s="12">
        <f t="shared" si="8"/>
        <v>77.771237983127321</v>
      </c>
      <c r="U16" s="10">
        <v>577</v>
      </c>
      <c r="V16" s="10">
        <v>556</v>
      </c>
      <c r="W16" s="11">
        <f t="shared" si="9"/>
        <v>1133</v>
      </c>
      <c r="X16" s="11">
        <f t="shared" si="10"/>
        <v>5097</v>
      </c>
      <c r="Y16" s="12">
        <f t="shared" si="11"/>
        <v>100</v>
      </c>
    </row>
    <row r="17" spans="1:25" ht="15.6" x14ac:dyDescent="0.3">
      <c r="A17" s="8">
        <v>11</v>
      </c>
      <c r="B17" s="9" t="s">
        <v>32</v>
      </c>
      <c r="C17" s="9" t="s">
        <v>32</v>
      </c>
      <c r="D17" s="10">
        <v>2256</v>
      </c>
      <c r="E17" s="10">
        <v>2076</v>
      </c>
      <c r="F17" s="10">
        <f t="shared" si="0"/>
        <v>4332</v>
      </c>
      <c r="G17" s="10">
        <v>561</v>
      </c>
      <c r="H17" s="10">
        <v>520</v>
      </c>
      <c r="I17" s="11">
        <f t="shared" si="1"/>
        <v>1081</v>
      </c>
      <c r="J17" s="12">
        <f t="shared" si="2"/>
        <v>24.953831948291782</v>
      </c>
      <c r="K17" s="10">
        <v>554</v>
      </c>
      <c r="L17" s="10">
        <v>527</v>
      </c>
      <c r="M17" s="11">
        <f t="shared" si="3"/>
        <v>1081</v>
      </c>
      <c r="N17" s="11">
        <f t="shared" si="4"/>
        <v>2162</v>
      </c>
      <c r="O17" s="12">
        <f t="shared" si="5"/>
        <v>49.907663896583564</v>
      </c>
      <c r="P17" s="10">
        <v>570</v>
      </c>
      <c r="Q17" s="10">
        <v>532</v>
      </c>
      <c r="R17" s="11">
        <f t="shared" si="6"/>
        <v>1102</v>
      </c>
      <c r="S17" s="11">
        <f t="shared" si="7"/>
        <v>3264</v>
      </c>
      <c r="T17" s="12">
        <f t="shared" si="8"/>
        <v>75.34626038781164</v>
      </c>
      <c r="U17" s="10">
        <v>571</v>
      </c>
      <c r="V17" s="10">
        <v>497</v>
      </c>
      <c r="W17" s="11">
        <f t="shared" si="9"/>
        <v>1068</v>
      </c>
      <c r="X17" s="11">
        <f t="shared" si="10"/>
        <v>4332</v>
      </c>
      <c r="Y17" s="12">
        <f t="shared" si="11"/>
        <v>100</v>
      </c>
    </row>
    <row r="18" spans="1:25" ht="15.6" x14ac:dyDescent="0.3">
      <c r="A18" s="8">
        <v>12</v>
      </c>
      <c r="B18" s="9" t="s">
        <v>33</v>
      </c>
      <c r="C18" s="9" t="s">
        <v>32</v>
      </c>
      <c r="D18" s="10">
        <v>2012</v>
      </c>
      <c r="E18" s="10">
        <v>1710</v>
      </c>
      <c r="F18" s="10">
        <f t="shared" si="0"/>
        <v>3722</v>
      </c>
      <c r="G18" s="10">
        <v>438</v>
      </c>
      <c r="H18" s="10">
        <v>429</v>
      </c>
      <c r="I18" s="11">
        <f t="shared" si="1"/>
        <v>867</v>
      </c>
      <c r="J18" s="12">
        <f t="shared" si="2"/>
        <v>23.293927995701235</v>
      </c>
      <c r="K18" s="10">
        <v>886</v>
      </c>
      <c r="L18" s="10">
        <v>600</v>
      </c>
      <c r="M18" s="11">
        <f t="shared" si="3"/>
        <v>1486</v>
      </c>
      <c r="N18" s="11">
        <f t="shared" si="4"/>
        <v>2353</v>
      </c>
      <c r="O18" s="12">
        <f t="shared" si="5"/>
        <v>63.218699623858143</v>
      </c>
      <c r="P18" s="10">
        <v>405</v>
      </c>
      <c r="Q18" s="10">
        <v>399</v>
      </c>
      <c r="R18" s="11">
        <f t="shared" si="6"/>
        <v>804</v>
      </c>
      <c r="S18" s="11">
        <f t="shared" si="7"/>
        <v>3157</v>
      </c>
      <c r="T18" s="12">
        <f t="shared" si="8"/>
        <v>84.81998925308973</v>
      </c>
      <c r="U18" s="10">
        <v>283</v>
      </c>
      <c r="V18" s="10">
        <v>282</v>
      </c>
      <c r="W18" s="11">
        <f t="shared" si="9"/>
        <v>565</v>
      </c>
      <c r="X18" s="11">
        <f t="shared" si="10"/>
        <v>3722</v>
      </c>
      <c r="Y18" s="12">
        <f t="shared" si="11"/>
        <v>100</v>
      </c>
    </row>
    <row r="19" spans="1:25" ht="15.6" x14ac:dyDescent="0.3">
      <c r="A19" s="8">
        <v>13</v>
      </c>
      <c r="B19" s="9" t="s">
        <v>34</v>
      </c>
      <c r="C19" s="9" t="s">
        <v>35</v>
      </c>
      <c r="D19" s="10">
        <v>1090</v>
      </c>
      <c r="E19" s="10">
        <v>996</v>
      </c>
      <c r="F19" s="10">
        <f t="shared" si="0"/>
        <v>2086</v>
      </c>
      <c r="G19" s="10">
        <v>206</v>
      </c>
      <c r="H19" s="10">
        <v>200</v>
      </c>
      <c r="I19" s="11">
        <f t="shared" si="1"/>
        <v>406</v>
      </c>
      <c r="J19" s="12">
        <f t="shared" si="2"/>
        <v>19.463087248322147</v>
      </c>
      <c r="K19" s="10">
        <v>337</v>
      </c>
      <c r="L19" s="10">
        <v>299</v>
      </c>
      <c r="M19" s="11">
        <f t="shared" si="3"/>
        <v>636</v>
      </c>
      <c r="N19" s="11">
        <f t="shared" si="4"/>
        <v>1042</v>
      </c>
      <c r="O19" s="12">
        <f t="shared" si="5"/>
        <v>49.952061361457332</v>
      </c>
      <c r="P19" s="10">
        <v>274</v>
      </c>
      <c r="Q19" s="10">
        <v>247</v>
      </c>
      <c r="R19" s="11">
        <f t="shared" si="6"/>
        <v>521</v>
      </c>
      <c r="S19" s="11">
        <f t="shared" si="7"/>
        <v>1563</v>
      </c>
      <c r="T19" s="12">
        <f t="shared" si="8"/>
        <v>74.928092042185995</v>
      </c>
      <c r="U19" s="10">
        <v>273</v>
      </c>
      <c r="V19" s="10">
        <v>250</v>
      </c>
      <c r="W19" s="11">
        <f t="shared" si="9"/>
        <v>523</v>
      </c>
      <c r="X19" s="11">
        <f t="shared" si="10"/>
        <v>2086</v>
      </c>
      <c r="Y19" s="12">
        <f t="shared" si="11"/>
        <v>100</v>
      </c>
    </row>
    <row r="20" spans="1:25" ht="15.6" x14ac:dyDescent="0.3">
      <c r="A20" s="8">
        <v>14</v>
      </c>
      <c r="B20" s="9" t="s">
        <v>36</v>
      </c>
      <c r="C20" s="9" t="s">
        <v>35</v>
      </c>
      <c r="D20" s="10">
        <v>1200</v>
      </c>
      <c r="E20" s="10">
        <v>1155</v>
      </c>
      <c r="F20" s="10">
        <f t="shared" si="0"/>
        <v>2355</v>
      </c>
      <c r="G20" s="10">
        <v>197</v>
      </c>
      <c r="H20" s="10">
        <v>226</v>
      </c>
      <c r="I20" s="11">
        <f t="shared" si="1"/>
        <v>423</v>
      </c>
      <c r="J20" s="12">
        <f t="shared" si="2"/>
        <v>17.961783439490446</v>
      </c>
      <c r="K20" s="10">
        <v>322</v>
      </c>
      <c r="L20" s="10">
        <v>352</v>
      </c>
      <c r="M20" s="11">
        <f t="shared" si="3"/>
        <v>674</v>
      </c>
      <c r="N20" s="11">
        <f t="shared" si="4"/>
        <v>1097</v>
      </c>
      <c r="O20" s="12">
        <f t="shared" si="5"/>
        <v>46.581740976645435</v>
      </c>
      <c r="P20" s="10">
        <v>312</v>
      </c>
      <c r="Q20" s="10">
        <v>274</v>
      </c>
      <c r="R20" s="11">
        <f t="shared" si="6"/>
        <v>586</v>
      </c>
      <c r="S20" s="11">
        <f t="shared" si="7"/>
        <v>1683</v>
      </c>
      <c r="T20" s="12">
        <f t="shared" si="8"/>
        <v>71.464968152866234</v>
      </c>
      <c r="U20" s="10">
        <v>369</v>
      </c>
      <c r="V20" s="10">
        <v>303</v>
      </c>
      <c r="W20" s="11">
        <f t="shared" si="9"/>
        <v>672</v>
      </c>
      <c r="X20" s="11">
        <f t="shared" si="10"/>
        <v>2355</v>
      </c>
      <c r="Y20" s="12">
        <f t="shared" si="11"/>
        <v>100</v>
      </c>
    </row>
    <row r="21" spans="1:25" ht="15.75" customHeight="1" x14ac:dyDescent="0.3">
      <c r="A21" s="8">
        <v>15</v>
      </c>
      <c r="B21" s="9" t="s">
        <v>37</v>
      </c>
      <c r="C21" s="9" t="s">
        <v>35</v>
      </c>
      <c r="D21" s="10">
        <v>1232</v>
      </c>
      <c r="E21" s="10">
        <v>1189</v>
      </c>
      <c r="F21" s="10">
        <f t="shared" si="0"/>
        <v>2421</v>
      </c>
      <c r="G21" s="10">
        <v>305</v>
      </c>
      <c r="H21" s="10">
        <v>292</v>
      </c>
      <c r="I21" s="11">
        <f t="shared" si="1"/>
        <v>597</v>
      </c>
      <c r="J21" s="12">
        <f t="shared" si="2"/>
        <v>24.659231722428746</v>
      </c>
      <c r="K21" s="10">
        <v>313</v>
      </c>
      <c r="L21" s="10">
        <v>298</v>
      </c>
      <c r="M21" s="11">
        <f t="shared" si="3"/>
        <v>611</v>
      </c>
      <c r="N21" s="11">
        <f t="shared" si="4"/>
        <v>1208</v>
      </c>
      <c r="O21" s="12">
        <f t="shared" si="5"/>
        <v>49.896736885584467</v>
      </c>
      <c r="P21" s="10">
        <v>310</v>
      </c>
      <c r="Q21" s="10">
        <v>322</v>
      </c>
      <c r="R21" s="11">
        <f t="shared" si="6"/>
        <v>632</v>
      </c>
      <c r="S21" s="11">
        <f t="shared" si="7"/>
        <v>1840</v>
      </c>
      <c r="T21" s="12">
        <f t="shared" si="8"/>
        <v>76.001652209830652</v>
      </c>
      <c r="U21" s="10">
        <v>304</v>
      </c>
      <c r="V21" s="10">
        <v>277</v>
      </c>
      <c r="W21" s="11">
        <f t="shared" si="9"/>
        <v>581</v>
      </c>
      <c r="X21" s="11">
        <f t="shared" si="10"/>
        <v>2421</v>
      </c>
      <c r="Y21" s="12">
        <f t="shared" si="11"/>
        <v>100</v>
      </c>
    </row>
    <row r="22" spans="1:25" ht="15.75" customHeight="1" x14ac:dyDescent="0.3">
      <c r="A22" s="8">
        <v>16</v>
      </c>
      <c r="B22" s="9" t="s">
        <v>38</v>
      </c>
      <c r="C22" s="9" t="s">
        <v>39</v>
      </c>
      <c r="D22" s="10">
        <v>1751</v>
      </c>
      <c r="E22" s="10">
        <v>1531</v>
      </c>
      <c r="F22" s="10">
        <f t="shared" si="0"/>
        <v>3282</v>
      </c>
      <c r="G22" s="10">
        <v>432</v>
      </c>
      <c r="H22" s="10">
        <v>430</v>
      </c>
      <c r="I22" s="11">
        <f t="shared" si="1"/>
        <v>862</v>
      </c>
      <c r="J22" s="12">
        <f t="shared" si="2"/>
        <v>26.264472882388787</v>
      </c>
      <c r="K22" s="10">
        <v>424</v>
      </c>
      <c r="L22" s="10">
        <v>423</v>
      </c>
      <c r="M22" s="11">
        <f t="shared" si="3"/>
        <v>847</v>
      </c>
      <c r="N22" s="11">
        <f t="shared" si="4"/>
        <v>1709</v>
      </c>
      <c r="O22" s="12">
        <f t="shared" si="5"/>
        <v>52.071907373552719</v>
      </c>
      <c r="P22" s="10">
        <v>398</v>
      </c>
      <c r="Q22" s="10">
        <v>411</v>
      </c>
      <c r="R22" s="11">
        <f t="shared" si="6"/>
        <v>809</v>
      </c>
      <c r="S22" s="11">
        <f t="shared" si="7"/>
        <v>2518</v>
      </c>
      <c r="T22" s="12">
        <f t="shared" si="8"/>
        <v>76.721511273613658</v>
      </c>
      <c r="U22" s="10">
        <v>497</v>
      </c>
      <c r="V22" s="10">
        <v>267</v>
      </c>
      <c r="W22" s="11">
        <f t="shared" si="9"/>
        <v>764</v>
      </c>
      <c r="X22" s="11">
        <f t="shared" si="10"/>
        <v>3282</v>
      </c>
      <c r="Y22" s="12">
        <f t="shared" si="11"/>
        <v>100</v>
      </c>
    </row>
    <row r="23" spans="1:25" ht="15.75" customHeight="1" x14ac:dyDescent="0.3">
      <c r="A23" s="8">
        <v>17</v>
      </c>
      <c r="B23" s="9" t="s">
        <v>40</v>
      </c>
      <c r="C23" s="9" t="s">
        <v>39</v>
      </c>
      <c r="D23" s="10">
        <v>1371</v>
      </c>
      <c r="E23" s="10">
        <v>1295</v>
      </c>
      <c r="F23" s="10">
        <f t="shared" si="0"/>
        <v>2666</v>
      </c>
      <c r="G23" s="10">
        <v>263</v>
      </c>
      <c r="H23" s="10">
        <v>250</v>
      </c>
      <c r="I23" s="11">
        <f t="shared" si="1"/>
        <v>513</v>
      </c>
      <c r="J23" s="12">
        <f t="shared" si="2"/>
        <v>19.24231057764441</v>
      </c>
      <c r="K23" s="10">
        <v>456</v>
      </c>
      <c r="L23" s="10">
        <v>464</v>
      </c>
      <c r="M23" s="11">
        <f t="shared" si="3"/>
        <v>920</v>
      </c>
      <c r="N23" s="11">
        <f t="shared" si="4"/>
        <v>1433</v>
      </c>
      <c r="O23" s="12">
        <f t="shared" si="5"/>
        <v>53.750937734433613</v>
      </c>
      <c r="P23" s="10">
        <v>302</v>
      </c>
      <c r="Q23" s="10">
        <v>294</v>
      </c>
      <c r="R23" s="11">
        <f t="shared" si="6"/>
        <v>596</v>
      </c>
      <c r="S23" s="11">
        <f t="shared" si="7"/>
        <v>2029</v>
      </c>
      <c r="T23" s="12">
        <f t="shared" si="8"/>
        <v>76.106526631657914</v>
      </c>
      <c r="U23" s="10">
        <v>350</v>
      </c>
      <c r="V23" s="10">
        <v>287</v>
      </c>
      <c r="W23" s="11">
        <f t="shared" si="9"/>
        <v>637</v>
      </c>
      <c r="X23" s="11">
        <f t="shared" si="10"/>
        <v>2666</v>
      </c>
      <c r="Y23" s="12">
        <f t="shared" si="11"/>
        <v>100</v>
      </c>
    </row>
    <row r="24" spans="1:25" ht="15.75" customHeight="1" x14ac:dyDescent="0.3">
      <c r="A24" s="8">
        <v>18</v>
      </c>
      <c r="B24" s="9" t="s">
        <v>41</v>
      </c>
      <c r="C24" s="9" t="s">
        <v>41</v>
      </c>
      <c r="D24" s="10">
        <v>1693</v>
      </c>
      <c r="E24" s="10">
        <v>1668</v>
      </c>
      <c r="F24" s="10">
        <f t="shared" si="0"/>
        <v>3361</v>
      </c>
      <c r="G24" s="10">
        <v>388</v>
      </c>
      <c r="H24" s="10">
        <v>380</v>
      </c>
      <c r="I24" s="11">
        <f t="shared" si="1"/>
        <v>768</v>
      </c>
      <c r="J24" s="12">
        <f t="shared" si="2"/>
        <v>22.850342160071406</v>
      </c>
      <c r="K24" s="10">
        <v>443</v>
      </c>
      <c r="L24" s="10">
        <v>441</v>
      </c>
      <c r="M24" s="11">
        <f t="shared" si="3"/>
        <v>884</v>
      </c>
      <c r="N24" s="11">
        <f t="shared" si="4"/>
        <v>1652</v>
      </c>
      <c r="O24" s="12">
        <f t="shared" si="5"/>
        <v>49.152038083903598</v>
      </c>
      <c r="P24" s="10">
        <v>413</v>
      </c>
      <c r="Q24" s="10">
        <v>394</v>
      </c>
      <c r="R24" s="11">
        <f t="shared" si="6"/>
        <v>807</v>
      </c>
      <c r="S24" s="11">
        <f t="shared" si="7"/>
        <v>2459</v>
      </c>
      <c r="T24" s="12">
        <f t="shared" si="8"/>
        <v>73.162749181791128</v>
      </c>
      <c r="U24" s="10">
        <v>449</v>
      </c>
      <c r="V24" s="10">
        <v>453</v>
      </c>
      <c r="W24" s="11">
        <f t="shared" si="9"/>
        <v>902</v>
      </c>
      <c r="X24" s="11">
        <f t="shared" si="10"/>
        <v>3361</v>
      </c>
      <c r="Y24" s="12">
        <f t="shared" si="11"/>
        <v>100</v>
      </c>
    </row>
    <row r="25" spans="1:25" ht="15.75" customHeight="1" x14ac:dyDescent="0.3">
      <c r="A25" s="8">
        <v>19</v>
      </c>
      <c r="B25" s="9" t="s">
        <v>42</v>
      </c>
      <c r="C25" s="9" t="s">
        <v>42</v>
      </c>
      <c r="D25" s="10">
        <v>1162</v>
      </c>
      <c r="E25" s="10">
        <v>1107</v>
      </c>
      <c r="F25" s="10">
        <f t="shared" si="0"/>
        <v>2269</v>
      </c>
      <c r="G25" s="10">
        <v>304</v>
      </c>
      <c r="H25" s="10">
        <v>291</v>
      </c>
      <c r="I25" s="11">
        <f t="shared" si="1"/>
        <v>595</v>
      </c>
      <c r="J25" s="12">
        <f t="shared" si="2"/>
        <v>26.22300572939621</v>
      </c>
      <c r="K25" s="10">
        <v>313</v>
      </c>
      <c r="L25" s="10">
        <v>292</v>
      </c>
      <c r="M25" s="11">
        <f t="shared" si="3"/>
        <v>605</v>
      </c>
      <c r="N25" s="11">
        <f t="shared" si="4"/>
        <v>1200</v>
      </c>
      <c r="O25" s="12">
        <f t="shared" si="5"/>
        <v>52.886734244160429</v>
      </c>
      <c r="P25" s="10">
        <v>285</v>
      </c>
      <c r="Q25" s="10">
        <v>284</v>
      </c>
      <c r="R25" s="11">
        <f t="shared" si="6"/>
        <v>569</v>
      </c>
      <c r="S25" s="11">
        <f t="shared" si="7"/>
        <v>1769</v>
      </c>
      <c r="T25" s="12">
        <f t="shared" si="8"/>
        <v>77.963860731599823</v>
      </c>
      <c r="U25" s="10">
        <v>260</v>
      </c>
      <c r="V25" s="10">
        <v>240</v>
      </c>
      <c r="W25" s="11">
        <f t="shared" si="9"/>
        <v>500</v>
      </c>
      <c r="X25" s="11">
        <f t="shared" si="10"/>
        <v>2269</v>
      </c>
      <c r="Y25" s="12">
        <f t="shared" si="11"/>
        <v>100</v>
      </c>
    </row>
    <row r="26" spans="1:25" ht="15.75" customHeight="1" x14ac:dyDescent="0.3">
      <c r="A26" s="8">
        <v>20</v>
      </c>
      <c r="B26" s="9" t="s">
        <v>43</v>
      </c>
      <c r="C26" s="9" t="s">
        <v>44</v>
      </c>
      <c r="D26" s="10">
        <v>994</v>
      </c>
      <c r="E26" s="10">
        <v>912</v>
      </c>
      <c r="F26" s="10">
        <f t="shared" si="0"/>
        <v>1906</v>
      </c>
      <c r="G26" s="10">
        <v>186</v>
      </c>
      <c r="H26" s="10">
        <v>183</v>
      </c>
      <c r="I26" s="11">
        <f t="shared" si="1"/>
        <v>369</v>
      </c>
      <c r="J26" s="12">
        <f t="shared" si="2"/>
        <v>19.359916054564536</v>
      </c>
      <c r="K26" s="10">
        <v>325</v>
      </c>
      <c r="L26" s="10">
        <v>282</v>
      </c>
      <c r="M26" s="11">
        <f t="shared" si="3"/>
        <v>607</v>
      </c>
      <c r="N26" s="11">
        <f t="shared" si="4"/>
        <v>976</v>
      </c>
      <c r="O26" s="12">
        <f t="shared" si="5"/>
        <v>51.206715634837352</v>
      </c>
      <c r="P26" s="10">
        <v>235</v>
      </c>
      <c r="Q26" s="10">
        <v>230</v>
      </c>
      <c r="R26" s="11">
        <f t="shared" si="6"/>
        <v>465</v>
      </c>
      <c r="S26" s="11">
        <f t="shared" si="7"/>
        <v>1441</v>
      </c>
      <c r="T26" s="12">
        <f t="shared" si="8"/>
        <v>75.603357817418683</v>
      </c>
      <c r="U26" s="10">
        <v>248</v>
      </c>
      <c r="V26" s="10">
        <v>217</v>
      </c>
      <c r="W26" s="11">
        <f t="shared" si="9"/>
        <v>465</v>
      </c>
      <c r="X26" s="11">
        <f t="shared" si="10"/>
        <v>1906</v>
      </c>
      <c r="Y26" s="12">
        <f t="shared" si="11"/>
        <v>100</v>
      </c>
    </row>
    <row r="27" spans="1:25" ht="15.75" customHeight="1" x14ac:dyDescent="0.3">
      <c r="A27" s="8">
        <v>21</v>
      </c>
      <c r="B27" s="9" t="s">
        <v>45</v>
      </c>
      <c r="C27" s="9" t="s">
        <v>44</v>
      </c>
      <c r="D27" s="10">
        <v>687</v>
      </c>
      <c r="E27" s="10">
        <v>616</v>
      </c>
      <c r="F27" s="10">
        <f t="shared" si="0"/>
        <v>1303</v>
      </c>
      <c r="G27" s="10">
        <v>173</v>
      </c>
      <c r="H27" s="10">
        <v>147</v>
      </c>
      <c r="I27" s="11">
        <f t="shared" si="1"/>
        <v>320</v>
      </c>
      <c r="J27" s="12">
        <f t="shared" si="2"/>
        <v>24.558710667689947</v>
      </c>
      <c r="K27" s="10">
        <v>181</v>
      </c>
      <c r="L27" s="10">
        <v>152</v>
      </c>
      <c r="M27" s="11">
        <f t="shared" si="3"/>
        <v>333</v>
      </c>
      <c r="N27" s="11">
        <f t="shared" si="4"/>
        <v>653</v>
      </c>
      <c r="O27" s="12">
        <f t="shared" si="5"/>
        <v>50.115118956254804</v>
      </c>
      <c r="P27" s="10">
        <v>174</v>
      </c>
      <c r="Q27" s="10">
        <v>158</v>
      </c>
      <c r="R27" s="11">
        <f t="shared" si="6"/>
        <v>332</v>
      </c>
      <c r="S27" s="11">
        <f t="shared" si="7"/>
        <v>985</v>
      </c>
      <c r="T27" s="12">
        <f t="shared" si="8"/>
        <v>75.594781273983116</v>
      </c>
      <c r="U27" s="10">
        <v>159</v>
      </c>
      <c r="V27" s="10">
        <v>159</v>
      </c>
      <c r="W27" s="11">
        <f t="shared" si="9"/>
        <v>318</v>
      </c>
      <c r="X27" s="11">
        <f t="shared" si="10"/>
        <v>1303</v>
      </c>
      <c r="Y27" s="12">
        <f t="shared" si="11"/>
        <v>100</v>
      </c>
    </row>
    <row r="28" spans="1:25" ht="15.75" customHeight="1" x14ac:dyDescent="0.3">
      <c r="A28" s="8">
        <v>22</v>
      </c>
      <c r="B28" s="9" t="s">
        <v>46</v>
      </c>
      <c r="C28" s="9" t="s">
        <v>47</v>
      </c>
      <c r="D28" s="10">
        <v>1089</v>
      </c>
      <c r="E28" s="10">
        <v>1038</v>
      </c>
      <c r="F28" s="10">
        <f t="shared" si="0"/>
        <v>2127</v>
      </c>
      <c r="G28" s="10">
        <v>222</v>
      </c>
      <c r="H28" s="10">
        <v>190</v>
      </c>
      <c r="I28" s="11">
        <f t="shared" si="1"/>
        <v>412</v>
      </c>
      <c r="J28" s="12">
        <f t="shared" si="2"/>
        <v>19.370004701457454</v>
      </c>
      <c r="K28" s="10">
        <v>341</v>
      </c>
      <c r="L28" s="10">
        <v>320</v>
      </c>
      <c r="M28" s="11">
        <f t="shared" si="3"/>
        <v>661</v>
      </c>
      <c r="N28" s="11">
        <f t="shared" si="4"/>
        <v>1073</v>
      </c>
      <c r="O28" s="12">
        <f t="shared" si="5"/>
        <v>50.446638457921956</v>
      </c>
      <c r="P28" s="10">
        <v>283</v>
      </c>
      <c r="Q28" s="10">
        <v>247</v>
      </c>
      <c r="R28" s="11">
        <f t="shared" si="6"/>
        <v>530</v>
      </c>
      <c r="S28" s="11">
        <f t="shared" si="7"/>
        <v>1603</v>
      </c>
      <c r="T28" s="12">
        <f t="shared" si="8"/>
        <v>75.364362952515279</v>
      </c>
      <c r="U28" s="10">
        <v>243</v>
      </c>
      <c r="V28" s="10">
        <v>281</v>
      </c>
      <c r="W28" s="11">
        <f t="shared" si="9"/>
        <v>524</v>
      </c>
      <c r="X28" s="11">
        <f t="shared" si="10"/>
        <v>2127</v>
      </c>
      <c r="Y28" s="12">
        <f t="shared" si="11"/>
        <v>100</v>
      </c>
    </row>
    <row r="29" spans="1:25" ht="15.75" customHeight="1" x14ac:dyDescent="0.3">
      <c r="A29" s="8">
        <v>23</v>
      </c>
      <c r="B29" s="9" t="s">
        <v>48</v>
      </c>
      <c r="C29" s="9" t="s">
        <v>47</v>
      </c>
      <c r="D29" s="10">
        <v>1369</v>
      </c>
      <c r="E29" s="10">
        <v>1311</v>
      </c>
      <c r="F29" s="10">
        <f t="shared" si="0"/>
        <v>2680</v>
      </c>
      <c r="G29" s="10">
        <v>264</v>
      </c>
      <c r="H29" s="10">
        <v>260</v>
      </c>
      <c r="I29" s="11">
        <f t="shared" si="1"/>
        <v>524</v>
      </c>
      <c r="J29" s="12">
        <f t="shared" si="2"/>
        <v>19.552238805970148</v>
      </c>
      <c r="K29" s="10">
        <v>316</v>
      </c>
      <c r="L29" s="10">
        <v>306</v>
      </c>
      <c r="M29" s="11">
        <f t="shared" si="3"/>
        <v>622</v>
      </c>
      <c r="N29" s="11">
        <f t="shared" si="4"/>
        <v>1146</v>
      </c>
      <c r="O29" s="12">
        <f t="shared" si="5"/>
        <v>42.761194029850749</v>
      </c>
      <c r="P29" s="10">
        <v>319</v>
      </c>
      <c r="Q29" s="10">
        <v>298</v>
      </c>
      <c r="R29" s="11">
        <f t="shared" si="6"/>
        <v>617</v>
      </c>
      <c r="S29" s="11">
        <f t="shared" si="7"/>
        <v>1763</v>
      </c>
      <c r="T29" s="12">
        <f t="shared" si="8"/>
        <v>65.78358208955224</v>
      </c>
      <c r="U29" s="10">
        <v>470</v>
      </c>
      <c r="V29" s="10">
        <v>447</v>
      </c>
      <c r="W29" s="11">
        <f t="shared" si="9"/>
        <v>917</v>
      </c>
      <c r="X29" s="11">
        <f t="shared" si="10"/>
        <v>2680</v>
      </c>
      <c r="Y29" s="12">
        <f t="shared" si="11"/>
        <v>100</v>
      </c>
    </row>
    <row r="30" spans="1:25" ht="15.75" customHeight="1" x14ac:dyDescent="0.3">
      <c r="A30" s="8">
        <v>24</v>
      </c>
      <c r="B30" s="9" t="s">
        <v>49</v>
      </c>
      <c r="C30" s="9" t="s">
        <v>50</v>
      </c>
      <c r="D30" s="10">
        <v>1055</v>
      </c>
      <c r="E30" s="10">
        <v>1065</v>
      </c>
      <c r="F30" s="10">
        <f t="shared" si="0"/>
        <v>2120</v>
      </c>
      <c r="G30" s="10">
        <v>213</v>
      </c>
      <c r="H30" s="10">
        <v>213</v>
      </c>
      <c r="I30" s="11">
        <f t="shared" si="1"/>
        <v>426</v>
      </c>
      <c r="J30" s="12">
        <f t="shared" si="2"/>
        <v>20.09433962264151</v>
      </c>
      <c r="K30" s="10">
        <v>302</v>
      </c>
      <c r="L30" s="10">
        <v>327</v>
      </c>
      <c r="M30" s="11">
        <f t="shared" si="3"/>
        <v>629</v>
      </c>
      <c r="N30" s="11">
        <f t="shared" si="4"/>
        <v>1055</v>
      </c>
      <c r="O30" s="12">
        <f t="shared" si="5"/>
        <v>49.764150943396224</v>
      </c>
      <c r="P30" s="10">
        <v>253</v>
      </c>
      <c r="Q30" s="10">
        <v>290</v>
      </c>
      <c r="R30" s="11">
        <f t="shared" si="6"/>
        <v>543</v>
      </c>
      <c r="S30" s="11">
        <f t="shared" si="7"/>
        <v>1598</v>
      </c>
      <c r="T30" s="12">
        <f t="shared" si="8"/>
        <v>75.377358490566039</v>
      </c>
      <c r="U30" s="10">
        <v>287</v>
      </c>
      <c r="V30" s="10">
        <v>235</v>
      </c>
      <c r="W30" s="11">
        <f t="shared" si="9"/>
        <v>522</v>
      </c>
      <c r="X30" s="11">
        <f t="shared" si="10"/>
        <v>2120</v>
      </c>
      <c r="Y30" s="12">
        <f t="shared" si="11"/>
        <v>100</v>
      </c>
    </row>
    <row r="31" spans="1:25" ht="15.75" customHeight="1" x14ac:dyDescent="0.3">
      <c r="A31" s="8">
        <v>25</v>
      </c>
      <c r="B31" s="9" t="s">
        <v>51</v>
      </c>
      <c r="C31" s="9" t="s">
        <v>50</v>
      </c>
      <c r="D31" s="10">
        <v>953</v>
      </c>
      <c r="E31" s="10">
        <v>890</v>
      </c>
      <c r="F31" s="10">
        <f t="shared" si="0"/>
        <v>1843</v>
      </c>
      <c r="G31" s="10">
        <v>189</v>
      </c>
      <c r="H31" s="10">
        <v>182</v>
      </c>
      <c r="I31" s="11">
        <f t="shared" si="1"/>
        <v>371</v>
      </c>
      <c r="J31" s="12">
        <f t="shared" si="2"/>
        <v>20.130222463374931</v>
      </c>
      <c r="K31" s="10">
        <v>281</v>
      </c>
      <c r="L31" s="10">
        <v>258</v>
      </c>
      <c r="M31" s="11">
        <f t="shared" si="3"/>
        <v>539</v>
      </c>
      <c r="N31" s="11">
        <f t="shared" si="4"/>
        <v>910</v>
      </c>
      <c r="O31" s="12">
        <f t="shared" si="5"/>
        <v>49.376017362995114</v>
      </c>
      <c r="P31" s="10">
        <v>266</v>
      </c>
      <c r="Q31" s="10">
        <v>256</v>
      </c>
      <c r="R31" s="11">
        <f t="shared" si="6"/>
        <v>522</v>
      </c>
      <c r="S31" s="11">
        <f t="shared" si="7"/>
        <v>1432</v>
      </c>
      <c r="T31" s="12">
        <f t="shared" si="8"/>
        <v>77.699403147042872</v>
      </c>
      <c r="U31" s="10">
        <v>217</v>
      </c>
      <c r="V31" s="10">
        <v>194</v>
      </c>
      <c r="W31" s="11">
        <f t="shared" si="9"/>
        <v>411</v>
      </c>
      <c r="X31" s="11">
        <f t="shared" si="10"/>
        <v>1843</v>
      </c>
      <c r="Y31" s="12">
        <f t="shared" si="11"/>
        <v>100</v>
      </c>
    </row>
    <row r="32" spans="1:25" ht="15.75" customHeight="1" x14ac:dyDescent="0.3">
      <c r="A32" s="8">
        <v>26</v>
      </c>
      <c r="B32" s="9" t="s">
        <v>52</v>
      </c>
      <c r="C32" s="9" t="s">
        <v>53</v>
      </c>
      <c r="D32" s="10">
        <v>1657</v>
      </c>
      <c r="E32" s="10">
        <v>1623</v>
      </c>
      <c r="F32" s="10">
        <f t="shared" si="0"/>
        <v>3280</v>
      </c>
      <c r="G32" s="10">
        <v>453</v>
      </c>
      <c r="H32" s="10">
        <v>413</v>
      </c>
      <c r="I32" s="11">
        <f t="shared" si="1"/>
        <v>866</v>
      </c>
      <c r="J32" s="12">
        <f t="shared" si="2"/>
        <v>26.402439024390247</v>
      </c>
      <c r="K32" s="10">
        <v>461</v>
      </c>
      <c r="L32" s="10">
        <v>494</v>
      </c>
      <c r="M32" s="11">
        <f t="shared" si="3"/>
        <v>955</v>
      </c>
      <c r="N32" s="11">
        <f t="shared" si="4"/>
        <v>1821</v>
      </c>
      <c r="O32" s="12">
        <f t="shared" si="5"/>
        <v>55.518292682926827</v>
      </c>
      <c r="P32" s="10">
        <v>411</v>
      </c>
      <c r="Q32" s="10">
        <v>421</v>
      </c>
      <c r="R32" s="11">
        <f t="shared" si="6"/>
        <v>832</v>
      </c>
      <c r="S32" s="11">
        <f t="shared" si="7"/>
        <v>2653</v>
      </c>
      <c r="T32" s="12">
        <f t="shared" si="8"/>
        <v>80.884146341463421</v>
      </c>
      <c r="U32" s="10">
        <v>332</v>
      </c>
      <c r="V32" s="10">
        <v>295</v>
      </c>
      <c r="W32" s="11">
        <f t="shared" si="9"/>
        <v>627</v>
      </c>
      <c r="X32" s="11">
        <f t="shared" si="10"/>
        <v>3280</v>
      </c>
      <c r="Y32" s="12">
        <f t="shared" si="11"/>
        <v>100</v>
      </c>
    </row>
    <row r="33" spans="1:26" ht="15.75" customHeight="1" x14ac:dyDescent="0.3">
      <c r="A33" s="8">
        <v>27</v>
      </c>
      <c r="B33" s="9" t="s">
        <v>54</v>
      </c>
      <c r="C33" s="9" t="s">
        <v>53</v>
      </c>
      <c r="D33" s="10">
        <v>1338</v>
      </c>
      <c r="E33" s="10">
        <v>1246</v>
      </c>
      <c r="F33" s="10">
        <f t="shared" si="0"/>
        <v>2584</v>
      </c>
      <c r="G33" s="10">
        <v>359</v>
      </c>
      <c r="H33" s="10">
        <v>329</v>
      </c>
      <c r="I33" s="11">
        <f t="shared" si="1"/>
        <v>688</v>
      </c>
      <c r="J33" s="12">
        <f t="shared" si="2"/>
        <v>26.625386996904027</v>
      </c>
      <c r="K33" s="10">
        <v>335</v>
      </c>
      <c r="L33" s="10">
        <v>324</v>
      </c>
      <c r="M33" s="11">
        <f t="shared" si="3"/>
        <v>659</v>
      </c>
      <c r="N33" s="11">
        <f t="shared" si="4"/>
        <v>1347</v>
      </c>
      <c r="O33" s="12">
        <f t="shared" si="5"/>
        <v>52.128482972136226</v>
      </c>
      <c r="P33" s="10">
        <v>340</v>
      </c>
      <c r="Q33" s="10">
        <v>324</v>
      </c>
      <c r="R33" s="11">
        <f t="shared" si="6"/>
        <v>664</v>
      </c>
      <c r="S33" s="11">
        <f t="shared" si="7"/>
        <v>2011</v>
      </c>
      <c r="T33" s="12">
        <f t="shared" si="8"/>
        <v>77.825077399380802</v>
      </c>
      <c r="U33" s="10">
        <v>304</v>
      </c>
      <c r="V33" s="10">
        <v>269</v>
      </c>
      <c r="W33" s="11">
        <f t="shared" si="9"/>
        <v>573</v>
      </c>
      <c r="X33" s="11">
        <f t="shared" si="10"/>
        <v>2584</v>
      </c>
      <c r="Y33" s="12">
        <f t="shared" si="11"/>
        <v>100</v>
      </c>
    </row>
    <row r="34" spans="1:26" ht="15.75" customHeight="1" x14ac:dyDescent="0.3">
      <c r="A34" s="63" t="s">
        <v>55</v>
      </c>
      <c r="B34" s="52"/>
      <c r="C34" s="13"/>
      <c r="D34" s="14">
        <f t="shared" ref="D34:E34" si="12">SUM(D7:D33)</f>
        <v>40683</v>
      </c>
      <c r="E34" s="14">
        <f t="shared" si="12"/>
        <v>38740</v>
      </c>
      <c r="F34" s="15">
        <f t="shared" si="0"/>
        <v>79423</v>
      </c>
      <c r="G34" s="15">
        <f t="shared" ref="G34:I34" si="13">SUM(G7:G33)</f>
        <v>9024</v>
      </c>
      <c r="H34" s="15">
        <f t="shared" si="13"/>
        <v>8848</v>
      </c>
      <c r="I34" s="16">
        <f t="shared" si="13"/>
        <v>17872</v>
      </c>
      <c r="J34" s="17">
        <f t="shared" si="2"/>
        <v>22.502297823048739</v>
      </c>
      <c r="K34" s="15">
        <f t="shared" ref="K34:N34" si="14">SUM(K7:K33)</f>
        <v>11775</v>
      </c>
      <c r="L34" s="15">
        <f t="shared" si="14"/>
        <v>11101</v>
      </c>
      <c r="M34" s="16">
        <f t="shared" si="14"/>
        <v>22876</v>
      </c>
      <c r="N34" s="16">
        <f t="shared" si="14"/>
        <v>40748</v>
      </c>
      <c r="O34" s="17">
        <f t="shared" si="5"/>
        <v>51.305037583571512</v>
      </c>
      <c r="P34" s="15">
        <f t="shared" ref="P34:S34" si="15">SUM(P7:P33)</f>
        <v>10121</v>
      </c>
      <c r="Q34" s="15">
        <f t="shared" si="15"/>
        <v>9905</v>
      </c>
      <c r="R34" s="16">
        <f t="shared" si="15"/>
        <v>20026</v>
      </c>
      <c r="S34" s="16">
        <f t="shared" si="15"/>
        <v>60774</v>
      </c>
      <c r="T34" s="17">
        <f t="shared" si="8"/>
        <v>76.519396144693602</v>
      </c>
      <c r="U34" s="15">
        <f t="shared" ref="U34:X34" si="16">SUM(U7:U33)</f>
        <v>9763</v>
      </c>
      <c r="V34" s="15">
        <f t="shared" si="16"/>
        <v>8886</v>
      </c>
      <c r="W34" s="16">
        <f t="shared" si="16"/>
        <v>18649</v>
      </c>
      <c r="X34" s="16">
        <f t="shared" si="16"/>
        <v>79423</v>
      </c>
      <c r="Y34" s="17">
        <f t="shared" si="11"/>
        <v>100</v>
      </c>
      <c r="Z34" s="2"/>
    </row>
    <row r="35" spans="1:26" ht="15.75" customHeight="1" x14ac:dyDescent="0.3"/>
    <row r="36" spans="1:26" ht="15.75" customHeight="1" x14ac:dyDescent="0.3"/>
    <row r="37" spans="1:26" ht="15.75" customHeight="1" x14ac:dyDescent="0.3">
      <c r="A37" s="1" t="s">
        <v>56</v>
      </c>
    </row>
    <row r="38" spans="1:26" ht="15.75" customHeight="1" x14ac:dyDescent="0.3"/>
    <row r="39" spans="1:26" ht="15.75" customHeight="1" x14ac:dyDescent="0.3"/>
    <row r="40" spans="1:26" ht="15.75" customHeight="1" x14ac:dyDescent="0.3"/>
    <row r="41" spans="1:26" ht="15.75" customHeight="1" x14ac:dyDescent="0.3"/>
    <row r="42" spans="1:26" ht="15.75" customHeight="1" x14ac:dyDescent="0.3"/>
    <row r="43" spans="1:26" ht="15.75" customHeight="1" x14ac:dyDescent="0.3"/>
    <row r="44" spans="1:26" ht="15.75" customHeight="1" x14ac:dyDescent="0.3"/>
    <row r="45" spans="1:26" ht="15.75" customHeight="1" x14ac:dyDescent="0.3"/>
    <row r="46" spans="1:26" ht="15.75" customHeight="1" x14ac:dyDescent="0.3"/>
    <row r="47" spans="1:26" ht="15.75" customHeight="1" x14ac:dyDescent="0.3"/>
    <row r="48" spans="1:26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20">
    <mergeCell ref="A34:B34"/>
    <mergeCell ref="K5:M5"/>
    <mergeCell ref="P5:R5"/>
    <mergeCell ref="A4:A6"/>
    <mergeCell ref="B4:B6"/>
    <mergeCell ref="C4:C6"/>
    <mergeCell ref="D4:F5"/>
    <mergeCell ref="G4:J4"/>
    <mergeCell ref="N4:N6"/>
    <mergeCell ref="O4:O6"/>
    <mergeCell ref="X4:X6"/>
    <mergeCell ref="Y4:Y6"/>
    <mergeCell ref="U5:W5"/>
    <mergeCell ref="G5:I5"/>
    <mergeCell ref="J5:J6"/>
    <mergeCell ref="K4:M4"/>
    <mergeCell ref="P4:R4"/>
    <mergeCell ref="U4:W4"/>
    <mergeCell ref="S4:S6"/>
    <mergeCell ref="T4:T6"/>
  </mergeCell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ColWidth="14.44140625" defaultRowHeight="15" customHeight="1" x14ac:dyDescent="0.3"/>
  <cols>
    <col min="1" max="1" width="8.6640625" customWidth="1"/>
    <col min="2" max="3" width="17.33203125" customWidth="1"/>
    <col min="4" max="8" width="8.6640625" customWidth="1"/>
    <col min="9" max="9" width="10.88671875" customWidth="1"/>
    <col min="10" max="12" width="8.6640625" customWidth="1"/>
    <col min="13" max="14" width="10.88671875" customWidth="1"/>
    <col min="15" max="17" width="8.6640625" customWidth="1"/>
    <col min="18" max="18" width="12" customWidth="1"/>
    <col min="19" max="19" width="10" customWidth="1"/>
    <col min="20" max="22" width="8.6640625" customWidth="1"/>
    <col min="23" max="24" width="10.88671875" customWidth="1"/>
    <col min="25" max="26" width="8.6640625" customWidth="1"/>
  </cols>
  <sheetData>
    <row r="1" spans="1:26" ht="14.4" x14ac:dyDescent="0.3">
      <c r="A1" s="1" t="s">
        <v>0</v>
      </c>
    </row>
    <row r="3" spans="1:26" ht="14.4" x14ac:dyDescent="0.3">
      <c r="A3" s="1" t="s">
        <v>57</v>
      </c>
    </row>
    <row r="4" spans="1:26" ht="14.4" x14ac:dyDescent="0.3">
      <c r="A4" s="66" t="s">
        <v>2</v>
      </c>
      <c r="B4" s="66" t="s">
        <v>3</v>
      </c>
      <c r="C4" s="66" t="s">
        <v>4</v>
      </c>
      <c r="D4" s="67" t="s">
        <v>5</v>
      </c>
      <c r="E4" s="68"/>
      <c r="F4" s="69"/>
      <c r="G4" s="73" t="s">
        <v>6</v>
      </c>
      <c r="H4" s="51"/>
      <c r="I4" s="51"/>
      <c r="J4" s="52"/>
      <c r="K4" s="50" t="s">
        <v>58</v>
      </c>
      <c r="L4" s="51"/>
      <c r="M4" s="52"/>
      <c r="N4" s="80" t="s">
        <v>8</v>
      </c>
      <c r="O4" s="74" t="s">
        <v>9</v>
      </c>
      <c r="P4" s="75" t="s">
        <v>10</v>
      </c>
      <c r="Q4" s="51"/>
      <c r="R4" s="52"/>
      <c r="S4" s="76" t="s">
        <v>11</v>
      </c>
      <c r="T4" s="77" t="s">
        <v>9</v>
      </c>
      <c r="U4" s="54" t="s">
        <v>12</v>
      </c>
      <c r="V4" s="51"/>
      <c r="W4" s="52"/>
      <c r="X4" s="78" t="s">
        <v>13</v>
      </c>
      <c r="Y4" s="58" t="s">
        <v>9</v>
      </c>
      <c r="Z4" s="2"/>
    </row>
    <row r="5" spans="1:26" ht="14.25" customHeight="1" x14ac:dyDescent="0.3">
      <c r="A5" s="56"/>
      <c r="B5" s="56"/>
      <c r="C5" s="56"/>
      <c r="D5" s="70"/>
      <c r="E5" s="71"/>
      <c r="F5" s="72"/>
      <c r="G5" s="60" t="s">
        <v>59</v>
      </c>
      <c r="H5" s="51"/>
      <c r="I5" s="52"/>
      <c r="J5" s="61" t="s">
        <v>9</v>
      </c>
      <c r="K5" s="64" t="s">
        <v>59</v>
      </c>
      <c r="L5" s="51"/>
      <c r="M5" s="52"/>
      <c r="N5" s="56"/>
      <c r="O5" s="56"/>
      <c r="P5" s="79" t="s">
        <v>59</v>
      </c>
      <c r="Q5" s="51"/>
      <c r="R5" s="52"/>
      <c r="S5" s="56"/>
      <c r="T5" s="56"/>
      <c r="U5" s="59" t="s">
        <v>59</v>
      </c>
      <c r="V5" s="51"/>
      <c r="W5" s="52"/>
      <c r="X5" s="56"/>
      <c r="Y5" s="56"/>
      <c r="Z5" s="2"/>
    </row>
    <row r="6" spans="1:26" ht="14.4" x14ac:dyDescent="0.3">
      <c r="A6" s="57"/>
      <c r="B6" s="57"/>
      <c r="C6" s="57"/>
      <c r="D6" s="3" t="s">
        <v>15</v>
      </c>
      <c r="E6" s="3" t="s">
        <v>16</v>
      </c>
      <c r="F6" s="4" t="s">
        <v>17</v>
      </c>
      <c r="G6" s="4" t="s">
        <v>15</v>
      </c>
      <c r="H6" s="4" t="s">
        <v>16</v>
      </c>
      <c r="I6" s="4" t="s">
        <v>17</v>
      </c>
      <c r="J6" s="62"/>
      <c r="K6" s="18" t="s">
        <v>15</v>
      </c>
      <c r="L6" s="18" t="s">
        <v>16</v>
      </c>
      <c r="M6" s="18" t="s">
        <v>17</v>
      </c>
      <c r="N6" s="57"/>
      <c r="O6" s="57"/>
      <c r="P6" s="19" t="s">
        <v>15</v>
      </c>
      <c r="Q6" s="19" t="s">
        <v>16</v>
      </c>
      <c r="R6" s="19" t="s">
        <v>17</v>
      </c>
      <c r="S6" s="57"/>
      <c r="T6" s="57"/>
      <c r="U6" s="20" t="s">
        <v>15</v>
      </c>
      <c r="V6" s="20" t="s">
        <v>16</v>
      </c>
      <c r="W6" s="20" t="s">
        <v>17</v>
      </c>
      <c r="X6" s="57"/>
      <c r="Y6" s="57"/>
      <c r="Z6" s="2"/>
    </row>
    <row r="7" spans="1:26" ht="15.6" x14ac:dyDescent="0.3">
      <c r="A7" s="8">
        <v>1</v>
      </c>
      <c r="B7" s="9" t="s">
        <v>18</v>
      </c>
      <c r="C7" s="21" t="s">
        <v>19</v>
      </c>
      <c r="D7" s="22">
        <v>369</v>
      </c>
      <c r="E7" s="22">
        <v>312</v>
      </c>
      <c r="F7" s="23">
        <f t="shared" ref="F7:F34" si="0">SUM(D7:E7)</f>
        <v>681</v>
      </c>
      <c r="G7" s="24">
        <v>88</v>
      </c>
      <c r="H7" s="24">
        <v>74</v>
      </c>
      <c r="I7" s="25">
        <f t="shared" ref="I7:I33" si="1">SUM(G7:H7)</f>
        <v>162</v>
      </c>
      <c r="J7" s="12">
        <f t="shared" ref="J7:J34" si="2">I7/F7%</f>
        <v>23.78854625550661</v>
      </c>
      <c r="K7" s="24">
        <v>119</v>
      </c>
      <c r="L7" s="24">
        <v>100</v>
      </c>
      <c r="M7" s="25">
        <f t="shared" ref="M7:M33" si="3">SUM(K7:L7)</f>
        <v>219</v>
      </c>
      <c r="N7" s="25">
        <f t="shared" ref="N7:N33" si="4">I7+M7</f>
        <v>381</v>
      </c>
      <c r="O7" s="12">
        <f t="shared" ref="O7:O34" si="5">N7/F7*100</f>
        <v>55.947136563876654</v>
      </c>
      <c r="P7" s="24">
        <v>84</v>
      </c>
      <c r="Q7" s="24">
        <v>107</v>
      </c>
      <c r="R7" s="25">
        <f t="shared" ref="R7:R33" si="6">SUM(P7:Q7)</f>
        <v>191</v>
      </c>
      <c r="S7" s="25">
        <f t="shared" ref="S7:S33" si="7">R7+N7</f>
        <v>572</v>
      </c>
      <c r="T7" s="12">
        <f t="shared" ref="T7:T34" si="8">S7/F7*100</f>
        <v>83.994126284875179</v>
      </c>
      <c r="U7" s="24">
        <v>68</v>
      </c>
      <c r="V7" s="24">
        <v>74</v>
      </c>
      <c r="W7" s="25">
        <f t="shared" ref="W7:W33" si="9">SUM(U7:V7)</f>
        <v>142</v>
      </c>
      <c r="X7" s="25">
        <f t="shared" ref="X7:X33" si="10">W7+S7</f>
        <v>714</v>
      </c>
      <c r="Y7" s="12">
        <f t="shared" ref="Y7:Y34" si="11">X7/F7*100</f>
        <v>104.84581497797356</v>
      </c>
    </row>
    <row r="8" spans="1:26" ht="15.6" x14ac:dyDescent="0.3">
      <c r="A8" s="8">
        <v>2</v>
      </c>
      <c r="B8" s="9" t="s">
        <v>20</v>
      </c>
      <c r="C8" s="21" t="s">
        <v>19</v>
      </c>
      <c r="D8" s="22">
        <v>359</v>
      </c>
      <c r="E8" s="22">
        <v>345</v>
      </c>
      <c r="F8" s="23">
        <f t="shared" si="0"/>
        <v>704</v>
      </c>
      <c r="G8" s="24">
        <v>108</v>
      </c>
      <c r="H8" s="24">
        <v>87</v>
      </c>
      <c r="I8" s="25">
        <f t="shared" si="1"/>
        <v>195</v>
      </c>
      <c r="J8" s="12">
        <f t="shared" si="2"/>
        <v>27.698863636363637</v>
      </c>
      <c r="K8" s="24">
        <v>100</v>
      </c>
      <c r="L8" s="24">
        <v>95</v>
      </c>
      <c r="M8" s="25">
        <f t="shared" si="3"/>
        <v>195</v>
      </c>
      <c r="N8" s="25">
        <f t="shared" si="4"/>
        <v>390</v>
      </c>
      <c r="O8" s="12">
        <f t="shared" si="5"/>
        <v>55.397727272727273</v>
      </c>
      <c r="P8" s="24">
        <v>96</v>
      </c>
      <c r="Q8" s="24">
        <v>90</v>
      </c>
      <c r="R8" s="25">
        <f t="shared" si="6"/>
        <v>186</v>
      </c>
      <c r="S8" s="25">
        <f t="shared" si="7"/>
        <v>576</v>
      </c>
      <c r="T8" s="12">
        <f t="shared" si="8"/>
        <v>81.818181818181827</v>
      </c>
      <c r="U8" s="24">
        <v>85</v>
      </c>
      <c r="V8" s="24">
        <v>84</v>
      </c>
      <c r="W8" s="25">
        <f t="shared" si="9"/>
        <v>169</v>
      </c>
      <c r="X8" s="25">
        <f t="shared" si="10"/>
        <v>745</v>
      </c>
      <c r="Y8" s="12">
        <f t="shared" si="11"/>
        <v>105.82386363636364</v>
      </c>
    </row>
    <row r="9" spans="1:26" ht="15.6" x14ac:dyDescent="0.3">
      <c r="A9" s="8">
        <v>3</v>
      </c>
      <c r="B9" s="9" t="s">
        <v>21</v>
      </c>
      <c r="C9" s="21" t="s">
        <v>19</v>
      </c>
      <c r="D9" s="22">
        <v>340</v>
      </c>
      <c r="E9" s="22">
        <v>339</v>
      </c>
      <c r="F9" s="23">
        <f t="shared" si="0"/>
        <v>679</v>
      </c>
      <c r="G9" s="24">
        <v>76</v>
      </c>
      <c r="H9" s="24">
        <v>79</v>
      </c>
      <c r="I9" s="25">
        <f t="shared" si="1"/>
        <v>155</v>
      </c>
      <c r="J9" s="12">
        <f t="shared" si="2"/>
        <v>22.827687776141385</v>
      </c>
      <c r="K9" s="24">
        <v>118</v>
      </c>
      <c r="L9" s="24">
        <v>121</v>
      </c>
      <c r="M9" s="25">
        <f t="shared" si="3"/>
        <v>239</v>
      </c>
      <c r="N9" s="25">
        <f t="shared" si="4"/>
        <v>394</v>
      </c>
      <c r="O9" s="12">
        <f t="shared" si="5"/>
        <v>58.026509572901332</v>
      </c>
      <c r="P9" s="24">
        <v>83</v>
      </c>
      <c r="Q9" s="24">
        <v>79</v>
      </c>
      <c r="R9" s="25">
        <f t="shared" si="6"/>
        <v>162</v>
      </c>
      <c r="S9" s="25">
        <f t="shared" si="7"/>
        <v>556</v>
      </c>
      <c r="T9" s="12">
        <f t="shared" si="8"/>
        <v>81.88512518409425</v>
      </c>
      <c r="U9" s="24">
        <v>99</v>
      </c>
      <c r="V9" s="24">
        <v>72</v>
      </c>
      <c r="W9" s="25">
        <f t="shared" si="9"/>
        <v>171</v>
      </c>
      <c r="X9" s="25">
        <f t="shared" si="10"/>
        <v>727</v>
      </c>
      <c r="Y9" s="12">
        <f t="shared" si="11"/>
        <v>107.06921944035346</v>
      </c>
    </row>
    <row r="10" spans="1:26" ht="15.6" x14ac:dyDescent="0.3">
      <c r="A10" s="8">
        <v>4</v>
      </c>
      <c r="B10" s="9" t="s">
        <v>22</v>
      </c>
      <c r="C10" s="21" t="s">
        <v>23</v>
      </c>
      <c r="D10" s="22">
        <v>331</v>
      </c>
      <c r="E10" s="22">
        <v>230</v>
      </c>
      <c r="F10" s="23">
        <f t="shared" si="0"/>
        <v>561</v>
      </c>
      <c r="G10" s="24">
        <v>79</v>
      </c>
      <c r="H10" s="24">
        <v>67</v>
      </c>
      <c r="I10" s="25">
        <f t="shared" si="1"/>
        <v>146</v>
      </c>
      <c r="J10" s="12">
        <f t="shared" si="2"/>
        <v>26.024955436720141</v>
      </c>
      <c r="K10" s="24">
        <v>101</v>
      </c>
      <c r="L10" s="24">
        <v>82</v>
      </c>
      <c r="M10" s="25">
        <f t="shared" si="3"/>
        <v>183</v>
      </c>
      <c r="N10" s="25">
        <f t="shared" si="4"/>
        <v>329</v>
      </c>
      <c r="O10" s="12">
        <f t="shared" si="5"/>
        <v>58.645276292335112</v>
      </c>
      <c r="P10" s="24">
        <v>64</v>
      </c>
      <c r="Q10" s="24">
        <v>47</v>
      </c>
      <c r="R10" s="25">
        <f t="shared" si="6"/>
        <v>111</v>
      </c>
      <c r="S10" s="25">
        <f t="shared" si="7"/>
        <v>440</v>
      </c>
      <c r="T10" s="12">
        <f t="shared" si="8"/>
        <v>78.431372549019613</v>
      </c>
      <c r="U10" s="24">
        <v>87</v>
      </c>
      <c r="V10" s="24">
        <v>57</v>
      </c>
      <c r="W10" s="25">
        <f t="shared" si="9"/>
        <v>144</v>
      </c>
      <c r="X10" s="25">
        <f t="shared" si="10"/>
        <v>584</v>
      </c>
      <c r="Y10" s="12">
        <f t="shared" si="11"/>
        <v>104.09982174688056</v>
      </c>
    </row>
    <row r="11" spans="1:26" ht="15.6" x14ac:dyDescent="0.3">
      <c r="A11" s="8">
        <v>5</v>
      </c>
      <c r="B11" s="9" t="s">
        <v>24</v>
      </c>
      <c r="C11" s="21" t="s">
        <v>23</v>
      </c>
      <c r="D11" s="22">
        <v>333</v>
      </c>
      <c r="E11" s="22">
        <v>318</v>
      </c>
      <c r="F11" s="23">
        <f t="shared" si="0"/>
        <v>651</v>
      </c>
      <c r="G11" s="24">
        <v>81</v>
      </c>
      <c r="H11" s="24">
        <v>71</v>
      </c>
      <c r="I11" s="25">
        <f t="shared" si="1"/>
        <v>152</v>
      </c>
      <c r="J11" s="12">
        <f t="shared" si="2"/>
        <v>23.348694316436251</v>
      </c>
      <c r="K11" s="24">
        <v>116</v>
      </c>
      <c r="L11" s="24">
        <v>92</v>
      </c>
      <c r="M11" s="25">
        <f t="shared" si="3"/>
        <v>208</v>
      </c>
      <c r="N11" s="25">
        <f t="shared" si="4"/>
        <v>360</v>
      </c>
      <c r="O11" s="12">
        <f t="shared" si="5"/>
        <v>55.299539170506918</v>
      </c>
      <c r="P11" s="24">
        <v>83</v>
      </c>
      <c r="Q11" s="24">
        <v>87</v>
      </c>
      <c r="R11" s="25">
        <f t="shared" si="6"/>
        <v>170</v>
      </c>
      <c r="S11" s="25">
        <f t="shared" si="7"/>
        <v>530</v>
      </c>
      <c r="T11" s="12">
        <f t="shared" si="8"/>
        <v>81.413210445468508</v>
      </c>
      <c r="U11" s="24">
        <v>91</v>
      </c>
      <c r="V11" s="24">
        <v>75</v>
      </c>
      <c r="W11" s="25">
        <f t="shared" si="9"/>
        <v>166</v>
      </c>
      <c r="X11" s="25">
        <f t="shared" si="10"/>
        <v>696</v>
      </c>
      <c r="Y11" s="12">
        <f t="shared" si="11"/>
        <v>106.91244239631337</v>
      </c>
    </row>
    <row r="12" spans="1:26" ht="15.6" x14ac:dyDescent="0.3">
      <c r="A12" s="8">
        <v>6</v>
      </c>
      <c r="B12" s="9" t="s">
        <v>25</v>
      </c>
      <c r="C12" s="21" t="s">
        <v>26</v>
      </c>
      <c r="D12" s="22">
        <v>319</v>
      </c>
      <c r="E12" s="22">
        <v>324</v>
      </c>
      <c r="F12" s="23">
        <f t="shared" si="0"/>
        <v>643</v>
      </c>
      <c r="G12" s="24">
        <v>95</v>
      </c>
      <c r="H12" s="24">
        <v>106</v>
      </c>
      <c r="I12" s="25">
        <f t="shared" si="1"/>
        <v>201</v>
      </c>
      <c r="J12" s="12">
        <f t="shared" si="2"/>
        <v>31.259720062208398</v>
      </c>
      <c r="K12" s="24">
        <v>100</v>
      </c>
      <c r="L12" s="24">
        <v>87</v>
      </c>
      <c r="M12" s="25">
        <f t="shared" si="3"/>
        <v>187</v>
      </c>
      <c r="N12" s="25">
        <f t="shared" si="4"/>
        <v>388</v>
      </c>
      <c r="O12" s="12">
        <f t="shared" si="5"/>
        <v>60.342146189735615</v>
      </c>
      <c r="P12" s="24">
        <v>77</v>
      </c>
      <c r="Q12" s="24">
        <v>70</v>
      </c>
      <c r="R12" s="25">
        <f t="shared" si="6"/>
        <v>147</v>
      </c>
      <c r="S12" s="25">
        <f t="shared" si="7"/>
        <v>535</v>
      </c>
      <c r="T12" s="12">
        <f t="shared" si="8"/>
        <v>83.203732503888034</v>
      </c>
      <c r="U12" s="24">
        <v>84</v>
      </c>
      <c r="V12" s="24">
        <v>67</v>
      </c>
      <c r="W12" s="25">
        <f t="shared" si="9"/>
        <v>151</v>
      </c>
      <c r="X12" s="25">
        <f t="shared" si="10"/>
        <v>686</v>
      </c>
      <c r="Y12" s="12">
        <f t="shared" si="11"/>
        <v>106.68740279937792</v>
      </c>
    </row>
    <row r="13" spans="1:26" ht="15.6" x14ac:dyDescent="0.3">
      <c r="A13" s="8">
        <v>7</v>
      </c>
      <c r="B13" s="9" t="s">
        <v>27</v>
      </c>
      <c r="C13" s="21" t="s">
        <v>26</v>
      </c>
      <c r="D13" s="22">
        <v>281</v>
      </c>
      <c r="E13" s="22">
        <v>271</v>
      </c>
      <c r="F13" s="23">
        <f t="shared" si="0"/>
        <v>552</v>
      </c>
      <c r="G13" s="24">
        <v>84</v>
      </c>
      <c r="H13" s="24">
        <v>57</v>
      </c>
      <c r="I13" s="25">
        <f t="shared" si="1"/>
        <v>141</v>
      </c>
      <c r="J13" s="12">
        <f t="shared" si="2"/>
        <v>25.543478260869566</v>
      </c>
      <c r="K13" s="24">
        <v>93</v>
      </c>
      <c r="L13" s="24">
        <v>91</v>
      </c>
      <c r="M13" s="25">
        <f t="shared" si="3"/>
        <v>184</v>
      </c>
      <c r="N13" s="25">
        <f t="shared" si="4"/>
        <v>325</v>
      </c>
      <c r="O13" s="12">
        <f t="shared" si="5"/>
        <v>58.876811594202891</v>
      </c>
      <c r="P13" s="24">
        <v>75</v>
      </c>
      <c r="Q13" s="24">
        <v>61</v>
      </c>
      <c r="R13" s="25">
        <f t="shared" si="6"/>
        <v>136</v>
      </c>
      <c r="S13" s="25">
        <f t="shared" si="7"/>
        <v>461</v>
      </c>
      <c r="T13" s="12">
        <f t="shared" si="8"/>
        <v>83.514492753623188</v>
      </c>
      <c r="U13" s="24">
        <v>62</v>
      </c>
      <c r="V13" s="24">
        <v>64</v>
      </c>
      <c r="W13" s="25">
        <f t="shared" si="9"/>
        <v>126</v>
      </c>
      <c r="X13" s="25">
        <f t="shared" si="10"/>
        <v>587</v>
      </c>
      <c r="Y13" s="12">
        <f t="shared" si="11"/>
        <v>106.34057971014492</v>
      </c>
    </row>
    <row r="14" spans="1:26" ht="15.6" x14ac:dyDescent="0.3">
      <c r="A14" s="8">
        <v>8</v>
      </c>
      <c r="B14" s="9" t="s">
        <v>28</v>
      </c>
      <c r="C14" s="21" t="s">
        <v>29</v>
      </c>
      <c r="D14" s="22">
        <v>257</v>
      </c>
      <c r="E14" s="22">
        <v>282</v>
      </c>
      <c r="F14" s="23">
        <f t="shared" si="0"/>
        <v>539</v>
      </c>
      <c r="G14" s="24">
        <v>55</v>
      </c>
      <c r="H14" s="24">
        <v>75</v>
      </c>
      <c r="I14" s="25">
        <f t="shared" si="1"/>
        <v>130</v>
      </c>
      <c r="J14" s="12">
        <f t="shared" si="2"/>
        <v>24.118738404452692</v>
      </c>
      <c r="K14" s="24">
        <v>92</v>
      </c>
      <c r="L14" s="24">
        <v>84</v>
      </c>
      <c r="M14" s="25">
        <f t="shared" si="3"/>
        <v>176</v>
      </c>
      <c r="N14" s="25">
        <f t="shared" si="4"/>
        <v>306</v>
      </c>
      <c r="O14" s="12">
        <f t="shared" si="5"/>
        <v>56.771799628942489</v>
      </c>
      <c r="P14" s="24">
        <v>63</v>
      </c>
      <c r="Q14" s="24">
        <v>45</v>
      </c>
      <c r="R14" s="25">
        <f t="shared" si="6"/>
        <v>108</v>
      </c>
      <c r="S14" s="25">
        <f t="shared" si="7"/>
        <v>414</v>
      </c>
      <c r="T14" s="12">
        <f t="shared" si="8"/>
        <v>76.808905380333954</v>
      </c>
      <c r="U14" s="24">
        <v>74</v>
      </c>
      <c r="V14" s="24">
        <v>62</v>
      </c>
      <c r="W14" s="25">
        <f t="shared" si="9"/>
        <v>136</v>
      </c>
      <c r="X14" s="25">
        <f t="shared" si="10"/>
        <v>550</v>
      </c>
      <c r="Y14" s="12">
        <f t="shared" si="11"/>
        <v>102.04081632653062</v>
      </c>
    </row>
    <row r="15" spans="1:26" ht="15.6" x14ac:dyDescent="0.3">
      <c r="A15" s="8">
        <v>9</v>
      </c>
      <c r="B15" s="9" t="s">
        <v>30</v>
      </c>
      <c r="C15" s="21" t="s">
        <v>29</v>
      </c>
      <c r="D15" s="22">
        <v>399</v>
      </c>
      <c r="E15" s="22">
        <v>346</v>
      </c>
      <c r="F15" s="23">
        <f t="shared" si="0"/>
        <v>745</v>
      </c>
      <c r="G15" s="24">
        <v>100</v>
      </c>
      <c r="H15" s="24">
        <v>96</v>
      </c>
      <c r="I15" s="25">
        <f t="shared" si="1"/>
        <v>196</v>
      </c>
      <c r="J15" s="12">
        <f t="shared" si="2"/>
        <v>26.308724832214764</v>
      </c>
      <c r="K15" s="24">
        <v>122</v>
      </c>
      <c r="L15" s="24">
        <v>106</v>
      </c>
      <c r="M15" s="25">
        <f t="shared" si="3"/>
        <v>228</v>
      </c>
      <c r="N15" s="25">
        <f t="shared" si="4"/>
        <v>424</v>
      </c>
      <c r="O15" s="12">
        <f t="shared" si="5"/>
        <v>56.912751677852349</v>
      </c>
      <c r="P15" s="24">
        <v>92</v>
      </c>
      <c r="Q15" s="24">
        <v>89</v>
      </c>
      <c r="R15" s="25">
        <f t="shared" si="6"/>
        <v>181</v>
      </c>
      <c r="S15" s="25">
        <f t="shared" si="7"/>
        <v>605</v>
      </c>
      <c r="T15" s="12">
        <f t="shared" si="8"/>
        <v>81.208053691275168</v>
      </c>
      <c r="U15" s="24">
        <v>98</v>
      </c>
      <c r="V15" s="24">
        <v>90</v>
      </c>
      <c r="W15" s="25">
        <f t="shared" si="9"/>
        <v>188</v>
      </c>
      <c r="X15" s="25">
        <f t="shared" si="10"/>
        <v>793</v>
      </c>
      <c r="Y15" s="12">
        <f t="shared" si="11"/>
        <v>106.44295302013423</v>
      </c>
    </row>
    <row r="16" spans="1:26" ht="15.6" x14ac:dyDescent="0.3">
      <c r="A16" s="8">
        <v>10</v>
      </c>
      <c r="B16" s="9" t="s">
        <v>31</v>
      </c>
      <c r="C16" s="21" t="s">
        <v>31</v>
      </c>
      <c r="D16" s="22">
        <v>490</v>
      </c>
      <c r="E16" s="22">
        <v>491</v>
      </c>
      <c r="F16" s="23">
        <f t="shared" si="0"/>
        <v>981</v>
      </c>
      <c r="G16" s="24">
        <v>126</v>
      </c>
      <c r="H16" s="24">
        <v>115</v>
      </c>
      <c r="I16" s="25">
        <f t="shared" si="1"/>
        <v>241</v>
      </c>
      <c r="J16" s="12">
        <f t="shared" si="2"/>
        <v>24.566768603465849</v>
      </c>
      <c r="K16" s="24">
        <v>182</v>
      </c>
      <c r="L16" s="24">
        <v>144</v>
      </c>
      <c r="M16" s="25">
        <f t="shared" si="3"/>
        <v>326</v>
      </c>
      <c r="N16" s="25">
        <f t="shared" si="4"/>
        <v>567</v>
      </c>
      <c r="O16" s="12">
        <f t="shared" si="5"/>
        <v>57.798165137614674</v>
      </c>
      <c r="P16" s="24">
        <v>141</v>
      </c>
      <c r="Q16" s="24">
        <v>115</v>
      </c>
      <c r="R16" s="25">
        <f t="shared" si="6"/>
        <v>256</v>
      </c>
      <c r="S16" s="25">
        <f t="shared" si="7"/>
        <v>823</v>
      </c>
      <c r="T16" s="12">
        <f t="shared" si="8"/>
        <v>83.893985728848122</v>
      </c>
      <c r="U16" s="24">
        <v>96</v>
      </c>
      <c r="V16" s="24">
        <v>104</v>
      </c>
      <c r="W16" s="25">
        <f t="shared" si="9"/>
        <v>200</v>
      </c>
      <c r="X16" s="25">
        <f t="shared" si="10"/>
        <v>1023</v>
      </c>
      <c r="Y16" s="12">
        <f t="shared" si="11"/>
        <v>104.28134556574923</v>
      </c>
    </row>
    <row r="17" spans="1:25" ht="15.6" x14ac:dyDescent="0.3">
      <c r="A17" s="8">
        <v>11</v>
      </c>
      <c r="B17" s="9" t="s">
        <v>32</v>
      </c>
      <c r="C17" s="21" t="s">
        <v>32</v>
      </c>
      <c r="D17" s="22">
        <v>409</v>
      </c>
      <c r="E17" s="22">
        <v>406</v>
      </c>
      <c r="F17" s="23">
        <f t="shared" si="0"/>
        <v>815</v>
      </c>
      <c r="G17" s="24">
        <v>120</v>
      </c>
      <c r="H17" s="24">
        <v>101</v>
      </c>
      <c r="I17" s="25">
        <f t="shared" si="1"/>
        <v>221</v>
      </c>
      <c r="J17" s="12">
        <f t="shared" si="2"/>
        <v>27.116564417177912</v>
      </c>
      <c r="K17" s="24">
        <v>118</v>
      </c>
      <c r="L17" s="24">
        <v>130</v>
      </c>
      <c r="M17" s="25">
        <f t="shared" si="3"/>
        <v>248</v>
      </c>
      <c r="N17" s="25">
        <f t="shared" si="4"/>
        <v>469</v>
      </c>
      <c r="O17" s="12">
        <f t="shared" si="5"/>
        <v>57.54601226993865</v>
      </c>
      <c r="P17" s="24">
        <v>98</v>
      </c>
      <c r="Q17" s="24">
        <v>91</v>
      </c>
      <c r="R17" s="25">
        <f t="shared" si="6"/>
        <v>189</v>
      </c>
      <c r="S17" s="25">
        <f t="shared" si="7"/>
        <v>658</v>
      </c>
      <c r="T17" s="12">
        <f t="shared" si="8"/>
        <v>80.736196319018404</v>
      </c>
      <c r="U17" s="24">
        <v>96</v>
      </c>
      <c r="V17" s="24">
        <v>108</v>
      </c>
      <c r="W17" s="25">
        <f t="shared" si="9"/>
        <v>204</v>
      </c>
      <c r="X17" s="25">
        <f t="shared" si="10"/>
        <v>862</v>
      </c>
      <c r="Y17" s="12">
        <f t="shared" si="11"/>
        <v>105.76687116564416</v>
      </c>
    </row>
    <row r="18" spans="1:25" ht="15.6" x14ac:dyDescent="0.3">
      <c r="A18" s="8">
        <v>12</v>
      </c>
      <c r="B18" s="9" t="s">
        <v>33</v>
      </c>
      <c r="C18" s="21" t="s">
        <v>32</v>
      </c>
      <c r="D18" s="22">
        <v>317</v>
      </c>
      <c r="E18" s="22">
        <v>295</v>
      </c>
      <c r="F18" s="23">
        <f t="shared" si="0"/>
        <v>612</v>
      </c>
      <c r="G18" s="24">
        <v>85</v>
      </c>
      <c r="H18" s="24">
        <v>76</v>
      </c>
      <c r="I18" s="25">
        <f t="shared" si="1"/>
        <v>161</v>
      </c>
      <c r="J18" s="12">
        <f t="shared" si="2"/>
        <v>26.307189542483659</v>
      </c>
      <c r="K18" s="24">
        <v>100</v>
      </c>
      <c r="L18" s="24">
        <v>117</v>
      </c>
      <c r="M18" s="25">
        <f t="shared" si="3"/>
        <v>217</v>
      </c>
      <c r="N18" s="25">
        <f t="shared" si="4"/>
        <v>378</v>
      </c>
      <c r="O18" s="12">
        <f t="shared" si="5"/>
        <v>61.764705882352942</v>
      </c>
      <c r="P18" s="24">
        <v>66</v>
      </c>
      <c r="Q18" s="24">
        <v>58</v>
      </c>
      <c r="R18" s="25">
        <f t="shared" si="6"/>
        <v>124</v>
      </c>
      <c r="S18" s="25">
        <f t="shared" si="7"/>
        <v>502</v>
      </c>
      <c r="T18" s="12">
        <f t="shared" si="8"/>
        <v>82.026143790849673</v>
      </c>
      <c r="U18" s="24">
        <v>77</v>
      </c>
      <c r="V18" s="24">
        <v>64</v>
      </c>
      <c r="W18" s="25">
        <f t="shared" si="9"/>
        <v>141</v>
      </c>
      <c r="X18" s="25">
        <f t="shared" si="10"/>
        <v>643</v>
      </c>
      <c r="Y18" s="12">
        <f t="shared" si="11"/>
        <v>105.06535947712419</v>
      </c>
    </row>
    <row r="19" spans="1:25" ht="15.6" x14ac:dyDescent="0.3">
      <c r="A19" s="8">
        <v>13</v>
      </c>
      <c r="B19" s="9" t="s">
        <v>34</v>
      </c>
      <c r="C19" s="21" t="s">
        <v>35</v>
      </c>
      <c r="D19" s="22">
        <v>214</v>
      </c>
      <c r="E19" s="22">
        <v>209</v>
      </c>
      <c r="F19" s="23">
        <f t="shared" si="0"/>
        <v>423</v>
      </c>
      <c r="G19" s="24">
        <v>56</v>
      </c>
      <c r="H19" s="24">
        <v>50</v>
      </c>
      <c r="I19" s="25">
        <f t="shared" si="1"/>
        <v>106</v>
      </c>
      <c r="J19" s="12">
        <f t="shared" si="2"/>
        <v>25.059101654846334</v>
      </c>
      <c r="K19" s="24">
        <v>73</v>
      </c>
      <c r="L19" s="24">
        <v>47</v>
      </c>
      <c r="M19" s="25">
        <f t="shared" si="3"/>
        <v>120</v>
      </c>
      <c r="N19" s="25">
        <f t="shared" si="4"/>
        <v>226</v>
      </c>
      <c r="O19" s="12">
        <f t="shared" si="5"/>
        <v>53.427895981087467</v>
      </c>
      <c r="P19" s="24">
        <v>51</v>
      </c>
      <c r="Q19" s="24">
        <v>63</v>
      </c>
      <c r="R19" s="25">
        <f t="shared" si="6"/>
        <v>114</v>
      </c>
      <c r="S19" s="25">
        <f t="shared" si="7"/>
        <v>340</v>
      </c>
      <c r="T19" s="12">
        <f t="shared" si="8"/>
        <v>80.378250591016553</v>
      </c>
      <c r="U19" s="24">
        <v>48</v>
      </c>
      <c r="V19" s="24">
        <v>49</v>
      </c>
      <c r="W19" s="25">
        <f t="shared" si="9"/>
        <v>97</v>
      </c>
      <c r="X19" s="25">
        <f t="shared" si="10"/>
        <v>437</v>
      </c>
      <c r="Y19" s="12">
        <f t="shared" si="11"/>
        <v>103.3096926713948</v>
      </c>
    </row>
    <row r="20" spans="1:25" ht="15.6" x14ac:dyDescent="0.3">
      <c r="A20" s="8">
        <v>14</v>
      </c>
      <c r="B20" s="9" t="s">
        <v>36</v>
      </c>
      <c r="C20" s="21" t="s">
        <v>35</v>
      </c>
      <c r="D20" s="22">
        <v>208</v>
      </c>
      <c r="E20" s="22">
        <v>202</v>
      </c>
      <c r="F20" s="23">
        <f t="shared" si="0"/>
        <v>410</v>
      </c>
      <c r="G20" s="24">
        <v>75</v>
      </c>
      <c r="H20" s="24">
        <v>75</v>
      </c>
      <c r="I20" s="25">
        <f t="shared" si="1"/>
        <v>150</v>
      </c>
      <c r="J20" s="12">
        <f t="shared" si="2"/>
        <v>36.585365853658537</v>
      </c>
      <c r="K20" s="24">
        <v>78</v>
      </c>
      <c r="L20" s="24">
        <v>75</v>
      </c>
      <c r="M20" s="25">
        <f t="shared" si="3"/>
        <v>153</v>
      </c>
      <c r="N20" s="25">
        <f t="shared" si="4"/>
        <v>303</v>
      </c>
      <c r="O20" s="12">
        <f t="shared" si="5"/>
        <v>73.902439024390247</v>
      </c>
      <c r="P20" s="24">
        <v>35</v>
      </c>
      <c r="Q20" s="24">
        <v>43</v>
      </c>
      <c r="R20" s="25">
        <f t="shared" si="6"/>
        <v>78</v>
      </c>
      <c r="S20" s="25">
        <f t="shared" si="7"/>
        <v>381</v>
      </c>
      <c r="T20" s="12">
        <f t="shared" si="8"/>
        <v>92.926829268292693</v>
      </c>
      <c r="U20" s="24">
        <v>47</v>
      </c>
      <c r="V20" s="24">
        <v>45</v>
      </c>
      <c r="W20" s="25">
        <f t="shared" si="9"/>
        <v>92</v>
      </c>
      <c r="X20" s="25">
        <f t="shared" si="10"/>
        <v>473</v>
      </c>
      <c r="Y20" s="12">
        <f t="shared" si="11"/>
        <v>115.36585365853658</v>
      </c>
    </row>
    <row r="21" spans="1:25" ht="15.75" customHeight="1" x14ac:dyDescent="0.3">
      <c r="A21" s="8">
        <v>15</v>
      </c>
      <c r="B21" s="9" t="s">
        <v>37</v>
      </c>
      <c r="C21" s="21" t="s">
        <v>35</v>
      </c>
      <c r="D21" s="22">
        <v>271</v>
      </c>
      <c r="E21" s="22">
        <v>260</v>
      </c>
      <c r="F21" s="23">
        <f t="shared" si="0"/>
        <v>531</v>
      </c>
      <c r="G21" s="24">
        <v>74</v>
      </c>
      <c r="H21" s="24">
        <v>74</v>
      </c>
      <c r="I21" s="25">
        <f t="shared" si="1"/>
        <v>148</v>
      </c>
      <c r="J21" s="12">
        <f t="shared" si="2"/>
        <v>27.871939736346519</v>
      </c>
      <c r="K21" s="24">
        <v>90</v>
      </c>
      <c r="L21" s="24">
        <v>72</v>
      </c>
      <c r="M21" s="25">
        <f t="shared" si="3"/>
        <v>162</v>
      </c>
      <c r="N21" s="25">
        <f t="shared" si="4"/>
        <v>310</v>
      </c>
      <c r="O21" s="12">
        <f t="shared" si="5"/>
        <v>58.380414312617702</v>
      </c>
      <c r="P21" s="24">
        <v>61</v>
      </c>
      <c r="Q21" s="24">
        <v>65</v>
      </c>
      <c r="R21" s="25">
        <f t="shared" si="6"/>
        <v>126</v>
      </c>
      <c r="S21" s="25">
        <f t="shared" si="7"/>
        <v>436</v>
      </c>
      <c r="T21" s="12">
        <f t="shared" si="8"/>
        <v>82.109227871939737</v>
      </c>
      <c r="U21" s="24">
        <v>65</v>
      </c>
      <c r="V21" s="24">
        <v>50</v>
      </c>
      <c r="W21" s="25">
        <f t="shared" si="9"/>
        <v>115</v>
      </c>
      <c r="X21" s="25">
        <f t="shared" si="10"/>
        <v>551</v>
      </c>
      <c r="Y21" s="12">
        <f t="shared" si="11"/>
        <v>103.76647834274952</v>
      </c>
    </row>
    <row r="22" spans="1:25" ht="15.75" customHeight="1" x14ac:dyDescent="0.3">
      <c r="A22" s="8">
        <v>16</v>
      </c>
      <c r="B22" s="9" t="s">
        <v>38</v>
      </c>
      <c r="C22" s="21" t="s">
        <v>39</v>
      </c>
      <c r="D22" s="22">
        <v>292</v>
      </c>
      <c r="E22" s="22">
        <v>276</v>
      </c>
      <c r="F22" s="23">
        <f t="shared" si="0"/>
        <v>568</v>
      </c>
      <c r="G22" s="24">
        <v>83</v>
      </c>
      <c r="H22" s="24">
        <v>76</v>
      </c>
      <c r="I22" s="25">
        <f t="shared" si="1"/>
        <v>159</v>
      </c>
      <c r="J22" s="12">
        <f t="shared" si="2"/>
        <v>27.992957746478876</v>
      </c>
      <c r="K22" s="24">
        <v>82</v>
      </c>
      <c r="L22" s="24">
        <v>99</v>
      </c>
      <c r="M22" s="25">
        <f t="shared" si="3"/>
        <v>181</v>
      </c>
      <c r="N22" s="25">
        <f t="shared" si="4"/>
        <v>340</v>
      </c>
      <c r="O22" s="12">
        <f t="shared" si="5"/>
        <v>59.859154929577464</v>
      </c>
      <c r="P22" s="24">
        <v>60</v>
      </c>
      <c r="Q22" s="24">
        <v>63</v>
      </c>
      <c r="R22" s="25">
        <f t="shared" si="6"/>
        <v>123</v>
      </c>
      <c r="S22" s="25">
        <f t="shared" si="7"/>
        <v>463</v>
      </c>
      <c r="T22" s="12">
        <f t="shared" si="8"/>
        <v>81.514084507042256</v>
      </c>
      <c r="U22" s="24">
        <v>72</v>
      </c>
      <c r="V22" s="24">
        <v>67</v>
      </c>
      <c r="W22" s="25">
        <f t="shared" si="9"/>
        <v>139</v>
      </c>
      <c r="X22" s="25">
        <f t="shared" si="10"/>
        <v>602</v>
      </c>
      <c r="Y22" s="12">
        <f t="shared" si="11"/>
        <v>105.98591549295774</v>
      </c>
    </row>
    <row r="23" spans="1:25" ht="15.75" customHeight="1" x14ac:dyDescent="0.3">
      <c r="A23" s="8">
        <v>17</v>
      </c>
      <c r="B23" s="9" t="s">
        <v>40</v>
      </c>
      <c r="C23" s="21" t="s">
        <v>39</v>
      </c>
      <c r="D23" s="22">
        <v>235</v>
      </c>
      <c r="E23" s="22">
        <v>216</v>
      </c>
      <c r="F23" s="23">
        <f t="shared" si="0"/>
        <v>451</v>
      </c>
      <c r="G23" s="24">
        <v>71</v>
      </c>
      <c r="H23" s="24">
        <v>61</v>
      </c>
      <c r="I23" s="25">
        <f t="shared" si="1"/>
        <v>132</v>
      </c>
      <c r="J23" s="12">
        <f t="shared" si="2"/>
        <v>29.26829268292683</v>
      </c>
      <c r="K23" s="24">
        <v>78</v>
      </c>
      <c r="L23" s="24">
        <v>62</v>
      </c>
      <c r="M23" s="25">
        <f t="shared" si="3"/>
        <v>140</v>
      </c>
      <c r="N23" s="25">
        <f t="shared" si="4"/>
        <v>272</v>
      </c>
      <c r="O23" s="12">
        <f t="shared" si="5"/>
        <v>60.310421286031044</v>
      </c>
      <c r="P23" s="24">
        <v>59</v>
      </c>
      <c r="Q23" s="24">
        <v>42</v>
      </c>
      <c r="R23" s="25">
        <f t="shared" si="6"/>
        <v>101</v>
      </c>
      <c r="S23" s="25">
        <f t="shared" si="7"/>
        <v>373</v>
      </c>
      <c r="T23" s="12">
        <f t="shared" si="8"/>
        <v>82.705099778270508</v>
      </c>
      <c r="U23" s="24">
        <v>54</v>
      </c>
      <c r="V23" s="24">
        <v>51</v>
      </c>
      <c r="W23" s="25">
        <f t="shared" si="9"/>
        <v>105</v>
      </c>
      <c r="X23" s="25">
        <f t="shared" si="10"/>
        <v>478</v>
      </c>
      <c r="Y23" s="12">
        <f t="shared" si="11"/>
        <v>105.98669623059867</v>
      </c>
    </row>
    <row r="24" spans="1:25" ht="15.75" customHeight="1" x14ac:dyDescent="0.3">
      <c r="A24" s="8">
        <v>18</v>
      </c>
      <c r="B24" s="9" t="s">
        <v>41</v>
      </c>
      <c r="C24" s="21" t="s">
        <v>41</v>
      </c>
      <c r="D24" s="22">
        <v>289</v>
      </c>
      <c r="E24" s="22">
        <v>302</v>
      </c>
      <c r="F24" s="23">
        <f t="shared" si="0"/>
        <v>591</v>
      </c>
      <c r="G24" s="24">
        <v>74</v>
      </c>
      <c r="H24" s="24">
        <v>83</v>
      </c>
      <c r="I24" s="25">
        <f t="shared" si="1"/>
        <v>157</v>
      </c>
      <c r="J24" s="12">
        <f t="shared" si="2"/>
        <v>26.565143824027071</v>
      </c>
      <c r="K24" s="24">
        <v>87</v>
      </c>
      <c r="L24" s="24">
        <v>105</v>
      </c>
      <c r="M24" s="25">
        <f t="shared" si="3"/>
        <v>192</v>
      </c>
      <c r="N24" s="25">
        <f t="shared" si="4"/>
        <v>349</v>
      </c>
      <c r="O24" s="12">
        <f t="shared" si="5"/>
        <v>59.052453468697117</v>
      </c>
      <c r="P24" s="24">
        <v>80</v>
      </c>
      <c r="Q24" s="24">
        <v>61</v>
      </c>
      <c r="R24" s="25">
        <f t="shared" si="6"/>
        <v>141</v>
      </c>
      <c r="S24" s="25">
        <f t="shared" si="7"/>
        <v>490</v>
      </c>
      <c r="T24" s="12">
        <f t="shared" si="8"/>
        <v>82.910321489001689</v>
      </c>
      <c r="U24" s="24">
        <v>72</v>
      </c>
      <c r="V24" s="24">
        <v>64</v>
      </c>
      <c r="W24" s="25">
        <f t="shared" si="9"/>
        <v>136</v>
      </c>
      <c r="X24" s="25">
        <f t="shared" si="10"/>
        <v>626</v>
      </c>
      <c r="Y24" s="12">
        <f t="shared" si="11"/>
        <v>105.92216582064297</v>
      </c>
    </row>
    <row r="25" spans="1:25" ht="15.75" customHeight="1" x14ac:dyDescent="0.3">
      <c r="A25" s="8">
        <v>19</v>
      </c>
      <c r="B25" s="9" t="s">
        <v>42</v>
      </c>
      <c r="C25" s="21" t="s">
        <v>42</v>
      </c>
      <c r="D25" s="22">
        <v>234</v>
      </c>
      <c r="E25" s="22">
        <v>223</v>
      </c>
      <c r="F25" s="23">
        <f t="shared" si="0"/>
        <v>457</v>
      </c>
      <c r="G25" s="24">
        <v>72</v>
      </c>
      <c r="H25" s="24">
        <v>46</v>
      </c>
      <c r="I25" s="25">
        <f t="shared" si="1"/>
        <v>118</v>
      </c>
      <c r="J25" s="12">
        <f t="shared" si="2"/>
        <v>25.820568927789932</v>
      </c>
      <c r="K25" s="24">
        <v>55</v>
      </c>
      <c r="L25" s="24">
        <v>90</v>
      </c>
      <c r="M25" s="25">
        <f t="shared" si="3"/>
        <v>145</v>
      </c>
      <c r="N25" s="25">
        <f t="shared" si="4"/>
        <v>263</v>
      </c>
      <c r="O25" s="12">
        <f t="shared" si="5"/>
        <v>57.54923413566739</v>
      </c>
      <c r="P25" s="24">
        <v>61</v>
      </c>
      <c r="Q25" s="24">
        <v>45</v>
      </c>
      <c r="R25" s="25">
        <f t="shared" si="6"/>
        <v>106</v>
      </c>
      <c r="S25" s="25">
        <f t="shared" si="7"/>
        <v>369</v>
      </c>
      <c r="T25" s="12">
        <f t="shared" si="8"/>
        <v>80.743982494529547</v>
      </c>
      <c r="U25" s="24">
        <v>55</v>
      </c>
      <c r="V25" s="24">
        <v>51</v>
      </c>
      <c r="W25" s="25">
        <f t="shared" si="9"/>
        <v>106</v>
      </c>
      <c r="X25" s="25">
        <f t="shared" si="10"/>
        <v>475</v>
      </c>
      <c r="Y25" s="12">
        <f t="shared" si="11"/>
        <v>103.93873085339169</v>
      </c>
    </row>
    <row r="26" spans="1:25" ht="15.75" customHeight="1" x14ac:dyDescent="0.3">
      <c r="A26" s="8">
        <v>20</v>
      </c>
      <c r="B26" s="9" t="s">
        <v>43</v>
      </c>
      <c r="C26" s="21" t="s">
        <v>44</v>
      </c>
      <c r="D26" s="22">
        <v>193</v>
      </c>
      <c r="E26" s="22">
        <v>187</v>
      </c>
      <c r="F26" s="23">
        <f t="shared" si="0"/>
        <v>380</v>
      </c>
      <c r="G26" s="24">
        <v>45</v>
      </c>
      <c r="H26" s="24">
        <v>48</v>
      </c>
      <c r="I26" s="25">
        <f t="shared" si="1"/>
        <v>93</v>
      </c>
      <c r="J26" s="12">
        <f t="shared" si="2"/>
        <v>24.473684210526319</v>
      </c>
      <c r="K26" s="24">
        <v>69</v>
      </c>
      <c r="L26" s="24">
        <v>63</v>
      </c>
      <c r="M26" s="25">
        <f t="shared" si="3"/>
        <v>132</v>
      </c>
      <c r="N26" s="25">
        <f t="shared" si="4"/>
        <v>225</v>
      </c>
      <c r="O26" s="12">
        <f t="shared" si="5"/>
        <v>59.210526315789465</v>
      </c>
      <c r="P26" s="24">
        <v>48</v>
      </c>
      <c r="Q26" s="24">
        <v>49</v>
      </c>
      <c r="R26" s="25">
        <f t="shared" si="6"/>
        <v>97</v>
      </c>
      <c r="S26" s="25">
        <f t="shared" si="7"/>
        <v>322</v>
      </c>
      <c r="T26" s="12">
        <f t="shared" si="8"/>
        <v>84.73684210526315</v>
      </c>
      <c r="U26" s="24">
        <v>54</v>
      </c>
      <c r="V26" s="24">
        <v>41</v>
      </c>
      <c r="W26" s="25">
        <f t="shared" si="9"/>
        <v>95</v>
      </c>
      <c r="X26" s="25">
        <f t="shared" si="10"/>
        <v>417</v>
      </c>
      <c r="Y26" s="12">
        <f t="shared" si="11"/>
        <v>109.73684210526315</v>
      </c>
    </row>
    <row r="27" spans="1:25" ht="15.75" customHeight="1" x14ac:dyDescent="0.3">
      <c r="A27" s="8">
        <v>21</v>
      </c>
      <c r="B27" s="9" t="s">
        <v>45</v>
      </c>
      <c r="C27" s="21" t="s">
        <v>44</v>
      </c>
      <c r="D27" s="22">
        <v>122</v>
      </c>
      <c r="E27" s="22">
        <v>96</v>
      </c>
      <c r="F27" s="23">
        <f t="shared" si="0"/>
        <v>218</v>
      </c>
      <c r="G27" s="24">
        <v>44</v>
      </c>
      <c r="H27" s="24">
        <v>14</v>
      </c>
      <c r="I27" s="25">
        <f t="shared" si="1"/>
        <v>58</v>
      </c>
      <c r="J27" s="12">
        <f t="shared" si="2"/>
        <v>26.605504587155963</v>
      </c>
      <c r="K27" s="24">
        <v>41</v>
      </c>
      <c r="L27" s="24">
        <v>35</v>
      </c>
      <c r="M27" s="25">
        <f t="shared" si="3"/>
        <v>76</v>
      </c>
      <c r="N27" s="25">
        <f t="shared" si="4"/>
        <v>134</v>
      </c>
      <c r="O27" s="12">
        <f t="shared" si="5"/>
        <v>61.467889908256879</v>
      </c>
      <c r="P27" s="24">
        <v>24</v>
      </c>
      <c r="Q27" s="24">
        <v>33</v>
      </c>
      <c r="R27" s="25">
        <f t="shared" si="6"/>
        <v>57</v>
      </c>
      <c r="S27" s="25">
        <f t="shared" si="7"/>
        <v>191</v>
      </c>
      <c r="T27" s="12">
        <f t="shared" si="8"/>
        <v>87.614678899082563</v>
      </c>
      <c r="U27" s="24">
        <v>19</v>
      </c>
      <c r="V27" s="24">
        <v>16</v>
      </c>
      <c r="W27" s="25">
        <f t="shared" si="9"/>
        <v>35</v>
      </c>
      <c r="X27" s="25">
        <f t="shared" si="10"/>
        <v>226</v>
      </c>
      <c r="Y27" s="12">
        <f t="shared" si="11"/>
        <v>103.6697247706422</v>
      </c>
    </row>
    <row r="28" spans="1:25" ht="15.75" customHeight="1" x14ac:dyDescent="0.3">
      <c r="A28" s="8">
        <v>22</v>
      </c>
      <c r="B28" s="9" t="s">
        <v>46</v>
      </c>
      <c r="C28" s="21" t="s">
        <v>47</v>
      </c>
      <c r="D28" s="22">
        <v>210</v>
      </c>
      <c r="E28" s="22">
        <v>181</v>
      </c>
      <c r="F28" s="23">
        <f t="shared" si="0"/>
        <v>391</v>
      </c>
      <c r="G28" s="24">
        <v>60</v>
      </c>
      <c r="H28" s="24">
        <v>56</v>
      </c>
      <c r="I28" s="25">
        <f t="shared" si="1"/>
        <v>116</v>
      </c>
      <c r="J28" s="12">
        <f t="shared" si="2"/>
        <v>29.667519181585675</v>
      </c>
      <c r="K28" s="24">
        <v>66</v>
      </c>
      <c r="L28" s="24">
        <v>59</v>
      </c>
      <c r="M28" s="25">
        <f t="shared" si="3"/>
        <v>125</v>
      </c>
      <c r="N28" s="25">
        <f t="shared" si="4"/>
        <v>241</v>
      </c>
      <c r="O28" s="12">
        <f t="shared" si="5"/>
        <v>61.636828644501271</v>
      </c>
      <c r="P28" s="24">
        <v>42</v>
      </c>
      <c r="Q28" s="24">
        <v>48</v>
      </c>
      <c r="R28" s="25">
        <f t="shared" si="6"/>
        <v>90</v>
      </c>
      <c r="S28" s="25">
        <f t="shared" si="7"/>
        <v>331</v>
      </c>
      <c r="T28" s="12">
        <f t="shared" si="8"/>
        <v>84.654731457800509</v>
      </c>
      <c r="U28" s="24">
        <v>53</v>
      </c>
      <c r="V28" s="24">
        <v>30</v>
      </c>
      <c r="W28" s="25">
        <f t="shared" si="9"/>
        <v>83</v>
      </c>
      <c r="X28" s="25">
        <f t="shared" si="10"/>
        <v>414</v>
      </c>
      <c r="Y28" s="12">
        <f t="shared" si="11"/>
        <v>105.88235294117648</v>
      </c>
    </row>
    <row r="29" spans="1:25" ht="15.75" customHeight="1" x14ac:dyDescent="0.3">
      <c r="A29" s="8">
        <v>23</v>
      </c>
      <c r="B29" s="9" t="s">
        <v>48</v>
      </c>
      <c r="C29" s="21" t="s">
        <v>47</v>
      </c>
      <c r="D29" s="22">
        <v>305</v>
      </c>
      <c r="E29" s="22">
        <v>239</v>
      </c>
      <c r="F29" s="23">
        <f t="shared" si="0"/>
        <v>544</v>
      </c>
      <c r="G29" s="24">
        <v>77</v>
      </c>
      <c r="H29" s="24">
        <v>63</v>
      </c>
      <c r="I29" s="25">
        <f t="shared" si="1"/>
        <v>140</v>
      </c>
      <c r="J29" s="12">
        <f t="shared" si="2"/>
        <v>25.735294117647058</v>
      </c>
      <c r="K29" s="24">
        <v>96</v>
      </c>
      <c r="L29" s="24">
        <v>91</v>
      </c>
      <c r="M29" s="25">
        <f t="shared" si="3"/>
        <v>187</v>
      </c>
      <c r="N29" s="25">
        <f t="shared" si="4"/>
        <v>327</v>
      </c>
      <c r="O29" s="12">
        <f t="shared" si="5"/>
        <v>60.110294117647058</v>
      </c>
      <c r="P29" s="24">
        <v>56</v>
      </c>
      <c r="Q29" s="24">
        <v>51</v>
      </c>
      <c r="R29" s="25">
        <f t="shared" si="6"/>
        <v>107</v>
      </c>
      <c r="S29" s="25">
        <f t="shared" si="7"/>
        <v>434</v>
      </c>
      <c r="T29" s="12">
        <f t="shared" si="8"/>
        <v>79.779411764705884</v>
      </c>
      <c r="U29" s="24">
        <v>75</v>
      </c>
      <c r="V29" s="24">
        <v>71</v>
      </c>
      <c r="W29" s="25">
        <f t="shared" si="9"/>
        <v>146</v>
      </c>
      <c r="X29" s="25">
        <f t="shared" si="10"/>
        <v>580</v>
      </c>
      <c r="Y29" s="12">
        <f t="shared" si="11"/>
        <v>106.61764705882352</v>
      </c>
    </row>
    <row r="30" spans="1:25" ht="15.75" customHeight="1" x14ac:dyDescent="0.3">
      <c r="A30" s="8">
        <v>24</v>
      </c>
      <c r="B30" s="9" t="s">
        <v>49</v>
      </c>
      <c r="C30" s="21" t="s">
        <v>50</v>
      </c>
      <c r="D30" s="22">
        <v>213</v>
      </c>
      <c r="E30" s="22">
        <v>155</v>
      </c>
      <c r="F30" s="23">
        <f t="shared" si="0"/>
        <v>368</v>
      </c>
      <c r="G30" s="24">
        <v>58</v>
      </c>
      <c r="H30" s="24">
        <v>50</v>
      </c>
      <c r="I30" s="25">
        <f t="shared" si="1"/>
        <v>108</v>
      </c>
      <c r="J30" s="12">
        <f t="shared" si="2"/>
        <v>29.34782608695652</v>
      </c>
      <c r="K30" s="24">
        <v>72</v>
      </c>
      <c r="L30" s="24">
        <v>63</v>
      </c>
      <c r="M30" s="25">
        <f t="shared" si="3"/>
        <v>135</v>
      </c>
      <c r="N30" s="25">
        <f t="shared" si="4"/>
        <v>243</v>
      </c>
      <c r="O30" s="12">
        <f t="shared" si="5"/>
        <v>66.032608695652172</v>
      </c>
      <c r="P30" s="24">
        <v>38</v>
      </c>
      <c r="Q30" s="24">
        <v>37</v>
      </c>
      <c r="R30" s="25">
        <f t="shared" si="6"/>
        <v>75</v>
      </c>
      <c r="S30" s="25">
        <f t="shared" si="7"/>
        <v>318</v>
      </c>
      <c r="T30" s="12">
        <f t="shared" si="8"/>
        <v>86.41304347826086</v>
      </c>
      <c r="U30" s="24">
        <v>44</v>
      </c>
      <c r="V30" s="24">
        <v>31</v>
      </c>
      <c r="W30" s="25">
        <f t="shared" si="9"/>
        <v>75</v>
      </c>
      <c r="X30" s="25">
        <f t="shared" si="10"/>
        <v>393</v>
      </c>
      <c r="Y30" s="12">
        <f t="shared" si="11"/>
        <v>106.79347826086956</v>
      </c>
    </row>
    <row r="31" spans="1:25" ht="15.75" customHeight="1" x14ac:dyDescent="0.3">
      <c r="A31" s="8">
        <v>25</v>
      </c>
      <c r="B31" s="9" t="s">
        <v>51</v>
      </c>
      <c r="C31" s="21" t="s">
        <v>50</v>
      </c>
      <c r="D31" s="22">
        <v>161</v>
      </c>
      <c r="E31" s="22">
        <v>170</v>
      </c>
      <c r="F31" s="23">
        <f t="shared" si="0"/>
        <v>331</v>
      </c>
      <c r="G31" s="24">
        <v>48</v>
      </c>
      <c r="H31" s="24">
        <v>54</v>
      </c>
      <c r="I31" s="25">
        <f t="shared" si="1"/>
        <v>102</v>
      </c>
      <c r="J31" s="12">
        <f t="shared" si="2"/>
        <v>30.815709969788518</v>
      </c>
      <c r="K31" s="24">
        <v>61</v>
      </c>
      <c r="L31" s="24">
        <v>43</v>
      </c>
      <c r="M31" s="25">
        <f t="shared" si="3"/>
        <v>104</v>
      </c>
      <c r="N31" s="25">
        <f t="shared" si="4"/>
        <v>206</v>
      </c>
      <c r="O31" s="12">
        <f t="shared" si="5"/>
        <v>62.235649546827801</v>
      </c>
      <c r="P31" s="24">
        <v>34</v>
      </c>
      <c r="Q31" s="24">
        <v>37</v>
      </c>
      <c r="R31" s="25">
        <f t="shared" si="6"/>
        <v>71</v>
      </c>
      <c r="S31" s="25">
        <f t="shared" si="7"/>
        <v>277</v>
      </c>
      <c r="T31" s="12">
        <f t="shared" si="8"/>
        <v>83.685800604229613</v>
      </c>
      <c r="U31" s="24">
        <v>44</v>
      </c>
      <c r="V31" s="24">
        <v>37</v>
      </c>
      <c r="W31" s="25">
        <f t="shared" si="9"/>
        <v>81</v>
      </c>
      <c r="X31" s="25">
        <f t="shared" si="10"/>
        <v>358</v>
      </c>
      <c r="Y31" s="12">
        <f t="shared" si="11"/>
        <v>108.1570996978852</v>
      </c>
    </row>
    <row r="32" spans="1:25" ht="15.75" customHeight="1" x14ac:dyDescent="0.3">
      <c r="A32" s="8">
        <v>26</v>
      </c>
      <c r="B32" s="9" t="s">
        <v>52</v>
      </c>
      <c r="C32" s="21" t="s">
        <v>53</v>
      </c>
      <c r="D32" s="22">
        <v>302</v>
      </c>
      <c r="E32" s="22">
        <v>300</v>
      </c>
      <c r="F32" s="23">
        <f t="shared" si="0"/>
        <v>602</v>
      </c>
      <c r="G32" s="24">
        <v>78</v>
      </c>
      <c r="H32" s="24">
        <v>83</v>
      </c>
      <c r="I32" s="25">
        <f t="shared" si="1"/>
        <v>161</v>
      </c>
      <c r="J32" s="12">
        <f t="shared" si="2"/>
        <v>26.744186046511629</v>
      </c>
      <c r="K32" s="24">
        <v>101</v>
      </c>
      <c r="L32" s="24">
        <v>93</v>
      </c>
      <c r="M32" s="25">
        <f t="shared" si="3"/>
        <v>194</v>
      </c>
      <c r="N32" s="25">
        <f t="shared" si="4"/>
        <v>355</v>
      </c>
      <c r="O32" s="12">
        <f t="shared" si="5"/>
        <v>58.970099667774093</v>
      </c>
      <c r="P32" s="24">
        <v>84</v>
      </c>
      <c r="Q32" s="24">
        <v>61</v>
      </c>
      <c r="R32" s="25">
        <f t="shared" si="6"/>
        <v>145</v>
      </c>
      <c r="S32" s="25">
        <f t="shared" si="7"/>
        <v>500</v>
      </c>
      <c r="T32" s="12">
        <f t="shared" si="8"/>
        <v>83.056478405315616</v>
      </c>
      <c r="U32" s="24">
        <v>68</v>
      </c>
      <c r="V32" s="24">
        <v>72</v>
      </c>
      <c r="W32" s="25">
        <f t="shared" si="9"/>
        <v>140</v>
      </c>
      <c r="X32" s="25">
        <f t="shared" si="10"/>
        <v>640</v>
      </c>
      <c r="Y32" s="12">
        <f t="shared" si="11"/>
        <v>106.312292358804</v>
      </c>
    </row>
    <row r="33" spans="1:25" ht="15.75" customHeight="1" x14ac:dyDescent="0.3">
      <c r="A33" s="8">
        <v>27</v>
      </c>
      <c r="B33" s="9" t="s">
        <v>54</v>
      </c>
      <c r="C33" s="21" t="s">
        <v>53</v>
      </c>
      <c r="D33" s="22">
        <v>211</v>
      </c>
      <c r="E33" s="22">
        <v>216</v>
      </c>
      <c r="F33" s="23">
        <f t="shared" si="0"/>
        <v>427</v>
      </c>
      <c r="G33" s="24">
        <v>66</v>
      </c>
      <c r="H33" s="24">
        <v>52</v>
      </c>
      <c r="I33" s="25">
        <f t="shared" si="1"/>
        <v>118</v>
      </c>
      <c r="J33" s="12">
        <f t="shared" si="2"/>
        <v>27.634660421545671</v>
      </c>
      <c r="K33" s="24">
        <v>81</v>
      </c>
      <c r="L33" s="24">
        <v>63</v>
      </c>
      <c r="M33" s="25">
        <f t="shared" si="3"/>
        <v>144</v>
      </c>
      <c r="N33" s="25">
        <f t="shared" si="4"/>
        <v>262</v>
      </c>
      <c r="O33" s="12">
        <f t="shared" si="5"/>
        <v>61.358313817330213</v>
      </c>
      <c r="P33" s="24">
        <v>44</v>
      </c>
      <c r="Q33" s="24">
        <v>43</v>
      </c>
      <c r="R33" s="25">
        <f t="shared" si="6"/>
        <v>87</v>
      </c>
      <c r="S33" s="25">
        <f t="shared" si="7"/>
        <v>349</v>
      </c>
      <c r="T33" s="12">
        <f t="shared" si="8"/>
        <v>81.733021077283368</v>
      </c>
      <c r="U33" s="24">
        <v>44</v>
      </c>
      <c r="V33" s="24">
        <v>57</v>
      </c>
      <c r="W33" s="25">
        <f t="shared" si="9"/>
        <v>101</v>
      </c>
      <c r="X33" s="25">
        <f t="shared" si="10"/>
        <v>450</v>
      </c>
      <c r="Y33" s="12">
        <f t="shared" si="11"/>
        <v>105.3864168618267</v>
      </c>
    </row>
    <row r="34" spans="1:25" ht="15.75" customHeight="1" x14ac:dyDescent="0.3">
      <c r="A34" s="63" t="s">
        <v>55</v>
      </c>
      <c r="B34" s="52"/>
      <c r="C34" s="13"/>
      <c r="D34" s="26">
        <f t="shared" ref="D34:E34" si="12">SUM(D7:D33)</f>
        <v>7664</v>
      </c>
      <c r="E34" s="26">
        <f t="shared" si="12"/>
        <v>7191</v>
      </c>
      <c r="F34" s="27">
        <f t="shared" si="0"/>
        <v>14855</v>
      </c>
      <c r="G34" s="27">
        <f t="shared" ref="G34:I34" si="13">SUM(G7:G33)</f>
        <v>2078</v>
      </c>
      <c r="H34" s="27">
        <f t="shared" si="13"/>
        <v>1889</v>
      </c>
      <c r="I34" s="28">
        <f t="shared" si="13"/>
        <v>3967</v>
      </c>
      <c r="J34" s="17">
        <f t="shared" si="2"/>
        <v>26.704813194210701</v>
      </c>
      <c r="K34" s="27">
        <f t="shared" ref="K34:N34" si="14">SUM(K7:K33)</f>
        <v>2491</v>
      </c>
      <c r="L34" s="27">
        <f t="shared" si="14"/>
        <v>2309</v>
      </c>
      <c r="M34" s="28">
        <f t="shared" si="14"/>
        <v>4800</v>
      </c>
      <c r="N34" s="28">
        <f t="shared" si="14"/>
        <v>8767</v>
      </c>
      <c r="O34" s="17">
        <f t="shared" si="5"/>
        <v>59.017165937394822</v>
      </c>
      <c r="P34" s="27">
        <f t="shared" ref="P34:S34" si="15">SUM(P7:P33)</f>
        <v>1799</v>
      </c>
      <c r="Q34" s="27">
        <f t="shared" si="15"/>
        <v>1680</v>
      </c>
      <c r="R34" s="28">
        <f t="shared" si="15"/>
        <v>3479</v>
      </c>
      <c r="S34" s="28">
        <f t="shared" si="15"/>
        <v>12246</v>
      </c>
      <c r="T34" s="17">
        <f t="shared" si="8"/>
        <v>82.436889936048459</v>
      </c>
      <c r="U34" s="27">
        <f t="shared" ref="U34:X34" si="16">SUM(U7:U33)</f>
        <v>1831</v>
      </c>
      <c r="V34" s="27">
        <f t="shared" si="16"/>
        <v>1653</v>
      </c>
      <c r="W34" s="28">
        <f t="shared" si="16"/>
        <v>3484</v>
      </c>
      <c r="X34" s="28">
        <f t="shared" si="16"/>
        <v>15730</v>
      </c>
      <c r="Y34" s="17">
        <f t="shared" si="11"/>
        <v>105.89027263547628</v>
      </c>
    </row>
    <row r="35" spans="1:25" ht="15.75" customHeight="1" x14ac:dyDescent="0.3"/>
    <row r="36" spans="1:25" ht="15.75" customHeight="1" x14ac:dyDescent="0.3"/>
    <row r="37" spans="1:25" ht="15.75" customHeight="1" x14ac:dyDescent="0.3">
      <c r="A37" s="1" t="s">
        <v>56</v>
      </c>
    </row>
    <row r="38" spans="1:25" ht="15.75" customHeight="1" x14ac:dyDescent="0.3"/>
    <row r="39" spans="1:25" ht="15.75" customHeight="1" x14ac:dyDescent="0.3"/>
    <row r="40" spans="1:25" ht="15.75" customHeight="1" x14ac:dyDescent="0.3"/>
    <row r="41" spans="1:25" ht="15.75" customHeight="1" x14ac:dyDescent="0.3"/>
    <row r="42" spans="1:25" ht="15.75" customHeight="1" x14ac:dyDescent="0.3"/>
    <row r="43" spans="1:25" ht="15.75" customHeight="1" x14ac:dyDescent="0.3"/>
    <row r="44" spans="1:25" ht="15.75" customHeight="1" x14ac:dyDescent="0.3"/>
    <row r="45" spans="1:25" ht="15.75" customHeight="1" x14ac:dyDescent="0.3"/>
    <row r="46" spans="1:25" ht="15.75" customHeight="1" x14ac:dyDescent="0.3"/>
    <row r="47" spans="1:25" ht="15.75" customHeight="1" x14ac:dyDescent="0.3"/>
    <row r="48" spans="1:25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20">
    <mergeCell ref="A34:B34"/>
    <mergeCell ref="K5:M5"/>
    <mergeCell ref="P5:R5"/>
    <mergeCell ref="A4:A6"/>
    <mergeCell ref="B4:B6"/>
    <mergeCell ref="C4:C6"/>
    <mergeCell ref="D4:F5"/>
    <mergeCell ref="G4:J4"/>
    <mergeCell ref="N4:N6"/>
    <mergeCell ref="O4:O6"/>
    <mergeCell ref="X4:X6"/>
    <mergeCell ref="Y4:Y6"/>
    <mergeCell ref="U5:W5"/>
    <mergeCell ref="G5:I5"/>
    <mergeCell ref="J5:J6"/>
    <mergeCell ref="K4:M4"/>
    <mergeCell ref="P4:R4"/>
    <mergeCell ref="U4:W4"/>
    <mergeCell ref="S4:S6"/>
    <mergeCell ref="T4:T6"/>
  </mergeCells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A1000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ColWidth="14.44140625" defaultRowHeight="15" customHeight="1" x14ac:dyDescent="0.3"/>
  <cols>
    <col min="1" max="1" width="8.6640625" customWidth="1"/>
    <col min="2" max="3" width="17.33203125" customWidth="1"/>
    <col min="4" max="8" width="8.6640625" customWidth="1"/>
    <col min="9" max="9" width="10.88671875" customWidth="1"/>
    <col min="10" max="16" width="8.6640625" customWidth="1"/>
    <col min="17" max="18" width="10.88671875" customWidth="1"/>
    <col min="19" max="26" width="8.6640625" customWidth="1"/>
    <col min="27" max="28" width="10" customWidth="1"/>
    <col min="29" max="36" width="8.6640625" customWidth="1"/>
    <col min="37" max="38" width="10.88671875" customWidth="1"/>
    <col min="39" max="39" width="8.6640625" customWidth="1"/>
    <col min="40" max="40" width="9.109375" customWidth="1"/>
    <col min="41" max="53" width="8.6640625" customWidth="1"/>
  </cols>
  <sheetData>
    <row r="1" spans="1:53" ht="14.4" x14ac:dyDescent="0.3">
      <c r="A1" s="1" t="s">
        <v>0</v>
      </c>
      <c r="AT1" s="29"/>
      <c r="AU1" s="29"/>
      <c r="AV1" s="29"/>
      <c r="AW1" s="29"/>
      <c r="AX1" s="29"/>
      <c r="AY1" s="29"/>
      <c r="AZ1" s="29"/>
      <c r="BA1" s="29"/>
    </row>
    <row r="2" spans="1:53" ht="14.4" x14ac:dyDescent="0.3">
      <c r="AT2" s="29"/>
      <c r="AU2" s="29"/>
      <c r="AV2" s="29"/>
      <c r="AW2" s="29"/>
      <c r="AX2" s="29"/>
      <c r="AY2" s="29"/>
      <c r="AZ2" s="29"/>
      <c r="BA2" s="29"/>
    </row>
    <row r="3" spans="1:53" ht="14.4" x14ac:dyDescent="0.3">
      <c r="A3" s="1" t="s">
        <v>60</v>
      </c>
      <c r="AT3" s="29"/>
      <c r="AU3" s="29"/>
      <c r="AV3" s="29"/>
      <c r="AW3" s="29"/>
      <c r="AX3" s="29"/>
      <c r="AY3" s="29"/>
      <c r="AZ3" s="29"/>
      <c r="BA3" s="29"/>
    </row>
    <row r="4" spans="1:53" ht="14.4" x14ac:dyDescent="0.3">
      <c r="A4" s="66" t="s">
        <v>2</v>
      </c>
      <c r="B4" s="66" t="s">
        <v>3</v>
      </c>
      <c r="C4" s="66" t="s">
        <v>4</v>
      </c>
      <c r="D4" s="67" t="s">
        <v>5</v>
      </c>
      <c r="E4" s="68"/>
      <c r="F4" s="69"/>
      <c r="G4" s="81" t="s">
        <v>6</v>
      </c>
      <c r="H4" s="51"/>
      <c r="I4" s="51"/>
      <c r="J4" s="51"/>
      <c r="K4" s="51"/>
      <c r="L4" s="51"/>
      <c r="M4" s="51"/>
      <c r="N4" s="52"/>
      <c r="O4" s="50" t="s">
        <v>58</v>
      </c>
      <c r="P4" s="51"/>
      <c r="Q4" s="51"/>
      <c r="R4" s="51"/>
      <c r="S4" s="51"/>
      <c r="T4" s="51"/>
      <c r="U4" s="51"/>
      <c r="V4" s="51"/>
      <c r="W4" s="51"/>
      <c r="X4" s="52"/>
      <c r="Y4" s="82" t="s">
        <v>10</v>
      </c>
      <c r="Z4" s="51"/>
      <c r="AA4" s="51"/>
      <c r="AB4" s="51"/>
      <c r="AC4" s="51"/>
      <c r="AD4" s="51"/>
      <c r="AE4" s="51"/>
      <c r="AF4" s="51"/>
      <c r="AG4" s="51"/>
      <c r="AH4" s="52"/>
      <c r="AI4" s="54" t="s">
        <v>12</v>
      </c>
      <c r="AJ4" s="51"/>
      <c r="AK4" s="51"/>
      <c r="AL4" s="51"/>
      <c r="AM4" s="51"/>
      <c r="AN4" s="51"/>
      <c r="AO4" s="51"/>
      <c r="AP4" s="51"/>
      <c r="AQ4" s="51"/>
      <c r="AR4" s="52"/>
      <c r="AS4" s="2"/>
      <c r="AT4" s="2"/>
      <c r="AU4" s="2"/>
      <c r="AV4" s="2"/>
      <c r="AW4" s="2"/>
      <c r="AX4" s="2"/>
      <c r="AY4" s="2"/>
      <c r="AZ4" s="2"/>
      <c r="BA4" s="2"/>
    </row>
    <row r="5" spans="1:53" ht="14.25" customHeight="1" x14ac:dyDescent="0.3">
      <c r="A5" s="56"/>
      <c r="B5" s="56"/>
      <c r="C5" s="56"/>
      <c r="D5" s="70"/>
      <c r="E5" s="71"/>
      <c r="F5" s="72"/>
      <c r="G5" s="60" t="s">
        <v>61</v>
      </c>
      <c r="H5" s="51"/>
      <c r="I5" s="51"/>
      <c r="J5" s="52"/>
      <c r="K5" s="60" t="s">
        <v>62</v>
      </c>
      <c r="L5" s="51"/>
      <c r="M5" s="51"/>
      <c r="N5" s="52"/>
      <c r="O5" s="64" t="str">
        <f>G5</f>
        <v>KELAHIRAN HIDUP</v>
      </c>
      <c r="P5" s="51"/>
      <c r="Q5" s="52"/>
      <c r="R5" s="74" t="s">
        <v>8</v>
      </c>
      <c r="S5" s="74" t="s">
        <v>9</v>
      </c>
      <c r="T5" s="64" t="s">
        <v>62</v>
      </c>
      <c r="U5" s="51"/>
      <c r="V5" s="52"/>
      <c r="W5" s="74" t="s">
        <v>8</v>
      </c>
      <c r="X5" s="74" t="s">
        <v>9</v>
      </c>
      <c r="Y5" s="79" t="str">
        <f>G5</f>
        <v>KELAHIRAN HIDUP</v>
      </c>
      <c r="Z5" s="51"/>
      <c r="AA5" s="52"/>
      <c r="AB5" s="77" t="s">
        <v>11</v>
      </c>
      <c r="AC5" s="77" t="s">
        <v>9</v>
      </c>
      <c r="AD5" s="79" t="s">
        <v>62</v>
      </c>
      <c r="AE5" s="51"/>
      <c r="AF5" s="83"/>
      <c r="AG5" s="77" t="s">
        <v>11</v>
      </c>
      <c r="AH5" s="77" t="s">
        <v>9</v>
      </c>
      <c r="AI5" s="59" t="str">
        <f>Y5</f>
        <v>KELAHIRAN HIDUP</v>
      </c>
      <c r="AJ5" s="51"/>
      <c r="AK5" s="52"/>
      <c r="AL5" s="58" t="s">
        <v>13</v>
      </c>
      <c r="AM5" s="58" t="s">
        <v>9</v>
      </c>
      <c r="AN5" s="59" t="s">
        <v>62</v>
      </c>
      <c r="AO5" s="51"/>
      <c r="AP5" s="52"/>
      <c r="AQ5" s="58" t="s">
        <v>13</v>
      </c>
      <c r="AR5" s="58" t="s">
        <v>9</v>
      </c>
      <c r="AS5" s="2"/>
      <c r="AT5" s="2"/>
      <c r="AU5" s="2"/>
      <c r="AV5" s="2"/>
      <c r="AW5" s="2"/>
      <c r="AX5" s="2"/>
      <c r="AY5" s="2"/>
      <c r="AZ5" s="2"/>
      <c r="BA5" s="2"/>
    </row>
    <row r="6" spans="1:53" ht="14.4" x14ac:dyDescent="0.3">
      <c r="A6" s="57"/>
      <c r="B6" s="57"/>
      <c r="C6" s="57"/>
      <c r="D6" s="3" t="s">
        <v>15</v>
      </c>
      <c r="E6" s="3" t="s">
        <v>16</v>
      </c>
      <c r="F6" s="4" t="s">
        <v>17</v>
      </c>
      <c r="G6" s="4" t="s">
        <v>15</v>
      </c>
      <c r="H6" s="4" t="s">
        <v>16</v>
      </c>
      <c r="I6" s="4" t="s">
        <v>17</v>
      </c>
      <c r="J6" s="30" t="s">
        <v>9</v>
      </c>
      <c r="K6" s="4" t="s">
        <v>15</v>
      </c>
      <c r="L6" s="4" t="s">
        <v>16</v>
      </c>
      <c r="M6" s="4" t="s">
        <v>17</v>
      </c>
      <c r="N6" s="4" t="s">
        <v>9</v>
      </c>
      <c r="O6" s="5" t="s">
        <v>15</v>
      </c>
      <c r="P6" s="5" t="s">
        <v>16</v>
      </c>
      <c r="Q6" s="5" t="s">
        <v>17</v>
      </c>
      <c r="R6" s="57"/>
      <c r="S6" s="62"/>
      <c r="T6" s="18" t="s">
        <v>15</v>
      </c>
      <c r="U6" s="18" t="s">
        <v>16</v>
      </c>
      <c r="V6" s="18" t="s">
        <v>17</v>
      </c>
      <c r="W6" s="57"/>
      <c r="X6" s="57"/>
      <c r="Y6" s="19" t="s">
        <v>15</v>
      </c>
      <c r="Z6" s="19" t="s">
        <v>16</v>
      </c>
      <c r="AA6" s="19" t="s">
        <v>17</v>
      </c>
      <c r="AB6" s="57"/>
      <c r="AC6" s="62"/>
      <c r="AD6" s="19" t="s">
        <v>15</v>
      </c>
      <c r="AE6" s="19" t="s">
        <v>16</v>
      </c>
      <c r="AF6" s="19" t="s">
        <v>17</v>
      </c>
      <c r="AG6" s="57"/>
      <c r="AH6" s="62"/>
      <c r="AI6" s="7" t="s">
        <v>15</v>
      </c>
      <c r="AJ6" s="7" t="s">
        <v>16</v>
      </c>
      <c r="AK6" s="7" t="s">
        <v>17</v>
      </c>
      <c r="AL6" s="57"/>
      <c r="AM6" s="57"/>
      <c r="AN6" s="7" t="s">
        <v>15</v>
      </c>
      <c r="AO6" s="7" t="s">
        <v>16</v>
      </c>
      <c r="AP6" s="7" t="s">
        <v>17</v>
      </c>
      <c r="AQ6" s="57"/>
      <c r="AR6" s="57"/>
      <c r="AS6" s="2"/>
      <c r="AT6" s="2"/>
      <c r="AU6" s="2"/>
      <c r="AV6" s="2"/>
      <c r="AW6" s="2"/>
      <c r="AX6" s="2"/>
      <c r="AY6" s="2"/>
      <c r="AZ6" s="2"/>
      <c r="BA6" s="2"/>
    </row>
    <row r="7" spans="1:53" ht="15.6" x14ac:dyDescent="0.3">
      <c r="A7" s="8">
        <v>1</v>
      </c>
      <c r="B7" s="9" t="s">
        <v>18</v>
      </c>
      <c r="C7" s="21" t="s">
        <v>19</v>
      </c>
      <c r="D7" s="31">
        <v>362</v>
      </c>
      <c r="E7" s="31">
        <v>359</v>
      </c>
      <c r="F7" s="10">
        <f t="shared" ref="F7:F34" si="0">SUM(D7:E7)</f>
        <v>721</v>
      </c>
      <c r="G7" s="10">
        <v>88</v>
      </c>
      <c r="H7" s="10">
        <v>76</v>
      </c>
      <c r="I7" s="11">
        <f t="shared" ref="I7:I33" si="1">SUM(G7:H7)</f>
        <v>164</v>
      </c>
      <c r="J7" s="12">
        <f t="shared" ref="J7:J34" si="2">I7/F7%</f>
        <v>22.74618585298197</v>
      </c>
      <c r="K7" s="32">
        <v>6</v>
      </c>
      <c r="L7" s="32">
        <v>4</v>
      </c>
      <c r="M7" s="11">
        <f t="shared" ref="M7:M33" si="3">SUM(K7:L7)</f>
        <v>10</v>
      </c>
      <c r="N7" s="12">
        <f t="shared" ref="N7:N34" si="4">M7/I7%</f>
        <v>6.0975609756097562</v>
      </c>
      <c r="O7" s="10">
        <v>120</v>
      </c>
      <c r="P7" s="10">
        <v>100</v>
      </c>
      <c r="Q7" s="11">
        <f t="shared" ref="Q7:Q33" si="5">SUM(O7:P7)</f>
        <v>220</v>
      </c>
      <c r="R7" s="11">
        <f t="shared" ref="R7:R33" si="6">Q7+I7</f>
        <v>384</v>
      </c>
      <c r="S7" s="12">
        <f t="shared" ref="S7:S34" si="7">R7/F7*100</f>
        <v>53.259361997226073</v>
      </c>
      <c r="T7" s="11">
        <v>5</v>
      </c>
      <c r="U7" s="11">
        <v>4</v>
      </c>
      <c r="V7" s="11">
        <f t="shared" ref="V7:V33" si="8">SUM(T7:U7)</f>
        <v>9</v>
      </c>
      <c r="W7" s="11">
        <f t="shared" ref="W7:W33" si="9">M7+V7</f>
        <v>19</v>
      </c>
      <c r="X7" s="12">
        <f t="shared" ref="X7:X34" si="10">W7/R7*100</f>
        <v>4.9479166666666661</v>
      </c>
      <c r="Y7" s="24">
        <v>84</v>
      </c>
      <c r="Z7" s="24">
        <v>108</v>
      </c>
      <c r="AA7" s="25">
        <f t="shared" ref="AA7:AA33" si="11">SUM(Y7:Z7)</f>
        <v>192</v>
      </c>
      <c r="AB7" s="11">
        <f t="shared" ref="AB7:AB33" si="12">R7+AA7</f>
        <v>576</v>
      </c>
      <c r="AC7" s="12">
        <f t="shared" ref="AC7:AC34" si="13">AB7/F7*100</f>
        <v>79.889042995839105</v>
      </c>
      <c r="AD7" s="12">
        <v>5</v>
      </c>
      <c r="AE7" s="12">
        <v>5</v>
      </c>
      <c r="AF7" s="12">
        <f t="shared" ref="AF7:AF33" si="14">SUM(AD7:AE7)</f>
        <v>10</v>
      </c>
      <c r="AG7" s="12">
        <f t="shared" ref="AG7:AG33" si="15">W7+AF7</f>
        <v>29</v>
      </c>
      <c r="AH7" s="12">
        <f t="shared" ref="AH7:AH34" si="16">AG7/AB7*100</f>
        <v>5.0347222222222223</v>
      </c>
      <c r="AI7" s="24">
        <v>70</v>
      </c>
      <c r="AJ7" s="24">
        <v>75</v>
      </c>
      <c r="AK7" s="25">
        <f t="shared" ref="AK7:AK33" si="17">SUM(AI7:AJ7)</f>
        <v>145</v>
      </c>
      <c r="AL7" s="11">
        <f t="shared" ref="AL7:AL33" si="18">AB7+AK7</f>
        <v>721</v>
      </c>
      <c r="AM7" s="12">
        <f t="shared" ref="AM7:AM34" si="19">AL7/F7*100</f>
        <v>100</v>
      </c>
      <c r="AN7" s="12">
        <v>2</v>
      </c>
      <c r="AO7" s="12">
        <v>2</v>
      </c>
      <c r="AP7" s="12">
        <f t="shared" ref="AP7:AP33" si="20">SUM(AN7:AO7)</f>
        <v>4</v>
      </c>
      <c r="AQ7" s="12">
        <f t="shared" ref="AQ7:AQ33" si="21">AG7+AP7</f>
        <v>33</v>
      </c>
      <c r="AR7" s="12">
        <f t="shared" ref="AR7:AR34" si="22">AQ7/AL7*100</f>
        <v>4.5769764216366156</v>
      </c>
      <c r="AT7" s="33"/>
      <c r="AU7" s="33"/>
      <c r="AV7" s="29"/>
      <c r="AW7" s="29"/>
      <c r="AX7" s="29"/>
      <c r="AY7" s="29"/>
      <c r="AZ7" s="29"/>
      <c r="BA7" s="29"/>
    </row>
    <row r="8" spans="1:53" ht="15.6" x14ac:dyDescent="0.3">
      <c r="A8" s="8">
        <v>2</v>
      </c>
      <c r="B8" s="9" t="s">
        <v>20</v>
      </c>
      <c r="C8" s="21" t="s">
        <v>19</v>
      </c>
      <c r="D8" s="31">
        <v>389</v>
      </c>
      <c r="E8" s="31">
        <v>355</v>
      </c>
      <c r="F8" s="10">
        <f t="shared" si="0"/>
        <v>744</v>
      </c>
      <c r="G8" s="10">
        <v>108</v>
      </c>
      <c r="H8" s="10">
        <v>86</v>
      </c>
      <c r="I8" s="11">
        <f t="shared" si="1"/>
        <v>194</v>
      </c>
      <c r="J8" s="12">
        <f t="shared" si="2"/>
        <v>26.0752688172043</v>
      </c>
      <c r="K8" s="32">
        <v>0</v>
      </c>
      <c r="L8" s="32">
        <v>4</v>
      </c>
      <c r="M8" s="11">
        <f t="shared" si="3"/>
        <v>4</v>
      </c>
      <c r="N8" s="12">
        <f t="shared" si="4"/>
        <v>2.061855670103093</v>
      </c>
      <c r="O8" s="10">
        <v>100</v>
      </c>
      <c r="P8" s="10">
        <v>95</v>
      </c>
      <c r="Q8" s="11">
        <f t="shared" si="5"/>
        <v>195</v>
      </c>
      <c r="R8" s="11">
        <f t="shared" si="6"/>
        <v>389</v>
      </c>
      <c r="S8" s="12">
        <f t="shared" si="7"/>
        <v>52.284946236559136</v>
      </c>
      <c r="T8" s="11">
        <v>0</v>
      </c>
      <c r="U8" s="11">
        <v>3</v>
      </c>
      <c r="V8" s="11">
        <f t="shared" si="8"/>
        <v>3</v>
      </c>
      <c r="W8" s="11">
        <f t="shared" si="9"/>
        <v>7</v>
      </c>
      <c r="X8" s="12">
        <f t="shared" si="10"/>
        <v>1.7994858611825193</v>
      </c>
      <c r="Y8" s="24">
        <v>96</v>
      </c>
      <c r="Z8" s="24">
        <v>90</v>
      </c>
      <c r="AA8" s="25">
        <f t="shared" si="11"/>
        <v>186</v>
      </c>
      <c r="AB8" s="11">
        <f t="shared" si="12"/>
        <v>575</v>
      </c>
      <c r="AC8" s="12">
        <f t="shared" si="13"/>
        <v>77.284946236559136</v>
      </c>
      <c r="AD8" s="12">
        <v>2</v>
      </c>
      <c r="AE8" s="12">
        <v>2</v>
      </c>
      <c r="AF8" s="12">
        <f t="shared" si="14"/>
        <v>4</v>
      </c>
      <c r="AG8" s="12">
        <f t="shared" si="15"/>
        <v>11</v>
      </c>
      <c r="AH8" s="12">
        <f t="shared" si="16"/>
        <v>1.9130434782608694</v>
      </c>
      <c r="AI8" s="24">
        <v>85</v>
      </c>
      <c r="AJ8" s="24">
        <v>84</v>
      </c>
      <c r="AK8" s="25">
        <f t="shared" si="17"/>
        <v>169</v>
      </c>
      <c r="AL8" s="11">
        <f t="shared" si="18"/>
        <v>744</v>
      </c>
      <c r="AM8" s="12">
        <f t="shared" si="19"/>
        <v>100</v>
      </c>
      <c r="AN8" s="12">
        <v>0</v>
      </c>
      <c r="AO8" s="12">
        <v>2</v>
      </c>
      <c r="AP8" s="12">
        <f t="shared" si="20"/>
        <v>2</v>
      </c>
      <c r="AQ8" s="12">
        <f t="shared" si="21"/>
        <v>13</v>
      </c>
      <c r="AR8" s="12">
        <f t="shared" si="22"/>
        <v>1.747311827956989</v>
      </c>
      <c r="AT8" s="33"/>
      <c r="AU8" s="33"/>
      <c r="AV8" s="29"/>
      <c r="AW8" s="29"/>
      <c r="AX8" s="29"/>
      <c r="AY8" s="29"/>
      <c r="AZ8" s="29"/>
      <c r="BA8" s="29"/>
    </row>
    <row r="9" spans="1:53" ht="15.6" x14ac:dyDescent="0.3">
      <c r="A9" s="8">
        <v>3</v>
      </c>
      <c r="B9" s="9" t="s">
        <v>21</v>
      </c>
      <c r="C9" s="21" t="s">
        <v>19</v>
      </c>
      <c r="D9" s="31">
        <v>376</v>
      </c>
      <c r="E9" s="31">
        <v>351</v>
      </c>
      <c r="F9" s="10">
        <f t="shared" si="0"/>
        <v>727</v>
      </c>
      <c r="G9" s="10">
        <v>76</v>
      </c>
      <c r="H9" s="10">
        <v>79</v>
      </c>
      <c r="I9" s="11">
        <f t="shared" si="1"/>
        <v>155</v>
      </c>
      <c r="J9" s="12">
        <f t="shared" si="2"/>
        <v>21.320495185694636</v>
      </c>
      <c r="K9" s="32">
        <v>5</v>
      </c>
      <c r="L9" s="32">
        <v>4</v>
      </c>
      <c r="M9" s="11">
        <f t="shared" si="3"/>
        <v>9</v>
      </c>
      <c r="N9" s="12">
        <f t="shared" si="4"/>
        <v>5.806451612903226</v>
      </c>
      <c r="O9" s="10">
        <v>118</v>
      </c>
      <c r="P9" s="10">
        <v>121</v>
      </c>
      <c r="Q9" s="11">
        <f t="shared" si="5"/>
        <v>239</v>
      </c>
      <c r="R9" s="11">
        <f t="shared" si="6"/>
        <v>394</v>
      </c>
      <c r="S9" s="12">
        <f t="shared" si="7"/>
        <v>54.195323246217328</v>
      </c>
      <c r="T9" s="11">
        <v>5</v>
      </c>
      <c r="U9" s="11">
        <v>7</v>
      </c>
      <c r="V9" s="11">
        <f t="shared" si="8"/>
        <v>12</v>
      </c>
      <c r="W9" s="11">
        <f t="shared" si="9"/>
        <v>21</v>
      </c>
      <c r="X9" s="12">
        <f t="shared" si="10"/>
        <v>5.3299492385786804</v>
      </c>
      <c r="Y9" s="24">
        <v>83</v>
      </c>
      <c r="Z9" s="24">
        <v>79</v>
      </c>
      <c r="AA9" s="25">
        <f t="shared" si="11"/>
        <v>162</v>
      </c>
      <c r="AB9" s="11">
        <f t="shared" si="12"/>
        <v>556</v>
      </c>
      <c r="AC9" s="12">
        <f t="shared" si="13"/>
        <v>76.478679504814309</v>
      </c>
      <c r="AD9" s="12">
        <v>2</v>
      </c>
      <c r="AE9" s="12">
        <v>1</v>
      </c>
      <c r="AF9" s="12">
        <f t="shared" si="14"/>
        <v>3</v>
      </c>
      <c r="AG9" s="12">
        <f t="shared" si="15"/>
        <v>24</v>
      </c>
      <c r="AH9" s="12">
        <f t="shared" si="16"/>
        <v>4.3165467625899279</v>
      </c>
      <c r="AI9" s="24">
        <v>99</v>
      </c>
      <c r="AJ9" s="24">
        <v>72</v>
      </c>
      <c r="AK9" s="25">
        <f t="shared" si="17"/>
        <v>171</v>
      </c>
      <c r="AL9" s="11">
        <f t="shared" si="18"/>
        <v>727</v>
      </c>
      <c r="AM9" s="12">
        <f t="shared" si="19"/>
        <v>100</v>
      </c>
      <c r="AN9" s="12">
        <v>3</v>
      </c>
      <c r="AO9" s="12">
        <v>1</v>
      </c>
      <c r="AP9" s="12">
        <f t="shared" si="20"/>
        <v>4</v>
      </c>
      <c r="AQ9" s="12">
        <f t="shared" si="21"/>
        <v>28</v>
      </c>
      <c r="AR9" s="12">
        <f t="shared" si="22"/>
        <v>3.8514442916093539</v>
      </c>
      <c r="AT9" s="33"/>
      <c r="AU9" s="33"/>
      <c r="AV9" s="29"/>
      <c r="AW9" s="29"/>
      <c r="AX9" s="29"/>
      <c r="AY9" s="29"/>
      <c r="AZ9" s="29"/>
      <c r="BA9" s="29"/>
    </row>
    <row r="10" spans="1:53" ht="15.6" x14ac:dyDescent="0.3">
      <c r="A10" s="8">
        <v>4</v>
      </c>
      <c r="B10" s="9" t="s">
        <v>22</v>
      </c>
      <c r="C10" s="21" t="s">
        <v>23</v>
      </c>
      <c r="D10" s="31">
        <v>332</v>
      </c>
      <c r="E10" s="31">
        <v>253</v>
      </c>
      <c r="F10" s="10">
        <f t="shared" si="0"/>
        <v>585</v>
      </c>
      <c r="G10" s="10">
        <v>80</v>
      </c>
      <c r="H10" s="10">
        <v>67</v>
      </c>
      <c r="I10" s="11">
        <f t="shared" si="1"/>
        <v>147</v>
      </c>
      <c r="J10" s="12">
        <f t="shared" si="2"/>
        <v>25.128205128205131</v>
      </c>
      <c r="K10" s="32">
        <v>7</v>
      </c>
      <c r="L10" s="32">
        <v>4</v>
      </c>
      <c r="M10" s="11">
        <f t="shared" si="3"/>
        <v>11</v>
      </c>
      <c r="N10" s="12">
        <f t="shared" si="4"/>
        <v>7.4829931972789119</v>
      </c>
      <c r="O10" s="10">
        <v>101</v>
      </c>
      <c r="P10" s="10">
        <v>82</v>
      </c>
      <c r="Q10" s="11">
        <f t="shared" si="5"/>
        <v>183</v>
      </c>
      <c r="R10" s="11">
        <f t="shared" si="6"/>
        <v>330</v>
      </c>
      <c r="S10" s="12">
        <f t="shared" si="7"/>
        <v>56.410256410256409</v>
      </c>
      <c r="T10" s="11">
        <v>3</v>
      </c>
      <c r="U10" s="11">
        <v>1</v>
      </c>
      <c r="V10" s="11">
        <f t="shared" si="8"/>
        <v>4</v>
      </c>
      <c r="W10" s="11">
        <f t="shared" si="9"/>
        <v>15</v>
      </c>
      <c r="X10" s="12">
        <f t="shared" si="10"/>
        <v>4.5454545454545459</v>
      </c>
      <c r="Y10" s="24">
        <v>64</v>
      </c>
      <c r="Z10" s="24">
        <v>47</v>
      </c>
      <c r="AA10" s="25">
        <f t="shared" si="11"/>
        <v>111</v>
      </c>
      <c r="AB10" s="11">
        <f t="shared" si="12"/>
        <v>441</v>
      </c>
      <c r="AC10" s="12">
        <f t="shared" si="13"/>
        <v>75.384615384615387</v>
      </c>
      <c r="AD10" s="12">
        <v>3</v>
      </c>
      <c r="AE10" s="12">
        <v>6</v>
      </c>
      <c r="AF10" s="12">
        <f t="shared" si="14"/>
        <v>9</v>
      </c>
      <c r="AG10" s="12">
        <f t="shared" si="15"/>
        <v>24</v>
      </c>
      <c r="AH10" s="12">
        <f t="shared" si="16"/>
        <v>5.4421768707482991</v>
      </c>
      <c r="AI10" s="24">
        <v>87</v>
      </c>
      <c r="AJ10" s="24">
        <v>57</v>
      </c>
      <c r="AK10" s="25">
        <f t="shared" si="17"/>
        <v>144</v>
      </c>
      <c r="AL10" s="11">
        <f t="shared" si="18"/>
        <v>585</v>
      </c>
      <c r="AM10" s="12">
        <f t="shared" si="19"/>
        <v>100</v>
      </c>
      <c r="AN10" s="12">
        <v>3</v>
      </c>
      <c r="AO10" s="12">
        <v>4</v>
      </c>
      <c r="AP10" s="12">
        <f t="shared" si="20"/>
        <v>7</v>
      </c>
      <c r="AQ10" s="12">
        <f t="shared" si="21"/>
        <v>31</v>
      </c>
      <c r="AR10" s="12">
        <f t="shared" si="22"/>
        <v>5.299145299145299</v>
      </c>
      <c r="AT10" s="33"/>
      <c r="AU10" s="33"/>
      <c r="AV10" s="29"/>
      <c r="AW10" s="29"/>
      <c r="AX10" s="29"/>
      <c r="AY10" s="29"/>
      <c r="AZ10" s="29"/>
      <c r="BA10" s="29"/>
    </row>
    <row r="11" spans="1:53" ht="15.6" x14ac:dyDescent="0.3">
      <c r="A11" s="8">
        <v>5</v>
      </c>
      <c r="B11" s="9" t="s">
        <v>24</v>
      </c>
      <c r="C11" s="21" t="s">
        <v>23</v>
      </c>
      <c r="D11" s="31">
        <v>373</v>
      </c>
      <c r="E11" s="31">
        <v>325</v>
      </c>
      <c r="F11" s="10">
        <f t="shared" si="0"/>
        <v>698</v>
      </c>
      <c r="G11" s="10">
        <v>82</v>
      </c>
      <c r="H11" s="10">
        <v>71</v>
      </c>
      <c r="I11" s="11">
        <f t="shared" si="1"/>
        <v>153</v>
      </c>
      <c r="J11" s="12">
        <f t="shared" si="2"/>
        <v>21.919770773638966</v>
      </c>
      <c r="K11" s="32">
        <v>10</v>
      </c>
      <c r="L11" s="32">
        <v>10</v>
      </c>
      <c r="M11" s="11">
        <f t="shared" si="3"/>
        <v>20</v>
      </c>
      <c r="N11" s="12">
        <f t="shared" si="4"/>
        <v>13.071895424836601</v>
      </c>
      <c r="O11" s="10">
        <v>116</v>
      </c>
      <c r="P11" s="10">
        <v>92</v>
      </c>
      <c r="Q11" s="11">
        <f t="shared" si="5"/>
        <v>208</v>
      </c>
      <c r="R11" s="11">
        <f t="shared" si="6"/>
        <v>361</v>
      </c>
      <c r="S11" s="12">
        <f t="shared" si="7"/>
        <v>51.719197707736384</v>
      </c>
      <c r="T11" s="11">
        <v>7</v>
      </c>
      <c r="U11" s="11">
        <v>4</v>
      </c>
      <c r="V11" s="11">
        <f t="shared" si="8"/>
        <v>11</v>
      </c>
      <c r="W11" s="11">
        <f t="shared" si="9"/>
        <v>31</v>
      </c>
      <c r="X11" s="12">
        <f t="shared" si="10"/>
        <v>8.5872576177285325</v>
      </c>
      <c r="Y11" s="24">
        <v>83</v>
      </c>
      <c r="Z11" s="24">
        <v>87</v>
      </c>
      <c r="AA11" s="25">
        <f t="shared" si="11"/>
        <v>170</v>
      </c>
      <c r="AB11" s="11">
        <f t="shared" si="12"/>
        <v>531</v>
      </c>
      <c r="AC11" s="12">
        <f t="shared" si="13"/>
        <v>76.07449856733524</v>
      </c>
      <c r="AD11" s="12">
        <v>2</v>
      </c>
      <c r="AE11" s="12">
        <v>1</v>
      </c>
      <c r="AF11" s="12">
        <f t="shared" si="14"/>
        <v>3</v>
      </c>
      <c r="AG11" s="12">
        <f t="shared" si="15"/>
        <v>34</v>
      </c>
      <c r="AH11" s="12">
        <f t="shared" si="16"/>
        <v>6.4030131826741998</v>
      </c>
      <c r="AI11" s="24">
        <v>92</v>
      </c>
      <c r="AJ11" s="24">
        <v>75</v>
      </c>
      <c r="AK11" s="25">
        <f t="shared" si="17"/>
        <v>167</v>
      </c>
      <c r="AL11" s="11">
        <f t="shared" si="18"/>
        <v>698</v>
      </c>
      <c r="AM11" s="12">
        <f t="shared" si="19"/>
        <v>100</v>
      </c>
      <c r="AN11" s="12">
        <v>0</v>
      </c>
      <c r="AO11" s="12">
        <v>3</v>
      </c>
      <c r="AP11" s="12">
        <f t="shared" si="20"/>
        <v>3</v>
      </c>
      <c r="AQ11" s="12">
        <f t="shared" si="21"/>
        <v>37</v>
      </c>
      <c r="AR11" s="12">
        <f t="shared" si="22"/>
        <v>5.3008595988538678</v>
      </c>
      <c r="AT11" s="33"/>
      <c r="AU11" s="33"/>
      <c r="AV11" s="29"/>
      <c r="AW11" s="29"/>
      <c r="AX11" s="29"/>
      <c r="AY11" s="29"/>
      <c r="AZ11" s="29"/>
      <c r="BA11" s="29"/>
    </row>
    <row r="12" spans="1:53" ht="15.6" x14ac:dyDescent="0.3">
      <c r="A12" s="8">
        <v>6</v>
      </c>
      <c r="B12" s="9" t="s">
        <v>25</v>
      </c>
      <c r="C12" s="21" t="s">
        <v>26</v>
      </c>
      <c r="D12" s="31">
        <v>359</v>
      </c>
      <c r="E12" s="31">
        <v>330</v>
      </c>
      <c r="F12" s="10">
        <f t="shared" si="0"/>
        <v>689</v>
      </c>
      <c r="G12" s="10">
        <v>95</v>
      </c>
      <c r="H12" s="10">
        <v>106</v>
      </c>
      <c r="I12" s="11">
        <f t="shared" si="1"/>
        <v>201</v>
      </c>
      <c r="J12" s="12">
        <f t="shared" si="2"/>
        <v>29.172714078374458</v>
      </c>
      <c r="K12" s="32">
        <v>4</v>
      </c>
      <c r="L12" s="32">
        <v>5</v>
      </c>
      <c r="M12" s="11">
        <f t="shared" si="3"/>
        <v>9</v>
      </c>
      <c r="N12" s="12">
        <f t="shared" si="4"/>
        <v>4.477611940298508</v>
      </c>
      <c r="O12" s="10">
        <v>102</v>
      </c>
      <c r="P12" s="10">
        <v>87</v>
      </c>
      <c r="Q12" s="11">
        <f t="shared" si="5"/>
        <v>189</v>
      </c>
      <c r="R12" s="11">
        <f t="shared" si="6"/>
        <v>390</v>
      </c>
      <c r="S12" s="12">
        <f t="shared" si="7"/>
        <v>56.60377358490566</v>
      </c>
      <c r="T12" s="11">
        <v>7</v>
      </c>
      <c r="U12" s="11">
        <v>5</v>
      </c>
      <c r="V12" s="11">
        <f t="shared" si="8"/>
        <v>12</v>
      </c>
      <c r="W12" s="11">
        <f t="shared" si="9"/>
        <v>21</v>
      </c>
      <c r="X12" s="12">
        <f t="shared" si="10"/>
        <v>5.384615384615385</v>
      </c>
      <c r="Y12" s="24">
        <v>77</v>
      </c>
      <c r="Z12" s="24">
        <v>70</v>
      </c>
      <c r="AA12" s="25">
        <f t="shared" si="11"/>
        <v>147</v>
      </c>
      <c r="AB12" s="11">
        <f t="shared" si="12"/>
        <v>537</v>
      </c>
      <c r="AC12" s="12">
        <f t="shared" si="13"/>
        <v>77.939042089985492</v>
      </c>
      <c r="AD12" s="12">
        <v>2</v>
      </c>
      <c r="AE12" s="12">
        <v>7</v>
      </c>
      <c r="AF12" s="12">
        <f t="shared" si="14"/>
        <v>9</v>
      </c>
      <c r="AG12" s="12">
        <f t="shared" si="15"/>
        <v>30</v>
      </c>
      <c r="AH12" s="12">
        <f t="shared" si="16"/>
        <v>5.5865921787709496</v>
      </c>
      <c r="AI12" s="24">
        <v>85</v>
      </c>
      <c r="AJ12" s="24">
        <v>67</v>
      </c>
      <c r="AK12" s="25">
        <f t="shared" si="17"/>
        <v>152</v>
      </c>
      <c r="AL12" s="11">
        <f t="shared" si="18"/>
        <v>689</v>
      </c>
      <c r="AM12" s="12">
        <f t="shared" si="19"/>
        <v>100</v>
      </c>
      <c r="AN12" s="12">
        <v>5</v>
      </c>
      <c r="AO12" s="12">
        <v>2</v>
      </c>
      <c r="AP12" s="12">
        <f t="shared" si="20"/>
        <v>7</v>
      </c>
      <c r="AQ12" s="12">
        <f t="shared" si="21"/>
        <v>37</v>
      </c>
      <c r="AR12" s="12">
        <f t="shared" si="22"/>
        <v>5.3701015965166912</v>
      </c>
      <c r="AT12" s="33"/>
      <c r="AU12" s="33"/>
      <c r="AV12" s="29"/>
      <c r="AW12" s="29"/>
      <c r="AX12" s="29"/>
      <c r="AY12" s="29"/>
      <c r="AZ12" s="29"/>
      <c r="BA12" s="29"/>
    </row>
    <row r="13" spans="1:53" ht="15.6" x14ac:dyDescent="0.3">
      <c r="A13" s="8">
        <v>7</v>
      </c>
      <c r="B13" s="9" t="s">
        <v>27</v>
      </c>
      <c r="C13" s="21" t="s">
        <v>26</v>
      </c>
      <c r="D13" s="31">
        <v>316</v>
      </c>
      <c r="E13" s="31">
        <v>273</v>
      </c>
      <c r="F13" s="10">
        <f t="shared" si="0"/>
        <v>589</v>
      </c>
      <c r="G13" s="10">
        <v>84</v>
      </c>
      <c r="H13" s="10">
        <v>57</v>
      </c>
      <c r="I13" s="11">
        <f t="shared" si="1"/>
        <v>141</v>
      </c>
      <c r="J13" s="12">
        <f t="shared" si="2"/>
        <v>23.938879456706282</v>
      </c>
      <c r="K13" s="32">
        <v>3</v>
      </c>
      <c r="L13" s="32">
        <v>4</v>
      </c>
      <c r="M13" s="11">
        <f t="shared" si="3"/>
        <v>7</v>
      </c>
      <c r="N13" s="12">
        <f t="shared" si="4"/>
        <v>4.9645390070921991</v>
      </c>
      <c r="O13" s="10">
        <v>93</v>
      </c>
      <c r="P13" s="10">
        <v>91</v>
      </c>
      <c r="Q13" s="11">
        <f t="shared" si="5"/>
        <v>184</v>
      </c>
      <c r="R13" s="11">
        <f t="shared" si="6"/>
        <v>325</v>
      </c>
      <c r="S13" s="12">
        <f t="shared" si="7"/>
        <v>55.178268251273344</v>
      </c>
      <c r="T13" s="11">
        <v>4</v>
      </c>
      <c r="U13" s="11">
        <v>6</v>
      </c>
      <c r="V13" s="11">
        <f t="shared" si="8"/>
        <v>10</v>
      </c>
      <c r="W13" s="11">
        <f t="shared" si="9"/>
        <v>17</v>
      </c>
      <c r="X13" s="12">
        <f t="shared" si="10"/>
        <v>5.2307692307692308</v>
      </c>
      <c r="Y13" s="24">
        <v>76</v>
      </c>
      <c r="Z13" s="24">
        <v>61</v>
      </c>
      <c r="AA13" s="25">
        <f t="shared" si="11"/>
        <v>137</v>
      </c>
      <c r="AB13" s="11">
        <f t="shared" si="12"/>
        <v>462</v>
      </c>
      <c r="AC13" s="12">
        <f t="shared" si="13"/>
        <v>78.438030560271642</v>
      </c>
      <c r="AD13" s="12">
        <v>3</v>
      </c>
      <c r="AE13" s="12">
        <v>2</v>
      </c>
      <c r="AF13" s="12">
        <f t="shared" si="14"/>
        <v>5</v>
      </c>
      <c r="AG13" s="12">
        <f t="shared" si="15"/>
        <v>22</v>
      </c>
      <c r="AH13" s="12">
        <f t="shared" si="16"/>
        <v>4.7619047619047619</v>
      </c>
      <c r="AI13" s="24">
        <v>63</v>
      </c>
      <c r="AJ13" s="24">
        <v>64</v>
      </c>
      <c r="AK13" s="25">
        <f t="shared" si="17"/>
        <v>127</v>
      </c>
      <c r="AL13" s="11">
        <f t="shared" si="18"/>
        <v>589</v>
      </c>
      <c r="AM13" s="12">
        <f t="shared" si="19"/>
        <v>100</v>
      </c>
      <c r="AN13" s="12">
        <v>3</v>
      </c>
      <c r="AO13" s="12">
        <v>0</v>
      </c>
      <c r="AP13" s="12">
        <f t="shared" si="20"/>
        <v>3</v>
      </c>
      <c r="AQ13" s="12">
        <f t="shared" si="21"/>
        <v>25</v>
      </c>
      <c r="AR13" s="12">
        <f t="shared" si="22"/>
        <v>4.2444821731748723</v>
      </c>
      <c r="AT13" s="33"/>
      <c r="AU13" s="33"/>
      <c r="AV13" s="29"/>
      <c r="AW13" s="29"/>
      <c r="AX13" s="29"/>
      <c r="AY13" s="29"/>
      <c r="AZ13" s="29"/>
      <c r="BA13" s="29"/>
    </row>
    <row r="14" spans="1:53" ht="15.6" x14ac:dyDescent="0.3">
      <c r="A14" s="8">
        <v>8</v>
      </c>
      <c r="B14" s="9" t="s">
        <v>28</v>
      </c>
      <c r="C14" s="21" t="s">
        <v>29</v>
      </c>
      <c r="D14" s="31">
        <v>287</v>
      </c>
      <c r="E14" s="31">
        <v>272</v>
      </c>
      <c r="F14" s="10">
        <f t="shared" si="0"/>
        <v>559</v>
      </c>
      <c r="G14" s="10">
        <v>55</v>
      </c>
      <c r="H14" s="10">
        <v>75</v>
      </c>
      <c r="I14" s="11">
        <f t="shared" si="1"/>
        <v>130</v>
      </c>
      <c r="J14" s="12">
        <f t="shared" si="2"/>
        <v>23.255813953488374</v>
      </c>
      <c r="K14" s="32">
        <v>3</v>
      </c>
      <c r="L14" s="32">
        <v>5</v>
      </c>
      <c r="M14" s="11">
        <f t="shared" si="3"/>
        <v>8</v>
      </c>
      <c r="N14" s="12">
        <f t="shared" si="4"/>
        <v>6.1538461538461533</v>
      </c>
      <c r="O14" s="10">
        <v>92</v>
      </c>
      <c r="P14" s="10">
        <v>84</v>
      </c>
      <c r="Q14" s="11">
        <f t="shared" si="5"/>
        <v>176</v>
      </c>
      <c r="R14" s="11">
        <f t="shared" si="6"/>
        <v>306</v>
      </c>
      <c r="S14" s="12">
        <f t="shared" si="7"/>
        <v>54.740608228980328</v>
      </c>
      <c r="T14" s="11">
        <v>3</v>
      </c>
      <c r="U14" s="11">
        <v>2</v>
      </c>
      <c r="V14" s="11">
        <f t="shared" si="8"/>
        <v>5</v>
      </c>
      <c r="W14" s="11">
        <f t="shared" si="9"/>
        <v>13</v>
      </c>
      <c r="X14" s="12">
        <f t="shared" si="10"/>
        <v>4.2483660130718954</v>
      </c>
      <c r="Y14" s="24">
        <v>66</v>
      </c>
      <c r="Z14" s="24">
        <v>51</v>
      </c>
      <c r="AA14" s="25">
        <f t="shared" si="11"/>
        <v>117</v>
      </c>
      <c r="AB14" s="11">
        <f t="shared" si="12"/>
        <v>423</v>
      </c>
      <c r="AC14" s="12">
        <f t="shared" si="13"/>
        <v>75.670840787119857</v>
      </c>
      <c r="AD14" s="12">
        <v>3</v>
      </c>
      <c r="AE14" s="12">
        <v>2</v>
      </c>
      <c r="AF14" s="12">
        <f t="shared" si="14"/>
        <v>5</v>
      </c>
      <c r="AG14" s="12">
        <f t="shared" si="15"/>
        <v>18</v>
      </c>
      <c r="AH14" s="12">
        <f t="shared" si="16"/>
        <v>4.2553191489361701</v>
      </c>
      <c r="AI14" s="24">
        <v>74</v>
      </c>
      <c r="AJ14" s="24">
        <v>62</v>
      </c>
      <c r="AK14" s="25">
        <f t="shared" si="17"/>
        <v>136</v>
      </c>
      <c r="AL14" s="11">
        <f t="shared" si="18"/>
        <v>559</v>
      </c>
      <c r="AM14" s="12">
        <f t="shared" si="19"/>
        <v>100</v>
      </c>
      <c r="AN14" s="12">
        <v>3</v>
      </c>
      <c r="AO14" s="12">
        <v>5</v>
      </c>
      <c r="AP14" s="12">
        <f t="shared" si="20"/>
        <v>8</v>
      </c>
      <c r="AQ14" s="12">
        <f t="shared" si="21"/>
        <v>26</v>
      </c>
      <c r="AR14" s="12">
        <f t="shared" si="22"/>
        <v>4.6511627906976747</v>
      </c>
      <c r="AT14" s="33"/>
      <c r="AU14" s="33"/>
      <c r="AV14" s="29"/>
      <c r="AW14" s="29"/>
      <c r="AX14" s="29"/>
      <c r="AY14" s="29"/>
      <c r="AZ14" s="29"/>
      <c r="BA14" s="29"/>
    </row>
    <row r="15" spans="1:53" ht="15.6" x14ac:dyDescent="0.3">
      <c r="A15" s="8">
        <v>9</v>
      </c>
      <c r="B15" s="9" t="s">
        <v>30</v>
      </c>
      <c r="C15" s="21" t="s">
        <v>29</v>
      </c>
      <c r="D15" s="31">
        <v>412</v>
      </c>
      <c r="E15" s="31">
        <v>382</v>
      </c>
      <c r="F15" s="10">
        <f t="shared" si="0"/>
        <v>794</v>
      </c>
      <c r="G15" s="10">
        <v>100</v>
      </c>
      <c r="H15" s="10">
        <v>96</v>
      </c>
      <c r="I15" s="11">
        <f t="shared" si="1"/>
        <v>196</v>
      </c>
      <c r="J15" s="12">
        <f t="shared" si="2"/>
        <v>24.685138539042821</v>
      </c>
      <c r="K15" s="32">
        <v>4</v>
      </c>
      <c r="L15" s="32">
        <v>6</v>
      </c>
      <c r="M15" s="11">
        <f t="shared" si="3"/>
        <v>10</v>
      </c>
      <c r="N15" s="12">
        <f t="shared" si="4"/>
        <v>5.1020408163265305</v>
      </c>
      <c r="O15" s="10">
        <v>122</v>
      </c>
      <c r="P15" s="10">
        <v>107</v>
      </c>
      <c r="Q15" s="11">
        <f t="shared" si="5"/>
        <v>229</v>
      </c>
      <c r="R15" s="11">
        <f t="shared" si="6"/>
        <v>425</v>
      </c>
      <c r="S15" s="12">
        <f t="shared" si="7"/>
        <v>53.526448362720402</v>
      </c>
      <c r="T15" s="11">
        <v>6</v>
      </c>
      <c r="U15" s="11">
        <v>7</v>
      </c>
      <c r="V15" s="11">
        <f t="shared" si="8"/>
        <v>13</v>
      </c>
      <c r="W15" s="11">
        <f t="shared" si="9"/>
        <v>23</v>
      </c>
      <c r="X15" s="12">
        <f t="shared" si="10"/>
        <v>5.4117647058823524</v>
      </c>
      <c r="Y15" s="24">
        <v>92</v>
      </c>
      <c r="Z15" s="24">
        <v>89</v>
      </c>
      <c r="AA15" s="25">
        <f t="shared" si="11"/>
        <v>181</v>
      </c>
      <c r="AB15" s="11">
        <f t="shared" si="12"/>
        <v>606</v>
      </c>
      <c r="AC15" s="12">
        <f t="shared" si="13"/>
        <v>76.322418136020147</v>
      </c>
      <c r="AD15" s="12">
        <v>2</v>
      </c>
      <c r="AE15" s="12">
        <v>3</v>
      </c>
      <c r="AF15" s="12">
        <f t="shared" si="14"/>
        <v>5</v>
      </c>
      <c r="AG15" s="12">
        <f t="shared" si="15"/>
        <v>28</v>
      </c>
      <c r="AH15" s="12">
        <f t="shared" si="16"/>
        <v>4.6204620462046204</v>
      </c>
      <c r="AI15" s="24">
        <v>98</v>
      </c>
      <c r="AJ15" s="24">
        <v>90</v>
      </c>
      <c r="AK15" s="25">
        <f t="shared" si="17"/>
        <v>188</v>
      </c>
      <c r="AL15" s="11">
        <f t="shared" si="18"/>
        <v>794</v>
      </c>
      <c r="AM15" s="12">
        <f t="shared" si="19"/>
        <v>100</v>
      </c>
      <c r="AN15" s="12">
        <v>4</v>
      </c>
      <c r="AO15" s="12">
        <v>5</v>
      </c>
      <c r="AP15" s="12">
        <f t="shared" si="20"/>
        <v>9</v>
      </c>
      <c r="AQ15" s="12">
        <f t="shared" si="21"/>
        <v>37</v>
      </c>
      <c r="AR15" s="12">
        <f t="shared" si="22"/>
        <v>4.6599496221662466</v>
      </c>
      <c r="AT15" s="33"/>
      <c r="AU15" s="33"/>
      <c r="AV15" s="29"/>
      <c r="AW15" s="29"/>
      <c r="AX15" s="29"/>
      <c r="AY15" s="29"/>
      <c r="AZ15" s="29"/>
      <c r="BA15" s="29"/>
    </row>
    <row r="16" spans="1:53" ht="15.6" x14ac:dyDescent="0.3">
      <c r="A16" s="8">
        <v>10</v>
      </c>
      <c r="B16" s="9" t="s">
        <v>31</v>
      </c>
      <c r="C16" s="21" t="s">
        <v>31</v>
      </c>
      <c r="D16" s="31">
        <v>548</v>
      </c>
      <c r="E16" s="31">
        <v>479</v>
      </c>
      <c r="F16" s="10">
        <f t="shared" si="0"/>
        <v>1027</v>
      </c>
      <c r="G16" s="10">
        <v>127</v>
      </c>
      <c r="H16" s="10">
        <v>115</v>
      </c>
      <c r="I16" s="11">
        <f t="shared" si="1"/>
        <v>242</v>
      </c>
      <c r="J16" s="12">
        <f t="shared" si="2"/>
        <v>23.563777994157743</v>
      </c>
      <c r="K16" s="32">
        <v>2</v>
      </c>
      <c r="L16" s="32">
        <v>5</v>
      </c>
      <c r="M16" s="11">
        <f t="shared" si="3"/>
        <v>7</v>
      </c>
      <c r="N16" s="12">
        <f t="shared" si="4"/>
        <v>2.8925619834710745</v>
      </c>
      <c r="O16" s="10">
        <v>183</v>
      </c>
      <c r="P16" s="10">
        <v>145</v>
      </c>
      <c r="Q16" s="11">
        <f t="shared" si="5"/>
        <v>328</v>
      </c>
      <c r="R16" s="11">
        <f t="shared" si="6"/>
        <v>570</v>
      </c>
      <c r="S16" s="12">
        <f t="shared" si="7"/>
        <v>55.501460564751703</v>
      </c>
      <c r="T16" s="11">
        <v>5</v>
      </c>
      <c r="U16" s="11">
        <v>5</v>
      </c>
      <c r="V16" s="11">
        <f t="shared" si="8"/>
        <v>10</v>
      </c>
      <c r="W16" s="11">
        <f t="shared" si="9"/>
        <v>17</v>
      </c>
      <c r="X16" s="12">
        <f t="shared" si="10"/>
        <v>2.9824561403508771</v>
      </c>
      <c r="Y16" s="24">
        <v>141</v>
      </c>
      <c r="Z16" s="24">
        <v>115</v>
      </c>
      <c r="AA16" s="25">
        <f t="shared" si="11"/>
        <v>256</v>
      </c>
      <c r="AB16" s="11">
        <f t="shared" si="12"/>
        <v>826</v>
      </c>
      <c r="AC16" s="12">
        <f t="shared" si="13"/>
        <v>80.428432327166504</v>
      </c>
      <c r="AD16" s="12">
        <v>4</v>
      </c>
      <c r="AE16" s="12">
        <v>3</v>
      </c>
      <c r="AF16" s="12">
        <f t="shared" si="14"/>
        <v>7</v>
      </c>
      <c r="AG16" s="12">
        <f t="shared" si="15"/>
        <v>24</v>
      </c>
      <c r="AH16" s="12">
        <f t="shared" si="16"/>
        <v>2.9055690072639226</v>
      </c>
      <c r="AI16" s="24">
        <v>97</v>
      </c>
      <c r="AJ16" s="24">
        <v>104</v>
      </c>
      <c r="AK16" s="25">
        <f t="shared" si="17"/>
        <v>201</v>
      </c>
      <c r="AL16" s="11">
        <f t="shared" si="18"/>
        <v>1027</v>
      </c>
      <c r="AM16" s="12">
        <f t="shared" si="19"/>
        <v>100</v>
      </c>
      <c r="AN16" s="12">
        <v>2</v>
      </c>
      <c r="AO16" s="12">
        <v>4</v>
      </c>
      <c r="AP16" s="12">
        <f t="shared" si="20"/>
        <v>6</v>
      </c>
      <c r="AQ16" s="12">
        <f t="shared" si="21"/>
        <v>30</v>
      </c>
      <c r="AR16" s="12">
        <f t="shared" si="22"/>
        <v>2.9211295034079843</v>
      </c>
      <c r="AT16" s="33"/>
      <c r="AU16" s="33"/>
      <c r="AV16" s="29"/>
      <c r="AW16" s="29"/>
      <c r="AX16" s="29"/>
      <c r="AY16" s="29"/>
      <c r="AZ16" s="29"/>
      <c r="BA16" s="29"/>
    </row>
    <row r="17" spans="1:53" ht="15.6" x14ac:dyDescent="0.3">
      <c r="A17" s="8">
        <v>11</v>
      </c>
      <c r="B17" s="9" t="s">
        <v>32</v>
      </c>
      <c r="C17" s="21" t="s">
        <v>32</v>
      </c>
      <c r="D17" s="31">
        <v>432</v>
      </c>
      <c r="E17" s="31">
        <v>431</v>
      </c>
      <c r="F17" s="10">
        <f t="shared" si="0"/>
        <v>863</v>
      </c>
      <c r="G17" s="10">
        <v>120</v>
      </c>
      <c r="H17" s="10">
        <v>102</v>
      </c>
      <c r="I17" s="11">
        <f t="shared" si="1"/>
        <v>222</v>
      </c>
      <c r="J17" s="12">
        <f t="shared" si="2"/>
        <v>25.724217844727693</v>
      </c>
      <c r="K17" s="32">
        <v>8</v>
      </c>
      <c r="L17" s="32">
        <v>8</v>
      </c>
      <c r="M17" s="11">
        <f t="shared" si="3"/>
        <v>16</v>
      </c>
      <c r="N17" s="12">
        <f t="shared" si="4"/>
        <v>7.2072072072072064</v>
      </c>
      <c r="O17" s="10">
        <v>118</v>
      </c>
      <c r="P17" s="10">
        <v>130</v>
      </c>
      <c r="Q17" s="11">
        <f t="shared" si="5"/>
        <v>248</v>
      </c>
      <c r="R17" s="11">
        <f t="shared" si="6"/>
        <v>470</v>
      </c>
      <c r="S17" s="12">
        <f t="shared" si="7"/>
        <v>54.461181923522595</v>
      </c>
      <c r="T17" s="11">
        <v>2</v>
      </c>
      <c r="U17" s="11">
        <v>4</v>
      </c>
      <c r="V17" s="11">
        <f t="shared" si="8"/>
        <v>6</v>
      </c>
      <c r="W17" s="11">
        <f t="shared" si="9"/>
        <v>22</v>
      </c>
      <c r="X17" s="12">
        <f t="shared" si="10"/>
        <v>4.6808510638297873</v>
      </c>
      <c r="Y17" s="24">
        <v>98</v>
      </c>
      <c r="Z17" s="24">
        <v>91</v>
      </c>
      <c r="AA17" s="25">
        <f t="shared" si="11"/>
        <v>189</v>
      </c>
      <c r="AB17" s="11">
        <f t="shared" si="12"/>
        <v>659</v>
      </c>
      <c r="AC17" s="12">
        <f t="shared" si="13"/>
        <v>76.361529548088072</v>
      </c>
      <c r="AD17" s="12">
        <v>2</v>
      </c>
      <c r="AE17" s="12">
        <v>3</v>
      </c>
      <c r="AF17" s="12">
        <f t="shared" si="14"/>
        <v>5</v>
      </c>
      <c r="AG17" s="12">
        <f t="shared" si="15"/>
        <v>27</v>
      </c>
      <c r="AH17" s="12">
        <f t="shared" si="16"/>
        <v>4.0971168437025796</v>
      </c>
      <c r="AI17" s="24">
        <v>96</v>
      </c>
      <c r="AJ17" s="24">
        <v>108</v>
      </c>
      <c r="AK17" s="25">
        <f t="shared" si="17"/>
        <v>204</v>
      </c>
      <c r="AL17" s="11">
        <f t="shared" si="18"/>
        <v>863</v>
      </c>
      <c r="AM17" s="12">
        <f t="shared" si="19"/>
        <v>100</v>
      </c>
      <c r="AN17" s="12">
        <v>3</v>
      </c>
      <c r="AO17" s="12">
        <v>2</v>
      </c>
      <c r="AP17" s="12">
        <f t="shared" si="20"/>
        <v>5</v>
      </c>
      <c r="AQ17" s="12">
        <f t="shared" si="21"/>
        <v>32</v>
      </c>
      <c r="AR17" s="12">
        <f t="shared" si="22"/>
        <v>3.7079953650057935</v>
      </c>
      <c r="AT17" s="33"/>
      <c r="AU17" s="33"/>
      <c r="AV17" s="29"/>
      <c r="AW17" s="29"/>
      <c r="AX17" s="29"/>
      <c r="AY17" s="29"/>
      <c r="AZ17" s="29"/>
      <c r="BA17" s="29"/>
    </row>
    <row r="18" spans="1:53" ht="15.6" x14ac:dyDescent="0.3">
      <c r="A18" s="8">
        <v>12</v>
      </c>
      <c r="B18" s="9" t="s">
        <v>33</v>
      </c>
      <c r="C18" s="21" t="s">
        <v>32</v>
      </c>
      <c r="D18" s="31">
        <v>329</v>
      </c>
      <c r="E18" s="31">
        <v>316</v>
      </c>
      <c r="F18" s="10">
        <f t="shared" si="0"/>
        <v>645</v>
      </c>
      <c r="G18" s="10">
        <v>85</v>
      </c>
      <c r="H18" s="10">
        <v>76</v>
      </c>
      <c r="I18" s="11">
        <f t="shared" si="1"/>
        <v>161</v>
      </c>
      <c r="J18" s="12">
        <f t="shared" si="2"/>
        <v>24.961240310077518</v>
      </c>
      <c r="K18" s="32">
        <v>9</v>
      </c>
      <c r="L18" s="32">
        <v>5</v>
      </c>
      <c r="M18" s="11">
        <f t="shared" si="3"/>
        <v>14</v>
      </c>
      <c r="N18" s="12">
        <f t="shared" si="4"/>
        <v>8.695652173913043</v>
      </c>
      <c r="O18" s="10">
        <v>101</v>
      </c>
      <c r="P18" s="10">
        <v>118</v>
      </c>
      <c r="Q18" s="11">
        <f t="shared" si="5"/>
        <v>219</v>
      </c>
      <c r="R18" s="11">
        <f t="shared" si="6"/>
        <v>380</v>
      </c>
      <c r="S18" s="12">
        <f t="shared" si="7"/>
        <v>58.914728682170548</v>
      </c>
      <c r="T18" s="11">
        <v>28</v>
      </c>
      <c r="U18" s="11">
        <v>20</v>
      </c>
      <c r="V18" s="11">
        <f t="shared" si="8"/>
        <v>48</v>
      </c>
      <c r="W18" s="11">
        <f t="shared" si="9"/>
        <v>62</v>
      </c>
      <c r="X18" s="12">
        <f t="shared" si="10"/>
        <v>16.315789473684212</v>
      </c>
      <c r="Y18" s="24">
        <v>66</v>
      </c>
      <c r="Z18" s="24">
        <v>58</v>
      </c>
      <c r="AA18" s="25">
        <f t="shared" si="11"/>
        <v>124</v>
      </c>
      <c r="AB18" s="11">
        <f t="shared" si="12"/>
        <v>504</v>
      </c>
      <c r="AC18" s="12">
        <f t="shared" si="13"/>
        <v>78.139534883720927</v>
      </c>
      <c r="AD18" s="12">
        <v>7</v>
      </c>
      <c r="AE18" s="12">
        <v>4</v>
      </c>
      <c r="AF18" s="12">
        <f t="shared" si="14"/>
        <v>11</v>
      </c>
      <c r="AG18" s="12">
        <f t="shared" si="15"/>
        <v>73</v>
      </c>
      <c r="AH18" s="12">
        <f t="shared" si="16"/>
        <v>14.484126984126986</v>
      </c>
      <c r="AI18" s="24">
        <v>77</v>
      </c>
      <c r="AJ18" s="24">
        <v>64</v>
      </c>
      <c r="AK18" s="25">
        <f t="shared" si="17"/>
        <v>141</v>
      </c>
      <c r="AL18" s="11">
        <f t="shared" si="18"/>
        <v>645</v>
      </c>
      <c r="AM18" s="12">
        <f t="shared" si="19"/>
        <v>100</v>
      </c>
      <c r="AN18" s="12">
        <v>9</v>
      </c>
      <c r="AO18" s="12">
        <v>3</v>
      </c>
      <c r="AP18" s="12">
        <f t="shared" si="20"/>
        <v>12</v>
      </c>
      <c r="AQ18" s="12">
        <f t="shared" si="21"/>
        <v>85</v>
      </c>
      <c r="AR18" s="12">
        <f t="shared" si="22"/>
        <v>13.178294573643413</v>
      </c>
      <c r="AT18" s="33"/>
      <c r="AU18" s="33"/>
      <c r="AV18" s="29"/>
      <c r="AW18" s="29"/>
      <c r="AX18" s="29"/>
      <c r="AY18" s="29"/>
      <c r="AZ18" s="29"/>
      <c r="BA18" s="29"/>
    </row>
    <row r="19" spans="1:53" ht="15.6" x14ac:dyDescent="0.3">
      <c r="A19" s="8">
        <v>13</v>
      </c>
      <c r="B19" s="9" t="s">
        <v>34</v>
      </c>
      <c r="C19" s="21" t="s">
        <v>35</v>
      </c>
      <c r="D19" s="31">
        <v>228</v>
      </c>
      <c r="E19" s="31">
        <v>209</v>
      </c>
      <c r="F19" s="10">
        <f t="shared" si="0"/>
        <v>437</v>
      </c>
      <c r="G19" s="10">
        <v>56</v>
      </c>
      <c r="H19" s="10">
        <v>50</v>
      </c>
      <c r="I19" s="11">
        <f t="shared" si="1"/>
        <v>106</v>
      </c>
      <c r="J19" s="12">
        <f t="shared" si="2"/>
        <v>24.256292906178491</v>
      </c>
      <c r="K19" s="32">
        <v>0</v>
      </c>
      <c r="L19" s="32">
        <v>1</v>
      </c>
      <c r="M19" s="11">
        <f t="shared" si="3"/>
        <v>1</v>
      </c>
      <c r="N19" s="12">
        <f t="shared" si="4"/>
        <v>0.94339622641509424</v>
      </c>
      <c r="O19" s="10">
        <v>73</v>
      </c>
      <c r="P19" s="10">
        <v>47</v>
      </c>
      <c r="Q19" s="11">
        <f t="shared" si="5"/>
        <v>120</v>
      </c>
      <c r="R19" s="11">
        <f t="shared" si="6"/>
        <v>226</v>
      </c>
      <c r="S19" s="12">
        <f t="shared" si="7"/>
        <v>51.716247139588098</v>
      </c>
      <c r="T19" s="11">
        <v>1</v>
      </c>
      <c r="U19" s="11">
        <v>0</v>
      </c>
      <c r="V19" s="11">
        <f t="shared" si="8"/>
        <v>1</v>
      </c>
      <c r="W19" s="11">
        <f t="shared" si="9"/>
        <v>2</v>
      </c>
      <c r="X19" s="12">
        <f t="shared" si="10"/>
        <v>0.88495575221238942</v>
      </c>
      <c r="Y19" s="24">
        <v>51</v>
      </c>
      <c r="Z19" s="24">
        <v>63</v>
      </c>
      <c r="AA19" s="25">
        <f t="shared" si="11"/>
        <v>114</v>
      </c>
      <c r="AB19" s="11">
        <f t="shared" si="12"/>
        <v>340</v>
      </c>
      <c r="AC19" s="12">
        <f t="shared" si="13"/>
        <v>77.803203661327231</v>
      </c>
      <c r="AD19" s="12">
        <v>0</v>
      </c>
      <c r="AE19" s="12">
        <v>4</v>
      </c>
      <c r="AF19" s="12">
        <f t="shared" si="14"/>
        <v>4</v>
      </c>
      <c r="AG19" s="12">
        <f t="shared" si="15"/>
        <v>6</v>
      </c>
      <c r="AH19" s="12">
        <f t="shared" si="16"/>
        <v>1.7647058823529411</v>
      </c>
      <c r="AI19" s="24">
        <v>48</v>
      </c>
      <c r="AJ19" s="24">
        <v>49</v>
      </c>
      <c r="AK19" s="25">
        <f t="shared" si="17"/>
        <v>97</v>
      </c>
      <c r="AL19" s="11">
        <f t="shared" si="18"/>
        <v>437</v>
      </c>
      <c r="AM19" s="12">
        <f t="shared" si="19"/>
        <v>100</v>
      </c>
      <c r="AN19" s="12">
        <v>1</v>
      </c>
      <c r="AO19" s="12">
        <v>0</v>
      </c>
      <c r="AP19" s="12">
        <f t="shared" si="20"/>
        <v>1</v>
      </c>
      <c r="AQ19" s="12">
        <f t="shared" si="21"/>
        <v>7</v>
      </c>
      <c r="AR19" s="12">
        <f t="shared" si="22"/>
        <v>1.6018306636155606</v>
      </c>
      <c r="AT19" s="33"/>
      <c r="AU19" s="33"/>
      <c r="AV19" s="29"/>
      <c r="AW19" s="29"/>
      <c r="AX19" s="29"/>
      <c r="AY19" s="29"/>
      <c r="AZ19" s="29"/>
      <c r="BA19" s="29"/>
    </row>
    <row r="20" spans="1:53" ht="15.6" x14ac:dyDescent="0.3">
      <c r="A20" s="8">
        <v>14</v>
      </c>
      <c r="B20" s="9" t="s">
        <v>36</v>
      </c>
      <c r="C20" s="21" t="s">
        <v>35</v>
      </c>
      <c r="D20" s="31">
        <v>215</v>
      </c>
      <c r="E20" s="31">
        <v>220</v>
      </c>
      <c r="F20" s="10">
        <f t="shared" si="0"/>
        <v>435</v>
      </c>
      <c r="G20" s="10">
        <v>55</v>
      </c>
      <c r="H20" s="10">
        <v>57</v>
      </c>
      <c r="I20" s="11">
        <f t="shared" si="1"/>
        <v>112</v>
      </c>
      <c r="J20" s="12">
        <f t="shared" si="2"/>
        <v>25.74712643678161</v>
      </c>
      <c r="K20" s="32">
        <v>1</v>
      </c>
      <c r="L20" s="32">
        <v>4</v>
      </c>
      <c r="M20" s="11">
        <f t="shared" si="3"/>
        <v>5</v>
      </c>
      <c r="N20" s="12">
        <f t="shared" si="4"/>
        <v>4.4642857142857135</v>
      </c>
      <c r="O20" s="10">
        <v>78</v>
      </c>
      <c r="P20" s="10">
        <v>75</v>
      </c>
      <c r="Q20" s="11">
        <f t="shared" si="5"/>
        <v>153</v>
      </c>
      <c r="R20" s="11">
        <f t="shared" si="6"/>
        <v>265</v>
      </c>
      <c r="S20" s="12">
        <f t="shared" si="7"/>
        <v>60.919540229885058</v>
      </c>
      <c r="T20" s="11">
        <v>4</v>
      </c>
      <c r="U20" s="11">
        <v>1</v>
      </c>
      <c r="V20" s="11">
        <f t="shared" si="8"/>
        <v>5</v>
      </c>
      <c r="W20" s="11">
        <f t="shared" si="9"/>
        <v>10</v>
      </c>
      <c r="X20" s="12">
        <f t="shared" si="10"/>
        <v>3.7735849056603774</v>
      </c>
      <c r="Y20" s="24">
        <v>35</v>
      </c>
      <c r="Z20" s="24">
        <v>43</v>
      </c>
      <c r="AA20" s="25">
        <f t="shared" si="11"/>
        <v>78</v>
      </c>
      <c r="AB20" s="11">
        <f t="shared" si="12"/>
        <v>343</v>
      </c>
      <c r="AC20" s="12">
        <f t="shared" si="13"/>
        <v>78.850574712643677</v>
      </c>
      <c r="AD20" s="12">
        <v>2</v>
      </c>
      <c r="AE20" s="12">
        <v>2</v>
      </c>
      <c r="AF20" s="12">
        <f t="shared" si="14"/>
        <v>4</v>
      </c>
      <c r="AG20" s="12">
        <f t="shared" si="15"/>
        <v>14</v>
      </c>
      <c r="AH20" s="12">
        <f t="shared" si="16"/>
        <v>4.0816326530612246</v>
      </c>
      <c r="AI20" s="24">
        <v>47</v>
      </c>
      <c r="AJ20" s="24">
        <v>45</v>
      </c>
      <c r="AK20" s="25">
        <f t="shared" si="17"/>
        <v>92</v>
      </c>
      <c r="AL20" s="11">
        <f t="shared" si="18"/>
        <v>435</v>
      </c>
      <c r="AM20" s="12">
        <f t="shared" si="19"/>
        <v>100</v>
      </c>
      <c r="AN20" s="12">
        <v>1</v>
      </c>
      <c r="AO20" s="12">
        <v>6</v>
      </c>
      <c r="AP20" s="12">
        <f t="shared" si="20"/>
        <v>7</v>
      </c>
      <c r="AQ20" s="12">
        <f t="shared" si="21"/>
        <v>21</v>
      </c>
      <c r="AR20" s="12">
        <f t="shared" si="22"/>
        <v>4.8275862068965516</v>
      </c>
      <c r="AT20" s="33"/>
      <c r="AU20" s="33"/>
      <c r="AV20" s="29"/>
      <c r="AW20" s="29"/>
      <c r="AX20" s="29"/>
      <c r="AY20" s="29"/>
      <c r="AZ20" s="29"/>
      <c r="BA20" s="29"/>
    </row>
    <row r="21" spans="1:53" ht="15.75" customHeight="1" x14ac:dyDescent="0.3">
      <c r="A21" s="8">
        <v>15</v>
      </c>
      <c r="B21" s="9" t="s">
        <v>37</v>
      </c>
      <c r="C21" s="21" t="s">
        <v>35</v>
      </c>
      <c r="D21" s="31">
        <v>292</v>
      </c>
      <c r="E21" s="31">
        <v>260</v>
      </c>
      <c r="F21" s="10">
        <f t="shared" si="0"/>
        <v>552</v>
      </c>
      <c r="G21" s="10">
        <v>75</v>
      </c>
      <c r="H21" s="10">
        <v>73</v>
      </c>
      <c r="I21" s="11">
        <f t="shared" si="1"/>
        <v>148</v>
      </c>
      <c r="J21" s="12">
        <f t="shared" si="2"/>
        <v>26.811594202898554</v>
      </c>
      <c r="K21" s="32">
        <v>5</v>
      </c>
      <c r="L21" s="32">
        <v>4</v>
      </c>
      <c r="M21" s="11">
        <f t="shared" si="3"/>
        <v>9</v>
      </c>
      <c r="N21" s="12">
        <f t="shared" si="4"/>
        <v>6.0810810810810816</v>
      </c>
      <c r="O21" s="10">
        <v>91</v>
      </c>
      <c r="P21" s="10">
        <v>72</v>
      </c>
      <c r="Q21" s="11">
        <f t="shared" si="5"/>
        <v>163</v>
      </c>
      <c r="R21" s="11">
        <f t="shared" si="6"/>
        <v>311</v>
      </c>
      <c r="S21" s="12">
        <f t="shared" si="7"/>
        <v>56.340579710144922</v>
      </c>
      <c r="T21" s="11">
        <v>5</v>
      </c>
      <c r="U21" s="11">
        <v>2</v>
      </c>
      <c r="V21" s="11">
        <f t="shared" si="8"/>
        <v>7</v>
      </c>
      <c r="W21" s="11">
        <f t="shared" si="9"/>
        <v>16</v>
      </c>
      <c r="X21" s="12">
        <f t="shared" si="10"/>
        <v>5.144694533762058</v>
      </c>
      <c r="Y21" s="24">
        <v>61</v>
      </c>
      <c r="Z21" s="24">
        <v>65</v>
      </c>
      <c r="AA21" s="25">
        <f t="shared" si="11"/>
        <v>126</v>
      </c>
      <c r="AB21" s="11">
        <f t="shared" si="12"/>
        <v>437</v>
      </c>
      <c r="AC21" s="12">
        <f t="shared" si="13"/>
        <v>79.166666666666657</v>
      </c>
      <c r="AD21" s="12">
        <v>1</v>
      </c>
      <c r="AE21" s="12">
        <v>0</v>
      </c>
      <c r="AF21" s="12">
        <f t="shared" si="14"/>
        <v>1</v>
      </c>
      <c r="AG21" s="12">
        <f t="shared" si="15"/>
        <v>17</v>
      </c>
      <c r="AH21" s="12">
        <f t="shared" si="16"/>
        <v>3.8901601830663615</v>
      </c>
      <c r="AI21" s="24">
        <v>65</v>
      </c>
      <c r="AJ21" s="24">
        <v>50</v>
      </c>
      <c r="AK21" s="25">
        <f t="shared" si="17"/>
        <v>115</v>
      </c>
      <c r="AL21" s="11">
        <f t="shared" si="18"/>
        <v>552</v>
      </c>
      <c r="AM21" s="12">
        <f t="shared" si="19"/>
        <v>100</v>
      </c>
      <c r="AN21" s="12">
        <v>2</v>
      </c>
      <c r="AO21" s="12">
        <v>2</v>
      </c>
      <c r="AP21" s="12">
        <f t="shared" si="20"/>
        <v>4</v>
      </c>
      <c r="AQ21" s="12">
        <f t="shared" si="21"/>
        <v>21</v>
      </c>
      <c r="AR21" s="12">
        <f t="shared" si="22"/>
        <v>3.804347826086957</v>
      </c>
      <c r="AT21" s="33"/>
      <c r="AU21" s="33"/>
      <c r="AV21" s="29"/>
      <c r="AW21" s="29"/>
      <c r="AX21" s="29"/>
      <c r="AY21" s="29"/>
      <c r="AZ21" s="29"/>
      <c r="BA21" s="29"/>
    </row>
    <row r="22" spans="1:53" ht="15.75" customHeight="1" x14ac:dyDescent="0.3">
      <c r="A22" s="8">
        <v>16</v>
      </c>
      <c r="B22" s="9" t="s">
        <v>38</v>
      </c>
      <c r="C22" s="21" t="s">
        <v>39</v>
      </c>
      <c r="D22" s="31">
        <v>300</v>
      </c>
      <c r="E22" s="31">
        <v>306</v>
      </c>
      <c r="F22" s="10">
        <f t="shared" si="0"/>
        <v>606</v>
      </c>
      <c r="G22" s="10">
        <v>83</v>
      </c>
      <c r="H22" s="10">
        <v>77</v>
      </c>
      <c r="I22" s="11">
        <f t="shared" si="1"/>
        <v>160</v>
      </c>
      <c r="J22" s="12">
        <f t="shared" si="2"/>
        <v>26.402640264026406</v>
      </c>
      <c r="K22" s="32">
        <v>1</v>
      </c>
      <c r="L22" s="32">
        <v>5</v>
      </c>
      <c r="M22" s="11">
        <f t="shared" si="3"/>
        <v>6</v>
      </c>
      <c r="N22" s="12">
        <f t="shared" si="4"/>
        <v>3.75</v>
      </c>
      <c r="O22" s="10">
        <v>82</v>
      </c>
      <c r="P22" s="10">
        <v>99</v>
      </c>
      <c r="Q22" s="11">
        <f t="shared" si="5"/>
        <v>181</v>
      </c>
      <c r="R22" s="11">
        <f t="shared" si="6"/>
        <v>341</v>
      </c>
      <c r="S22" s="12">
        <f t="shared" si="7"/>
        <v>56.270627062706268</v>
      </c>
      <c r="T22" s="11">
        <v>3</v>
      </c>
      <c r="U22" s="11">
        <v>1</v>
      </c>
      <c r="V22" s="11">
        <f t="shared" si="8"/>
        <v>4</v>
      </c>
      <c r="W22" s="11">
        <f t="shared" si="9"/>
        <v>10</v>
      </c>
      <c r="X22" s="12">
        <f t="shared" si="10"/>
        <v>2.9325513196480939</v>
      </c>
      <c r="Y22" s="24">
        <v>61</v>
      </c>
      <c r="Z22" s="24">
        <v>63</v>
      </c>
      <c r="AA22" s="25">
        <f t="shared" si="11"/>
        <v>124</v>
      </c>
      <c r="AB22" s="11">
        <f t="shared" si="12"/>
        <v>465</v>
      </c>
      <c r="AC22" s="12">
        <f t="shared" si="13"/>
        <v>76.732673267326732</v>
      </c>
      <c r="AD22" s="12">
        <v>0</v>
      </c>
      <c r="AE22" s="12">
        <v>0</v>
      </c>
      <c r="AF22" s="12">
        <f t="shared" si="14"/>
        <v>0</v>
      </c>
      <c r="AG22" s="12">
        <f t="shared" si="15"/>
        <v>10</v>
      </c>
      <c r="AH22" s="12">
        <f t="shared" si="16"/>
        <v>2.1505376344086025</v>
      </c>
      <c r="AI22" s="24">
        <v>74</v>
      </c>
      <c r="AJ22" s="24">
        <v>67</v>
      </c>
      <c r="AK22" s="25">
        <f t="shared" si="17"/>
        <v>141</v>
      </c>
      <c r="AL22" s="11">
        <f t="shared" si="18"/>
        <v>606</v>
      </c>
      <c r="AM22" s="12">
        <f t="shared" si="19"/>
        <v>100</v>
      </c>
      <c r="AN22" s="12">
        <v>1</v>
      </c>
      <c r="AO22" s="12">
        <v>2</v>
      </c>
      <c r="AP22" s="12">
        <f t="shared" si="20"/>
        <v>3</v>
      </c>
      <c r="AQ22" s="12">
        <f t="shared" si="21"/>
        <v>13</v>
      </c>
      <c r="AR22" s="12">
        <f t="shared" si="22"/>
        <v>2.1452145214521452</v>
      </c>
      <c r="AT22" s="33"/>
      <c r="AU22" s="33"/>
      <c r="AV22" s="29"/>
      <c r="AW22" s="29"/>
      <c r="AX22" s="29"/>
      <c r="AY22" s="29"/>
      <c r="AZ22" s="29"/>
      <c r="BA22" s="29"/>
    </row>
    <row r="23" spans="1:53" ht="15.75" customHeight="1" x14ac:dyDescent="0.3">
      <c r="A23" s="8">
        <v>17</v>
      </c>
      <c r="B23" s="9" t="s">
        <v>40</v>
      </c>
      <c r="C23" s="21" t="s">
        <v>39</v>
      </c>
      <c r="D23" s="31">
        <v>265</v>
      </c>
      <c r="E23" s="31">
        <v>217</v>
      </c>
      <c r="F23" s="10">
        <f t="shared" si="0"/>
        <v>482</v>
      </c>
      <c r="G23" s="10">
        <v>72</v>
      </c>
      <c r="H23" s="10">
        <v>61</v>
      </c>
      <c r="I23" s="11">
        <f t="shared" si="1"/>
        <v>133</v>
      </c>
      <c r="J23" s="12">
        <f t="shared" si="2"/>
        <v>27.59336099585062</v>
      </c>
      <c r="K23" s="32">
        <v>1</v>
      </c>
      <c r="L23" s="32">
        <v>2</v>
      </c>
      <c r="M23" s="11">
        <f t="shared" si="3"/>
        <v>3</v>
      </c>
      <c r="N23" s="12">
        <f t="shared" si="4"/>
        <v>2.255639097744361</v>
      </c>
      <c r="O23" s="10">
        <v>79</v>
      </c>
      <c r="P23" s="10">
        <v>63</v>
      </c>
      <c r="Q23" s="11">
        <f t="shared" si="5"/>
        <v>142</v>
      </c>
      <c r="R23" s="11">
        <f t="shared" si="6"/>
        <v>275</v>
      </c>
      <c r="S23" s="12">
        <f t="shared" si="7"/>
        <v>57.053941908713689</v>
      </c>
      <c r="T23" s="11">
        <v>0</v>
      </c>
      <c r="U23" s="11">
        <v>1</v>
      </c>
      <c r="V23" s="11">
        <f t="shared" si="8"/>
        <v>1</v>
      </c>
      <c r="W23" s="11">
        <f t="shared" si="9"/>
        <v>4</v>
      </c>
      <c r="X23" s="12">
        <f t="shared" si="10"/>
        <v>1.4545454545454546</v>
      </c>
      <c r="Y23" s="24">
        <v>59</v>
      </c>
      <c r="Z23" s="24">
        <v>42</v>
      </c>
      <c r="AA23" s="25">
        <f t="shared" si="11"/>
        <v>101</v>
      </c>
      <c r="AB23" s="11">
        <f t="shared" si="12"/>
        <v>376</v>
      </c>
      <c r="AC23" s="12">
        <f t="shared" si="13"/>
        <v>78.008298755186729</v>
      </c>
      <c r="AD23" s="12">
        <v>5</v>
      </c>
      <c r="AE23" s="12">
        <v>1</v>
      </c>
      <c r="AF23" s="12">
        <f t="shared" si="14"/>
        <v>6</v>
      </c>
      <c r="AG23" s="12">
        <f t="shared" si="15"/>
        <v>10</v>
      </c>
      <c r="AH23" s="12">
        <f t="shared" si="16"/>
        <v>2.6595744680851063</v>
      </c>
      <c r="AI23" s="24">
        <v>55</v>
      </c>
      <c r="AJ23" s="24">
        <v>51</v>
      </c>
      <c r="AK23" s="25">
        <f t="shared" si="17"/>
        <v>106</v>
      </c>
      <c r="AL23" s="11">
        <f t="shared" si="18"/>
        <v>482</v>
      </c>
      <c r="AM23" s="12">
        <f t="shared" si="19"/>
        <v>100</v>
      </c>
      <c r="AN23" s="12">
        <v>2</v>
      </c>
      <c r="AO23" s="12">
        <v>0</v>
      </c>
      <c r="AP23" s="12">
        <f t="shared" si="20"/>
        <v>2</v>
      </c>
      <c r="AQ23" s="12">
        <f t="shared" si="21"/>
        <v>12</v>
      </c>
      <c r="AR23" s="12">
        <f t="shared" si="22"/>
        <v>2.4896265560165975</v>
      </c>
      <c r="AT23" s="33"/>
      <c r="AU23" s="33"/>
      <c r="AV23" s="29"/>
      <c r="AW23" s="29"/>
      <c r="AX23" s="29"/>
      <c r="AY23" s="29"/>
      <c r="AZ23" s="29"/>
      <c r="BA23" s="29"/>
    </row>
    <row r="24" spans="1:53" ht="15.75" customHeight="1" x14ac:dyDescent="0.3">
      <c r="A24" s="8">
        <v>18</v>
      </c>
      <c r="B24" s="9" t="s">
        <v>41</v>
      </c>
      <c r="C24" s="21" t="s">
        <v>41</v>
      </c>
      <c r="D24" s="31">
        <v>314</v>
      </c>
      <c r="E24" s="31">
        <v>313</v>
      </c>
      <c r="F24" s="10">
        <f t="shared" si="0"/>
        <v>627</v>
      </c>
      <c r="G24" s="10">
        <v>74</v>
      </c>
      <c r="H24" s="10">
        <v>83</v>
      </c>
      <c r="I24" s="11">
        <f t="shared" si="1"/>
        <v>157</v>
      </c>
      <c r="J24" s="12">
        <f t="shared" si="2"/>
        <v>25.039872408293462</v>
      </c>
      <c r="K24" s="32">
        <v>2</v>
      </c>
      <c r="L24" s="32">
        <v>3</v>
      </c>
      <c r="M24" s="11">
        <f t="shared" si="3"/>
        <v>5</v>
      </c>
      <c r="N24" s="12">
        <f t="shared" si="4"/>
        <v>3.1847133757961781</v>
      </c>
      <c r="O24" s="10">
        <v>87</v>
      </c>
      <c r="P24" s="10">
        <v>105</v>
      </c>
      <c r="Q24" s="11">
        <f t="shared" si="5"/>
        <v>192</v>
      </c>
      <c r="R24" s="11">
        <f t="shared" si="6"/>
        <v>349</v>
      </c>
      <c r="S24" s="12">
        <f t="shared" si="7"/>
        <v>55.661881977671456</v>
      </c>
      <c r="T24" s="11">
        <v>6</v>
      </c>
      <c r="U24" s="11">
        <v>8</v>
      </c>
      <c r="V24" s="11">
        <f t="shared" si="8"/>
        <v>14</v>
      </c>
      <c r="W24" s="11">
        <f t="shared" si="9"/>
        <v>19</v>
      </c>
      <c r="X24" s="12">
        <f t="shared" si="10"/>
        <v>5.444126074498568</v>
      </c>
      <c r="Y24" s="24">
        <v>80</v>
      </c>
      <c r="Z24" s="24">
        <v>61</v>
      </c>
      <c r="AA24" s="25">
        <f t="shared" si="11"/>
        <v>141</v>
      </c>
      <c r="AB24" s="11">
        <f t="shared" si="12"/>
        <v>490</v>
      </c>
      <c r="AC24" s="12">
        <f t="shared" si="13"/>
        <v>78.149920255183417</v>
      </c>
      <c r="AD24" s="12">
        <v>0</v>
      </c>
      <c r="AE24" s="12">
        <v>2</v>
      </c>
      <c r="AF24" s="12">
        <f t="shared" si="14"/>
        <v>2</v>
      </c>
      <c r="AG24" s="12">
        <f t="shared" si="15"/>
        <v>21</v>
      </c>
      <c r="AH24" s="12">
        <f t="shared" si="16"/>
        <v>4.2857142857142856</v>
      </c>
      <c r="AI24" s="24">
        <v>73</v>
      </c>
      <c r="AJ24" s="24">
        <v>64</v>
      </c>
      <c r="AK24" s="25">
        <f t="shared" si="17"/>
        <v>137</v>
      </c>
      <c r="AL24" s="11">
        <f t="shared" si="18"/>
        <v>627</v>
      </c>
      <c r="AM24" s="12">
        <f t="shared" si="19"/>
        <v>100</v>
      </c>
      <c r="AN24" s="12">
        <v>2</v>
      </c>
      <c r="AO24" s="12">
        <v>3</v>
      </c>
      <c r="AP24" s="12">
        <f t="shared" si="20"/>
        <v>5</v>
      </c>
      <c r="AQ24" s="12">
        <f t="shared" si="21"/>
        <v>26</v>
      </c>
      <c r="AR24" s="12">
        <f t="shared" si="22"/>
        <v>4.1467304625199359</v>
      </c>
      <c r="AT24" s="33"/>
      <c r="AU24" s="33"/>
      <c r="AV24" s="29"/>
      <c r="AW24" s="29"/>
      <c r="AX24" s="29"/>
      <c r="AY24" s="29"/>
      <c r="AZ24" s="29"/>
      <c r="BA24" s="29"/>
    </row>
    <row r="25" spans="1:53" ht="15.75" customHeight="1" x14ac:dyDescent="0.3">
      <c r="A25" s="8">
        <v>19</v>
      </c>
      <c r="B25" s="9" t="s">
        <v>42</v>
      </c>
      <c r="C25" s="21" t="s">
        <v>42</v>
      </c>
      <c r="D25" s="31">
        <v>244</v>
      </c>
      <c r="E25" s="31">
        <v>232</v>
      </c>
      <c r="F25" s="10">
        <f t="shared" si="0"/>
        <v>476</v>
      </c>
      <c r="G25" s="10">
        <v>72</v>
      </c>
      <c r="H25" s="10">
        <v>46</v>
      </c>
      <c r="I25" s="11">
        <f t="shared" si="1"/>
        <v>118</v>
      </c>
      <c r="J25" s="12">
        <f t="shared" si="2"/>
        <v>24.789915966386555</v>
      </c>
      <c r="K25" s="32">
        <v>1</v>
      </c>
      <c r="L25" s="32">
        <v>2</v>
      </c>
      <c r="M25" s="11">
        <f t="shared" si="3"/>
        <v>3</v>
      </c>
      <c r="N25" s="12">
        <f t="shared" si="4"/>
        <v>2.5423728813559325</v>
      </c>
      <c r="O25" s="10">
        <v>56</v>
      </c>
      <c r="P25" s="10">
        <v>91</v>
      </c>
      <c r="Q25" s="11">
        <f t="shared" si="5"/>
        <v>147</v>
      </c>
      <c r="R25" s="11">
        <f t="shared" si="6"/>
        <v>265</v>
      </c>
      <c r="S25" s="12">
        <f t="shared" si="7"/>
        <v>55.67226890756303</v>
      </c>
      <c r="T25" s="11">
        <v>2</v>
      </c>
      <c r="U25" s="11">
        <v>3</v>
      </c>
      <c r="V25" s="11">
        <f t="shared" si="8"/>
        <v>5</v>
      </c>
      <c r="W25" s="11">
        <f t="shared" si="9"/>
        <v>8</v>
      </c>
      <c r="X25" s="12">
        <f t="shared" si="10"/>
        <v>3.0188679245283021</v>
      </c>
      <c r="Y25" s="24">
        <v>61</v>
      </c>
      <c r="Z25" s="24">
        <v>44</v>
      </c>
      <c r="AA25" s="25">
        <f t="shared" si="11"/>
        <v>105</v>
      </c>
      <c r="AB25" s="11">
        <f t="shared" si="12"/>
        <v>370</v>
      </c>
      <c r="AC25" s="12">
        <f t="shared" si="13"/>
        <v>77.731092436974791</v>
      </c>
      <c r="AD25" s="12">
        <v>3</v>
      </c>
      <c r="AE25" s="12">
        <v>2</v>
      </c>
      <c r="AF25" s="12">
        <f t="shared" si="14"/>
        <v>5</v>
      </c>
      <c r="AG25" s="12">
        <f t="shared" si="15"/>
        <v>13</v>
      </c>
      <c r="AH25" s="12">
        <f t="shared" si="16"/>
        <v>3.5135135135135136</v>
      </c>
      <c r="AI25" s="24">
        <v>55</v>
      </c>
      <c r="AJ25" s="24">
        <v>51</v>
      </c>
      <c r="AK25" s="25">
        <f t="shared" si="17"/>
        <v>106</v>
      </c>
      <c r="AL25" s="11">
        <f t="shared" si="18"/>
        <v>476</v>
      </c>
      <c r="AM25" s="12">
        <f t="shared" si="19"/>
        <v>100</v>
      </c>
      <c r="AN25" s="12">
        <v>1</v>
      </c>
      <c r="AO25" s="12">
        <v>3</v>
      </c>
      <c r="AP25" s="12">
        <f t="shared" si="20"/>
        <v>4</v>
      </c>
      <c r="AQ25" s="12">
        <f t="shared" si="21"/>
        <v>17</v>
      </c>
      <c r="AR25" s="12">
        <f t="shared" si="22"/>
        <v>3.5714285714285712</v>
      </c>
      <c r="AT25" s="33"/>
      <c r="AU25" s="33"/>
      <c r="AV25" s="29"/>
      <c r="AW25" s="29"/>
      <c r="AX25" s="29"/>
      <c r="AY25" s="29"/>
      <c r="AZ25" s="29"/>
      <c r="BA25" s="29"/>
    </row>
    <row r="26" spans="1:53" ht="15.75" customHeight="1" x14ac:dyDescent="0.3">
      <c r="A26" s="8">
        <v>20</v>
      </c>
      <c r="B26" s="9" t="s">
        <v>43</v>
      </c>
      <c r="C26" s="21" t="s">
        <v>44</v>
      </c>
      <c r="D26" s="31">
        <v>217</v>
      </c>
      <c r="E26" s="31">
        <v>201</v>
      </c>
      <c r="F26" s="10">
        <f t="shared" si="0"/>
        <v>418</v>
      </c>
      <c r="G26" s="10">
        <v>45</v>
      </c>
      <c r="H26" s="10">
        <v>48</v>
      </c>
      <c r="I26" s="11">
        <f t="shared" si="1"/>
        <v>93</v>
      </c>
      <c r="J26" s="12">
        <f t="shared" si="2"/>
        <v>22.248803827751196</v>
      </c>
      <c r="K26" s="32">
        <v>1</v>
      </c>
      <c r="L26" s="32">
        <v>0</v>
      </c>
      <c r="M26" s="11">
        <f t="shared" si="3"/>
        <v>1</v>
      </c>
      <c r="N26" s="12">
        <f t="shared" si="4"/>
        <v>1.075268817204301</v>
      </c>
      <c r="O26" s="10">
        <v>69</v>
      </c>
      <c r="P26" s="10">
        <v>63</v>
      </c>
      <c r="Q26" s="11">
        <f t="shared" si="5"/>
        <v>132</v>
      </c>
      <c r="R26" s="11">
        <f t="shared" si="6"/>
        <v>225</v>
      </c>
      <c r="S26" s="12">
        <f t="shared" si="7"/>
        <v>53.827751196172244</v>
      </c>
      <c r="T26" s="11">
        <v>0</v>
      </c>
      <c r="U26" s="11">
        <v>3</v>
      </c>
      <c r="V26" s="11">
        <f t="shared" si="8"/>
        <v>3</v>
      </c>
      <c r="W26" s="11">
        <f t="shared" si="9"/>
        <v>4</v>
      </c>
      <c r="X26" s="12">
        <f t="shared" si="10"/>
        <v>1.7777777777777777</v>
      </c>
      <c r="Y26" s="24">
        <v>48</v>
      </c>
      <c r="Z26" s="24">
        <v>49</v>
      </c>
      <c r="AA26" s="25">
        <f t="shared" si="11"/>
        <v>97</v>
      </c>
      <c r="AB26" s="11">
        <f t="shared" si="12"/>
        <v>322</v>
      </c>
      <c r="AC26" s="12">
        <f t="shared" si="13"/>
        <v>77.033492822966508</v>
      </c>
      <c r="AD26" s="12">
        <v>3</v>
      </c>
      <c r="AE26" s="12">
        <v>1</v>
      </c>
      <c r="AF26" s="12">
        <f t="shared" si="14"/>
        <v>4</v>
      </c>
      <c r="AG26" s="12">
        <f t="shared" si="15"/>
        <v>8</v>
      </c>
      <c r="AH26" s="12">
        <f t="shared" si="16"/>
        <v>2.4844720496894408</v>
      </c>
      <c r="AI26" s="24">
        <v>55</v>
      </c>
      <c r="AJ26" s="24">
        <v>41</v>
      </c>
      <c r="AK26" s="25">
        <f t="shared" si="17"/>
        <v>96</v>
      </c>
      <c r="AL26" s="11">
        <f t="shared" si="18"/>
        <v>418</v>
      </c>
      <c r="AM26" s="12">
        <f t="shared" si="19"/>
        <v>100</v>
      </c>
      <c r="AN26" s="12">
        <v>0</v>
      </c>
      <c r="AO26" s="12">
        <v>5</v>
      </c>
      <c r="AP26" s="12">
        <f t="shared" si="20"/>
        <v>5</v>
      </c>
      <c r="AQ26" s="12">
        <f t="shared" si="21"/>
        <v>13</v>
      </c>
      <c r="AR26" s="12">
        <f t="shared" si="22"/>
        <v>3.1100478468899522</v>
      </c>
      <c r="AT26" s="33"/>
      <c r="AU26" s="33"/>
      <c r="AV26" s="29"/>
      <c r="AW26" s="29"/>
      <c r="AX26" s="29"/>
      <c r="AY26" s="29"/>
      <c r="AZ26" s="29"/>
      <c r="BA26" s="29"/>
    </row>
    <row r="27" spans="1:53" ht="15.75" customHeight="1" x14ac:dyDescent="0.3">
      <c r="A27" s="8">
        <v>21</v>
      </c>
      <c r="B27" s="9" t="s">
        <v>45</v>
      </c>
      <c r="C27" s="21" t="s">
        <v>44</v>
      </c>
      <c r="D27" s="31">
        <v>128</v>
      </c>
      <c r="E27" s="31">
        <v>98</v>
      </c>
      <c r="F27" s="10">
        <f t="shared" si="0"/>
        <v>226</v>
      </c>
      <c r="G27" s="10">
        <v>44</v>
      </c>
      <c r="H27" s="10">
        <v>14</v>
      </c>
      <c r="I27" s="11">
        <f t="shared" si="1"/>
        <v>58</v>
      </c>
      <c r="J27" s="12">
        <f t="shared" si="2"/>
        <v>25.663716814159294</v>
      </c>
      <c r="K27" s="32">
        <v>3</v>
      </c>
      <c r="L27" s="32">
        <v>1</v>
      </c>
      <c r="M27" s="11">
        <f t="shared" si="3"/>
        <v>4</v>
      </c>
      <c r="N27" s="12">
        <f t="shared" si="4"/>
        <v>6.8965517241379315</v>
      </c>
      <c r="O27" s="10">
        <v>41</v>
      </c>
      <c r="P27" s="10">
        <v>35</v>
      </c>
      <c r="Q27" s="11">
        <f t="shared" si="5"/>
        <v>76</v>
      </c>
      <c r="R27" s="11">
        <f t="shared" si="6"/>
        <v>134</v>
      </c>
      <c r="S27" s="12">
        <f t="shared" si="7"/>
        <v>59.292035398230091</v>
      </c>
      <c r="T27" s="11">
        <v>0</v>
      </c>
      <c r="U27" s="11">
        <v>0</v>
      </c>
      <c r="V27" s="11">
        <f t="shared" si="8"/>
        <v>0</v>
      </c>
      <c r="W27" s="11">
        <f t="shared" si="9"/>
        <v>4</v>
      </c>
      <c r="X27" s="12">
        <f t="shared" si="10"/>
        <v>2.9850746268656714</v>
      </c>
      <c r="Y27" s="24">
        <v>24</v>
      </c>
      <c r="Z27" s="24">
        <v>33</v>
      </c>
      <c r="AA27" s="25">
        <f t="shared" si="11"/>
        <v>57</v>
      </c>
      <c r="AB27" s="11">
        <f t="shared" si="12"/>
        <v>191</v>
      </c>
      <c r="AC27" s="12">
        <f t="shared" si="13"/>
        <v>84.513274336283189</v>
      </c>
      <c r="AD27" s="12">
        <v>3</v>
      </c>
      <c r="AE27" s="12">
        <v>1</v>
      </c>
      <c r="AF27" s="12">
        <f t="shared" si="14"/>
        <v>4</v>
      </c>
      <c r="AG27" s="12">
        <f t="shared" si="15"/>
        <v>8</v>
      </c>
      <c r="AH27" s="12">
        <f t="shared" si="16"/>
        <v>4.1884816753926701</v>
      </c>
      <c r="AI27" s="24">
        <v>19</v>
      </c>
      <c r="AJ27" s="24">
        <v>16</v>
      </c>
      <c r="AK27" s="25">
        <f t="shared" si="17"/>
        <v>35</v>
      </c>
      <c r="AL27" s="11">
        <f t="shared" si="18"/>
        <v>226</v>
      </c>
      <c r="AM27" s="12">
        <f t="shared" si="19"/>
        <v>100</v>
      </c>
      <c r="AN27" s="12">
        <v>0</v>
      </c>
      <c r="AO27" s="12">
        <v>0</v>
      </c>
      <c r="AP27" s="12">
        <f t="shared" si="20"/>
        <v>0</v>
      </c>
      <c r="AQ27" s="12">
        <f t="shared" si="21"/>
        <v>8</v>
      </c>
      <c r="AR27" s="12">
        <f t="shared" si="22"/>
        <v>3.5398230088495577</v>
      </c>
      <c r="AT27" s="33"/>
      <c r="AU27" s="33"/>
      <c r="AV27" s="29"/>
      <c r="AW27" s="29"/>
      <c r="AX27" s="29"/>
      <c r="AY27" s="29"/>
      <c r="AZ27" s="29"/>
      <c r="BA27" s="29"/>
    </row>
    <row r="28" spans="1:53" ht="15.75" customHeight="1" x14ac:dyDescent="0.3">
      <c r="A28" s="8">
        <v>22</v>
      </c>
      <c r="B28" s="9" t="s">
        <v>46</v>
      </c>
      <c r="C28" s="21" t="s">
        <v>47</v>
      </c>
      <c r="D28" s="31">
        <v>223</v>
      </c>
      <c r="E28" s="31">
        <v>193</v>
      </c>
      <c r="F28" s="10">
        <f t="shared" si="0"/>
        <v>416</v>
      </c>
      <c r="G28" s="10">
        <v>62</v>
      </c>
      <c r="H28" s="10">
        <v>56</v>
      </c>
      <c r="I28" s="11">
        <f t="shared" si="1"/>
        <v>118</v>
      </c>
      <c r="J28" s="12">
        <f t="shared" si="2"/>
        <v>28.365384615384613</v>
      </c>
      <c r="K28" s="32">
        <v>5</v>
      </c>
      <c r="L28" s="32">
        <v>3</v>
      </c>
      <c r="M28" s="11">
        <f t="shared" si="3"/>
        <v>8</v>
      </c>
      <c r="N28" s="12">
        <f t="shared" si="4"/>
        <v>6.7796610169491531</v>
      </c>
      <c r="O28" s="10">
        <v>66</v>
      </c>
      <c r="P28" s="10">
        <v>59</v>
      </c>
      <c r="Q28" s="11">
        <f t="shared" si="5"/>
        <v>125</v>
      </c>
      <c r="R28" s="11">
        <f t="shared" si="6"/>
        <v>243</v>
      </c>
      <c r="S28" s="12">
        <f t="shared" si="7"/>
        <v>58.41346153846154</v>
      </c>
      <c r="T28" s="11">
        <v>4</v>
      </c>
      <c r="U28" s="11">
        <v>3</v>
      </c>
      <c r="V28" s="11">
        <f t="shared" si="8"/>
        <v>7</v>
      </c>
      <c r="W28" s="11">
        <f t="shared" si="9"/>
        <v>15</v>
      </c>
      <c r="X28" s="12">
        <f t="shared" si="10"/>
        <v>6.1728395061728394</v>
      </c>
      <c r="Y28" s="24">
        <v>42</v>
      </c>
      <c r="Z28" s="24">
        <v>48</v>
      </c>
      <c r="AA28" s="25">
        <f t="shared" si="11"/>
        <v>90</v>
      </c>
      <c r="AB28" s="11">
        <f t="shared" si="12"/>
        <v>333</v>
      </c>
      <c r="AC28" s="12">
        <f t="shared" si="13"/>
        <v>80.048076923076934</v>
      </c>
      <c r="AD28" s="12">
        <v>0</v>
      </c>
      <c r="AE28" s="12">
        <v>2</v>
      </c>
      <c r="AF28" s="12">
        <f t="shared" si="14"/>
        <v>2</v>
      </c>
      <c r="AG28" s="12">
        <f t="shared" si="15"/>
        <v>17</v>
      </c>
      <c r="AH28" s="12">
        <f t="shared" si="16"/>
        <v>5.1051051051051051</v>
      </c>
      <c r="AI28" s="24">
        <v>53</v>
      </c>
      <c r="AJ28" s="24">
        <v>30</v>
      </c>
      <c r="AK28" s="25">
        <f t="shared" si="17"/>
        <v>83</v>
      </c>
      <c r="AL28" s="11">
        <f t="shared" si="18"/>
        <v>416</v>
      </c>
      <c r="AM28" s="12">
        <f t="shared" si="19"/>
        <v>100</v>
      </c>
      <c r="AN28" s="12">
        <v>0</v>
      </c>
      <c r="AO28" s="12">
        <v>0</v>
      </c>
      <c r="AP28" s="12">
        <f t="shared" si="20"/>
        <v>0</v>
      </c>
      <c r="AQ28" s="12">
        <f t="shared" si="21"/>
        <v>17</v>
      </c>
      <c r="AR28" s="12">
        <f t="shared" si="22"/>
        <v>4.0865384615384617</v>
      </c>
      <c r="AT28" s="33"/>
      <c r="AU28" s="33"/>
      <c r="AV28" s="29"/>
      <c r="AW28" s="29"/>
      <c r="AX28" s="29"/>
      <c r="AY28" s="29"/>
      <c r="AZ28" s="29"/>
      <c r="BA28" s="29"/>
    </row>
    <row r="29" spans="1:53" ht="15.75" customHeight="1" x14ac:dyDescent="0.3">
      <c r="A29" s="8">
        <v>23</v>
      </c>
      <c r="B29" s="9" t="s">
        <v>48</v>
      </c>
      <c r="C29" s="21" t="s">
        <v>47</v>
      </c>
      <c r="D29" s="31">
        <v>305</v>
      </c>
      <c r="E29" s="31">
        <v>271</v>
      </c>
      <c r="F29" s="10">
        <f t="shared" si="0"/>
        <v>576</v>
      </c>
      <c r="G29" s="10">
        <v>80</v>
      </c>
      <c r="H29" s="10">
        <v>63</v>
      </c>
      <c r="I29" s="11">
        <f t="shared" si="1"/>
        <v>143</v>
      </c>
      <c r="J29" s="12">
        <f t="shared" si="2"/>
        <v>24.826388888888889</v>
      </c>
      <c r="K29" s="32">
        <v>7</v>
      </c>
      <c r="L29" s="32">
        <v>9</v>
      </c>
      <c r="M29" s="11">
        <f t="shared" si="3"/>
        <v>16</v>
      </c>
      <c r="N29" s="12">
        <f t="shared" si="4"/>
        <v>11.18881118881119</v>
      </c>
      <c r="O29" s="10">
        <v>98</v>
      </c>
      <c r="P29" s="10">
        <v>92</v>
      </c>
      <c r="Q29" s="11">
        <f t="shared" si="5"/>
        <v>190</v>
      </c>
      <c r="R29" s="11">
        <f t="shared" si="6"/>
        <v>333</v>
      </c>
      <c r="S29" s="12">
        <f t="shared" si="7"/>
        <v>57.8125</v>
      </c>
      <c r="T29" s="11">
        <v>5</v>
      </c>
      <c r="U29" s="11">
        <v>8</v>
      </c>
      <c r="V29" s="11">
        <f t="shared" si="8"/>
        <v>13</v>
      </c>
      <c r="W29" s="11">
        <f t="shared" si="9"/>
        <v>29</v>
      </c>
      <c r="X29" s="12">
        <f t="shared" si="10"/>
        <v>8.7087087087087074</v>
      </c>
      <c r="Y29" s="24">
        <v>57</v>
      </c>
      <c r="Z29" s="24">
        <v>51</v>
      </c>
      <c r="AA29" s="25">
        <f t="shared" si="11"/>
        <v>108</v>
      </c>
      <c r="AB29" s="11">
        <f t="shared" si="12"/>
        <v>441</v>
      </c>
      <c r="AC29" s="12">
        <f t="shared" si="13"/>
        <v>76.5625</v>
      </c>
      <c r="AD29" s="12">
        <v>4</v>
      </c>
      <c r="AE29" s="12">
        <v>5</v>
      </c>
      <c r="AF29" s="12">
        <f t="shared" si="14"/>
        <v>9</v>
      </c>
      <c r="AG29" s="12">
        <f t="shared" si="15"/>
        <v>38</v>
      </c>
      <c r="AH29" s="12">
        <f t="shared" si="16"/>
        <v>8.616780045351474</v>
      </c>
      <c r="AI29" s="24">
        <v>70</v>
      </c>
      <c r="AJ29" s="24">
        <v>65</v>
      </c>
      <c r="AK29" s="25">
        <f t="shared" si="17"/>
        <v>135</v>
      </c>
      <c r="AL29" s="11">
        <f t="shared" si="18"/>
        <v>576</v>
      </c>
      <c r="AM29" s="12">
        <f t="shared" si="19"/>
        <v>100</v>
      </c>
      <c r="AN29" s="12">
        <v>6</v>
      </c>
      <c r="AO29" s="12">
        <v>8</v>
      </c>
      <c r="AP29" s="12">
        <f t="shared" si="20"/>
        <v>14</v>
      </c>
      <c r="AQ29" s="12">
        <f t="shared" si="21"/>
        <v>52</v>
      </c>
      <c r="AR29" s="12">
        <f t="shared" si="22"/>
        <v>9.0277777777777768</v>
      </c>
      <c r="AT29" s="33"/>
      <c r="AU29" s="33"/>
      <c r="AV29" s="29"/>
      <c r="AW29" s="29"/>
      <c r="AX29" s="29"/>
      <c r="AY29" s="29"/>
      <c r="AZ29" s="29"/>
      <c r="BA29" s="29"/>
    </row>
    <row r="30" spans="1:53" ht="15.75" customHeight="1" x14ac:dyDescent="0.3">
      <c r="A30" s="8">
        <v>24</v>
      </c>
      <c r="B30" s="9" t="s">
        <v>49</v>
      </c>
      <c r="C30" s="21" t="s">
        <v>50</v>
      </c>
      <c r="D30" s="31">
        <v>213</v>
      </c>
      <c r="E30" s="31">
        <v>182</v>
      </c>
      <c r="F30" s="10">
        <f t="shared" si="0"/>
        <v>395</v>
      </c>
      <c r="G30" s="10">
        <v>59</v>
      </c>
      <c r="H30" s="10">
        <v>50</v>
      </c>
      <c r="I30" s="11">
        <f t="shared" si="1"/>
        <v>109</v>
      </c>
      <c r="J30" s="12">
        <f t="shared" si="2"/>
        <v>27.594936708860757</v>
      </c>
      <c r="K30" s="32">
        <v>1</v>
      </c>
      <c r="L30" s="32">
        <v>1</v>
      </c>
      <c r="M30" s="11">
        <f t="shared" si="3"/>
        <v>2</v>
      </c>
      <c r="N30" s="12">
        <f t="shared" si="4"/>
        <v>1.8348623853211008</v>
      </c>
      <c r="O30" s="10">
        <v>72</v>
      </c>
      <c r="P30" s="10">
        <v>63</v>
      </c>
      <c r="Q30" s="11">
        <f t="shared" si="5"/>
        <v>135</v>
      </c>
      <c r="R30" s="11">
        <f t="shared" si="6"/>
        <v>244</v>
      </c>
      <c r="S30" s="12">
        <f t="shared" si="7"/>
        <v>61.772151898734172</v>
      </c>
      <c r="T30" s="11">
        <v>3</v>
      </c>
      <c r="U30" s="11">
        <v>3</v>
      </c>
      <c r="V30" s="11">
        <f t="shared" si="8"/>
        <v>6</v>
      </c>
      <c r="W30" s="11">
        <f t="shared" si="9"/>
        <v>8</v>
      </c>
      <c r="X30" s="12">
        <f t="shared" si="10"/>
        <v>3.278688524590164</v>
      </c>
      <c r="Y30" s="24">
        <v>38</v>
      </c>
      <c r="Z30" s="24">
        <v>38</v>
      </c>
      <c r="AA30" s="25">
        <f t="shared" si="11"/>
        <v>76</v>
      </c>
      <c r="AB30" s="11">
        <f t="shared" si="12"/>
        <v>320</v>
      </c>
      <c r="AC30" s="12">
        <f t="shared" si="13"/>
        <v>81.012658227848107</v>
      </c>
      <c r="AD30" s="12">
        <v>1</v>
      </c>
      <c r="AE30" s="12">
        <v>1</v>
      </c>
      <c r="AF30" s="12">
        <f t="shared" si="14"/>
        <v>2</v>
      </c>
      <c r="AG30" s="12">
        <f t="shared" si="15"/>
        <v>10</v>
      </c>
      <c r="AH30" s="12">
        <f t="shared" si="16"/>
        <v>3.125</v>
      </c>
      <c r="AI30" s="24">
        <v>44</v>
      </c>
      <c r="AJ30" s="24">
        <v>31</v>
      </c>
      <c r="AK30" s="25">
        <f t="shared" si="17"/>
        <v>75</v>
      </c>
      <c r="AL30" s="11">
        <f t="shared" si="18"/>
        <v>395</v>
      </c>
      <c r="AM30" s="12">
        <f t="shared" si="19"/>
        <v>100</v>
      </c>
      <c r="AN30" s="12">
        <v>2</v>
      </c>
      <c r="AO30" s="12">
        <v>1</v>
      </c>
      <c r="AP30" s="12">
        <f t="shared" si="20"/>
        <v>3</v>
      </c>
      <c r="AQ30" s="12">
        <f t="shared" si="21"/>
        <v>13</v>
      </c>
      <c r="AR30" s="12">
        <f t="shared" si="22"/>
        <v>3.2911392405063293</v>
      </c>
      <c r="AT30" s="33"/>
      <c r="AU30" s="33"/>
      <c r="AV30" s="29"/>
      <c r="AW30" s="29"/>
      <c r="AX30" s="29"/>
      <c r="AY30" s="29"/>
      <c r="AZ30" s="29"/>
      <c r="BA30" s="29"/>
    </row>
    <row r="31" spans="1:53" ht="15.75" customHeight="1" x14ac:dyDescent="0.3">
      <c r="A31" s="8">
        <v>25</v>
      </c>
      <c r="B31" s="9" t="s">
        <v>51</v>
      </c>
      <c r="C31" s="21" t="s">
        <v>50</v>
      </c>
      <c r="D31" s="31">
        <v>188</v>
      </c>
      <c r="E31" s="31">
        <v>172</v>
      </c>
      <c r="F31" s="10">
        <f t="shared" si="0"/>
        <v>360</v>
      </c>
      <c r="G31" s="10">
        <v>49</v>
      </c>
      <c r="H31" s="10">
        <v>54</v>
      </c>
      <c r="I31" s="11">
        <f t="shared" si="1"/>
        <v>103</v>
      </c>
      <c r="J31" s="12">
        <f t="shared" si="2"/>
        <v>28.611111111111111</v>
      </c>
      <c r="K31" s="32">
        <v>3</v>
      </c>
      <c r="L31" s="32">
        <v>2</v>
      </c>
      <c r="M31" s="11">
        <f t="shared" si="3"/>
        <v>5</v>
      </c>
      <c r="N31" s="12">
        <f t="shared" si="4"/>
        <v>4.8543689320388346</v>
      </c>
      <c r="O31" s="10">
        <v>61</v>
      </c>
      <c r="P31" s="10">
        <v>43</v>
      </c>
      <c r="Q31" s="11">
        <f t="shared" si="5"/>
        <v>104</v>
      </c>
      <c r="R31" s="11">
        <f t="shared" si="6"/>
        <v>207</v>
      </c>
      <c r="S31" s="12">
        <f t="shared" si="7"/>
        <v>57.499999999999993</v>
      </c>
      <c r="T31" s="11">
        <v>4</v>
      </c>
      <c r="U31" s="11">
        <v>1</v>
      </c>
      <c r="V31" s="11">
        <f t="shared" si="8"/>
        <v>5</v>
      </c>
      <c r="W31" s="11">
        <f t="shared" si="9"/>
        <v>10</v>
      </c>
      <c r="X31" s="12">
        <f t="shared" si="10"/>
        <v>4.8309178743961354</v>
      </c>
      <c r="Y31" s="24">
        <v>34</v>
      </c>
      <c r="Z31" s="24">
        <v>38</v>
      </c>
      <c r="AA31" s="25">
        <f t="shared" si="11"/>
        <v>72</v>
      </c>
      <c r="AB31" s="11">
        <f t="shared" si="12"/>
        <v>279</v>
      </c>
      <c r="AC31" s="12">
        <f t="shared" si="13"/>
        <v>77.5</v>
      </c>
      <c r="AD31" s="12">
        <v>2</v>
      </c>
      <c r="AE31" s="12">
        <v>3</v>
      </c>
      <c r="AF31" s="12">
        <f t="shared" si="14"/>
        <v>5</v>
      </c>
      <c r="AG31" s="12">
        <f t="shared" si="15"/>
        <v>15</v>
      </c>
      <c r="AH31" s="12">
        <f t="shared" si="16"/>
        <v>5.376344086021505</v>
      </c>
      <c r="AI31" s="24">
        <v>44</v>
      </c>
      <c r="AJ31" s="24">
        <v>37</v>
      </c>
      <c r="AK31" s="25">
        <f t="shared" si="17"/>
        <v>81</v>
      </c>
      <c r="AL31" s="11">
        <f t="shared" si="18"/>
        <v>360</v>
      </c>
      <c r="AM31" s="12">
        <f t="shared" si="19"/>
        <v>100</v>
      </c>
      <c r="AN31" s="12">
        <v>1</v>
      </c>
      <c r="AO31" s="12">
        <v>1</v>
      </c>
      <c r="AP31" s="12">
        <f t="shared" si="20"/>
        <v>2</v>
      </c>
      <c r="AQ31" s="12">
        <f t="shared" si="21"/>
        <v>17</v>
      </c>
      <c r="AR31" s="12">
        <f t="shared" si="22"/>
        <v>4.7222222222222223</v>
      </c>
      <c r="AT31" s="33"/>
      <c r="AU31" s="33"/>
      <c r="AV31" s="29"/>
      <c r="AW31" s="29"/>
      <c r="AX31" s="29"/>
      <c r="AY31" s="29"/>
      <c r="AZ31" s="29"/>
      <c r="BA31" s="29"/>
    </row>
    <row r="32" spans="1:53" ht="15.75" customHeight="1" x14ac:dyDescent="0.3">
      <c r="A32" s="8">
        <v>26</v>
      </c>
      <c r="B32" s="9" t="s">
        <v>52</v>
      </c>
      <c r="C32" s="21" t="s">
        <v>53</v>
      </c>
      <c r="D32" s="31">
        <v>332</v>
      </c>
      <c r="E32" s="31">
        <v>313</v>
      </c>
      <c r="F32" s="10">
        <f t="shared" si="0"/>
        <v>645</v>
      </c>
      <c r="G32" s="10">
        <v>78</v>
      </c>
      <c r="H32" s="10">
        <v>83</v>
      </c>
      <c r="I32" s="11">
        <f t="shared" si="1"/>
        <v>161</v>
      </c>
      <c r="J32" s="12">
        <f t="shared" si="2"/>
        <v>24.961240310077518</v>
      </c>
      <c r="K32" s="32">
        <v>0</v>
      </c>
      <c r="L32" s="32">
        <v>5</v>
      </c>
      <c r="M32" s="11">
        <f t="shared" si="3"/>
        <v>5</v>
      </c>
      <c r="N32" s="12">
        <f t="shared" si="4"/>
        <v>3.1055900621118009</v>
      </c>
      <c r="O32" s="10">
        <v>101</v>
      </c>
      <c r="P32" s="10">
        <v>93</v>
      </c>
      <c r="Q32" s="11">
        <f t="shared" si="5"/>
        <v>194</v>
      </c>
      <c r="R32" s="11">
        <f t="shared" si="6"/>
        <v>355</v>
      </c>
      <c r="S32" s="12">
        <f t="shared" si="7"/>
        <v>55.038759689922479</v>
      </c>
      <c r="T32" s="11">
        <v>2</v>
      </c>
      <c r="U32" s="11">
        <v>1</v>
      </c>
      <c r="V32" s="11">
        <f t="shared" si="8"/>
        <v>3</v>
      </c>
      <c r="W32" s="11">
        <f t="shared" si="9"/>
        <v>8</v>
      </c>
      <c r="X32" s="12">
        <f t="shared" si="10"/>
        <v>2.2535211267605635</v>
      </c>
      <c r="Y32" s="24">
        <v>84</v>
      </c>
      <c r="Z32" s="24">
        <v>61</v>
      </c>
      <c r="AA32" s="25">
        <f t="shared" si="11"/>
        <v>145</v>
      </c>
      <c r="AB32" s="11">
        <f t="shared" si="12"/>
        <v>500</v>
      </c>
      <c r="AC32" s="12">
        <f t="shared" si="13"/>
        <v>77.51937984496125</v>
      </c>
      <c r="AD32" s="12">
        <v>7</v>
      </c>
      <c r="AE32" s="12">
        <v>2</v>
      </c>
      <c r="AF32" s="12">
        <f t="shared" si="14"/>
        <v>9</v>
      </c>
      <c r="AG32" s="12">
        <f t="shared" si="15"/>
        <v>17</v>
      </c>
      <c r="AH32" s="12">
        <f t="shared" si="16"/>
        <v>3.4000000000000004</v>
      </c>
      <c r="AI32" s="24">
        <v>69</v>
      </c>
      <c r="AJ32" s="24">
        <v>76</v>
      </c>
      <c r="AK32" s="25">
        <f t="shared" si="17"/>
        <v>145</v>
      </c>
      <c r="AL32" s="11">
        <f t="shared" si="18"/>
        <v>645</v>
      </c>
      <c r="AM32" s="12">
        <f t="shared" si="19"/>
        <v>100</v>
      </c>
      <c r="AN32" s="12">
        <v>0</v>
      </c>
      <c r="AO32" s="12">
        <v>5</v>
      </c>
      <c r="AP32" s="12">
        <f t="shared" si="20"/>
        <v>5</v>
      </c>
      <c r="AQ32" s="12">
        <f t="shared" si="21"/>
        <v>22</v>
      </c>
      <c r="AR32" s="12">
        <f t="shared" si="22"/>
        <v>3.4108527131782944</v>
      </c>
      <c r="AT32" s="33"/>
      <c r="AU32" s="33"/>
      <c r="AV32" s="29"/>
      <c r="AW32" s="29"/>
      <c r="AX32" s="29"/>
      <c r="AY32" s="29"/>
      <c r="AZ32" s="29"/>
      <c r="BA32" s="29"/>
    </row>
    <row r="33" spans="1:53" ht="15.75" customHeight="1" x14ac:dyDescent="0.3">
      <c r="A33" s="8">
        <v>27</v>
      </c>
      <c r="B33" s="9" t="s">
        <v>54</v>
      </c>
      <c r="C33" s="21" t="s">
        <v>53</v>
      </c>
      <c r="D33" s="31">
        <v>237</v>
      </c>
      <c r="E33" s="31">
        <v>216</v>
      </c>
      <c r="F33" s="10">
        <f t="shared" si="0"/>
        <v>453</v>
      </c>
      <c r="G33" s="10">
        <v>66</v>
      </c>
      <c r="H33" s="10">
        <v>52</v>
      </c>
      <c r="I33" s="11">
        <f t="shared" si="1"/>
        <v>118</v>
      </c>
      <c r="J33" s="12">
        <f t="shared" si="2"/>
        <v>26.048565121412803</v>
      </c>
      <c r="K33" s="32">
        <v>2</v>
      </c>
      <c r="L33" s="32">
        <v>3</v>
      </c>
      <c r="M33" s="11">
        <f t="shared" si="3"/>
        <v>5</v>
      </c>
      <c r="N33" s="12">
        <f t="shared" si="4"/>
        <v>4.2372881355932206</v>
      </c>
      <c r="O33" s="10">
        <v>81</v>
      </c>
      <c r="P33" s="10">
        <v>63</v>
      </c>
      <c r="Q33" s="11">
        <f t="shared" si="5"/>
        <v>144</v>
      </c>
      <c r="R33" s="11">
        <f t="shared" si="6"/>
        <v>262</v>
      </c>
      <c r="S33" s="12">
        <f t="shared" si="7"/>
        <v>57.836644591611474</v>
      </c>
      <c r="T33" s="11">
        <v>1</v>
      </c>
      <c r="U33" s="11">
        <v>3</v>
      </c>
      <c r="V33" s="11">
        <f t="shared" si="8"/>
        <v>4</v>
      </c>
      <c r="W33" s="11">
        <f t="shared" si="9"/>
        <v>9</v>
      </c>
      <c r="X33" s="12">
        <f t="shared" si="10"/>
        <v>3.4351145038167941</v>
      </c>
      <c r="Y33" s="24">
        <v>44</v>
      </c>
      <c r="Z33" s="24">
        <v>43</v>
      </c>
      <c r="AA33" s="25">
        <f t="shared" si="11"/>
        <v>87</v>
      </c>
      <c r="AB33" s="11">
        <f t="shared" si="12"/>
        <v>349</v>
      </c>
      <c r="AC33" s="12">
        <f t="shared" si="13"/>
        <v>77.041942604856516</v>
      </c>
      <c r="AD33" s="12">
        <v>1</v>
      </c>
      <c r="AE33" s="12">
        <v>2</v>
      </c>
      <c r="AF33" s="12">
        <f t="shared" si="14"/>
        <v>3</v>
      </c>
      <c r="AG33" s="12">
        <f t="shared" si="15"/>
        <v>12</v>
      </c>
      <c r="AH33" s="12">
        <f t="shared" si="16"/>
        <v>3.4383954154727796</v>
      </c>
      <c r="AI33" s="24">
        <v>46</v>
      </c>
      <c r="AJ33" s="24">
        <v>58</v>
      </c>
      <c r="AK33" s="25">
        <f t="shared" si="17"/>
        <v>104</v>
      </c>
      <c r="AL33" s="11">
        <f t="shared" si="18"/>
        <v>453</v>
      </c>
      <c r="AM33" s="12">
        <f t="shared" si="19"/>
        <v>100</v>
      </c>
      <c r="AN33" s="12">
        <v>2</v>
      </c>
      <c r="AO33" s="12">
        <v>3</v>
      </c>
      <c r="AP33" s="12">
        <f t="shared" si="20"/>
        <v>5</v>
      </c>
      <c r="AQ33" s="12">
        <f t="shared" si="21"/>
        <v>17</v>
      </c>
      <c r="AR33" s="12">
        <f t="shared" si="22"/>
        <v>3.7527593818984544</v>
      </c>
      <c r="AT33" s="33"/>
      <c r="AU33" s="33"/>
      <c r="AV33" s="29"/>
      <c r="AW33" s="29"/>
      <c r="AX33" s="29"/>
      <c r="AY33" s="29"/>
      <c r="AZ33" s="29"/>
      <c r="BA33" s="29"/>
    </row>
    <row r="34" spans="1:53" ht="15.75" customHeight="1" x14ac:dyDescent="0.3">
      <c r="A34" s="63" t="s">
        <v>55</v>
      </c>
      <c r="B34" s="52"/>
      <c r="C34" s="34"/>
      <c r="D34" s="35">
        <f t="shared" ref="D34:E34" si="23">SUM(D7:D33)</f>
        <v>8216</v>
      </c>
      <c r="E34" s="35">
        <f t="shared" si="23"/>
        <v>7529</v>
      </c>
      <c r="F34" s="36">
        <f t="shared" si="0"/>
        <v>15745</v>
      </c>
      <c r="G34" s="36">
        <f t="shared" ref="G34:I34" si="24">SUM(G7:G33)</f>
        <v>2070</v>
      </c>
      <c r="H34" s="36">
        <f t="shared" si="24"/>
        <v>1873</v>
      </c>
      <c r="I34" s="37">
        <f t="shared" si="24"/>
        <v>3943</v>
      </c>
      <c r="J34" s="38">
        <f t="shared" si="2"/>
        <v>25.04287075261988</v>
      </c>
      <c r="K34" s="37">
        <f t="shared" ref="K34:M34" si="25">SUM(K7:K33)</f>
        <v>94</v>
      </c>
      <c r="L34" s="37">
        <f t="shared" si="25"/>
        <v>109</v>
      </c>
      <c r="M34" s="37">
        <f t="shared" si="25"/>
        <v>203</v>
      </c>
      <c r="N34" s="38">
        <f t="shared" si="4"/>
        <v>5.1483641897032717</v>
      </c>
      <c r="O34" s="36">
        <f t="shared" ref="O34:R34" si="26">SUM(O7:O33)</f>
        <v>2501</v>
      </c>
      <c r="P34" s="36">
        <f t="shared" si="26"/>
        <v>2315</v>
      </c>
      <c r="Q34" s="37">
        <f t="shared" si="26"/>
        <v>4816</v>
      </c>
      <c r="R34" s="37">
        <f t="shared" si="26"/>
        <v>8759</v>
      </c>
      <c r="S34" s="38">
        <f t="shared" si="7"/>
        <v>55.630358844077485</v>
      </c>
      <c r="T34" s="37">
        <f t="shared" ref="T34:W34" si="27">SUM(T7:T33)</f>
        <v>115</v>
      </c>
      <c r="U34" s="37">
        <f t="shared" si="27"/>
        <v>106</v>
      </c>
      <c r="V34" s="37">
        <f t="shared" si="27"/>
        <v>221</v>
      </c>
      <c r="W34" s="37">
        <f t="shared" si="27"/>
        <v>424</v>
      </c>
      <c r="X34" s="38">
        <f t="shared" si="10"/>
        <v>4.8407352437492861</v>
      </c>
      <c r="Y34" s="39">
        <f t="shared" ref="Y34:AB34" si="28">SUM(Y7:Y33)</f>
        <v>1805</v>
      </c>
      <c r="Z34" s="39">
        <f t="shared" si="28"/>
        <v>1688</v>
      </c>
      <c r="AA34" s="40">
        <f t="shared" si="28"/>
        <v>3493</v>
      </c>
      <c r="AB34" s="37">
        <f t="shared" si="28"/>
        <v>12252</v>
      </c>
      <c r="AC34" s="38">
        <f t="shared" si="13"/>
        <v>77.815179422038739</v>
      </c>
      <c r="AD34" s="37">
        <f t="shared" ref="AD34:AG34" si="29">SUM(AD7:AD33)</f>
        <v>69</v>
      </c>
      <c r="AE34" s="37">
        <f t="shared" si="29"/>
        <v>67</v>
      </c>
      <c r="AF34" s="37">
        <f t="shared" si="29"/>
        <v>136</v>
      </c>
      <c r="AG34" s="37">
        <f t="shared" si="29"/>
        <v>560</v>
      </c>
      <c r="AH34" s="38">
        <f t="shared" si="16"/>
        <v>4.5706823375775381</v>
      </c>
      <c r="AI34" s="37">
        <f t="shared" ref="AI34:AL34" si="30">SUM(AI7:AI33)</f>
        <v>1840</v>
      </c>
      <c r="AJ34" s="37">
        <f t="shared" si="30"/>
        <v>1653</v>
      </c>
      <c r="AK34" s="37">
        <f t="shared" si="30"/>
        <v>3493</v>
      </c>
      <c r="AL34" s="37">
        <f t="shared" si="30"/>
        <v>15745</v>
      </c>
      <c r="AM34" s="17">
        <f t="shared" si="19"/>
        <v>100</v>
      </c>
      <c r="AN34" s="37">
        <f t="shared" ref="AN34:AQ34" si="31">SUM(AN7:AN33)</f>
        <v>58</v>
      </c>
      <c r="AO34" s="37">
        <f t="shared" si="31"/>
        <v>72</v>
      </c>
      <c r="AP34" s="37">
        <f t="shared" si="31"/>
        <v>130</v>
      </c>
      <c r="AQ34" s="37">
        <f t="shared" si="31"/>
        <v>690</v>
      </c>
      <c r="AR34" s="17">
        <f t="shared" si="22"/>
        <v>4.3823436011432202</v>
      </c>
      <c r="AS34" s="2"/>
      <c r="AT34" s="2"/>
      <c r="AU34" s="2"/>
      <c r="AV34" s="2"/>
      <c r="AW34" s="2"/>
      <c r="AX34" s="2"/>
      <c r="AY34" s="2"/>
      <c r="AZ34" s="2"/>
      <c r="BA34" s="2"/>
    </row>
    <row r="35" spans="1:53" ht="15.75" customHeight="1" x14ac:dyDescent="0.3">
      <c r="AT35" s="29"/>
      <c r="AU35" s="29"/>
      <c r="AV35" s="29"/>
      <c r="AW35" s="29"/>
      <c r="AX35" s="29"/>
      <c r="AY35" s="29"/>
      <c r="AZ35" s="29"/>
      <c r="BA35" s="29"/>
    </row>
    <row r="36" spans="1:53" ht="15.75" customHeight="1" x14ac:dyDescent="0.3">
      <c r="AT36" s="29"/>
      <c r="AU36" s="29"/>
      <c r="AV36" s="29"/>
      <c r="AW36" s="29"/>
      <c r="AX36" s="29"/>
      <c r="AY36" s="29"/>
      <c r="AZ36" s="29"/>
      <c r="BA36" s="29"/>
    </row>
    <row r="37" spans="1:53" ht="15.75" customHeight="1" x14ac:dyDescent="0.3">
      <c r="A37" s="1" t="s">
        <v>56</v>
      </c>
      <c r="T37" s="41"/>
      <c r="U37" s="41"/>
      <c r="AT37" s="29"/>
      <c r="AU37" s="29"/>
      <c r="AV37" s="29"/>
      <c r="AW37" s="29"/>
      <c r="AX37" s="29"/>
      <c r="AY37" s="29"/>
      <c r="AZ37" s="29"/>
      <c r="BA37" s="29"/>
    </row>
    <row r="38" spans="1:53" ht="15.75" customHeight="1" x14ac:dyDescent="0.3">
      <c r="T38" s="41"/>
      <c r="U38" s="41"/>
      <c r="AT38" s="29"/>
      <c r="AU38" s="29"/>
      <c r="AV38" s="29"/>
      <c r="AW38" s="29"/>
      <c r="AX38" s="29"/>
      <c r="AY38" s="29"/>
      <c r="AZ38" s="29"/>
      <c r="BA38" s="29"/>
    </row>
    <row r="39" spans="1:53" ht="15.75" customHeight="1" x14ac:dyDescent="0.3">
      <c r="T39" s="41"/>
      <c r="U39" s="41"/>
      <c r="AT39" s="29"/>
      <c r="AU39" s="29"/>
      <c r="AV39" s="29"/>
      <c r="AW39" s="29"/>
      <c r="AX39" s="29"/>
      <c r="AY39" s="29"/>
      <c r="AZ39" s="29"/>
      <c r="BA39" s="29"/>
    </row>
    <row r="40" spans="1:53" ht="15.75" customHeight="1" x14ac:dyDescent="0.3">
      <c r="T40" s="41"/>
      <c r="U40" s="41"/>
      <c r="AT40" s="29"/>
      <c r="AU40" s="29"/>
      <c r="AV40" s="29"/>
      <c r="AW40" s="29"/>
      <c r="AX40" s="29"/>
      <c r="AY40" s="29"/>
      <c r="AZ40" s="29"/>
      <c r="BA40" s="29"/>
    </row>
    <row r="41" spans="1:53" ht="15.75" customHeight="1" x14ac:dyDescent="0.3">
      <c r="T41" s="41"/>
      <c r="U41" s="41"/>
      <c r="AT41" s="29"/>
      <c r="AU41" s="29"/>
      <c r="AV41" s="29"/>
      <c r="AW41" s="29"/>
      <c r="AX41" s="29"/>
      <c r="AY41" s="29"/>
      <c r="AZ41" s="29"/>
      <c r="BA41" s="29"/>
    </row>
    <row r="42" spans="1:53" ht="15.75" customHeight="1" x14ac:dyDescent="0.3">
      <c r="T42" s="41"/>
      <c r="U42" s="41"/>
      <c r="AT42" s="29"/>
      <c r="AU42" s="29"/>
      <c r="AV42" s="29"/>
      <c r="AW42" s="29"/>
      <c r="AX42" s="29"/>
      <c r="AY42" s="29"/>
      <c r="AZ42" s="29"/>
      <c r="BA42" s="29"/>
    </row>
    <row r="43" spans="1:53" ht="15.75" customHeight="1" x14ac:dyDescent="0.3">
      <c r="T43" s="41"/>
      <c r="U43" s="41"/>
      <c r="AT43" s="29"/>
      <c r="AU43" s="29"/>
      <c r="AV43" s="29"/>
      <c r="AW43" s="29"/>
      <c r="AX43" s="29"/>
      <c r="AY43" s="29"/>
      <c r="AZ43" s="29"/>
      <c r="BA43" s="29"/>
    </row>
    <row r="44" spans="1:53" ht="15.75" customHeight="1" x14ac:dyDescent="0.3">
      <c r="T44" s="41"/>
      <c r="U44" s="41"/>
      <c r="AT44" s="29"/>
      <c r="AU44" s="29"/>
      <c r="AV44" s="29"/>
      <c r="AW44" s="29"/>
      <c r="AX44" s="29"/>
      <c r="AY44" s="29"/>
      <c r="AZ44" s="29"/>
      <c r="BA44" s="29"/>
    </row>
    <row r="45" spans="1:53" ht="15.75" customHeight="1" x14ac:dyDescent="0.3">
      <c r="T45" s="41"/>
      <c r="U45" s="41"/>
      <c r="AT45" s="29"/>
      <c r="AU45" s="29"/>
      <c r="AV45" s="29"/>
      <c r="AW45" s="29"/>
      <c r="AX45" s="29"/>
      <c r="AY45" s="29"/>
      <c r="AZ45" s="29"/>
      <c r="BA45" s="29"/>
    </row>
    <row r="46" spans="1:53" ht="15.75" customHeight="1" x14ac:dyDescent="0.3">
      <c r="T46" s="41"/>
      <c r="U46" s="41"/>
      <c r="AT46" s="29"/>
      <c r="AU46" s="29"/>
      <c r="AV46" s="29"/>
      <c r="AW46" s="29"/>
      <c r="AX46" s="29"/>
      <c r="AY46" s="29"/>
      <c r="AZ46" s="29"/>
      <c r="BA46" s="29"/>
    </row>
    <row r="47" spans="1:53" ht="15.75" customHeight="1" x14ac:dyDescent="0.3">
      <c r="T47" s="41"/>
      <c r="U47" s="41"/>
      <c r="AT47" s="29"/>
      <c r="AU47" s="29"/>
      <c r="AV47" s="29"/>
      <c r="AW47" s="29"/>
      <c r="AX47" s="29"/>
      <c r="AY47" s="29"/>
      <c r="AZ47" s="29"/>
      <c r="BA47" s="29"/>
    </row>
    <row r="48" spans="1:53" ht="15.75" customHeight="1" x14ac:dyDescent="0.3">
      <c r="T48" s="41"/>
      <c r="U48" s="41"/>
      <c r="AT48" s="29"/>
      <c r="AU48" s="29"/>
      <c r="AV48" s="29"/>
      <c r="AW48" s="29"/>
      <c r="AX48" s="29"/>
      <c r="AY48" s="29"/>
      <c r="AZ48" s="29"/>
      <c r="BA48" s="29"/>
    </row>
    <row r="49" spans="20:53" ht="15.75" customHeight="1" x14ac:dyDescent="0.3">
      <c r="T49" s="41"/>
      <c r="U49" s="41"/>
      <c r="AT49" s="29"/>
      <c r="AU49" s="29"/>
      <c r="AV49" s="29"/>
      <c r="AW49" s="29"/>
      <c r="AX49" s="29"/>
      <c r="AY49" s="29"/>
      <c r="AZ49" s="29"/>
      <c r="BA49" s="29"/>
    </row>
    <row r="50" spans="20:53" ht="15.75" customHeight="1" x14ac:dyDescent="0.3">
      <c r="T50" s="41"/>
      <c r="U50" s="41"/>
      <c r="AT50" s="29"/>
      <c r="AU50" s="29"/>
      <c r="AV50" s="29"/>
      <c r="AW50" s="29"/>
      <c r="AX50" s="29"/>
      <c r="AY50" s="29"/>
      <c r="AZ50" s="29"/>
      <c r="BA50" s="29"/>
    </row>
    <row r="51" spans="20:53" ht="15.75" customHeight="1" x14ac:dyDescent="0.3">
      <c r="T51" s="41"/>
      <c r="U51" s="41"/>
      <c r="AT51" s="29"/>
      <c r="AU51" s="29"/>
      <c r="AV51" s="29"/>
      <c r="AW51" s="29"/>
      <c r="AX51" s="29"/>
      <c r="AY51" s="29"/>
      <c r="AZ51" s="29"/>
      <c r="BA51" s="29"/>
    </row>
    <row r="52" spans="20:53" ht="15.75" customHeight="1" x14ac:dyDescent="0.3">
      <c r="T52" s="41"/>
      <c r="U52" s="41"/>
      <c r="AT52" s="29"/>
      <c r="AU52" s="29"/>
      <c r="AV52" s="29"/>
      <c r="AW52" s="29"/>
      <c r="AX52" s="29"/>
      <c r="AY52" s="29"/>
      <c r="AZ52" s="29"/>
      <c r="BA52" s="29"/>
    </row>
    <row r="53" spans="20:53" ht="15.75" customHeight="1" x14ac:dyDescent="0.3">
      <c r="T53" s="41"/>
      <c r="U53" s="41"/>
      <c r="AT53" s="29"/>
      <c r="AU53" s="29"/>
      <c r="AV53" s="29"/>
      <c r="AW53" s="29"/>
      <c r="AX53" s="29"/>
      <c r="AY53" s="29"/>
      <c r="AZ53" s="29"/>
      <c r="BA53" s="29"/>
    </row>
    <row r="54" spans="20:53" ht="15.75" customHeight="1" x14ac:dyDescent="0.3">
      <c r="T54" s="41"/>
      <c r="U54" s="41"/>
      <c r="AT54" s="29"/>
      <c r="AU54" s="29"/>
      <c r="AV54" s="29"/>
      <c r="AW54" s="29"/>
      <c r="AX54" s="29"/>
      <c r="AY54" s="29"/>
      <c r="AZ54" s="29"/>
      <c r="BA54" s="29"/>
    </row>
    <row r="55" spans="20:53" ht="15.75" customHeight="1" x14ac:dyDescent="0.3">
      <c r="T55" s="41"/>
      <c r="U55" s="41"/>
      <c r="AT55" s="29"/>
      <c r="AU55" s="29"/>
      <c r="AV55" s="29"/>
      <c r="AW55" s="29"/>
      <c r="AX55" s="29"/>
      <c r="AY55" s="29"/>
      <c r="AZ55" s="29"/>
      <c r="BA55" s="29"/>
    </row>
    <row r="56" spans="20:53" ht="15.75" customHeight="1" x14ac:dyDescent="0.3">
      <c r="T56" s="41"/>
      <c r="U56" s="41"/>
      <c r="AT56" s="29"/>
      <c r="AU56" s="29"/>
      <c r="AV56" s="29"/>
      <c r="AW56" s="29"/>
      <c r="AX56" s="29"/>
      <c r="AY56" s="29"/>
      <c r="AZ56" s="29"/>
      <c r="BA56" s="29"/>
    </row>
    <row r="57" spans="20:53" ht="15.75" customHeight="1" x14ac:dyDescent="0.3">
      <c r="T57" s="41"/>
      <c r="U57" s="41"/>
      <c r="AT57" s="29"/>
      <c r="AU57" s="29"/>
      <c r="AV57" s="29"/>
      <c r="AW57" s="29"/>
      <c r="AX57" s="29"/>
      <c r="AY57" s="29"/>
      <c r="AZ57" s="29"/>
      <c r="BA57" s="29"/>
    </row>
    <row r="58" spans="20:53" ht="15.75" customHeight="1" x14ac:dyDescent="0.3">
      <c r="T58" s="41"/>
      <c r="U58" s="41"/>
      <c r="AT58" s="29"/>
      <c r="AU58" s="29"/>
      <c r="AV58" s="29"/>
      <c r="AW58" s="29"/>
      <c r="AX58" s="29"/>
      <c r="AY58" s="29"/>
      <c r="AZ58" s="29"/>
      <c r="BA58" s="29"/>
    </row>
    <row r="59" spans="20:53" ht="15.75" customHeight="1" x14ac:dyDescent="0.3">
      <c r="T59" s="41"/>
      <c r="U59" s="41"/>
      <c r="AT59" s="29"/>
      <c r="AU59" s="29"/>
      <c r="AV59" s="29"/>
      <c r="AW59" s="29"/>
      <c r="AX59" s="29"/>
      <c r="AY59" s="29"/>
      <c r="AZ59" s="29"/>
      <c r="BA59" s="29"/>
    </row>
    <row r="60" spans="20:53" ht="15.75" customHeight="1" x14ac:dyDescent="0.3">
      <c r="T60" s="41"/>
      <c r="U60" s="41"/>
      <c r="AT60" s="29"/>
      <c r="AU60" s="29"/>
      <c r="AV60" s="29"/>
      <c r="AW60" s="29"/>
      <c r="AX60" s="29"/>
      <c r="AY60" s="29"/>
      <c r="AZ60" s="29"/>
      <c r="BA60" s="29"/>
    </row>
    <row r="61" spans="20:53" ht="15.75" customHeight="1" x14ac:dyDescent="0.3">
      <c r="T61" s="41"/>
      <c r="U61" s="41"/>
      <c r="AT61" s="29"/>
      <c r="AU61" s="29"/>
      <c r="AV61" s="29"/>
      <c r="AW61" s="29"/>
      <c r="AX61" s="29"/>
      <c r="AY61" s="29"/>
      <c r="AZ61" s="29"/>
      <c r="BA61" s="29"/>
    </row>
    <row r="62" spans="20:53" ht="15.75" customHeight="1" x14ac:dyDescent="0.3">
      <c r="T62" s="41"/>
      <c r="U62" s="41"/>
      <c r="AT62" s="29"/>
      <c r="AU62" s="29"/>
      <c r="AV62" s="29"/>
      <c r="AW62" s="29"/>
      <c r="AX62" s="29"/>
      <c r="AY62" s="29"/>
      <c r="AZ62" s="29"/>
      <c r="BA62" s="29"/>
    </row>
    <row r="63" spans="20:53" ht="15.75" customHeight="1" x14ac:dyDescent="0.3">
      <c r="T63" s="41"/>
      <c r="U63" s="41"/>
      <c r="AT63" s="29"/>
      <c r="AU63" s="29"/>
      <c r="AV63" s="29"/>
      <c r="AW63" s="29"/>
      <c r="AX63" s="29"/>
      <c r="AY63" s="29"/>
      <c r="AZ63" s="29"/>
      <c r="BA63" s="29"/>
    </row>
    <row r="64" spans="20:53" ht="15.75" customHeight="1" x14ac:dyDescent="0.3">
      <c r="T64" s="41"/>
      <c r="U64" s="41"/>
      <c r="AT64" s="29"/>
      <c r="AU64" s="29"/>
      <c r="AV64" s="29"/>
      <c r="AW64" s="29"/>
      <c r="AX64" s="29"/>
      <c r="AY64" s="29"/>
      <c r="AZ64" s="29"/>
      <c r="BA64" s="29"/>
    </row>
    <row r="65" spans="20:53" ht="15.75" customHeight="1" x14ac:dyDescent="0.3">
      <c r="T65" s="41"/>
      <c r="U65" s="41"/>
      <c r="AT65" s="29"/>
      <c r="AU65" s="29"/>
      <c r="AV65" s="29"/>
      <c r="AW65" s="29"/>
      <c r="AX65" s="29"/>
      <c r="AY65" s="29"/>
      <c r="AZ65" s="29"/>
      <c r="BA65" s="29"/>
    </row>
    <row r="66" spans="20:53" ht="15.75" customHeight="1" x14ac:dyDescent="0.3">
      <c r="T66" s="41"/>
      <c r="U66" s="41"/>
      <c r="AT66" s="29"/>
      <c r="AU66" s="29"/>
      <c r="AV66" s="29"/>
      <c r="AW66" s="29"/>
      <c r="AX66" s="29"/>
      <c r="AY66" s="29"/>
      <c r="AZ66" s="29"/>
      <c r="BA66" s="29"/>
    </row>
    <row r="67" spans="20:53" ht="15.75" customHeight="1" x14ac:dyDescent="0.3">
      <c r="T67" s="41"/>
      <c r="U67" s="41"/>
      <c r="AT67" s="29"/>
      <c r="AU67" s="29"/>
      <c r="AV67" s="29"/>
      <c r="AW67" s="29"/>
      <c r="AX67" s="29"/>
      <c r="AY67" s="29"/>
      <c r="AZ67" s="29"/>
      <c r="BA67" s="29"/>
    </row>
    <row r="68" spans="20:53" ht="15.75" customHeight="1" x14ac:dyDescent="0.3">
      <c r="T68" s="41"/>
      <c r="U68" s="41"/>
      <c r="AT68" s="29"/>
      <c r="AU68" s="29"/>
      <c r="AV68" s="29"/>
      <c r="AW68" s="29"/>
      <c r="AX68" s="29"/>
      <c r="AY68" s="29"/>
      <c r="AZ68" s="29"/>
      <c r="BA68" s="29"/>
    </row>
    <row r="69" spans="20:53" ht="15.75" customHeight="1" x14ac:dyDescent="0.3">
      <c r="T69" s="41"/>
      <c r="U69" s="41"/>
      <c r="AT69" s="29"/>
      <c r="AU69" s="29"/>
      <c r="AV69" s="29"/>
      <c r="AW69" s="29"/>
      <c r="AX69" s="29"/>
      <c r="AY69" s="29"/>
      <c r="AZ69" s="29"/>
      <c r="BA69" s="29"/>
    </row>
    <row r="70" spans="20:53" ht="15.75" customHeight="1" x14ac:dyDescent="0.3">
      <c r="T70" s="41"/>
      <c r="U70" s="41"/>
      <c r="AT70" s="29"/>
      <c r="AU70" s="29"/>
      <c r="AV70" s="29"/>
      <c r="AW70" s="29"/>
      <c r="AX70" s="29"/>
      <c r="AY70" s="29"/>
      <c r="AZ70" s="29"/>
      <c r="BA70" s="29"/>
    </row>
    <row r="71" spans="20:53" ht="15.75" customHeight="1" x14ac:dyDescent="0.3">
      <c r="T71" s="41"/>
      <c r="U71" s="41"/>
      <c r="AT71" s="29"/>
      <c r="AU71" s="29"/>
      <c r="AV71" s="29"/>
      <c r="AW71" s="29"/>
      <c r="AX71" s="29"/>
      <c r="AY71" s="29"/>
      <c r="AZ71" s="29"/>
      <c r="BA71" s="29"/>
    </row>
    <row r="72" spans="20:53" ht="15.75" customHeight="1" x14ac:dyDescent="0.3">
      <c r="T72" s="41"/>
      <c r="U72" s="41"/>
      <c r="AT72" s="29"/>
      <c r="AU72" s="29"/>
      <c r="AV72" s="29"/>
      <c r="AW72" s="29"/>
      <c r="AX72" s="29"/>
      <c r="AY72" s="29"/>
      <c r="AZ72" s="29"/>
      <c r="BA72" s="29"/>
    </row>
    <row r="73" spans="20:53" ht="15.75" customHeight="1" x14ac:dyDescent="0.3">
      <c r="T73" s="41"/>
      <c r="U73" s="41"/>
      <c r="AT73" s="29"/>
      <c r="AU73" s="29"/>
      <c r="AV73" s="29"/>
      <c r="AW73" s="29"/>
      <c r="AX73" s="29"/>
      <c r="AY73" s="29"/>
      <c r="AZ73" s="29"/>
      <c r="BA73" s="29"/>
    </row>
    <row r="74" spans="20:53" ht="15.75" customHeight="1" x14ac:dyDescent="0.3">
      <c r="T74" s="41"/>
      <c r="U74" s="41"/>
      <c r="AT74" s="29"/>
      <c r="AU74" s="29"/>
      <c r="AV74" s="29"/>
      <c r="AW74" s="29"/>
      <c r="AX74" s="29"/>
      <c r="AY74" s="29"/>
      <c r="AZ74" s="29"/>
      <c r="BA74" s="29"/>
    </row>
    <row r="75" spans="20:53" ht="15.75" customHeight="1" x14ac:dyDescent="0.3">
      <c r="T75" s="41"/>
      <c r="U75" s="41"/>
      <c r="AT75" s="29"/>
      <c r="AU75" s="29"/>
      <c r="AV75" s="29"/>
      <c r="AW75" s="29"/>
      <c r="AX75" s="29"/>
      <c r="AY75" s="29"/>
      <c r="AZ75" s="29"/>
      <c r="BA75" s="29"/>
    </row>
    <row r="76" spans="20:53" ht="15.75" customHeight="1" x14ac:dyDescent="0.3">
      <c r="AT76" s="29"/>
      <c r="AU76" s="29"/>
      <c r="AV76" s="29"/>
      <c r="AW76" s="29"/>
      <c r="AX76" s="29"/>
      <c r="AY76" s="29"/>
      <c r="AZ76" s="29"/>
      <c r="BA76" s="29"/>
    </row>
    <row r="77" spans="20:53" ht="15.75" customHeight="1" x14ac:dyDescent="0.3">
      <c r="AT77" s="29"/>
      <c r="AU77" s="29"/>
      <c r="AV77" s="29"/>
      <c r="AW77" s="29"/>
      <c r="AX77" s="29"/>
      <c r="AY77" s="29"/>
      <c r="AZ77" s="29"/>
      <c r="BA77" s="29"/>
    </row>
    <row r="78" spans="20:53" ht="15.75" customHeight="1" x14ac:dyDescent="0.3">
      <c r="AT78" s="29"/>
      <c r="AU78" s="29"/>
      <c r="AV78" s="29"/>
      <c r="AW78" s="29"/>
      <c r="AX78" s="29"/>
      <c r="AY78" s="29"/>
      <c r="AZ78" s="29"/>
      <c r="BA78" s="29"/>
    </row>
    <row r="79" spans="20:53" ht="15.75" customHeight="1" x14ac:dyDescent="0.3">
      <c r="AT79" s="29"/>
      <c r="AU79" s="29"/>
      <c r="AV79" s="29"/>
      <c r="AW79" s="29"/>
      <c r="AX79" s="29"/>
      <c r="AY79" s="29"/>
      <c r="AZ79" s="29"/>
      <c r="BA79" s="29"/>
    </row>
    <row r="80" spans="20:53" ht="15.75" customHeight="1" x14ac:dyDescent="0.3">
      <c r="AT80" s="29"/>
      <c r="AU80" s="29"/>
      <c r="AV80" s="29"/>
      <c r="AW80" s="29"/>
      <c r="AX80" s="29"/>
      <c r="AY80" s="29"/>
      <c r="AZ80" s="29"/>
      <c r="BA80" s="29"/>
    </row>
    <row r="81" spans="46:53" ht="15.75" customHeight="1" x14ac:dyDescent="0.3">
      <c r="AT81" s="29"/>
      <c r="AU81" s="29"/>
      <c r="AV81" s="29"/>
      <c r="AW81" s="29"/>
      <c r="AX81" s="29"/>
      <c r="AY81" s="29"/>
      <c r="AZ81" s="29"/>
      <c r="BA81" s="29"/>
    </row>
    <row r="82" spans="46:53" ht="15.75" customHeight="1" x14ac:dyDescent="0.3">
      <c r="AT82" s="29"/>
      <c r="AU82" s="29"/>
      <c r="AV82" s="29"/>
      <c r="AW82" s="29"/>
      <c r="AX82" s="29"/>
      <c r="AY82" s="29"/>
      <c r="AZ82" s="29"/>
      <c r="BA82" s="29"/>
    </row>
    <row r="83" spans="46:53" ht="15.75" customHeight="1" x14ac:dyDescent="0.3">
      <c r="AT83" s="29"/>
      <c r="AU83" s="29"/>
      <c r="AV83" s="29"/>
      <c r="AW83" s="29"/>
      <c r="AX83" s="29"/>
      <c r="AY83" s="29"/>
      <c r="AZ83" s="29"/>
      <c r="BA83" s="29"/>
    </row>
    <row r="84" spans="46:53" ht="15.75" customHeight="1" x14ac:dyDescent="0.3">
      <c r="AT84" s="29"/>
      <c r="AU84" s="29"/>
      <c r="AV84" s="29"/>
      <c r="AW84" s="29"/>
      <c r="AX84" s="29"/>
      <c r="AY84" s="29"/>
      <c r="AZ84" s="29"/>
      <c r="BA84" s="29"/>
    </row>
    <row r="85" spans="46:53" ht="15.75" customHeight="1" x14ac:dyDescent="0.3">
      <c r="AT85" s="29"/>
      <c r="AU85" s="29"/>
      <c r="AV85" s="29"/>
      <c r="AW85" s="29"/>
      <c r="AX85" s="29"/>
      <c r="AY85" s="29"/>
      <c r="AZ85" s="29"/>
      <c r="BA85" s="29"/>
    </row>
    <row r="86" spans="46:53" ht="15.75" customHeight="1" x14ac:dyDescent="0.3">
      <c r="AT86" s="29"/>
      <c r="AU86" s="29"/>
      <c r="AV86" s="29"/>
      <c r="AW86" s="29"/>
      <c r="AX86" s="29"/>
      <c r="AY86" s="29"/>
      <c r="AZ86" s="29"/>
      <c r="BA86" s="29"/>
    </row>
    <row r="87" spans="46:53" ht="15.75" customHeight="1" x14ac:dyDescent="0.3">
      <c r="AT87" s="29"/>
      <c r="AU87" s="29"/>
      <c r="AV87" s="29"/>
      <c r="AW87" s="29"/>
      <c r="AX87" s="29"/>
      <c r="AY87" s="29"/>
      <c r="AZ87" s="29"/>
      <c r="BA87" s="29"/>
    </row>
    <row r="88" spans="46:53" ht="15.75" customHeight="1" x14ac:dyDescent="0.3">
      <c r="AT88" s="29"/>
      <c r="AU88" s="29"/>
      <c r="AV88" s="29"/>
      <c r="AW88" s="29"/>
      <c r="AX88" s="29"/>
      <c r="AY88" s="29"/>
      <c r="AZ88" s="29"/>
      <c r="BA88" s="29"/>
    </row>
    <row r="89" spans="46:53" ht="15.75" customHeight="1" x14ac:dyDescent="0.3">
      <c r="AT89" s="29"/>
      <c r="AU89" s="29"/>
      <c r="AV89" s="29"/>
      <c r="AW89" s="29"/>
      <c r="AX89" s="29"/>
      <c r="AY89" s="29"/>
      <c r="AZ89" s="29"/>
      <c r="BA89" s="29"/>
    </row>
    <row r="90" spans="46:53" ht="15.75" customHeight="1" x14ac:dyDescent="0.3">
      <c r="AT90" s="29"/>
      <c r="AU90" s="29"/>
      <c r="AV90" s="29"/>
      <c r="AW90" s="29"/>
      <c r="AX90" s="29"/>
      <c r="AY90" s="29"/>
      <c r="AZ90" s="29"/>
      <c r="BA90" s="29"/>
    </row>
    <row r="91" spans="46:53" ht="15.75" customHeight="1" x14ac:dyDescent="0.3">
      <c r="AT91" s="29"/>
      <c r="AU91" s="29"/>
      <c r="AV91" s="29"/>
      <c r="AW91" s="29"/>
      <c r="AX91" s="29"/>
      <c r="AY91" s="29"/>
      <c r="AZ91" s="29"/>
      <c r="BA91" s="29"/>
    </row>
    <row r="92" spans="46:53" ht="15.75" customHeight="1" x14ac:dyDescent="0.3">
      <c r="AT92" s="29"/>
      <c r="AU92" s="29"/>
      <c r="AV92" s="29"/>
      <c r="AW92" s="29"/>
      <c r="AX92" s="29"/>
      <c r="AY92" s="29"/>
      <c r="AZ92" s="29"/>
      <c r="BA92" s="29"/>
    </row>
    <row r="93" spans="46:53" ht="15.75" customHeight="1" x14ac:dyDescent="0.3">
      <c r="AT93" s="29"/>
      <c r="AU93" s="29"/>
      <c r="AV93" s="29"/>
      <c r="AW93" s="29"/>
      <c r="AX93" s="29"/>
      <c r="AY93" s="29"/>
      <c r="AZ93" s="29"/>
      <c r="BA93" s="29"/>
    </row>
    <row r="94" spans="46:53" ht="15.75" customHeight="1" x14ac:dyDescent="0.3">
      <c r="AT94" s="29"/>
      <c r="AU94" s="29"/>
      <c r="AV94" s="29"/>
      <c r="AW94" s="29"/>
      <c r="AX94" s="29"/>
      <c r="AY94" s="29"/>
      <c r="AZ94" s="29"/>
      <c r="BA94" s="29"/>
    </row>
    <row r="95" spans="46:53" ht="15.75" customHeight="1" x14ac:dyDescent="0.3">
      <c r="AT95" s="29"/>
      <c r="AU95" s="29"/>
      <c r="AV95" s="29"/>
      <c r="AW95" s="29"/>
      <c r="AX95" s="29"/>
      <c r="AY95" s="29"/>
      <c r="AZ95" s="29"/>
      <c r="BA95" s="29"/>
    </row>
    <row r="96" spans="46:53" ht="15.75" customHeight="1" x14ac:dyDescent="0.3">
      <c r="AT96" s="29"/>
      <c r="AU96" s="29"/>
      <c r="AV96" s="29"/>
      <c r="AW96" s="29"/>
      <c r="AX96" s="29"/>
      <c r="AY96" s="29"/>
      <c r="AZ96" s="29"/>
      <c r="BA96" s="29"/>
    </row>
    <row r="97" spans="46:53" ht="15.75" customHeight="1" x14ac:dyDescent="0.3">
      <c r="AT97" s="29"/>
      <c r="AU97" s="29"/>
      <c r="AV97" s="29"/>
      <c r="AW97" s="29"/>
      <c r="AX97" s="29"/>
      <c r="AY97" s="29"/>
      <c r="AZ97" s="29"/>
      <c r="BA97" s="29"/>
    </row>
    <row r="98" spans="46:53" ht="15.75" customHeight="1" x14ac:dyDescent="0.3">
      <c r="AT98" s="29"/>
      <c r="AU98" s="29"/>
      <c r="AV98" s="29"/>
      <c r="AW98" s="29"/>
      <c r="AX98" s="29"/>
      <c r="AY98" s="29"/>
      <c r="AZ98" s="29"/>
      <c r="BA98" s="29"/>
    </row>
    <row r="99" spans="46:53" ht="15.75" customHeight="1" x14ac:dyDescent="0.3">
      <c r="AT99" s="29"/>
      <c r="AU99" s="29"/>
      <c r="AV99" s="29"/>
      <c r="AW99" s="29"/>
      <c r="AX99" s="29"/>
      <c r="AY99" s="29"/>
      <c r="AZ99" s="29"/>
      <c r="BA99" s="29"/>
    </row>
    <row r="100" spans="46:53" ht="15.75" customHeight="1" x14ac:dyDescent="0.3">
      <c r="AT100" s="29"/>
      <c r="AU100" s="29"/>
      <c r="AV100" s="29"/>
      <c r="AW100" s="29"/>
      <c r="AX100" s="29"/>
      <c r="AY100" s="29"/>
      <c r="AZ100" s="29"/>
      <c r="BA100" s="29"/>
    </row>
    <row r="101" spans="46:53" ht="15.75" customHeight="1" x14ac:dyDescent="0.3">
      <c r="AT101" s="29"/>
      <c r="AU101" s="29"/>
      <c r="AV101" s="29"/>
      <c r="AW101" s="29"/>
      <c r="AX101" s="29"/>
      <c r="AY101" s="29"/>
      <c r="AZ101" s="29"/>
      <c r="BA101" s="29"/>
    </row>
    <row r="102" spans="46:53" ht="15.75" customHeight="1" x14ac:dyDescent="0.3">
      <c r="AT102" s="29"/>
      <c r="AU102" s="29"/>
      <c r="AV102" s="29"/>
      <c r="AW102" s="29"/>
      <c r="AX102" s="29"/>
      <c r="AY102" s="29"/>
      <c r="AZ102" s="29"/>
      <c r="BA102" s="29"/>
    </row>
    <row r="103" spans="46:53" ht="15.75" customHeight="1" x14ac:dyDescent="0.3">
      <c r="AT103" s="29"/>
      <c r="AU103" s="29"/>
      <c r="AV103" s="29"/>
      <c r="AW103" s="29"/>
      <c r="AX103" s="29"/>
      <c r="AY103" s="29"/>
      <c r="AZ103" s="29"/>
      <c r="BA103" s="29"/>
    </row>
    <row r="104" spans="46:53" ht="15.75" customHeight="1" x14ac:dyDescent="0.3">
      <c r="AT104" s="29"/>
      <c r="AU104" s="29"/>
      <c r="AV104" s="29"/>
      <c r="AW104" s="29"/>
      <c r="AX104" s="29"/>
      <c r="AY104" s="29"/>
      <c r="AZ104" s="29"/>
      <c r="BA104" s="29"/>
    </row>
    <row r="105" spans="46:53" ht="15.75" customHeight="1" x14ac:dyDescent="0.3">
      <c r="AT105" s="29"/>
      <c r="AU105" s="29"/>
      <c r="AV105" s="29"/>
      <c r="AW105" s="29"/>
      <c r="AX105" s="29"/>
      <c r="AY105" s="29"/>
      <c r="AZ105" s="29"/>
      <c r="BA105" s="29"/>
    </row>
    <row r="106" spans="46:53" ht="15.75" customHeight="1" x14ac:dyDescent="0.3">
      <c r="AT106" s="29"/>
      <c r="AU106" s="29"/>
      <c r="AV106" s="29"/>
      <c r="AW106" s="29"/>
      <c r="AX106" s="29"/>
      <c r="AY106" s="29"/>
      <c r="AZ106" s="29"/>
      <c r="BA106" s="29"/>
    </row>
    <row r="107" spans="46:53" ht="15.75" customHeight="1" x14ac:dyDescent="0.3">
      <c r="AT107" s="29"/>
      <c r="AU107" s="29"/>
      <c r="AV107" s="29"/>
      <c r="AW107" s="29"/>
      <c r="AX107" s="29"/>
      <c r="AY107" s="29"/>
      <c r="AZ107" s="29"/>
      <c r="BA107" s="29"/>
    </row>
    <row r="108" spans="46:53" ht="15.75" customHeight="1" x14ac:dyDescent="0.3">
      <c r="AT108" s="29"/>
      <c r="AU108" s="29"/>
      <c r="AV108" s="29"/>
      <c r="AW108" s="29"/>
      <c r="AX108" s="29"/>
      <c r="AY108" s="29"/>
      <c r="AZ108" s="29"/>
      <c r="BA108" s="29"/>
    </row>
    <row r="109" spans="46:53" ht="15.75" customHeight="1" x14ac:dyDescent="0.3">
      <c r="AT109" s="29"/>
      <c r="AU109" s="29"/>
      <c r="AV109" s="29"/>
      <c r="AW109" s="29"/>
      <c r="AX109" s="29"/>
      <c r="AY109" s="29"/>
      <c r="AZ109" s="29"/>
      <c r="BA109" s="29"/>
    </row>
    <row r="110" spans="46:53" ht="15.75" customHeight="1" x14ac:dyDescent="0.3">
      <c r="AT110" s="29"/>
      <c r="AU110" s="29"/>
      <c r="AV110" s="29"/>
      <c r="AW110" s="29"/>
      <c r="AX110" s="29"/>
      <c r="AY110" s="29"/>
      <c r="AZ110" s="29"/>
      <c r="BA110" s="29"/>
    </row>
    <row r="111" spans="46:53" ht="15.75" customHeight="1" x14ac:dyDescent="0.3">
      <c r="AT111" s="29"/>
      <c r="AU111" s="29"/>
      <c r="AV111" s="29"/>
      <c r="AW111" s="29"/>
      <c r="AX111" s="29"/>
      <c r="AY111" s="29"/>
      <c r="AZ111" s="29"/>
      <c r="BA111" s="29"/>
    </row>
    <row r="112" spans="46:53" ht="15.75" customHeight="1" x14ac:dyDescent="0.3">
      <c r="AT112" s="29"/>
      <c r="AU112" s="29"/>
      <c r="AV112" s="29"/>
      <c r="AW112" s="29"/>
      <c r="AX112" s="29"/>
      <c r="AY112" s="29"/>
      <c r="AZ112" s="29"/>
      <c r="BA112" s="29"/>
    </row>
    <row r="113" spans="46:53" ht="15.75" customHeight="1" x14ac:dyDescent="0.3">
      <c r="AT113" s="29"/>
      <c r="AU113" s="29"/>
      <c r="AV113" s="29"/>
      <c r="AW113" s="29"/>
      <c r="AX113" s="29"/>
      <c r="AY113" s="29"/>
      <c r="AZ113" s="29"/>
      <c r="BA113" s="29"/>
    </row>
    <row r="114" spans="46:53" ht="15.75" customHeight="1" x14ac:dyDescent="0.3">
      <c r="AT114" s="29"/>
      <c r="AU114" s="29"/>
      <c r="AV114" s="29"/>
      <c r="AW114" s="29"/>
      <c r="AX114" s="29"/>
      <c r="AY114" s="29"/>
      <c r="AZ114" s="29"/>
      <c r="BA114" s="29"/>
    </row>
    <row r="115" spans="46:53" ht="15.75" customHeight="1" x14ac:dyDescent="0.3">
      <c r="AT115" s="29"/>
      <c r="AU115" s="29"/>
      <c r="AV115" s="29"/>
      <c r="AW115" s="29"/>
      <c r="AX115" s="29"/>
      <c r="AY115" s="29"/>
      <c r="AZ115" s="29"/>
      <c r="BA115" s="29"/>
    </row>
    <row r="116" spans="46:53" ht="15.75" customHeight="1" x14ac:dyDescent="0.3">
      <c r="AT116" s="29"/>
      <c r="AU116" s="29"/>
      <c r="AV116" s="29"/>
      <c r="AW116" s="29"/>
      <c r="AX116" s="29"/>
      <c r="AY116" s="29"/>
      <c r="AZ116" s="29"/>
      <c r="BA116" s="29"/>
    </row>
    <row r="117" spans="46:53" ht="15.75" customHeight="1" x14ac:dyDescent="0.3">
      <c r="AT117" s="29"/>
      <c r="AU117" s="29"/>
      <c r="AV117" s="29"/>
      <c r="AW117" s="29"/>
      <c r="AX117" s="29"/>
      <c r="AY117" s="29"/>
      <c r="AZ117" s="29"/>
      <c r="BA117" s="29"/>
    </row>
    <row r="118" spans="46:53" ht="15.75" customHeight="1" x14ac:dyDescent="0.3">
      <c r="AT118" s="29"/>
      <c r="AU118" s="29"/>
      <c r="AV118" s="29"/>
      <c r="AW118" s="29"/>
      <c r="AX118" s="29"/>
      <c r="AY118" s="29"/>
      <c r="AZ118" s="29"/>
      <c r="BA118" s="29"/>
    </row>
    <row r="119" spans="46:53" ht="15.75" customHeight="1" x14ac:dyDescent="0.3">
      <c r="AT119" s="29"/>
      <c r="AU119" s="29"/>
      <c r="AV119" s="29"/>
      <c r="AW119" s="29"/>
      <c r="AX119" s="29"/>
      <c r="AY119" s="29"/>
      <c r="AZ119" s="29"/>
      <c r="BA119" s="29"/>
    </row>
    <row r="120" spans="46:53" ht="15.75" customHeight="1" x14ac:dyDescent="0.3">
      <c r="AT120" s="29"/>
      <c r="AU120" s="29"/>
      <c r="AV120" s="29"/>
      <c r="AW120" s="29"/>
      <c r="AX120" s="29"/>
      <c r="AY120" s="29"/>
      <c r="AZ120" s="29"/>
      <c r="BA120" s="29"/>
    </row>
    <row r="121" spans="46:53" ht="15.75" customHeight="1" x14ac:dyDescent="0.3">
      <c r="AT121" s="29"/>
      <c r="AU121" s="29"/>
      <c r="AV121" s="29"/>
      <c r="AW121" s="29"/>
      <c r="AX121" s="29"/>
      <c r="AY121" s="29"/>
      <c r="AZ121" s="29"/>
      <c r="BA121" s="29"/>
    </row>
    <row r="122" spans="46:53" ht="15.75" customHeight="1" x14ac:dyDescent="0.3">
      <c r="AT122" s="29"/>
      <c r="AU122" s="29"/>
      <c r="AV122" s="29"/>
      <c r="AW122" s="29"/>
      <c r="AX122" s="29"/>
      <c r="AY122" s="29"/>
      <c r="AZ122" s="29"/>
      <c r="BA122" s="29"/>
    </row>
    <row r="123" spans="46:53" ht="15.75" customHeight="1" x14ac:dyDescent="0.3">
      <c r="AT123" s="29"/>
      <c r="AU123" s="29"/>
      <c r="AV123" s="29"/>
      <c r="AW123" s="29"/>
      <c r="AX123" s="29"/>
      <c r="AY123" s="29"/>
      <c r="AZ123" s="29"/>
      <c r="BA123" s="29"/>
    </row>
    <row r="124" spans="46:53" ht="15.75" customHeight="1" x14ac:dyDescent="0.3">
      <c r="AT124" s="29"/>
      <c r="AU124" s="29"/>
      <c r="AV124" s="29"/>
      <c r="AW124" s="29"/>
      <c r="AX124" s="29"/>
      <c r="AY124" s="29"/>
      <c r="AZ124" s="29"/>
      <c r="BA124" s="29"/>
    </row>
    <row r="125" spans="46:53" ht="15.75" customHeight="1" x14ac:dyDescent="0.3">
      <c r="AT125" s="29"/>
      <c r="AU125" s="29"/>
      <c r="AV125" s="29"/>
      <c r="AW125" s="29"/>
      <c r="AX125" s="29"/>
      <c r="AY125" s="29"/>
      <c r="AZ125" s="29"/>
      <c r="BA125" s="29"/>
    </row>
    <row r="126" spans="46:53" ht="15.75" customHeight="1" x14ac:dyDescent="0.3">
      <c r="AT126" s="29"/>
      <c r="AU126" s="29"/>
      <c r="AV126" s="29"/>
      <c r="AW126" s="29"/>
      <c r="AX126" s="29"/>
      <c r="AY126" s="29"/>
      <c r="AZ126" s="29"/>
      <c r="BA126" s="29"/>
    </row>
    <row r="127" spans="46:53" ht="15.75" customHeight="1" x14ac:dyDescent="0.3">
      <c r="AT127" s="29"/>
      <c r="AU127" s="29"/>
      <c r="AV127" s="29"/>
      <c r="AW127" s="29"/>
      <c r="AX127" s="29"/>
      <c r="AY127" s="29"/>
      <c r="AZ127" s="29"/>
      <c r="BA127" s="29"/>
    </row>
    <row r="128" spans="46:53" ht="15.75" customHeight="1" x14ac:dyDescent="0.3">
      <c r="AT128" s="29"/>
      <c r="AU128" s="29"/>
      <c r="AV128" s="29"/>
      <c r="AW128" s="29"/>
      <c r="AX128" s="29"/>
      <c r="AY128" s="29"/>
      <c r="AZ128" s="29"/>
      <c r="BA128" s="29"/>
    </row>
    <row r="129" spans="46:53" ht="15.75" customHeight="1" x14ac:dyDescent="0.3">
      <c r="AT129" s="29"/>
      <c r="AU129" s="29"/>
      <c r="AV129" s="29"/>
      <c r="AW129" s="29"/>
      <c r="AX129" s="29"/>
      <c r="AY129" s="29"/>
      <c r="AZ129" s="29"/>
      <c r="BA129" s="29"/>
    </row>
    <row r="130" spans="46:53" ht="15.75" customHeight="1" x14ac:dyDescent="0.3">
      <c r="AT130" s="29"/>
      <c r="AU130" s="29"/>
      <c r="AV130" s="29"/>
      <c r="AW130" s="29"/>
      <c r="AX130" s="29"/>
      <c r="AY130" s="29"/>
      <c r="AZ130" s="29"/>
      <c r="BA130" s="29"/>
    </row>
    <row r="131" spans="46:53" ht="15.75" customHeight="1" x14ac:dyDescent="0.3">
      <c r="AT131" s="29"/>
      <c r="AU131" s="29"/>
      <c r="AV131" s="29"/>
      <c r="AW131" s="29"/>
      <c r="AX131" s="29"/>
      <c r="AY131" s="29"/>
      <c r="AZ131" s="29"/>
      <c r="BA131" s="29"/>
    </row>
    <row r="132" spans="46:53" ht="15.75" customHeight="1" x14ac:dyDescent="0.3">
      <c r="AT132" s="29"/>
      <c r="AU132" s="29"/>
      <c r="AV132" s="29"/>
      <c r="AW132" s="29"/>
      <c r="AX132" s="29"/>
      <c r="AY132" s="29"/>
      <c r="AZ132" s="29"/>
      <c r="BA132" s="29"/>
    </row>
    <row r="133" spans="46:53" ht="15.75" customHeight="1" x14ac:dyDescent="0.3">
      <c r="AT133" s="29"/>
      <c r="AU133" s="29"/>
      <c r="AV133" s="29"/>
      <c r="AW133" s="29"/>
      <c r="AX133" s="29"/>
      <c r="AY133" s="29"/>
      <c r="AZ133" s="29"/>
      <c r="BA133" s="29"/>
    </row>
    <row r="134" spans="46:53" ht="15.75" customHeight="1" x14ac:dyDescent="0.3">
      <c r="AT134" s="29"/>
      <c r="AU134" s="29"/>
      <c r="AV134" s="29"/>
      <c r="AW134" s="29"/>
      <c r="AX134" s="29"/>
      <c r="AY134" s="29"/>
      <c r="AZ134" s="29"/>
      <c r="BA134" s="29"/>
    </row>
    <row r="135" spans="46:53" ht="15.75" customHeight="1" x14ac:dyDescent="0.3">
      <c r="AT135" s="29"/>
      <c r="AU135" s="29"/>
      <c r="AV135" s="29"/>
      <c r="AW135" s="29"/>
      <c r="AX135" s="29"/>
      <c r="AY135" s="29"/>
      <c r="AZ135" s="29"/>
      <c r="BA135" s="29"/>
    </row>
    <row r="136" spans="46:53" ht="15.75" customHeight="1" x14ac:dyDescent="0.3">
      <c r="AT136" s="29"/>
      <c r="AU136" s="29"/>
      <c r="AV136" s="29"/>
      <c r="AW136" s="29"/>
      <c r="AX136" s="29"/>
      <c r="AY136" s="29"/>
      <c r="AZ136" s="29"/>
      <c r="BA136" s="29"/>
    </row>
    <row r="137" spans="46:53" ht="15.75" customHeight="1" x14ac:dyDescent="0.3">
      <c r="AT137" s="29"/>
      <c r="AU137" s="29"/>
      <c r="AV137" s="29"/>
      <c r="AW137" s="29"/>
      <c r="AX137" s="29"/>
      <c r="AY137" s="29"/>
      <c r="AZ137" s="29"/>
      <c r="BA137" s="29"/>
    </row>
    <row r="138" spans="46:53" ht="15.75" customHeight="1" x14ac:dyDescent="0.3">
      <c r="AT138" s="29"/>
      <c r="AU138" s="29"/>
      <c r="AV138" s="29"/>
      <c r="AW138" s="29"/>
      <c r="AX138" s="29"/>
      <c r="AY138" s="29"/>
      <c r="AZ138" s="29"/>
      <c r="BA138" s="29"/>
    </row>
    <row r="139" spans="46:53" ht="15.75" customHeight="1" x14ac:dyDescent="0.3">
      <c r="AT139" s="29"/>
      <c r="AU139" s="29"/>
      <c r="AV139" s="29"/>
      <c r="AW139" s="29"/>
      <c r="AX139" s="29"/>
      <c r="AY139" s="29"/>
      <c r="AZ139" s="29"/>
      <c r="BA139" s="29"/>
    </row>
    <row r="140" spans="46:53" ht="15.75" customHeight="1" x14ac:dyDescent="0.3">
      <c r="AT140" s="29"/>
      <c r="AU140" s="29"/>
      <c r="AV140" s="29"/>
      <c r="AW140" s="29"/>
      <c r="AX140" s="29"/>
      <c r="AY140" s="29"/>
      <c r="AZ140" s="29"/>
      <c r="BA140" s="29"/>
    </row>
    <row r="141" spans="46:53" ht="15.75" customHeight="1" x14ac:dyDescent="0.3">
      <c r="AT141" s="29"/>
      <c r="AU141" s="29"/>
      <c r="AV141" s="29"/>
      <c r="AW141" s="29"/>
      <c r="AX141" s="29"/>
      <c r="AY141" s="29"/>
      <c r="AZ141" s="29"/>
      <c r="BA141" s="29"/>
    </row>
    <row r="142" spans="46:53" ht="15.75" customHeight="1" x14ac:dyDescent="0.3">
      <c r="AT142" s="29"/>
      <c r="AU142" s="29"/>
      <c r="AV142" s="29"/>
      <c r="AW142" s="29"/>
      <c r="AX142" s="29"/>
      <c r="AY142" s="29"/>
      <c r="AZ142" s="29"/>
      <c r="BA142" s="29"/>
    </row>
    <row r="143" spans="46:53" ht="15.75" customHeight="1" x14ac:dyDescent="0.3">
      <c r="AT143" s="29"/>
      <c r="AU143" s="29"/>
      <c r="AV143" s="29"/>
      <c r="AW143" s="29"/>
      <c r="AX143" s="29"/>
      <c r="AY143" s="29"/>
      <c r="AZ143" s="29"/>
      <c r="BA143" s="29"/>
    </row>
    <row r="144" spans="46:53" ht="15.75" customHeight="1" x14ac:dyDescent="0.3">
      <c r="AT144" s="29"/>
      <c r="AU144" s="29"/>
      <c r="AV144" s="29"/>
      <c r="AW144" s="29"/>
      <c r="AX144" s="29"/>
      <c r="AY144" s="29"/>
      <c r="AZ144" s="29"/>
      <c r="BA144" s="29"/>
    </row>
    <row r="145" spans="46:53" ht="15.75" customHeight="1" x14ac:dyDescent="0.3">
      <c r="AT145" s="29"/>
      <c r="AU145" s="29"/>
      <c r="AV145" s="29"/>
      <c r="AW145" s="29"/>
      <c r="AX145" s="29"/>
      <c r="AY145" s="29"/>
      <c r="AZ145" s="29"/>
      <c r="BA145" s="29"/>
    </row>
    <row r="146" spans="46:53" ht="15.75" customHeight="1" x14ac:dyDescent="0.3">
      <c r="AT146" s="29"/>
      <c r="AU146" s="29"/>
      <c r="AV146" s="29"/>
      <c r="AW146" s="29"/>
      <c r="AX146" s="29"/>
      <c r="AY146" s="29"/>
      <c r="AZ146" s="29"/>
      <c r="BA146" s="29"/>
    </row>
    <row r="147" spans="46:53" ht="15.75" customHeight="1" x14ac:dyDescent="0.3">
      <c r="AT147" s="29"/>
      <c r="AU147" s="29"/>
      <c r="AV147" s="29"/>
      <c r="AW147" s="29"/>
      <c r="AX147" s="29"/>
      <c r="AY147" s="29"/>
      <c r="AZ147" s="29"/>
      <c r="BA147" s="29"/>
    </row>
    <row r="148" spans="46:53" ht="15.75" customHeight="1" x14ac:dyDescent="0.3">
      <c r="AT148" s="29"/>
      <c r="AU148" s="29"/>
      <c r="AV148" s="29"/>
      <c r="AW148" s="29"/>
      <c r="AX148" s="29"/>
      <c r="AY148" s="29"/>
      <c r="AZ148" s="29"/>
      <c r="BA148" s="29"/>
    </row>
    <row r="149" spans="46:53" ht="15.75" customHeight="1" x14ac:dyDescent="0.3">
      <c r="AT149" s="29"/>
      <c r="AU149" s="29"/>
      <c r="AV149" s="29"/>
      <c r="AW149" s="29"/>
      <c r="AX149" s="29"/>
      <c r="AY149" s="29"/>
      <c r="AZ149" s="29"/>
      <c r="BA149" s="29"/>
    </row>
    <row r="150" spans="46:53" ht="15.75" customHeight="1" x14ac:dyDescent="0.3">
      <c r="AT150" s="29"/>
      <c r="AU150" s="29"/>
      <c r="AV150" s="29"/>
      <c r="AW150" s="29"/>
      <c r="AX150" s="29"/>
      <c r="AY150" s="29"/>
      <c r="AZ150" s="29"/>
      <c r="BA150" s="29"/>
    </row>
    <row r="151" spans="46:53" ht="15.75" customHeight="1" x14ac:dyDescent="0.3">
      <c r="AT151" s="29"/>
      <c r="AU151" s="29"/>
      <c r="AV151" s="29"/>
      <c r="AW151" s="29"/>
      <c r="AX151" s="29"/>
      <c r="AY151" s="29"/>
      <c r="AZ151" s="29"/>
      <c r="BA151" s="29"/>
    </row>
    <row r="152" spans="46:53" ht="15.75" customHeight="1" x14ac:dyDescent="0.3">
      <c r="AT152" s="29"/>
      <c r="AU152" s="29"/>
      <c r="AV152" s="29"/>
      <c r="AW152" s="29"/>
      <c r="AX152" s="29"/>
      <c r="AY152" s="29"/>
      <c r="AZ152" s="29"/>
      <c r="BA152" s="29"/>
    </row>
    <row r="153" spans="46:53" ht="15.75" customHeight="1" x14ac:dyDescent="0.3">
      <c r="AT153" s="29"/>
      <c r="AU153" s="29"/>
      <c r="AV153" s="29"/>
      <c r="AW153" s="29"/>
      <c r="AX153" s="29"/>
      <c r="AY153" s="29"/>
      <c r="AZ153" s="29"/>
      <c r="BA153" s="29"/>
    </row>
    <row r="154" spans="46:53" ht="15.75" customHeight="1" x14ac:dyDescent="0.3">
      <c r="AT154" s="29"/>
      <c r="AU154" s="29"/>
      <c r="AV154" s="29"/>
      <c r="AW154" s="29"/>
      <c r="AX154" s="29"/>
      <c r="AY154" s="29"/>
      <c r="AZ154" s="29"/>
      <c r="BA154" s="29"/>
    </row>
    <row r="155" spans="46:53" ht="15.75" customHeight="1" x14ac:dyDescent="0.3">
      <c r="AT155" s="29"/>
      <c r="AU155" s="29"/>
      <c r="AV155" s="29"/>
      <c r="AW155" s="29"/>
      <c r="AX155" s="29"/>
      <c r="AY155" s="29"/>
      <c r="AZ155" s="29"/>
      <c r="BA155" s="29"/>
    </row>
    <row r="156" spans="46:53" ht="15.75" customHeight="1" x14ac:dyDescent="0.3">
      <c r="AT156" s="29"/>
      <c r="AU156" s="29"/>
      <c r="AV156" s="29"/>
      <c r="AW156" s="29"/>
      <c r="AX156" s="29"/>
      <c r="AY156" s="29"/>
      <c r="AZ156" s="29"/>
      <c r="BA156" s="29"/>
    </row>
    <row r="157" spans="46:53" ht="15.75" customHeight="1" x14ac:dyDescent="0.3">
      <c r="AT157" s="29"/>
      <c r="AU157" s="29"/>
      <c r="AV157" s="29"/>
      <c r="AW157" s="29"/>
      <c r="AX157" s="29"/>
      <c r="AY157" s="29"/>
      <c r="AZ157" s="29"/>
      <c r="BA157" s="29"/>
    </row>
    <row r="158" spans="46:53" ht="15.75" customHeight="1" x14ac:dyDescent="0.3">
      <c r="AT158" s="29"/>
      <c r="AU158" s="29"/>
      <c r="AV158" s="29"/>
      <c r="AW158" s="29"/>
      <c r="AX158" s="29"/>
      <c r="AY158" s="29"/>
      <c r="AZ158" s="29"/>
      <c r="BA158" s="29"/>
    </row>
    <row r="159" spans="46:53" ht="15.75" customHeight="1" x14ac:dyDescent="0.3">
      <c r="AT159" s="29"/>
      <c r="AU159" s="29"/>
      <c r="AV159" s="29"/>
      <c r="AW159" s="29"/>
      <c r="AX159" s="29"/>
      <c r="AY159" s="29"/>
      <c r="AZ159" s="29"/>
      <c r="BA159" s="29"/>
    </row>
    <row r="160" spans="46:53" ht="15.75" customHeight="1" x14ac:dyDescent="0.3">
      <c r="AT160" s="29"/>
      <c r="AU160" s="29"/>
      <c r="AV160" s="29"/>
      <c r="AW160" s="29"/>
      <c r="AX160" s="29"/>
      <c r="AY160" s="29"/>
      <c r="AZ160" s="29"/>
      <c r="BA160" s="29"/>
    </row>
    <row r="161" spans="46:53" ht="15.75" customHeight="1" x14ac:dyDescent="0.3">
      <c r="AT161" s="29"/>
      <c r="AU161" s="29"/>
      <c r="AV161" s="29"/>
      <c r="AW161" s="29"/>
      <c r="AX161" s="29"/>
      <c r="AY161" s="29"/>
      <c r="AZ161" s="29"/>
      <c r="BA161" s="29"/>
    </row>
    <row r="162" spans="46:53" ht="15.75" customHeight="1" x14ac:dyDescent="0.3">
      <c r="AT162" s="29"/>
      <c r="AU162" s="29"/>
      <c r="AV162" s="29"/>
      <c r="AW162" s="29"/>
      <c r="AX162" s="29"/>
      <c r="AY162" s="29"/>
      <c r="AZ162" s="29"/>
      <c r="BA162" s="29"/>
    </row>
    <row r="163" spans="46:53" ht="15.75" customHeight="1" x14ac:dyDescent="0.3">
      <c r="AT163" s="29"/>
      <c r="AU163" s="29"/>
      <c r="AV163" s="29"/>
      <c r="AW163" s="29"/>
      <c r="AX163" s="29"/>
      <c r="AY163" s="29"/>
      <c r="AZ163" s="29"/>
      <c r="BA163" s="29"/>
    </row>
    <row r="164" spans="46:53" ht="15.75" customHeight="1" x14ac:dyDescent="0.3">
      <c r="AT164" s="29"/>
      <c r="AU164" s="29"/>
      <c r="AV164" s="29"/>
      <c r="AW164" s="29"/>
      <c r="AX164" s="29"/>
      <c r="AY164" s="29"/>
      <c r="AZ164" s="29"/>
      <c r="BA164" s="29"/>
    </row>
    <row r="165" spans="46:53" ht="15.75" customHeight="1" x14ac:dyDescent="0.3">
      <c r="AT165" s="29"/>
      <c r="AU165" s="29"/>
      <c r="AV165" s="29"/>
      <c r="AW165" s="29"/>
      <c r="AX165" s="29"/>
      <c r="AY165" s="29"/>
      <c r="AZ165" s="29"/>
      <c r="BA165" s="29"/>
    </row>
    <row r="166" spans="46:53" ht="15.75" customHeight="1" x14ac:dyDescent="0.3">
      <c r="AT166" s="29"/>
      <c r="AU166" s="29"/>
      <c r="AV166" s="29"/>
      <c r="AW166" s="29"/>
      <c r="AX166" s="29"/>
      <c r="AY166" s="29"/>
      <c r="AZ166" s="29"/>
      <c r="BA166" s="29"/>
    </row>
    <row r="167" spans="46:53" ht="15.75" customHeight="1" x14ac:dyDescent="0.3">
      <c r="AT167" s="29"/>
      <c r="AU167" s="29"/>
      <c r="AV167" s="29"/>
      <c r="AW167" s="29"/>
      <c r="AX167" s="29"/>
      <c r="AY167" s="29"/>
      <c r="AZ167" s="29"/>
      <c r="BA167" s="29"/>
    </row>
    <row r="168" spans="46:53" ht="15.75" customHeight="1" x14ac:dyDescent="0.3">
      <c r="AT168" s="29"/>
      <c r="AU168" s="29"/>
      <c r="AV168" s="29"/>
      <c r="AW168" s="29"/>
      <c r="AX168" s="29"/>
      <c r="AY168" s="29"/>
      <c r="AZ168" s="29"/>
      <c r="BA168" s="29"/>
    </row>
    <row r="169" spans="46:53" ht="15.75" customHeight="1" x14ac:dyDescent="0.3">
      <c r="AT169" s="29"/>
      <c r="AU169" s="29"/>
      <c r="AV169" s="29"/>
      <c r="AW169" s="29"/>
      <c r="AX169" s="29"/>
      <c r="AY169" s="29"/>
      <c r="AZ169" s="29"/>
      <c r="BA169" s="29"/>
    </row>
    <row r="170" spans="46:53" ht="15.75" customHeight="1" x14ac:dyDescent="0.3">
      <c r="AT170" s="29"/>
      <c r="AU170" s="29"/>
      <c r="AV170" s="29"/>
      <c r="AW170" s="29"/>
      <c r="AX170" s="29"/>
      <c r="AY170" s="29"/>
      <c r="AZ170" s="29"/>
      <c r="BA170" s="29"/>
    </row>
    <row r="171" spans="46:53" ht="15.75" customHeight="1" x14ac:dyDescent="0.3">
      <c r="AT171" s="29"/>
      <c r="AU171" s="29"/>
      <c r="AV171" s="29"/>
      <c r="AW171" s="29"/>
      <c r="AX171" s="29"/>
      <c r="AY171" s="29"/>
      <c r="AZ171" s="29"/>
      <c r="BA171" s="29"/>
    </row>
    <row r="172" spans="46:53" ht="15.75" customHeight="1" x14ac:dyDescent="0.3">
      <c r="AT172" s="29"/>
      <c r="AU172" s="29"/>
      <c r="AV172" s="29"/>
      <c r="AW172" s="29"/>
      <c r="AX172" s="29"/>
      <c r="AY172" s="29"/>
      <c r="AZ172" s="29"/>
      <c r="BA172" s="29"/>
    </row>
    <row r="173" spans="46:53" ht="15.75" customHeight="1" x14ac:dyDescent="0.3">
      <c r="AT173" s="29"/>
      <c r="AU173" s="29"/>
      <c r="AV173" s="29"/>
      <c r="AW173" s="29"/>
      <c r="AX173" s="29"/>
      <c r="AY173" s="29"/>
      <c r="AZ173" s="29"/>
      <c r="BA173" s="29"/>
    </row>
    <row r="174" spans="46:53" ht="15.75" customHeight="1" x14ac:dyDescent="0.3">
      <c r="AT174" s="29"/>
      <c r="AU174" s="29"/>
      <c r="AV174" s="29"/>
      <c r="AW174" s="29"/>
      <c r="AX174" s="29"/>
      <c r="AY174" s="29"/>
      <c r="AZ174" s="29"/>
      <c r="BA174" s="29"/>
    </row>
    <row r="175" spans="46:53" ht="15.75" customHeight="1" x14ac:dyDescent="0.3">
      <c r="AT175" s="29"/>
      <c r="AU175" s="29"/>
      <c r="AV175" s="29"/>
      <c r="AW175" s="29"/>
      <c r="AX175" s="29"/>
      <c r="AY175" s="29"/>
      <c r="AZ175" s="29"/>
      <c r="BA175" s="29"/>
    </row>
    <row r="176" spans="46:53" ht="15.75" customHeight="1" x14ac:dyDescent="0.3">
      <c r="AT176" s="29"/>
      <c r="AU176" s="29"/>
      <c r="AV176" s="29"/>
      <c r="AW176" s="29"/>
      <c r="AX176" s="29"/>
      <c r="AY176" s="29"/>
      <c r="AZ176" s="29"/>
      <c r="BA176" s="29"/>
    </row>
    <row r="177" spans="46:53" ht="15.75" customHeight="1" x14ac:dyDescent="0.3">
      <c r="AT177" s="29"/>
      <c r="AU177" s="29"/>
      <c r="AV177" s="29"/>
      <c r="AW177" s="29"/>
      <c r="AX177" s="29"/>
      <c r="AY177" s="29"/>
      <c r="AZ177" s="29"/>
      <c r="BA177" s="29"/>
    </row>
    <row r="178" spans="46:53" ht="15.75" customHeight="1" x14ac:dyDescent="0.3">
      <c r="AT178" s="29"/>
      <c r="AU178" s="29"/>
      <c r="AV178" s="29"/>
      <c r="AW178" s="29"/>
      <c r="AX178" s="29"/>
      <c r="AY178" s="29"/>
      <c r="AZ178" s="29"/>
      <c r="BA178" s="29"/>
    </row>
    <row r="179" spans="46:53" ht="15.75" customHeight="1" x14ac:dyDescent="0.3">
      <c r="AT179" s="29"/>
      <c r="AU179" s="29"/>
      <c r="AV179" s="29"/>
      <c r="AW179" s="29"/>
      <c r="AX179" s="29"/>
      <c r="AY179" s="29"/>
      <c r="AZ179" s="29"/>
      <c r="BA179" s="29"/>
    </row>
    <row r="180" spans="46:53" ht="15.75" customHeight="1" x14ac:dyDescent="0.3">
      <c r="AT180" s="29"/>
      <c r="AU180" s="29"/>
      <c r="AV180" s="29"/>
      <c r="AW180" s="29"/>
      <c r="AX180" s="29"/>
      <c r="AY180" s="29"/>
      <c r="AZ180" s="29"/>
      <c r="BA180" s="29"/>
    </row>
    <row r="181" spans="46:53" ht="15.75" customHeight="1" x14ac:dyDescent="0.3">
      <c r="AT181" s="29"/>
      <c r="AU181" s="29"/>
      <c r="AV181" s="29"/>
      <c r="AW181" s="29"/>
      <c r="AX181" s="29"/>
      <c r="AY181" s="29"/>
      <c r="AZ181" s="29"/>
      <c r="BA181" s="29"/>
    </row>
    <row r="182" spans="46:53" ht="15.75" customHeight="1" x14ac:dyDescent="0.3">
      <c r="AT182" s="29"/>
      <c r="AU182" s="29"/>
      <c r="AV182" s="29"/>
      <c r="AW182" s="29"/>
      <c r="AX182" s="29"/>
      <c r="AY182" s="29"/>
      <c r="AZ182" s="29"/>
      <c r="BA182" s="29"/>
    </row>
    <row r="183" spans="46:53" ht="15.75" customHeight="1" x14ac:dyDescent="0.3">
      <c r="AT183" s="29"/>
      <c r="AU183" s="29"/>
      <c r="AV183" s="29"/>
      <c r="AW183" s="29"/>
      <c r="AX183" s="29"/>
      <c r="AY183" s="29"/>
      <c r="AZ183" s="29"/>
      <c r="BA183" s="29"/>
    </row>
    <row r="184" spans="46:53" ht="15.75" customHeight="1" x14ac:dyDescent="0.3">
      <c r="AT184" s="29"/>
      <c r="AU184" s="29"/>
      <c r="AV184" s="29"/>
      <c r="AW184" s="29"/>
      <c r="AX184" s="29"/>
      <c r="AY184" s="29"/>
      <c r="AZ184" s="29"/>
      <c r="BA184" s="29"/>
    </row>
    <row r="185" spans="46:53" ht="15.75" customHeight="1" x14ac:dyDescent="0.3">
      <c r="AT185" s="29"/>
      <c r="AU185" s="29"/>
      <c r="AV185" s="29"/>
      <c r="AW185" s="29"/>
      <c r="AX185" s="29"/>
      <c r="AY185" s="29"/>
      <c r="AZ185" s="29"/>
      <c r="BA185" s="29"/>
    </row>
    <row r="186" spans="46:53" ht="15.75" customHeight="1" x14ac:dyDescent="0.3">
      <c r="AT186" s="29"/>
      <c r="AU186" s="29"/>
      <c r="AV186" s="29"/>
      <c r="AW186" s="29"/>
      <c r="AX186" s="29"/>
      <c r="AY186" s="29"/>
      <c r="AZ186" s="29"/>
      <c r="BA186" s="29"/>
    </row>
    <row r="187" spans="46:53" ht="15.75" customHeight="1" x14ac:dyDescent="0.3">
      <c r="AT187" s="29"/>
      <c r="AU187" s="29"/>
      <c r="AV187" s="29"/>
      <c r="AW187" s="29"/>
      <c r="AX187" s="29"/>
      <c r="AY187" s="29"/>
      <c r="AZ187" s="29"/>
      <c r="BA187" s="29"/>
    </row>
    <row r="188" spans="46:53" ht="15.75" customHeight="1" x14ac:dyDescent="0.3">
      <c r="AT188" s="29"/>
      <c r="AU188" s="29"/>
      <c r="AV188" s="29"/>
      <c r="AW188" s="29"/>
      <c r="AX188" s="29"/>
      <c r="AY188" s="29"/>
      <c r="AZ188" s="29"/>
      <c r="BA188" s="29"/>
    </row>
    <row r="189" spans="46:53" ht="15.75" customHeight="1" x14ac:dyDescent="0.3">
      <c r="AT189" s="29"/>
      <c r="AU189" s="29"/>
      <c r="AV189" s="29"/>
      <c r="AW189" s="29"/>
      <c r="AX189" s="29"/>
      <c r="AY189" s="29"/>
      <c r="AZ189" s="29"/>
      <c r="BA189" s="29"/>
    </row>
    <row r="190" spans="46:53" ht="15.75" customHeight="1" x14ac:dyDescent="0.3">
      <c r="AT190" s="29"/>
      <c r="AU190" s="29"/>
      <c r="AV190" s="29"/>
      <c r="AW190" s="29"/>
      <c r="AX190" s="29"/>
      <c r="AY190" s="29"/>
      <c r="AZ190" s="29"/>
      <c r="BA190" s="29"/>
    </row>
    <row r="191" spans="46:53" ht="15.75" customHeight="1" x14ac:dyDescent="0.3">
      <c r="AT191" s="29"/>
      <c r="AU191" s="29"/>
      <c r="AV191" s="29"/>
      <c r="AW191" s="29"/>
      <c r="AX191" s="29"/>
      <c r="AY191" s="29"/>
      <c r="AZ191" s="29"/>
      <c r="BA191" s="29"/>
    </row>
    <row r="192" spans="46:53" ht="15.75" customHeight="1" x14ac:dyDescent="0.3">
      <c r="AT192" s="29"/>
      <c r="AU192" s="29"/>
      <c r="AV192" s="29"/>
      <c r="AW192" s="29"/>
      <c r="AX192" s="29"/>
      <c r="AY192" s="29"/>
      <c r="AZ192" s="29"/>
      <c r="BA192" s="29"/>
    </row>
    <row r="193" spans="46:53" ht="15.75" customHeight="1" x14ac:dyDescent="0.3">
      <c r="AT193" s="29"/>
      <c r="AU193" s="29"/>
      <c r="AV193" s="29"/>
      <c r="AW193" s="29"/>
      <c r="AX193" s="29"/>
      <c r="AY193" s="29"/>
      <c r="AZ193" s="29"/>
      <c r="BA193" s="29"/>
    </row>
    <row r="194" spans="46:53" ht="15.75" customHeight="1" x14ac:dyDescent="0.3">
      <c r="AT194" s="29"/>
      <c r="AU194" s="29"/>
      <c r="AV194" s="29"/>
      <c r="AW194" s="29"/>
      <c r="AX194" s="29"/>
      <c r="AY194" s="29"/>
      <c r="AZ194" s="29"/>
      <c r="BA194" s="29"/>
    </row>
    <row r="195" spans="46:53" ht="15.75" customHeight="1" x14ac:dyDescent="0.3">
      <c r="AT195" s="29"/>
      <c r="AU195" s="29"/>
      <c r="AV195" s="29"/>
      <c r="AW195" s="29"/>
      <c r="AX195" s="29"/>
      <c r="AY195" s="29"/>
      <c r="AZ195" s="29"/>
      <c r="BA195" s="29"/>
    </row>
    <row r="196" spans="46:53" ht="15.75" customHeight="1" x14ac:dyDescent="0.3">
      <c r="AT196" s="29"/>
      <c r="AU196" s="29"/>
      <c r="AV196" s="29"/>
      <c r="AW196" s="29"/>
      <c r="AX196" s="29"/>
      <c r="AY196" s="29"/>
      <c r="AZ196" s="29"/>
      <c r="BA196" s="29"/>
    </row>
    <row r="197" spans="46:53" ht="15.75" customHeight="1" x14ac:dyDescent="0.3">
      <c r="AT197" s="29"/>
      <c r="AU197" s="29"/>
      <c r="AV197" s="29"/>
      <c r="AW197" s="29"/>
      <c r="AX197" s="29"/>
      <c r="AY197" s="29"/>
      <c r="AZ197" s="29"/>
      <c r="BA197" s="29"/>
    </row>
    <row r="198" spans="46:53" ht="15.75" customHeight="1" x14ac:dyDescent="0.3">
      <c r="AT198" s="29"/>
      <c r="AU198" s="29"/>
      <c r="AV198" s="29"/>
      <c r="AW198" s="29"/>
      <c r="AX198" s="29"/>
      <c r="AY198" s="29"/>
      <c r="AZ198" s="29"/>
      <c r="BA198" s="29"/>
    </row>
    <row r="199" spans="46:53" ht="15.75" customHeight="1" x14ac:dyDescent="0.3">
      <c r="AT199" s="29"/>
      <c r="AU199" s="29"/>
      <c r="AV199" s="29"/>
      <c r="AW199" s="29"/>
      <c r="AX199" s="29"/>
      <c r="AY199" s="29"/>
      <c r="AZ199" s="29"/>
      <c r="BA199" s="29"/>
    </row>
    <row r="200" spans="46:53" ht="15.75" customHeight="1" x14ac:dyDescent="0.3">
      <c r="AT200" s="29"/>
      <c r="AU200" s="29"/>
      <c r="AV200" s="29"/>
      <c r="AW200" s="29"/>
      <c r="AX200" s="29"/>
      <c r="AY200" s="29"/>
      <c r="AZ200" s="29"/>
      <c r="BA200" s="29"/>
    </row>
    <row r="201" spans="46:53" ht="15.75" customHeight="1" x14ac:dyDescent="0.3">
      <c r="AT201" s="29"/>
      <c r="AU201" s="29"/>
      <c r="AV201" s="29"/>
      <c r="AW201" s="29"/>
      <c r="AX201" s="29"/>
      <c r="AY201" s="29"/>
      <c r="AZ201" s="29"/>
      <c r="BA201" s="29"/>
    </row>
    <row r="202" spans="46:53" ht="15.75" customHeight="1" x14ac:dyDescent="0.3">
      <c r="AT202" s="29"/>
      <c r="AU202" s="29"/>
      <c r="AV202" s="29"/>
      <c r="AW202" s="29"/>
      <c r="AX202" s="29"/>
      <c r="AY202" s="29"/>
      <c r="AZ202" s="29"/>
      <c r="BA202" s="29"/>
    </row>
    <row r="203" spans="46:53" ht="15.75" customHeight="1" x14ac:dyDescent="0.3">
      <c r="AT203" s="29"/>
      <c r="AU203" s="29"/>
      <c r="AV203" s="29"/>
      <c r="AW203" s="29"/>
      <c r="AX203" s="29"/>
      <c r="AY203" s="29"/>
      <c r="AZ203" s="29"/>
      <c r="BA203" s="29"/>
    </row>
    <row r="204" spans="46:53" ht="15.75" customHeight="1" x14ac:dyDescent="0.3">
      <c r="AT204" s="29"/>
      <c r="AU204" s="29"/>
      <c r="AV204" s="29"/>
      <c r="AW204" s="29"/>
      <c r="AX204" s="29"/>
      <c r="AY204" s="29"/>
      <c r="AZ204" s="29"/>
      <c r="BA204" s="29"/>
    </row>
    <row r="205" spans="46:53" ht="15.75" customHeight="1" x14ac:dyDescent="0.3">
      <c r="AT205" s="29"/>
      <c r="AU205" s="29"/>
      <c r="AV205" s="29"/>
      <c r="AW205" s="29"/>
      <c r="AX205" s="29"/>
      <c r="AY205" s="29"/>
      <c r="AZ205" s="29"/>
      <c r="BA205" s="29"/>
    </row>
    <row r="206" spans="46:53" ht="15.75" customHeight="1" x14ac:dyDescent="0.3">
      <c r="AT206" s="29"/>
      <c r="AU206" s="29"/>
      <c r="AV206" s="29"/>
      <c r="AW206" s="29"/>
      <c r="AX206" s="29"/>
      <c r="AY206" s="29"/>
      <c r="AZ206" s="29"/>
      <c r="BA206" s="29"/>
    </row>
    <row r="207" spans="46:53" ht="15.75" customHeight="1" x14ac:dyDescent="0.3">
      <c r="AT207" s="29"/>
      <c r="AU207" s="29"/>
      <c r="AV207" s="29"/>
      <c r="AW207" s="29"/>
      <c r="AX207" s="29"/>
      <c r="AY207" s="29"/>
      <c r="AZ207" s="29"/>
      <c r="BA207" s="29"/>
    </row>
    <row r="208" spans="46:53" ht="15.75" customHeight="1" x14ac:dyDescent="0.3">
      <c r="AT208" s="29"/>
      <c r="AU208" s="29"/>
      <c r="AV208" s="29"/>
      <c r="AW208" s="29"/>
      <c r="AX208" s="29"/>
      <c r="AY208" s="29"/>
      <c r="AZ208" s="29"/>
      <c r="BA208" s="29"/>
    </row>
    <row r="209" spans="46:53" ht="15.75" customHeight="1" x14ac:dyDescent="0.3">
      <c r="AT209" s="29"/>
      <c r="AU209" s="29"/>
      <c r="AV209" s="29"/>
      <c r="AW209" s="29"/>
      <c r="AX209" s="29"/>
      <c r="AY209" s="29"/>
      <c r="AZ209" s="29"/>
      <c r="BA209" s="29"/>
    </row>
    <row r="210" spans="46:53" ht="15.75" customHeight="1" x14ac:dyDescent="0.3">
      <c r="AT210" s="29"/>
      <c r="AU210" s="29"/>
      <c r="AV210" s="29"/>
      <c r="AW210" s="29"/>
      <c r="AX210" s="29"/>
      <c r="AY210" s="29"/>
      <c r="AZ210" s="29"/>
      <c r="BA210" s="29"/>
    </row>
    <row r="211" spans="46:53" ht="15.75" customHeight="1" x14ac:dyDescent="0.3">
      <c r="AT211" s="29"/>
      <c r="AU211" s="29"/>
      <c r="AV211" s="29"/>
      <c r="AW211" s="29"/>
      <c r="AX211" s="29"/>
      <c r="AY211" s="29"/>
      <c r="AZ211" s="29"/>
      <c r="BA211" s="29"/>
    </row>
    <row r="212" spans="46:53" ht="15.75" customHeight="1" x14ac:dyDescent="0.3">
      <c r="AT212" s="29"/>
      <c r="AU212" s="29"/>
      <c r="AV212" s="29"/>
      <c r="AW212" s="29"/>
      <c r="AX212" s="29"/>
      <c r="AY212" s="29"/>
      <c r="AZ212" s="29"/>
      <c r="BA212" s="29"/>
    </row>
    <row r="213" spans="46:53" ht="15.75" customHeight="1" x14ac:dyDescent="0.3">
      <c r="AT213" s="29"/>
      <c r="AU213" s="29"/>
      <c r="AV213" s="29"/>
      <c r="AW213" s="29"/>
      <c r="AX213" s="29"/>
      <c r="AY213" s="29"/>
      <c r="AZ213" s="29"/>
      <c r="BA213" s="29"/>
    </row>
    <row r="214" spans="46:53" ht="15.75" customHeight="1" x14ac:dyDescent="0.3">
      <c r="AT214" s="29"/>
      <c r="AU214" s="29"/>
      <c r="AV214" s="29"/>
      <c r="AW214" s="29"/>
      <c r="AX214" s="29"/>
      <c r="AY214" s="29"/>
      <c r="AZ214" s="29"/>
      <c r="BA214" s="29"/>
    </row>
    <row r="215" spans="46:53" ht="15.75" customHeight="1" x14ac:dyDescent="0.3">
      <c r="AT215" s="29"/>
      <c r="AU215" s="29"/>
      <c r="AV215" s="29"/>
      <c r="AW215" s="29"/>
      <c r="AX215" s="29"/>
      <c r="AY215" s="29"/>
      <c r="AZ215" s="29"/>
      <c r="BA215" s="29"/>
    </row>
    <row r="216" spans="46:53" ht="15.75" customHeight="1" x14ac:dyDescent="0.3">
      <c r="AT216" s="29"/>
      <c r="AU216" s="29"/>
      <c r="AV216" s="29"/>
      <c r="AW216" s="29"/>
      <c r="AX216" s="29"/>
      <c r="AY216" s="29"/>
      <c r="AZ216" s="29"/>
      <c r="BA216" s="29"/>
    </row>
    <row r="217" spans="46:53" ht="15.75" customHeight="1" x14ac:dyDescent="0.3">
      <c r="AT217" s="29"/>
      <c r="AU217" s="29"/>
      <c r="AV217" s="29"/>
      <c r="AW217" s="29"/>
      <c r="AX217" s="29"/>
      <c r="AY217" s="29"/>
      <c r="AZ217" s="29"/>
      <c r="BA217" s="29"/>
    </row>
    <row r="218" spans="46:53" ht="15.75" customHeight="1" x14ac:dyDescent="0.3">
      <c r="AT218" s="29"/>
      <c r="AU218" s="29"/>
      <c r="AV218" s="29"/>
      <c r="AW218" s="29"/>
      <c r="AX218" s="29"/>
      <c r="AY218" s="29"/>
      <c r="AZ218" s="29"/>
      <c r="BA218" s="29"/>
    </row>
    <row r="219" spans="46:53" ht="15.75" customHeight="1" x14ac:dyDescent="0.3">
      <c r="AT219" s="29"/>
      <c r="AU219" s="29"/>
      <c r="AV219" s="29"/>
      <c r="AW219" s="29"/>
      <c r="AX219" s="29"/>
      <c r="AY219" s="29"/>
      <c r="AZ219" s="29"/>
      <c r="BA219" s="29"/>
    </row>
    <row r="220" spans="46:53" ht="15.75" customHeight="1" x14ac:dyDescent="0.3">
      <c r="AT220" s="29"/>
      <c r="AU220" s="29"/>
      <c r="AV220" s="29"/>
      <c r="AW220" s="29"/>
      <c r="AX220" s="29"/>
      <c r="AY220" s="29"/>
      <c r="AZ220" s="29"/>
      <c r="BA220" s="29"/>
    </row>
    <row r="221" spans="46:53" ht="15.75" customHeight="1" x14ac:dyDescent="0.3">
      <c r="AT221" s="29"/>
      <c r="AU221" s="29"/>
      <c r="AV221" s="29"/>
      <c r="AW221" s="29"/>
      <c r="AX221" s="29"/>
      <c r="AY221" s="29"/>
      <c r="AZ221" s="29"/>
      <c r="BA221" s="29"/>
    </row>
    <row r="222" spans="46:53" ht="15.75" customHeight="1" x14ac:dyDescent="0.3">
      <c r="AT222" s="29"/>
      <c r="AU222" s="29"/>
      <c r="AV222" s="29"/>
      <c r="AW222" s="29"/>
      <c r="AX222" s="29"/>
      <c r="AY222" s="29"/>
      <c r="AZ222" s="29"/>
      <c r="BA222" s="29"/>
    </row>
    <row r="223" spans="46:53" ht="15.75" customHeight="1" x14ac:dyDescent="0.3">
      <c r="AT223" s="29"/>
      <c r="AU223" s="29"/>
      <c r="AV223" s="29"/>
      <c r="AW223" s="29"/>
      <c r="AX223" s="29"/>
      <c r="AY223" s="29"/>
      <c r="AZ223" s="29"/>
      <c r="BA223" s="29"/>
    </row>
    <row r="224" spans="46:53" ht="15.75" customHeight="1" x14ac:dyDescent="0.3">
      <c r="AT224" s="29"/>
      <c r="AU224" s="29"/>
      <c r="AV224" s="29"/>
      <c r="AW224" s="29"/>
      <c r="AX224" s="29"/>
      <c r="AY224" s="29"/>
      <c r="AZ224" s="29"/>
      <c r="BA224" s="29"/>
    </row>
    <row r="225" spans="46:53" ht="15.75" customHeight="1" x14ac:dyDescent="0.3">
      <c r="AT225" s="29"/>
      <c r="AU225" s="29"/>
      <c r="AV225" s="29"/>
      <c r="AW225" s="29"/>
      <c r="AX225" s="29"/>
      <c r="AY225" s="29"/>
      <c r="AZ225" s="29"/>
      <c r="BA225" s="29"/>
    </row>
    <row r="226" spans="46:53" ht="15.75" customHeight="1" x14ac:dyDescent="0.3">
      <c r="AT226" s="29"/>
      <c r="AU226" s="29"/>
      <c r="AV226" s="29"/>
      <c r="AW226" s="29"/>
      <c r="AX226" s="29"/>
      <c r="AY226" s="29"/>
      <c r="AZ226" s="29"/>
      <c r="BA226" s="29"/>
    </row>
    <row r="227" spans="46:53" ht="15.75" customHeight="1" x14ac:dyDescent="0.3">
      <c r="AT227" s="29"/>
      <c r="AU227" s="29"/>
      <c r="AV227" s="29"/>
      <c r="AW227" s="29"/>
      <c r="AX227" s="29"/>
      <c r="AY227" s="29"/>
      <c r="AZ227" s="29"/>
      <c r="BA227" s="29"/>
    </row>
    <row r="228" spans="46:53" ht="15.75" customHeight="1" x14ac:dyDescent="0.3">
      <c r="AT228" s="29"/>
      <c r="AU228" s="29"/>
      <c r="AV228" s="29"/>
      <c r="AW228" s="29"/>
      <c r="AX228" s="29"/>
      <c r="AY228" s="29"/>
      <c r="AZ228" s="29"/>
      <c r="BA228" s="29"/>
    </row>
    <row r="229" spans="46:53" ht="15.75" customHeight="1" x14ac:dyDescent="0.3">
      <c r="AT229" s="29"/>
      <c r="AU229" s="29"/>
      <c r="AV229" s="29"/>
      <c r="AW229" s="29"/>
      <c r="AX229" s="29"/>
      <c r="AY229" s="29"/>
      <c r="AZ229" s="29"/>
      <c r="BA229" s="29"/>
    </row>
    <row r="230" spans="46:53" ht="15.75" customHeight="1" x14ac:dyDescent="0.3">
      <c r="AT230" s="29"/>
      <c r="AU230" s="29"/>
      <c r="AV230" s="29"/>
      <c r="AW230" s="29"/>
      <c r="AX230" s="29"/>
      <c r="AY230" s="29"/>
      <c r="AZ230" s="29"/>
      <c r="BA230" s="29"/>
    </row>
    <row r="231" spans="46:53" ht="15.75" customHeight="1" x14ac:dyDescent="0.3">
      <c r="AT231" s="29"/>
      <c r="AU231" s="29"/>
      <c r="AV231" s="29"/>
      <c r="AW231" s="29"/>
      <c r="AX231" s="29"/>
      <c r="AY231" s="29"/>
      <c r="AZ231" s="29"/>
      <c r="BA231" s="29"/>
    </row>
    <row r="232" spans="46:53" ht="15.75" customHeight="1" x14ac:dyDescent="0.3">
      <c r="AT232" s="29"/>
      <c r="AU232" s="29"/>
      <c r="AV232" s="29"/>
      <c r="AW232" s="29"/>
      <c r="AX232" s="29"/>
      <c r="AY232" s="29"/>
      <c r="AZ232" s="29"/>
      <c r="BA232" s="29"/>
    </row>
    <row r="233" spans="46:53" ht="15.75" customHeight="1" x14ac:dyDescent="0.3">
      <c r="AT233" s="29"/>
      <c r="AU233" s="29"/>
      <c r="AV233" s="29"/>
      <c r="AW233" s="29"/>
      <c r="AX233" s="29"/>
      <c r="AY233" s="29"/>
      <c r="AZ233" s="29"/>
      <c r="BA233" s="29"/>
    </row>
    <row r="234" spans="46:53" ht="15.75" customHeight="1" x14ac:dyDescent="0.3">
      <c r="AT234" s="29"/>
      <c r="AU234" s="29"/>
      <c r="AV234" s="29"/>
      <c r="AW234" s="29"/>
      <c r="AX234" s="29"/>
      <c r="AY234" s="29"/>
      <c r="AZ234" s="29"/>
      <c r="BA234" s="29"/>
    </row>
    <row r="235" spans="46:53" ht="15.75" customHeight="1" x14ac:dyDescent="0.3">
      <c r="AT235" s="29"/>
      <c r="AU235" s="29"/>
      <c r="AV235" s="29"/>
      <c r="AW235" s="29"/>
      <c r="AX235" s="29"/>
      <c r="AY235" s="29"/>
      <c r="AZ235" s="29"/>
      <c r="BA235" s="29"/>
    </row>
    <row r="236" spans="46:53" ht="15.75" customHeight="1" x14ac:dyDescent="0.3">
      <c r="AT236" s="29"/>
      <c r="AU236" s="29"/>
      <c r="AV236" s="29"/>
      <c r="AW236" s="29"/>
      <c r="AX236" s="29"/>
      <c r="AY236" s="29"/>
      <c r="AZ236" s="29"/>
      <c r="BA236" s="29"/>
    </row>
    <row r="237" spans="46:53" ht="15.75" customHeight="1" x14ac:dyDescent="0.3">
      <c r="AT237" s="29"/>
      <c r="AU237" s="29"/>
      <c r="AV237" s="29"/>
      <c r="AW237" s="29"/>
      <c r="AX237" s="29"/>
      <c r="AY237" s="29"/>
      <c r="AZ237" s="29"/>
      <c r="BA237" s="29"/>
    </row>
    <row r="238" spans="46:53" ht="15.75" customHeight="1" x14ac:dyDescent="0.3">
      <c r="AT238" s="29"/>
      <c r="AU238" s="29"/>
      <c r="AV238" s="29"/>
      <c r="AW238" s="29"/>
      <c r="AX238" s="29"/>
      <c r="AY238" s="29"/>
      <c r="AZ238" s="29"/>
      <c r="BA238" s="29"/>
    </row>
    <row r="239" spans="46:53" ht="15.75" customHeight="1" x14ac:dyDescent="0.3">
      <c r="AT239" s="29"/>
      <c r="AU239" s="29"/>
      <c r="AV239" s="29"/>
      <c r="AW239" s="29"/>
      <c r="AX239" s="29"/>
      <c r="AY239" s="29"/>
      <c r="AZ239" s="29"/>
      <c r="BA239" s="29"/>
    </row>
    <row r="240" spans="46:53" ht="15.75" customHeight="1" x14ac:dyDescent="0.3">
      <c r="AT240" s="29"/>
      <c r="AU240" s="29"/>
      <c r="AV240" s="29"/>
      <c r="AW240" s="29"/>
      <c r="AX240" s="29"/>
      <c r="AY240" s="29"/>
      <c r="AZ240" s="29"/>
      <c r="BA240" s="29"/>
    </row>
    <row r="241" spans="46:53" ht="15.75" customHeight="1" x14ac:dyDescent="0.3">
      <c r="AT241" s="29"/>
      <c r="AU241" s="29"/>
      <c r="AV241" s="29"/>
      <c r="AW241" s="29"/>
      <c r="AX241" s="29"/>
      <c r="AY241" s="29"/>
      <c r="AZ241" s="29"/>
      <c r="BA241" s="29"/>
    </row>
    <row r="242" spans="46:53" ht="15.75" customHeight="1" x14ac:dyDescent="0.3">
      <c r="AT242" s="29"/>
      <c r="AU242" s="29"/>
      <c r="AV242" s="29"/>
      <c r="AW242" s="29"/>
      <c r="AX242" s="29"/>
      <c r="AY242" s="29"/>
      <c r="AZ242" s="29"/>
      <c r="BA242" s="29"/>
    </row>
    <row r="243" spans="46:53" ht="15.75" customHeight="1" x14ac:dyDescent="0.3">
      <c r="AT243" s="29"/>
      <c r="AU243" s="29"/>
      <c r="AV243" s="29"/>
      <c r="AW243" s="29"/>
      <c r="AX243" s="29"/>
      <c r="AY243" s="29"/>
      <c r="AZ243" s="29"/>
      <c r="BA243" s="29"/>
    </row>
    <row r="244" spans="46:53" ht="15.75" customHeight="1" x14ac:dyDescent="0.3">
      <c r="AT244" s="29"/>
      <c r="AU244" s="29"/>
      <c r="AV244" s="29"/>
      <c r="AW244" s="29"/>
      <c r="AX244" s="29"/>
      <c r="AY244" s="29"/>
      <c r="AZ244" s="29"/>
      <c r="BA244" s="29"/>
    </row>
    <row r="245" spans="46:53" ht="15.75" customHeight="1" x14ac:dyDescent="0.3">
      <c r="AT245" s="29"/>
      <c r="AU245" s="29"/>
      <c r="AV245" s="29"/>
      <c r="AW245" s="29"/>
      <c r="AX245" s="29"/>
      <c r="AY245" s="29"/>
      <c r="AZ245" s="29"/>
      <c r="BA245" s="29"/>
    </row>
    <row r="246" spans="46:53" ht="15.75" customHeight="1" x14ac:dyDescent="0.3">
      <c r="AT246" s="29"/>
      <c r="AU246" s="29"/>
      <c r="AV246" s="29"/>
      <c r="AW246" s="29"/>
      <c r="AX246" s="29"/>
      <c r="AY246" s="29"/>
      <c r="AZ246" s="29"/>
      <c r="BA246" s="29"/>
    </row>
    <row r="247" spans="46:53" ht="15.75" customHeight="1" x14ac:dyDescent="0.3">
      <c r="AT247" s="29"/>
      <c r="AU247" s="29"/>
      <c r="AV247" s="29"/>
      <c r="AW247" s="29"/>
      <c r="AX247" s="29"/>
      <c r="AY247" s="29"/>
      <c r="AZ247" s="29"/>
      <c r="BA247" s="29"/>
    </row>
    <row r="248" spans="46:53" ht="15.75" customHeight="1" x14ac:dyDescent="0.3">
      <c r="AT248" s="29"/>
      <c r="AU248" s="29"/>
      <c r="AV248" s="29"/>
      <c r="AW248" s="29"/>
      <c r="AX248" s="29"/>
      <c r="AY248" s="29"/>
      <c r="AZ248" s="29"/>
      <c r="BA248" s="29"/>
    </row>
    <row r="249" spans="46:53" ht="15.75" customHeight="1" x14ac:dyDescent="0.3">
      <c r="AT249" s="29"/>
      <c r="AU249" s="29"/>
      <c r="AV249" s="29"/>
      <c r="AW249" s="29"/>
      <c r="AX249" s="29"/>
      <c r="AY249" s="29"/>
      <c r="AZ249" s="29"/>
      <c r="BA249" s="29"/>
    </row>
    <row r="250" spans="46:53" ht="15.75" customHeight="1" x14ac:dyDescent="0.3">
      <c r="AT250" s="29"/>
      <c r="AU250" s="29"/>
      <c r="AV250" s="29"/>
      <c r="AW250" s="29"/>
      <c r="AX250" s="29"/>
      <c r="AY250" s="29"/>
      <c r="AZ250" s="29"/>
      <c r="BA250" s="29"/>
    </row>
    <row r="251" spans="46:53" ht="15.75" customHeight="1" x14ac:dyDescent="0.3">
      <c r="AT251" s="29"/>
      <c r="AU251" s="29"/>
      <c r="AV251" s="29"/>
      <c r="AW251" s="29"/>
      <c r="AX251" s="29"/>
      <c r="AY251" s="29"/>
      <c r="AZ251" s="29"/>
      <c r="BA251" s="29"/>
    </row>
    <row r="252" spans="46:53" ht="15.75" customHeight="1" x14ac:dyDescent="0.3">
      <c r="AT252" s="29"/>
      <c r="AU252" s="29"/>
      <c r="AV252" s="29"/>
      <c r="AW252" s="29"/>
      <c r="AX252" s="29"/>
      <c r="AY252" s="29"/>
      <c r="AZ252" s="29"/>
      <c r="BA252" s="29"/>
    </row>
    <row r="253" spans="46:53" ht="15.75" customHeight="1" x14ac:dyDescent="0.3">
      <c r="AT253" s="29"/>
      <c r="AU253" s="29"/>
      <c r="AV253" s="29"/>
      <c r="AW253" s="29"/>
      <c r="AX253" s="29"/>
      <c r="AY253" s="29"/>
      <c r="AZ253" s="29"/>
      <c r="BA253" s="29"/>
    </row>
    <row r="254" spans="46:53" ht="15.75" customHeight="1" x14ac:dyDescent="0.3">
      <c r="AT254" s="29"/>
      <c r="AU254" s="29"/>
      <c r="AV254" s="29"/>
      <c r="AW254" s="29"/>
      <c r="AX254" s="29"/>
      <c r="AY254" s="29"/>
      <c r="AZ254" s="29"/>
      <c r="BA254" s="29"/>
    </row>
    <row r="255" spans="46:53" ht="15.75" customHeight="1" x14ac:dyDescent="0.3">
      <c r="AT255" s="29"/>
      <c r="AU255" s="29"/>
      <c r="AV255" s="29"/>
      <c r="AW255" s="29"/>
      <c r="AX255" s="29"/>
      <c r="AY255" s="29"/>
      <c r="AZ255" s="29"/>
      <c r="BA255" s="29"/>
    </row>
    <row r="256" spans="46:53" ht="15.75" customHeight="1" x14ac:dyDescent="0.3">
      <c r="AT256" s="29"/>
      <c r="AU256" s="29"/>
      <c r="AV256" s="29"/>
      <c r="AW256" s="29"/>
      <c r="AX256" s="29"/>
      <c r="AY256" s="29"/>
      <c r="AZ256" s="29"/>
      <c r="BA256" s="29"/>
    </row>
    <row r="257" spans="46:53" ht="15.75" customHeight="1" x14ac:dyDescent="0.3">
      <c r="AT257" s="29"/>
      <c r="AU257" s="29"/>
      <c r="AV257" s="29"/>
      <c r="AW257" s="29"/>
      <c r="AX257" s="29"/>
      <c r="AY257" s="29"/>
      <c r="AZ257" s="29"/>
      <c r="BA257" s="29"/>
    </row>
    <row r="258" spans="46:53" ht="15.75" customHeight="1" x14ac:dyDescent="0.3">
      <c r="AT258" s="29"/>
      <c r="AU258" s="29"/>
      <c r="AV258" s="29"/>
      <c r="AW258" s="29"/>
      <c r="AX258" s="29"/>
      <c r="AY258" s="29"/>
      <c r="AZ258" s="29"/>
      <c r="BA258" s="29"/>
    </row>
    <row r="259" spans="46:53" ht="15.75" customHeight="1" x14ac:dyDescent="0.3">
      <c r="AT259" s="29"/>
      <c r="AU259" s="29"/>
      <c r="AV259" s="29"/>
      <c r="AW259" s="29"/>
      <c r="AX259" s="29"/>
      <c r="AY259" s="29"/>
      <c r="AZ259" s="29"/>
      <c r="BA259" s="29"/>
    </row>
    <row r="260" spans="46:53" ht="15.75" customHeight="1" x14ac:dyDescent="0.3">
      <c r="AT260" s="29"/>
      <c r="AU260" s="29"/>
      <c r="AV260" s="29"/>
      <c r="AW260" s="29"/>
      <c r="AX260" s="29"/>
      <c r="AY260" s="29"/>
      <c r="AZ260" s="29"/>
      <c r="BA260" s="29"/>
    </row>
    <row r="261" spans="46:53" ht="15.75" customHeight="1" x14ac:dyDescent="0.3">
      <c r="AT261" s="29"/>
      <c r="AU261" s="29"/>
      <c r="AV261" s="29"/>
      <c r="AW261" s="29"/>
      <c r="AX261" s="29"/>
      <c r="AY261" s="29"/>
      <c r="AZ261" s="29"/>
      <c r="BA261" s="29"/>
    </row>
    <row r="262" spans="46:53" ht="15.75" customHeight="1" x14ac:dyDescent="0.3">
      <c r="AT262" s="29"/>
      <c r="AU262" s="29"/>
      <c r="AV262" s="29"/>
      <c r="AW262" s="29"/>
      <c r="AX262" s="29"/>
      <c r="AY262" s="29"/>
      <c r="AZ262" s="29"/>
      <c r="BA262" s="29"/>
    </row>
    <row r="263" spans="46:53" ht="15.75" customHeight="1" x14ac:dyDescent="0.3">
      <c r="AT263" s="29"/>
      <c r="AU263" s="29"/>
      <c r="AV263" s="29"/>
      <c r="AW263" s="29"/>
      <c r="AX263" s="29"/>
      <c r="AY263" s="29"/>
      <c r="AZ263" s="29"/>
      <c r="BA263" s="29"/>
    </row>
    <row r="264" spans="46:53" ht="15.75" customHeight="1" x14ac:dyDescent="0.3">
      <c r="AT264" s="29"/>
      <c r="AU264" s="29"/>
      <c r="AV264" s="29"/>
      <c r="AW264" s="29"/>
      <c r="AX264" s="29"/>
      <c r="AY264" s="29"/>
      <c r="AZ264" s="29"/>
      <c r="BA264" s="29"/>
    </row>
    <row r="265" spans="46:53" ht="15.75" customHeight="1" x14ac:dyDescent="0.3">
      <c r="AT265" s="29"/>
      <c r="AU265" s="29"/>
      <c r="AV265" s="29"/>
      <c r="AW265" s="29"/>
      <c r="AX265" s="29"/>
      <c r="AY265" s="29"/>
      <c r="AZ265" s="29"/>
      <c r="BA265" s="29"/>
    </row>
    <row r="266" spans="46:53" ht="15.75" customHeight="1" x14ac:dyDescent="0.3">
      <c r="AT266" s="29"/>
      <c r="AU266" s="29"/>
      <c r="AV266" s="29"/>
      <c r="AW266" s="29"/>
      <c r="AX266" s="29"/>
      <c r="AY266" s="29"/>
      <c r="AZ266" s="29"/>
      <c r="BA266" s="29"/>
    </row>
    <row r="267" spans="46:53" ht="15.75" customHeight="1" x14ac:dyDescent="0.3">
      <c r="AT267" s="29"/>
      <c r="AU267" s="29"/>
      <c r="AV267" s="29"/>
      <c r="AW267" s="29"/>
      <c r="AX267" s="29"/>
      <c r="AY267" s="29"/>
      <c r="AZ267" s="29"/>
      <c r="BA267" s="29"/>
    </row>
    <row r="268" spans="46:53" ht="15.75" customHeight="1" x14ac:dyDescent="0.3">
      <c r="AT268" s="29"/>
      <c r="AU268" s="29"/>
      <c r="AV268" s="29"/>
      <c r="AW268" s="29"/>
      <c r="AX268" s="29"/>
      <c r="AY268" s="29"/>
      <c r="AZ268" s="29"/>
      <c r="BA268" s="29"/>
    </row>
    <row r="269" spans="46:53" ht="15.75" customHeight="1" x14ac:dyDescent="0.3">
      <c r="AT269" s="29"/>
      <c r="AU269" s="29"/>
      <c r="AV269" s="29"/>
      <c r="AW269" s="29"/>
      <c r="AX269" s="29"/>
      <c r="AY269" s="29"/>
      <c r="AZ269" s="29"/>
      <c r="BA269" s="29"/>
    </row>
    <row r="270" spans="46:53" ht="15.75" customHeight="1" x14ac:dyDescent="0.3">
      <c r="AT270" s="29"/>
      <c r="AU270" s="29"/>
      <c r="AV270" s="29"/>
      <c r="AW270" s="29"/>
      <c r="AX270" s="29"/>
      <c r="AY270" s="29"/>
      <c r="AZ270" s="29"/>
      <c r="BA270" s="29"/>
    </row>
    <row r="271" spans="46:53" ht="15.75" customHeight="1" x14ac:dyDescent="0.3">
      <c r="AT271" s="29"/>
      <c r="AU271" s="29"/>
      <c r="AV271" s="29"/>
      <c r="AW271" s="29"/>
      <c r="AX271" s="29"/>
      <c r="AY271" s="29"/>
      <c r="AZ271" s="29"/>
      <c r="BA271" s="29"/>
    </row>
    <row r="272" spans="46:53" ht="15.75" customHeight="1" x14ac:dyDescent="0.3">
      <c r="AT272" s="29"/>
      <c r="AU272" s="29"/>
      <c r="AV272" s="29"/>
      <c r="AW272" s="29"/>
      <c r="AX272" s="29"/>
      <c r="AY272" s="29"/>
      <c r="AZ272" s="29"/>
      <c r="BA272" s="29"/>
    </row>
    <row r="273" spans="46:53" ht="15.75" customHeight="1" x14ac:dyDescent="0.3">
      <c r="AT273" s="29"/>
      <c r="AU273" s="29"/>
      <c r="AV273" s="29"/>
      <c r="AW273" s="29"/>
      <c r="AX273" s="29"/>
      <c r="AY273" s="29"/>
      <c r="AZ273" s="29"/>
      <c r="BA273" s="29"/>
    </row>
    <row r="274" spans="46:53" ht="15.75" customHeight="1" x14ac:dyDescent="0.3">
      <c r="AT274" s="29"/>
      <c r="AU274" s="29"/>
      <c r="AV274" s="29"/>
      <c r="AW274" s="29"/>
      <c r="AX274" s="29"/>
      <c r="AY274" s="29"/>
      <c r="AZ274" s="29"/>
      <c r="BA274" s="29"/>
    </row>
    <row r="275" spans="46:53" ht="15.75" customHeight="1" x14ac:dyDescent="0.3">
      <c r="AT275" s="29"/>
      <c r="AU275" s="29"/>
      <c r="AV275" s="29"/>
      <c r="AW275" s="29"/>
      <c r="AX275" s="29"/>
      <c r="AY275" s="29"/>
      <c r="AZ275" s="29"/>
      <c r="BA275" s="29"/>
    </row>
    <row r="276" spans="46:53" ht="15.75" customHeight="1" x14ac:dyDescent="0.3">
      <c r="AT276" s="29"/>
      <c r="AU276" s="29"/>
      <c r="AV276" s="29"/>
      <c r="AW276" s="29"/>
      <c r="AX276" s="29"/>
      <c r="AY276" s="29"/>
      <c r="AZ276" s="29"/>
      <c r="BA276" s="29"/>
    </row>
    <row r="277" spans="46:53" ht="15.75" customHeight="1" x14ac:dyDescent="0.3">
      <c r="AT277" s="29"/>
      <c r="AU277" s="29"/>
      <c r="AV277" s="29"/>
      <c r="AW277" s="29"/>
      <c r="AX277" s="29"/>
      <c r="AY277" s="29"/>
      <c r="AZ277" s="29"/>
      <c r="BA277" s="29"/>
    </row>
    <row r="278" spans="46:53" ht="15.75" customHeight="1" x14ac:dyDescent="0.3">
      <c r="AT278" s="29"/>
      <c r="AU278" s="29"/>
      <c r="AV278" s="29"/>
      <c r="AW278" s="29"/>
      <c r="AX278" s="29"/>
      <c r="AY278" s="29"/>
      <c r="AZ278" s="29"/>
      <c r="BA278" s="29"/>
    </row>
    <row r="279" spans="46:53" ht="15.75" customHeight="1" x14ac:dyDescent="0.3">
      <c r="AT279" s="29"/>
      <c r="AU279" s="29"/>
      <c r="AV279" s="29"/>
      <c r="AW279" s="29"/>
      <c r="AX279" s="29"/>
      <c r="AY279" s="29"/>
      <c r="AZ279" s="29"/>
      <c r="BA279" s="29"/>
    </row>
    <row r="280" spans="46:53" ht="15.75" customHeight="1" x14ac:dyDescent="0.3">
      <c r="AT280" s="29"/>
      <c r="AU280" s="29"/>
      <c r="AV280" s="29"/>
      <c r="AW280" s="29"/>
      <c r="AX280" s="29"/>
      <c r="AY280" s="29"/>
      <c r="AZ280" s="29"/>
      <c r="BA280" s="29"/>
    </row>
    <row r="281" spans="46:53" ht="15.75" customHeight="1" x14ac:dyDescent="0.3">
      <c r="AT281" s="29"/>
      <c r="AU281" s="29"/>
      <c r="AV281" s="29"/>
      <c r="AW281" s="29"/>
      <c r="AX281" s="29"/>
      <c r="AY281" s="29"/>
      <c r="AZ281" s="29"/>
      <c r="BA281" s="29"/>
    </row>
    <row r="282" spans="46:53" ht="15.75" customHeight="1" x14ac:dyDescent="0.3">
      <c r="AT282" s="29"/>
      <c r="AU282" s="29"/>
      <c r="AV282" s="29"/>
      <c r="AW282" s="29"/>
      <c r="AX282" s="29"/>
      <c r="AY282" s="29"/>
      <c r="AZ282" s="29"/>
      <c r="BA282" s="29"/>
    </row>
    <row r="283" spans="46:53" ht="15.75" customHeight="1" x14ac:dyDescent="0.3">
      <c r="AT283" s="29"/>
      <c r="AU283" s="29"/>
      <c r="AV283" s="29"/>
      <c r="AW283" s="29"/>
      <c r="AX283" s="29"/>
      <c r="AY283" s="29"/>
      <c r="AZ283" s="29"/>
      <c r="BA283" s="29"/>
    </row>
    <row r="284" spans="46:53" ht="15.75" customHeight="1" x14ac:dyDescent="0.3">
      <c r="AT284" s="29"/>
      <c r="AU284" s="29"/>
      <c r="AV284" s="29"/>
      <c r="AW284" s="29"/>
      <c r="AX284" s="29"/>
      <c r="AY284" s="29"/>
      <c r="AZ284" s="29"/>
      <c r="BA284" s="29"/>
    </row>
    <row r="285" spans="46:53" ht="15.75" customHeight="1" x14ac:dyDescent="0.3">
      <c r="AT285" s="29"/>
      <c r="AU285" s="29"/>
      <c r="AV285" s="29"/>
      <c r="AW285" s="29"/>
      <c r="AX285" s="29"/>
      <c r="AY285" s="29"/>
      <c r="AZ285" s="29"/>
      <c r="BA285" s="29"/>
    </row>
    <row r="286" spans="46:53" ht="15.75" customHeight="1" x14ac:dyDescent="0.3">
      <c r="AT286" s="29"/>
      <c r="AU286" s="29"/>
      <c r="AV286" s="29"/>
      <c r="AW286" s="29"/>
      <c r="AX286" s="29"/>
      <c r="AY286" s="29"/>
      <c r="AZ286" s="29"/>
      <c r="BA286" s="29"/>
    </row>
    <row r="287" spans="46:53" ht="15.75" customHeight="1" x14ac:dyDescent="0.3">
      <c r="AT287" s="29"/>
      <c r="AU287" s="29"/>
      <c r="AV287" s="29"/>
      <c r="AW287" s="29"/>
      <c r="AX287" s="29"/>
      <c r="AY287" s="29"/>
      <c r="AZ287" s="29"/>
      <c r="BA287" s="29"/>
    </row>
    <row r="288" spans="46:53" ht="15.75" customHeight="1" x14ac:dyDescent="0.3">
      <c r="AT288" s="29"/>
      <c r="AU288" s="29"/>
      <c r="AV288" s="29"/>
      <c r="AW288" s="29"/>
      <c r="AX288" s="29"/>
      <c r="AY288" s="29"/>
      <c r="AZ288" s="29"/>
      <c r="BA288" s="29"/>
    </row>
    <row r="289" spans="46:53" ht="15.75" customHeight="1" x14ac:dyDescent="0.3">
      <c r="AT289" s="29"/>
      <c r="AU289" s="29"/>
      <c r="AV289" s="29"/>
      <c r="AW289" s="29"/>
      <c r="AX289" s="29"/>
      <c r="AY289" s="29"/>
      <c r="AZ289" s="29"/>
      <c r="BA289" s="29"/>
    </row>
    <row r="290" spans="46:53" ht="15.75" customHeight="1" x14ac:dyDescent="0.3">
      <c r="AT290" s="29"/>
      <c r="AU290" s="29"/>
      <c r="AV290" s="29"/>
      <c r="AW290" s="29"/>
      <c r="AX290" s="29"/>
      <c r="AY290" s="29"/>
      <c r="AZ290" s="29"/>
      <c r="BA290" s="29"/>
    </row>
    <row r="291" spans="46:53" ht="15.75" customHeight="1" x14ac:dyDescent="0.3">
      <c r="AT291" s="29"/>
      <c r="AU291" s="29"/>
      <c r="AV291" s="29"/>
      <c r="AW291" s="29"/>
      <c r="AX291" s="29"/>
      <c r="AY291" s="29"/>
      <c r="AZ291" s="29"/>
      <c r="BA291" s="29"/>
    </row>
    <row r="292" spans="46:53" ht="15.75" customHeight="1" x14ac:dyDescent="0.3">
      <c r="AT292" s="29"/>
      <c r="AU292" s="29"/>
      <c r="AV292" s="29"/>
      <c r="AW292" s="29"/>
      <c r="AX292" s="29"/>
      <c r="AY292" s="29"/>
      <c r="AZ292" s="29"/>
      <c r="BA292" s="29"/>
    </row>
    <row r="293" spans="46:53" ht="15.75" customHeight="1" x14ac:dyDescent="0.3">
      <c r="AT293" s="29"/>
      <c r="AU293" s="29"/>
      <c r="AV293" s="29"/>
      <c r="AW293" s="29"/>
      <c r="AX293" s="29"/>
      <c r="AY293" s="29"/>
      <c r="AZ293" s="29"/>
      <c r="BA293" s="29"/>
    </row>
    <row r="294" spans="46:53" ht="15.75" customHeight="1" x14ac:dyDescent="0.3">
      <c r="AT294" s="29"/>
      <c r="AU294" s="29"/>
      <c r="AV294" s="29"/>
      <c r="AW294" s="29"/>
      <c r="AX294" s="29"/>
      <c r="AY294" s="29"/>
      <c r="AZ294" s="29"/>
      <c r="BA294" s="29"/>
    </row>
    <row r="295" spans="46:53" ht="15.75" customHeight="1" x14ac:dyDescent="0.3">
      <c r="AT295" s="29"/>
      <c r="AU295" s="29"/>
      <c r="AV295" s="29"/>
      <c r="AW295" s="29"/>
      <c r="AX295" s="29"/>
      <c r="AY295" s="29"/>
      <c r="AZ295" s="29"/>
      <c r="BA295" s="29"/>
    </row>
    <row r="296" spans="46:53" ht="15.75" customHeight="1" x14ac:dyDescent="0.3">
      <c r="AT296" s="29"/>
      <c r="AU296" s="29"/>
      <c r="AV296" s="29"/>
      <c r="AW296" s="29"/>
      <c r="AX296" s="29"/>
      <c r="AY296" s="29"/>
      <c r="AZ296" s="29"/>
      <c r="BA296" s="29"/>
    </row>
    <row r="297" spans="46:53" ht="15.75" customHeight="1" x14ac:dyDescent="0.3">
      <c r="AT297" s="29"/>
      <c r="AU297" s="29"/>
      <c r="AV297" s="29"/>
      <c r="AW297" s="29"/>
      <c r="AX297" s="29"/>
      <c r="AY297" s="29"/>
      <c r="AZ297" s="29"/>
      <c r="BA297" s="29"/>
    </row>
    <row r="298" spans="46:53" ht="15.75" customHeight="1" x14ac:dyDescent="0.3">
      <c r="AT298" s="29"/>
      <c r="AU298" s="29"/>
      <c r="AV298" s="29"/>
      <c r="AW298" s="29"/>
      <c r="AX298" s="29"/>
      <c r="AY298" s="29"/>
      <c r="AZ298" s="29"/>
      <c r="BA298" s="29"/>
    </row>
    <row r="299" spans="46:53" ht="15.75" customHeight="1" x14ac:dyDescent="0.3">
      <c r="AT299" s="29"/>
      <c r="AU299" s="29"/>
      <c r="AV299" s="29"/>
      <c r="AW299" s="29"/>
      <c r="AX299" s="29"/>
      <c r="AY299" s="29"/>
      <c r="AZ299" s="29"/>
      <c r="BA299" s="29"/>
    </row>
    <row r="300" spans="46:53" ht="15.75" customHeight="1" x14ac:dyDescent="0.3">
      <c r="AT300" s="29"/>
      <c r="AU300" s="29"/>
      <c r="AV300" s="29"/>
      <c r="AW300" s="29"/>
      <c r="AX300" s="29"/>
      <c r="AY300" s="29"/>
      <c r="AZ300" s="29"/>
      <c r="BA300" s="29"/>
    </row>
    <row r="301" spans="46:53" ht="15.75" customHeight="1" x14ac:dyDescent="0.3">
      <c r="AT301" s="29"/>
      <c r="AU301" s="29"/>
      <c r="AV301" s="29"/>
      <c r="AW301" s="29"/>
      <c r="AX301" s="29"/>
      <c r="AY301" s="29"/>
      <c r="AZ301" s="29"/>
      <c r="BA301" s="29"/>
    </row>
    <row r="302" spans="46:53" ht="15.75" customHeight="1" x14ac:dyDescent="0.3">
      <c r="AT302" s="29"/>
      <c r="AU302" s="29"/>
      <c r="AV302" s="29"/>
      <c r="AW302" s="29"/>
      <c r="AX302" s="29"/>
      <c r="AY302" s="29"/>
      <c r="AZ302" s="29"/>
      <c r="BA302" s="29"/>
    </row>
    <row r="303" spans="46:53" ht="15.75" customHeight="1" x14ac:dyDescent="0.3">
      <c r="AT303" s="29"/>
      <c r="AU303" s="29"/>
      <c r="AV303" s="29"/>
      <c r="AW303" s="29"/>
      <c r="AX303" s="29"/>
      <c r="AY303" s="29"/>
      <c r="AZ303" s="29"/>
      <c r="BA303" s="29"/>
    </row>
    <row r="304" spans="46:53" ht="15.75" customHeight="1" x14ac:dyDescent="0.3">
      <c r="AT304" s="29"/>
      <c r="AU304" s="29"/>
      <c r="AV304" s="29"/>
      <c r="AW304" s="29"/>
      <c r="AX304" s="29"/>
      <c r="AY304" s="29"/>
      <c r="AZ304" s="29"/>
      <c r="BA304" s="29"/>
    </row>
    <row r="305" spans="46:53" ht="15.75" customHeight="1" x14ac:dyDescent="0.3">
      <c r="AT305" s="29"/>
      <c r="AU305" s="29"/>
      <c r="AV305" s="29"/>
      <c r="AW305" s="29"/>
      <c r="AX305" s="29"/>
      <c r="AY305" s="29"/>
      <c r="AZ305" s="29"/>
      <c r="BA305" s="29"/>
    </row>
    <row r="306" spans="46:53" ht="15.75" customHeight="1" x14ac:dyDescent="0.3">
      <c r="AT306" s="29"/>
      <c r="AU306" s="29"/>
      <c r="AV306" s="29"/>
      <c r="AW306" s="29"/>
      <c r="AX306" s="29"/>
      <c r="AY306" s="29"/>
      <c r="AZ306" s="29"/>
      <c r="BA306" s="29"/>
    </row>
    <row r="307" spans="46:53" ht="15.75" customHeight="1" x14ac:dyDescent="0.3">
      <c r="AT307" s="29"/>
      <c r="AU307" s="29"/>
      <c r="AV307" s="29"/>
      <c r="AW307" s="29"/>
      <c r="AX307" s="29"/>
      <c r="AY307" s="29"/>
      <c r="AZ307" s="29"/>
      <c r="BA307" s="29"/>
    </row>
    <row r="308" spans="46:53" ht="15.75" customHeight="1" x14ac:dyDescent="0.3">
      <c r="AT308" s="29"/>
      <c r="AU308" s="29"/>
      <c r="AV308" s="29"/>
      <c r="AW308" s="29"/>
      <c r="AX308" s="29"/>
      <c r="AY308" s="29"/>
      <c r="AZ308" s="29"/>
      <c r="BA308" s="29"/>
    </row>
    <row r="309" spans="46:53" ht="15.75" customHeight="1" x14ac:dyDescent="0.3">
      <c r="AT309" s="29"/>
      <c r="AU309" s="29"/>
      <c r="AV309" s="29"/>
      <c r="AW309" s="29"/>
      <c r="AX309" s="29"/>
      <c r="AY309" s="29"/>
      <c r="AZ309" s="29"/>
      <c r="BA309" s="29"/>
    </row>
    <row r="310" spans="46:53" ht="15.75" customHeight="1" x14ac:dyDescent="0.3">
      <c r="AT310" s="29"/>
      <c r="AU310" s="29"/>
      <c r="AV310" s="29"/>
      <c r="AW310" s="29"/>
      <c r="AX310" s="29"/>
      <c r="AY310" s="29"/>
      <c r="AZ310" s="29"/>
      <c r="BA310" s="29"/>
    </row>
    <row r="311" spans="46:53" ht="15.75" customHeight="1" x14ac:dyDescent="0.3">
      <c r="AT311" s="29"/>
      <c r="AU311" s="29"/>
      <c r="AV311" s="29"/>
      <c r="AW311" s="29"/>
      <c r="AX311" s="29"/>
      <c r="AY311" s="29"/>
      <c r="AZ311" s="29"/>
      <c r="BA311" s="29"/>
    </row>
    <row r="312" spans="46:53" ht="15.75" customHeight="1" x14ac:dyDescent="0.3">
      <c r="AT312" s="29"/>
      <c r="AU312" s="29"/>
      <c r="AV312" s="29"/>
      <c r="AW312" s="29"/>
      <c r="AX312" s="29"/>
      <c r="AY312" s="29"/>
      <c r="AZ312" s="29"/>
      <c r="BA312" s="29"/>
    </row>
    <row r="313" spans="46:53" ht="15.75" customHeight="1" x14ac:dyDescent="0.3">
      <c r="AT313" s="29"/>
      <c r="AU313" s="29"/>
      <c r="AV313" s="29"/>
      <c r="AW313" s="29"/>
      <c r="AX313" s="29"/>
      <c r="AY313" s="29"/>
      <c r="AZ313" s="29"/>
      <c r="BA313" s="29"/>
    </row>
    <row r="314" spans="46:53" ht="15.75" customHeight="1" x14ac:dyDescent="0.3">
      <c r="AT314" s="29"/>
      <c r="AU314" s="29"/>
      <c r="AV314" s="29"/>
      <c r="AW314" s="29"/>
      <c r="AX314" s="29"/>
      <c r="AY314" s="29"/>
      <c r="AZ314" s="29"/>
      <c r="BA314" s="29"/>
    </row>
    <row r="315" spans="46:53" ht="15.75" customHeight="1" x14ac:dyDescent="0.3">
      <c r="AT315" s="29"/>
      <c r="AU315" s="29"/>
      <c r="AV315" s="29"/>
      <c r="AW315" s="29"/>
      <c r="AX315" s="29"/>
      <c r="AY315" s="29"/>
      <c r="AZ315" s="29"/>
      <c r="BA315" s="29"/>
    </row>
    <row r="316" spans="46:53" ht="15.75" customHeight="1" x14ac:dyDescent="0.3">
      <c r="AT316" s="29"/>
      <c r="AU316" s="29"/>
      <c r="AV316" s="29"/>
      <c r="AW316" s="29"/>
      <c r="AX316" s="29"/>
      <c r="AY316" s="29"/>
      <c r="AZ316" s="29"/>
      <c r="BA316" s="29"/>
    </row>
    <row r="317" spans="46:53" ht="15.75" customHeight="1" x14ac:dyDescent="0.3">
      <c r="AT317" s="29"/>
      <c r="AU317" s="29"/>
      <c r="AV317" s="29"/>
      <c r="AW317" s="29"/>
      <c r="AX317" s="29"/>
      <c r="AY317" s="29"/>
      <c r="AZ317" s="29"/>
      <c r="BA317" s="29"/>
    </row>
    <row r="318" spans="46:53" ht="15.75" customHeight="1" x14ac:dyDescent="0.3">
      <c r="AT318" s="29"/>
      <c r="AU318" s="29"/>
      <c r="AV318" s="29"/>
      <c r="AW318" s="29"/>
      <c r="AX318" s="29"/>
      <c r="AY318" s="29"/>
      <c r="AZ318" s="29"/>
      <c r="BA318" s="29"/>
    </row>
    <row r="319" spans="46:53" ht="15.75" customHeight="1" x14ac:dyDescent="0.3">
      <c r="AT319" s="29"/>
      <c r="AU319" s="29"/>
      <c r="AV319" s="29"/>
      <c r="AW319" s="29"/>
      <c r="AX319" s="29"/>
      <c r="AY319" s="29"/>
      <c r="AZ319" s="29"/>
      <c r="BA319" s="29"/>
    </row>
    <row r="320" spans="46:53" ht="15.75" customHeight="1" x14ac:dyDescent="0.3">
      <c r="AT320" s="29"/>
      <c r="AU320" s="29"/>
      <c r="AV320" s="29"/>
      <c r="AW320" s="29"/>
      <c r="AX320" s="29"/>
      <c r="AY320" s="29"/>
      <c r="AZ320" s="29"/>
      <c r="BA320" s="29"/>
    </row>
    <row r="321" spans="46:53" ht="15.75" customHeight="1" x14ac:dyDescent="0.3">
      <c r="AT321" s="29"/>
      <c r="AU321" s="29"/>
      <c r="AV321" s="29"/>
      <c r="AW321" s="29"/>
      <c r="AX321" s="29"/>
      <c r="AY321" s="29"/>
      <c r="AZ321" s="29"/>
      <c r="BA321" s="29"/>
    </row>
    <row r="322" spans="46:53" ht="15.75" customHeight="1" x14ac:dyDescent="0.3">
      <c r="AT322" s="29"/>
      <c r="AU322" s="29"/>
      <c r="AV322" s="29"/>
      <c r="AW322" s="29"/>
      <c r="AX322" s="29"/>
      <c r="AY322" s="29"/>
      <c r="AZ322" s="29"/>
      <c r="BA322" s="29"/>
    </row>
    <row r="323" spans="46:53" ht="15.75" customHeight="1" x14ac:dyDescent="0.3">
      <c r="AT323" s="29"/>
      <c r="AU323" s="29"/>
      <c r="AV323" s="29"/>
      <c r="AW323" s="29"/>
      <c r="AX323" s="29"/>
      <c r="AY323" s="29"/>
      <c r="AZ323" s="29"/>
      <c r="BA323" s="29"/>
    </row>
    <row r="324" spans="46:53" ht="15.75" customHeight="1" x14ac:dyDescent="0.3">
      <c r="AT324" s="29"/>
      <c r="AU324" s="29"/>
      <c r="AV324" s="29"/>
      <c r="AW324" s="29"/>
      <c r="AX324" s="29"/>
      <c r="AY324" s="29"/>
      <c r="AZ324" s="29"/>
      <c r="BA324" s="29"/>
    </row>
    <row r="325" spans="46:53" ht="15.75" customHeight="1" x14ac:dyDescent="0.3">
      <c r="AT325" s="29"/>
      <c r="AU325" s="29"/>
      <c r="AV325" s="29"/>
      <c r="AW325" s="29"/>
      <c r="AX325" s="29"/>
      <c r="AY325" s="29"/>
      <c r="AZ325" s="29"/>
      <c r="BA325" s="29"/>
    </row>
    <row r="326" spans="46:53" ht="15.75" customHeight="1" x14ac:dyDescent="0.3">
      <c r="AT326" s="29"/>
      <c r="AU326" s="29"/>
      <c r="AV326" s="29"/>
      <c r="AW326" s="29"/>
      <c r="AX326" s="29"/>
      <c r="AY326" s="29"/>
      <c r="AZ326" s="29"/>
      <c r="BA326" s="29"/>
    </row>
    <row r="327" spans="46:53" ht="15.75" customHeight="1" x14ac:dyDescent="0.3">
      <c r="AT327" s="29"/>
      <c r="AU327" s="29"/>
      <c r="AV327" s="29"/>
      <c r="AW327" s="29"/>
      <c r="AX327" s="29"/>
      <c r="AY327" s="29"/>
      <c r="AZ327" s="29"/>
      <c r="BA327" s="29"/>
    </row>
    <row r="328" spans="46:53" ht="15.75" customHeight="1" x14ac:dyDescent="0.3">
      <c r="AT328" s="29"/>
      <c r="AU328" s="29"/>
      <c r="AV328" s="29"/>
      <c r="AW328" s="29"/>
      <c r="AX328" s="29"/>
      <c r="AY328" s="29"/>
      <c r="AZ328" s="29"/>
      <c r="BA328" s="29"/>
    </row>
    <row r="329" spans="46:53" ht="15.75" customHeight="1" x14ac:dyDescent="0.3">
      <c r="AT329" s="29"/>
      <c r="AU329" s="29"/>
      <c r="AV329" s="29"/>
      <c r="AW329" s="29"/>
      <c r="AX329" s="29"/>
      <c r="AY329" s="29"/>
      <c r="AZ329" s="29"/>
      <c r="BA329" s="29"/>
    </row>
    <row r="330" spans="46:53" ht="15.75" customHeight="1" x14ac:dyDescent="0.3">
      <c r="AT330" s="29"/>
      <c r="AU330" s="29"/>
      <c r="AV330" s="29"/>
      <c r="AW330" s="29"/>
      <c r="AX330" s="29"/>
      <c r="AY330" s="29"/>
      <c r="AZ330" s="29"/>
      <c r="BA330" s="29"/>
    </row>
    <row r="331" spans="46:53" ht="15.75" customHeight="1" x14ac:dyDescent="0.3">
      <c r="AT331" s="29"/>
      <c r="AU331" s="29"/>
      <c r="AV331" s="29"/>
      <c r="AW331" s="29"/>
      <c r="AX331" s="29"/>
      <c r="AY331" s="29"/>
      <c r="AZ331" s="29"/>
      <c r="BA331" s="29"/>
    </row>
    <row r="332" spans="46:53" ht="15.75" customHeight="1" x14ac:dyDescent="0.3">
      <c r="AT332" s="29"/>
      <c r="AU332" s="29"/>
      <c r="AV332" s="29"/>
      <c r="AW332" s="29"/>
      <c r="AX332" s="29"/>
      <c r="AY332" s="29"/>
      <c r="AZ332" s="29"/>
      <c r="BA332" s="29"/>
    </row>
    <row r="333" spans="46:53" ht="15.75" customHeight="1" x14ac:dyDescent="0.3">
      <c r="AT333" s="29"/>
      <c r="AU333" s="29"/>
      <c r="AV333" s="29"/>
      <c r="AW333" s="29"/>
      <c r="AX333" s="29"/>
      <c r="AY333" s="29"/>
      <c r="AZ333" s="29"/>
      <c r="BA333" s="29"/>
    </row>
    <row r="334" spans="46:53" ht="15.75" customHeight="1" x14ac:dyDescent="0.3">
      <c r="AT334" s="29"/>
      <c r="AU334" s="29"/>
      <c r="AV334" s="29"/>
      <c r="AW334" s="29"/>
      <c r="AX334" s="29"/>
      <c r="AY334" s="29"/>
      <c r="AZ334" s="29"/>
      <c r="BA334" s="29"/>
    </row>
    <row r="335" spans="46:53" ht="15.75" customHeight="1" x14ac:dyDescent="0.3">
      <c r="AT335" s="29"/>
      <c r="AU335" s="29"/>
      <c r="AV335" s="29"/>
      <c r="AW335" s="29"/>
      <c r="AX335" s="29"/>
      <c r="AY335" s="29"/>
      <c r="AZ335" s="29"/>
      <c r="BA335" s="29"/>
    </row>
    <row r="336" spans="46:53" ht="15.75" customHeight="1" x14ac:dyDescent="0.3">
      <c r="AT336" s="29"/>
      <c r="AU336" s="29"/>
      <c r="AV336" s="29"/>
      <c r="AW336" s="29"/>
      <c r="AX336" s="29"/>
      <c r="AY336" s="29"/>
      <c r="AZ336" s="29"/>
      <c r="BA336" s="29"/>
    </row>
    <row r="337" spans="46:53" ht="15.75" customHeight="1" x14ac:dyDescent="0.3">
      <c r="AT337" s="29"/>
      <c r="AU337" s="29"/>
      <c r="AV337" s="29"/>
      <c r="AW337" s="29"/>
      <c r="AX337" s="29"/>
      <c r="AY337" s="29"/>
      <c r="AZ337" s="29"/>
      <c r="BA337" s="29"/>
    </row>
    <row r="338" spans="46:53" ht="15.75" customHeight="1" x14ac:dyDescent="0.3">
      <c r="AT338" s="29"/>
      <c r="AU338" s="29"/>
      <c r="AV338" s="29"/>
      <c r="AW338" s="29"/>
      <c r="AX338" s="29"/>
      <c r="AY338" s="29"/>
      <c r="AZ338" s="29"/>
      <c r="BA338" s="29"/>
    </row>
    <row r="339" spans="46:53" ht="15.75" customHeight="1" x14ac:dyDescent="0.3">
      <c r="AT339" s="29"/>
      <c r="AU339" s="29"/>
      <c r="AV339" s="29"/>
      <c r="AW339" s="29"/>
      <c r="AX339" s="29"/>
      <c r="AY339" s="29"/>
      <c r="AZ339" s="29"/>
      <c r="BA339" s="29"/>
    </row>
    <row r="340" spans="46:53" ht="15.75" customHeight="1" x14ac:dyDescent="0.3">
      <c r="AT340" s="29"/>
      <c r="AU340" s="29"/>
      <c r="AV340" s="29"/>
      <c r="AW340" s="29"/>
      <c r="AX340" s="29"/>
      <c r="AY340" s="29"/>
      <c r="AZ340" s="29"/>
      <c r="BA340" s="29"/>
    </row>
    <row r="341" spans="46:53" ht="15.75" customHeight="1" x14ac:dyDescent="0.3">
      <c r="AT341" s="29"/>
      <c r="AU341" s="29"/>
      <c r="AV341" s="29"/>
      <c r="AW341" s="29"/>
      <c r="AX341" s="29"/>
      <c r="AY341" s="29"/>
      <c r="AZ341" s="29"/>
      <c r="BA341" s="29"/>
    </row>
    <row r="342" spans="46:53" ht="15.75" customHeight="1" x14ac:dyDescent="0.3">
      <c r="AT342" s="29"/>
      <c r="AU342" s="29"/>
      <c r="AV342" s="29"/>
      <c r="AW342" s="29"/>
      <c r="AX342" s="29"/>
      <c r="AY342" s="29"/>
      <c r="AZ342" s="29"/>
      <c r="BA342" s="29"/>
    </row>
    <row r="343" spans="46:53" ht="15.75" customHeight="1" x14ac:dyDescent="0.3">
      <c r="AT343" s="29"/>
      <c r="AU343" s="29"/>
      <c r="AV343" s="29"/>
      <c r="AW343" s="29"/>
      <c r="AX343" s="29"/>
      <c r="AY343" s="29"/>
      <c r="AZ343" s="29"/>
      <c r="BA343" s="29"/>
    </row>
    <row r="344" spans="46:53" ht="15.75" customHeight="1" x14ac:dyDescent="0.3">
      <c r="AT344" s="29"/>
      <c r="AU344" s="29"/>
      <c r="AV344" s="29"/>
      <c r="AW344" s="29"/>
      <c r="AX344" s="29"/>
      <c r="AY344" s="29"/>
      <c r="AZ344" s="29"/>
      <c r="BA344" s="29"/>
    </row>
    <row r="345" spans="46:53" ht="15.75" customHeight="1" x14ac:dyDescent="0.3">
      <c r="AT345" s="29"/>
      <c r="AU345" s="29"/>
      <c r="AV345" s="29"/>
      <c r="AW345" s="29"/>
      <c r="AX345" s="29"/>
      <c r="AY345" s="29"/>
      <c r="AZ345" s="29"/>
      <c r="BA345" s="29"/>
    </row>
    <row r="346" spans="46:53" ht="15.75" customHeight="1" x14ac:dyDescent="0.3">
      <c r="AT346" s="29"/>
      <c r="AU346" s="29"/>
      <c r="AV346" s="29"/>
      <c r="AW346" s="29"/>
      <c r="AX346" s="29"/>
      <c r="AY346" s="29"/>
      <c r="AZ346" s="29"/>
      <c r="BA346" s="29"/>
    </row>
    <row r="347" spans="46:53" ht="15.75" customHeight="1" x14ac:dyDescent="0.3">
      <c r="AT347" s="29"/>
      <c r="AU347" s="29"/>
      <c r="AV347" s="29"/>
      <c r="AW347" s="29"/>
      <c r="AX347" s="29"/>
      <c r="AY347" s="29"/>
      <c r="AZ347" s="29"/>
      <c r="BA347" s="29"/>
    </row>
    <row r="348" spans="46:53" ht="15.75" customHeight="1" x14ac:dyDescent="0.3">
      <c r="AT348" s="29"/>
      <c r="AU348" s="29"/>
      <c r="AV348" s="29"/>
      <c r="AW348" s="29"/>
      <c r="AX348" s="29"/>
      <c r="AY348" s="29"/>
      <c r="AZ348" s="29"/>
      <c r="BA348" s="29"/>
    </row>
    <row r="349" spans="46:53" ht="15.75" customHeight="1" x14ac:dyDescent="0.3">
      <c r="AT349" s="29"/>
      <c r="AU349" s="29"/>
      <c r="AV349" s="29"/>
      <c r="AW349" s="29"/>
      <c r="AX349" s="29"/>
      <c r="AY349" s="29"/>
      <c r="AZ349" s="29"/>
      <c r="BA349" s="29"/>
    </row>
    <row r="350" spans="46:53" ht="15.75" customHeight="1" x14ac:dyDescent="0.3">
      <c r="AT350" s="29"/>
      <c r="AU350" s="29"/>
      <c r="AV350" s="29"/>
      <c r="AW350" s="29"/>
      <c r="AX350" s="29"/>
      <c r="AY350" s="29"/>
      <c r="AZ350" s="29"/>
      <c r="BA350" s="29"/>
    </row>
    <row r="351" spans="46:53" ht="15.75" customHeight="1" x14ac:dyDescent="0.3">
      <c r="AT351" s="29"/>
      <c r="AU351" s="29"/>
      <c r="AV351" s="29"/>
      <c r="AW351" s="29"/>
      <c r="AX351" s="29"/>
      <c r="AY351" s="29"/>
      <c r="AZ351" s="29"/>
      <c r="BA351" s="29"/>
    </row>
    <row r="352" spans="46:53" ht="15.75" customHeight="1" x14ac:dyDescent="0.3">
      <c r="AT352" s="29"/>
      <c r="AU352" s="29"/>
      <c r="AV352" s="29"/>
      <c r="AW352" s="29"/>
      <c r="AX352" s="29"/>
      <c r="AY352" s="29"/>
      <c r="AZ352" s="29"/>
      <c r="BA352" s="29"/>
    </row>
    <row r="353" spans="46:53" ht="15.75" customHeight="1" x14ac:dyDescent="0.3">
      <c r="AT353" s="29"/>
      <c r="AU353" s="29"/>
      <c r="AV353" s="29"/>
      <c r="AW353" s="29"/>
      <c r="AX353" s="29"/>
      <c r="AY353" s="29"/>
      <c r="AZ353" s="29"/>
      <c r="BA353" s="29"/>
    </row>
    <row r="354" spans="46:53" ht="15.75" customHeight="1" x14ac:dyDescent="0.3">
      <c r="AT354" s="29"/>
      <c r="AU354" s="29"/>
      <c r="AV354" s="29"/>
      <c r="AW354" s="29"/>
      <c r="AX354" s="29"/>
      <c r="AY354" s="29"/>
      <c r="AZ354" s="29"/>
      <c r="BA354" s="29"/>
    </row>
    <row r="355" spans="46:53" ht="15.75" customHeight="1" x14ac:dyDescent="0.3">
      <c r="AT355" s="29"/>
      <c r="AU355" s="29"/>
      <c r="AV355" s="29"/>
      <c r="AW355" s="29"/>
      <c r="AX355" s="29"/>
      <c r="AY355" s="29"/>
      <c r="AZ355" s="29"/>
      <c r="BA355" s="29"/>
    </row>
    <row r="356" spans="46:53" ht="15.75" customHeight="1" x14ac:dyDescent="0.3">
      <c r="AT356" s="29"/>
      <c r="AU356" s="29"/>
      <c r="AV356" s="29"/>
      <c r="AW356" s="29"/>
      <c r="AX356" s="29"/>
      <c r="AY356" s="29"/>
      <c r="AZ356" s="29"/>
      <c r="BA356" s="29"/>
    </row>
    <row r="357" spans="46:53" ht="15.75" customHeight="1" x14ac:dyDescent="0.3">
      <c r="AT357" s="29"/>
      <c r="AU357" s="29"/>
      <c r="AV357" s="29"/>
      <c r="AW357" s="29"/>
      <c r="AX357" s="29"/>
      <c r="AY357" s="29"/>
      <c r="AZ357" s="29"/>
      <c r="BA357" s="29"/>
    </row>
    <row r="358" spans="46:53" ht="15.75" customHeight="1" x14ac:dyDescent="0.3">
      <c r="AT358" s="29"/>
      <c r="AU358" s="29"/>
      <c r="AV358" s="29"/>
      <c r="AW358" s="29"/>
      <c r="AX358" s="29"/>
      <c r="AY358" s="29"/>
      <c r="AZ358" s="29"/>
      <c r="BA358" s="29"/>
    </row>
    <row r="359" spans="46:53" ht="15.75" customHeight="1" x14ac:dyDescent="0.3">
      <c r="AT359" s="29"/>
      <c r="AU359" s="29"/>
      <c r="AV359" s="29"/>
      <c r="AW359" s="29"/>
      <c r="AX359" s="29"/>
      <c r="AY359" s="29"/>
      <c r="AZ359" s="29"/>
      <c r="BA359" s="29"/>
    </row>
    <row r="360" spans="46:53" ht="15.75" customHeight="1" x14ac:dyDescent="0.3">
      <c r="AT360" s="29"/>
      <c r="AU360" s="29"/>
      <c r="AV360" s="29"/>
      <c r="AW360" s="29"/>
      <c r="AX360" s="29"/>
      <c r="AY360" s="29"/>
      <c r="AZ360" s="29"/>
      <c r="BA360" s="29"/>
    </row>
    <row r="361" spans="46:53" ht="15.75" customHeight="1" x14ac:dyDescent="0.3">
      <c r="AT361" s="29"/>
      <c r="AU361" s="29"/>
      <c r="AV361" s="29"/>
      <c r="AW361" s="29"/>
      <c r="AX361" s="29"/>
      <c r="AY361" s="29"/>
      <c r="AZ361" s="29"/>
      <c r="BA361" s="29"/>
    </row>
    <row r="362" spans="46:53" ht="15.75" customHeight="1" x14ac:dyDescent="0.3">
      <c r="AT362" s="29"/>
      <c r="AU362" s="29"/>
      <c r="AV362" s="29"/>
      <c r="AW362" s="29"/>
      <c r="AX362" s="29"/>
      <c r="AY362" s="29"/>
      <c r="AZ362" s="29"/>
      <c r="BA362" s="29"/>
    </row>
    <row r="363" spans="46:53" ht="15.75" customHeight="1" x14ac:dyDescent="0.3">
      <c r="AT363" s="29"/>
      <c r="AU363" s="29"/>
      <c r="AV363" s="29"/>
      <c r="AW363" s="29"/>
      <c r="AX363" s="29"/>
      <c r="AY363" s="29"/>
      <c r="AZ363" s="29"/>
      <c r="BA363" s="29"/>
    </row>
    <row r="364" spans="46:53" ht="15.75" customHeight="1" x14ac:dyDescent="0.3">
      <c r="AT364" s="29"/>
      <c r="AU364" s="29"/>
      <c r="AV364" s="29"/>
      <c r="AW364" s="29"/>
      <c r="AX364" s="29"/>
      <c r="AY364" s="29"/>
      <c r="AZ364" s="29"/>
      <c r="BA364" s="29"/>
    </row>
    <row r="365" spans="46:53" ht="15.75" customHeight="1" x14ac:dyDescent="0.3">
      <c r="AT365" s="29"/>
      <c r="AU365" s="29"/>
      <c r="AV365" s="29"/>
      <c r="AW365" s="29"/>
      <c r="AX365" s="29"/>
      <c r="AY365" s="29"/>
      <c r="AZ365" s="29"/>
      <c r="BA365" s="29"/>
    </row>
    <row r="366" spans="46:53" ht="15.75" customHeight="1" x14ac:dyDescent="0.3">
      <c r="AT366" s="29"/>
      <c r="AU366" s="29"/>
      <c r="AV366" s="29"/>
      <c r="AW366" s="29"/>
      <c r="AX366" s="29"/>
      <c r="AY366" s="29"/>
      <c r="AZ366" s="29"/>
      <c r="BA366" s="29"/>
    </row>
    <row r="367" spans="46:53" ht="15.75" customHeight="1" x14ac:dyDescent="0.3">
      <c r="AT367" s="29"/>
      <c r="AU367" s="29"/>
      <c r="AV367" s="29"/>
      <c r="AW367" s="29"/>
      <c r="AX367" s="29"/>
      <c r="AY367" s="29"/>
      <c r="AZ367" s="29"/>
      <c r="BA367" s="29"/>
    </row>
    <row r="368" spans="46:53" ht="15.75" customHeight="1" x14ac:dyDescent="0.3">
      <c r="AT368" s="29"/>
      <c r="AU368" s="29"/>
      <c r="AV368" s="29"/>
      <c r="AW368" s="29"/>
      <c r="AX368" s="29"/>
      <c r="AY368" s="29"/>
      <c r="AZ368" s="29"/>
      <c r="BA368" s="29"/>
    </row>
    <row r="369" spans="46:53" ht="15.75" customHeight="1" x14ac:dyDescent="0.3">
      <c r="AT369" s="29"/>
      <c r="AU369" s="29"/>
      <c r="AV369" s="29"/>
      <c r="AW369" s="29"/>
      <c r="AX369" s="29"/>
      <c r="AY369" s="29"/>
      <c r="AZ369" s="29"/>
      <c r="BA369" s="29"/>
    </row>
    <row r="370" spans="46:53" ht="15.75" customHeight="1" x14ac:dyDescent="0.3">
      <c r="AT370" s="29"/>
      <c r="AU370" s="29"/>
      <c r="AV370" s="29"/>
      <c r="AW370" s="29"/>
      <c r="AX370" s="29"/>
      <c r="AY370" s="29"/>
      <c r="AZ370" s="29"/>
      <c r="BA370" s="29"/>
    </row>
    <row r="371" spans="46:53" ht="15.75" customHeight="1" x14ac:dyDescent="0.3">
      <c r="AT371" s="29"/>
      <c r="AU371" s="29"/>
      <c r="AV371" s="29"/>
      <c r="AW371" s="29"/>
      <c r="AX371" s="29"/>
      <c r="AY371" s="29"/>
      <c r="AZ371" s="29"/>
      <c r="BA371" s="29"/>
    </row>
    <row r="372" spans="46:53" ht="15.75" customHeight="1" x14ac:dyDescent="0.3">
      <c r="AT372" s="29"/>
      <c r="AU372" s="29"/>
      <c r="AV372" s="29"/>
      <c r="AW372" s="29"/>
      <c r="AX372" s="29"/>
      <c r="AY372" s="29"/>
      <c r="AZ372" s="29"/>
      <c r="BA372" s="29"/>
    </row>
    <row r="373" spans="46:53" ht="15.75" customHeight="1" x14ac:dyDescent="0.3">
      <c r="AT373" s="29"/>
      <c r="AU373" s="29"/>
      <c r="AV373" s="29"/>
      <c r="AW373" s="29"/>
      <c r="AX373" s="29"/>
      <c r="AY373" s="29"/>
      <c r="AZ373" s="29"/>
      <c r="BA373" s="29"/>
    </row>
    <row r="374" spans="46:53" ht="15.75" customHeight="1" x14ac:dyDescent="0.3">
      <c r="AT374" s="29"/>
      <c r="AU374" s="29"/>
      <c r="AV374" s="29"/>
      <c r="AW374" s="29"/>
      <c r="AX374" s="29"/>
      <c r="AY374" s="29"/>
      <c r="AZ374" s="29"/>
      <c r="BA374" s="29"/>
    </row>
    <row r="375" spans="46:53" ht="15.75" customHeight="1" x14ac:dyDescent="0.3">
      <c r="AT375" s="29"/>
      <c r="AU375" s="29"/>
      <c r="AV375" s="29"/>
      <c r="AW375" s="29"/>
      <c r="AX375" s="29"/>
      <c r="AY375" s="29"/>
      <c r="AZ375" s="29"/>
      <c r="BA375" s="29"/>
    </row>
    <row r="376" spans="46:53" ht="15.75" customHeight="1" x14ac:dyDescent="0.3">
      <c r="AT376" s="29"/>
      <c r="AU376" s="29"/>
      <c r="AV376" s="29"/>
      <c r="AW376" s="29"/>
      <c r="AX376" s="29"/>
      <c r="AY376" s="29"/>
      <c r="AZ376" s="29"/>
      <c r="BA376" s="29"/>
    </row>
    <row r="377" spans="46:53" ht="15.75" customHeight="1" x14ac:dyDescent="0.3">
      <c r="AT377" s="29"/>
      <c r="AU377" s="29"/>
      <c r="AV377" s="29"/>
      <c r="AW377" s="29"/>
      <c r="AX377" s="29"/>
      <c r="AY377" s="29"/>
      <c r="AZ377" s="29"/>
      <c r="BA377" s="29"/>
    </row>
    <row r="378" spans="46:53" ht="15.75" customHeight="1" x14ac:dyDescent="0.3">
      <c r="AT378" s="29"/>
      <c r="AU378" s="29"/>
      <c r="AV378" s="29"/>
      <c r="AW378" s="29"/>
      <c r="AX378" s="29"/>
      <c r="AY378" s="29"/>
      <c r="AZ378" s="29"/>
      <c r="BA378" s="29"/>
    </row>
    <row r="379" spans="46:53" ht="15.75" customHeight="1" x14ac:dyDescent="0.3">
      <c r="AT379" s="29"/>
      <c r="AU379" s="29"/>
      <c r="AV379" s="29"/>
      <c r="AW379" s="29"/>
      <c r="AX379" s="29"/>
      <c r="AY379" s="29"/>
      <c r="AZ379" s="29"/>
      <c r="BA379" s="29"/>
    </row>
    <row r="380" spans="46:53" ht="15.75" customHeight="1" x14ac:dyDescent="0.3">
      <c r="AT380" s="29"/>
      <c r="AU380" s="29"/>
      <c r="AV380" s="29"/>
      <c r="AW380" s="29"/>
      <c r="AX380" s="29"/>
      <c r="AY380" s="29"/>
      <c r="AZ380" s="29"/>
      <c r="BA380" s="29"/>
    </row>
    <row r="381" spans="46:53" ht="15.75" customHeight="1" x14ac:dyDescent="0.3">
      <c r="AT381" s="29"/>
      <c r="AU381" s="29"/>
      <c r="AV381" s="29"/>
      <c r="AW381" s="29"/>
      <c r="AX381" s="29"/>
      <c r="AY381" s="29"/>
      <c r="AZ381" s="29"/>
      <c r="BA381" s="29"/>
    </row>
    <row r="382" spans="46:53" ht="15.75" customHeight="1" x14ac:dyDescent="0.3">
      <c r="AT382" s="29"/>
      <c r="AU382" s="29"/>
      <c r="AV382" s="29"/>
      <c r="AW382" s="29"/>
      <c r="AX382" s="29"/>
      <c r="AY382" s="29"/>
      <c r="AZ382" s="29"/>
      <c r="BA382" s="29"/>
    </row>
    <row r="383" spans="46:53" ht="15.75" customHeight="1" x14ac:dyDescent="0.3">
      <c r="AT383" s="29"/>
      <c r="AU383" s="29"/>
      <c r="AV383" s="29"/>
      <c r="AW383" s="29"/>
      <c r="AX383" s="29"/>
      <c r="AY383" s="29"/>
      <c r="AZ383" s="29"/>
      <c r="BA383" s="29"/>
    </row>
    <row r="384" spans="46:53" ht="15.75" customHeight="1" x14ac:dyDescent="0.3">
      <c r="AT384" s="29"/>
      <c r="AU384" s="29"/>
      <c r="AV384" s="29"/>
      <c r="AW384" s="29"/>
      <c r="AX384" s="29"/>
      <c r="AY384" s="29"/>
      <c r="AZ384" s="29"/>
      <c r="BA384" s="29"/>
    </row>
    <row r="385" spans="46:53" ht="15.75" customHeight="1" x14ac:dyDescent="0.3">
      <c r="AT385" s="29"/>
      <c r="AU385" s="29"/>
      <c r="AV385" s="29"/>
      <c r="AW385" s="29"/>
      <c r="AX385" s="29"/>
      <c r="AY385" s="29"/>
      <c r="AZ385" s="29"/>
      <c r="BA385" s="29"/>
    </row>
    <row r="386" spans="46:53" ht="15.75" customHeight="1" x14ac:dyDescent="0.3">
      <c r="AT386" s="29"/>
      <c r="AU386" s="29"/>
      <c r="AV386" s="29"/>
      <c r="AW386" s="29"/>
      <c r="AX386" s="29"/>
      <c r="AY386" s="29"/>
      <c r="AZ386" s="29"/>
      <c r="BA386" s="29"/>
    </row>
    <row r="387" spans="46:53" ht="15.75" customHeight="1" x14ac:dyDescent="0.3">
      <c r="AT387" s="29"/>
      <c r="AU387" s="29"/>
      <c r="AV387" s="29"/>
      <c r="AW387" s="29"/>
      <c r="AX387" s="29"/>
      <c r="AY387" s="29"/>
      <c r="AZ387" s="29"/>
      <c r="BA387" s="29"/>
    </row>
    <row r="388" spans="46:53" ht="15.75" customHeight="1" x14ac:dyDescent="0.3">
      <c r="AT388" s="29"/>
      <c r="AU388" s="29"/>
      <c r="AV388" s="29"/>
      <c r="AW388" s="29"/>
      <c r="AX388" s="29"/>
      <c r="AY388" s="29"/>
      <c r="AZ388" s="29"/>
      <c r="BA388" s="29"/>
    </row>
    <row r="389" spans="46:53" ht="15.75" customHeight="1" x14ac:dyDescent="0.3">
      <c r="AT389" s="29"/>
      <c r="AU389" s="29"/>
      <c r="AV389" s="29"/>
      <c r="AW389" s="29"/>
      <c r="AX389" s="29"/>
      <c r="AY389" s="29"/>
      <c r="AZ389" s="29"/>
      <c r="BA389" s="29"/>
    </row>
    <row r="390" spans="46:53" ht="15.75" customHeight="1" x14ac:dyDescent="0.3">
      <c r="AT390" s="29"/>
      <c r="AU390" s="29"/>
      <c r="AV390" s="29"/>
      <c r="AW390" s="29"/>
      <c r="AX390" s="29"/>
      <c r="AY390" s="29"/>
      <c r="AZ390" s="29"/>
      <c r="BA390" s="29"/>
    </row>
    <row r="391" spans="46:53" ht="15.75" customHeight="1" x14ac:dyDescent="0.3">
      <c r="AT391" s="29"/>
      <c r="AU391" s="29"/>
      <c r="AV391" s="29"/>
      <c r="AW391" s="29"/>
      <c r="AX391" s="29"/>
      <c r="AY391" s="29"/>
      <c r="AZ391" s="29"/>
      <c r="BA391" s="29"/>
    </row>
    <row r="392" spans="46:53" ht="15.75" customHeight="1" x14ac:dyDescent="0.3">
      <c r="AT392" s="29"/>
      <c r="AU392" s="29"/>
      <c r="AV392" s="29"/>
      <c r="AW392" s="29"/>
      <c r="AX392" s="29"/>
      <c r="AY392" s="29"/>
      <c r="AZ392" s="29"/>
      <c r="BA392" s="29"/>
    </row>
    <row r="393" spans="46:53" ht="15.75" customHeight="1" x14ac:dyDescent="0.3">
      <c r="AT393" s="29"/>
      <c r="AU393" s="29"/>
      <c r="AV393" s="29"/>
      <c r="AW393" s="29"/>
      <c r="AX393" s="29"/>
      <c r="AY393" s="29"/>
      <c r="AZ393" s="29"/>
      <c r="BA393" s="29"/>
    </row>
    <row r="394" spans="46:53" ht="15.75" customHeight="1" x14ac:dyDescent="0.3">
      <c r="AT394" s="29"/>
      <c r="AU394" s="29"/>
      <c r="AV394" s="29"/>
      <c r="AW394" s="29"/>
      <c r="AX394" s="29"/>
      <c r="AY394" s="29"/>
      <c r="AZ394" s="29"/>
      <c r="BA394" s="29"/>
    </row>
    <row r="395" spans="46:53" ht="15.75" customHeight="1" x14ac:dyDescent="0.3">
      <c r="AT395" s="29"/>
      <c r="AU395" s="29"/>
      <c r="AV395" s="29"/>
      <c r="AW395" s="29"/>
      <c r="AX395" s="29"/>
      <c r="AY395" s="29"/>
      <c r="AZ395" s="29"/>
      <c r="BA395" s="29"/>
    </row>
    <row r="396" spans="46:53" ht="15.75" customHeight="1" x14ac:dyDescent="0.3">
      <c r="AT396" s="29"/>
      <c r="AU396" s="29"/>
      <c r="AV396" s="29"/>
      <c r="AW396" s="29"/>
      <c r="AX396" s="29"/>
      <c r="AY396" s="29"/>
      <c r="AZ396" s="29"/>
      <c r="BA396" s="29"/>
    </row>
    <row r="397" spans="46:53" ht="15.75" customHeight="1" x14ac:dyDescent="0.3">
      <c r="AT397" s="29"/>
      <c r="AU397" s="29"/>
      <c r="AV397" s="29"/>
      <c r="AW397" s="29"/>
      <c r="AX397" s="29"/>
      <c r="AY397" s="29"/>
      <c r="AZ397" s="29"/>
      <c r="BA397" s="29"/>
    </row>
    <row r="398" spans="46:53" ht="15.75" customHeight="1" x14ac:dyDescent="0.3">
      <c r="AT398" s="29"/>
      <c r="AU398" s="29"/>
      <c r="AV398" s="29"/>
      <c r="AW398" s="29"/>
      <c r="AX398" s="29"/>
      <c r="AY398" s="29"/>
      <c r="AZ398" s="29"/>
      <c r="BA398" s="29"/>
    </row>
    <row r="399" spans="46:53" ht="15.75" customHeight="1" x14ac:dyDescent="0.3">
      <c r="AT399" s="29"/>
      <c r="AU399" s="29"/>
      <c r="AV399" s="29"/>
      <c r="AW399" s="29"/>
      <c r="AX399" s="29"/>
      <c r="AY399" s="29"/>
      <c r="AZ399" s="29"/>
      <c r="BA399" s="29"/>
    </row>
    <row r="400" spans="46:53" ht="15.75" customHeight="1" x14ac:dyDescent="0.3">
      <c r="AT400" s="29"/>
      <c r="AU400" s="29"/>
      <c r="AV400" s="29"/>
      <c r="AW400" s="29"/>
      <c r="AX400" s="29"/>
      <c r="AY400" s="29"/>
      <c r="AZ400" s="29"/>
      <c r="BA400" s="29"/>
    </row>
    <row r="401" spans="46:53" ht="15.75" customHeight="1" x14ac:dyDescent="0.3">
      <c r="AT401" s="29"/>
      <c r="AU401" s="29"/>
      <c r="AV401" s="29"/>
      <c r="AW401" s="29"/>
      <c r="AX401" s="29"/>
      <c r="AY401" s="29"/>
      <c r="AZ401" s="29"/>
      <c r="BA401" s="29"/>
    </row>
    <row r="402" spans="46:53" ht="15.75" customHeight="1" x14ac:dyDescent="0.3">
      <c r="AT402" s="29"/>
      <c r="AU402" s="29"/>
      <c r="AV402" s="29"/>
      <c r="AW402" s="29"/>
      <c r="AX402" s="29"/>
      <c r="AY402" s="29"/>
      <c r="AZ402" s="29"/>
      <c r="BA402" s="29"/>
    </row>
    <row r="403" spans="46:53" ht="15.75" customHeight="1" x14ac:dyDescent="0.3">
      <c r="AT403" s="29"/>
      <c r="AU403" s="29"/>
      <c r="AV403" s="29"/>
      <c r="AW403" s="29"/>
      <c r="AX403" s="29"/>
      <c r="AY403" s="29"/>
      <c r="AZ403" s="29"/>
      <c r="BA403" s="29"/>
    </row>
    <row r="404" spans="46:53" ht="15.75" customHeight="1" x14ac:dyDescent="0.3">
      <c r="AT404" s="29"/>
      <c r="AU404" s="29"/>
      <c r="AV404" s="29"/>
      <c r="AW404" s="29"/>
      <c r="AX404" s="29"/>
      <c r="AY404" s="29"/>
      <c r="AZ404" s="29"/>
      <c r="BA404" s="29"/>
    </row>
    <row r="405" spans="46:53" ht="15.75" customHeight="1" x14ac:dyDescent="0.3">
      <c r="AT405" s="29"/>
      <c r="AU405" s="29"/>
      <c r="AV405" s="29"/>
      <c r="AW405" s="29"/>
      <c r="AX405" s="29"/>
      <c r="AY405" s="29"/>
      <c r="AZ405" s="29"/>
      <c r="BA405" s="29"/>
    </row>
    <row r="406" spans="46:53" ht="15.75" customHeight="1" x14ac:dyDescent="0.3">
      <c r="AT406" s="29"/>
      <c r="AU406" s="29"/>
      <c r="AV406" s="29"/>
      <c r="AW406" s="29"/>
      <c r="AX406" s="29"/>
      <c r="AY406" s="29"/>
      <c r="AZ406" s="29"/>
      <c r="BA406" s="29"/>
    </row>
    <row r="407" spans="46:53" ht="15.75" customHeight="1" x14ac:dyDescent="0.3">
      <c r="AT407" s="29"/>
      <c r="AU407" s="29"/>
      <c r="AV407" s="29"/>
      <c r="AW407" s="29"/>
      <c r="AX407" s="29"/>
      <c r="AY407" s="29"/>
      <c r="AZ407" s="29"/>
      <c r="BA407" s="29"/>
    </row>
    <row r="408" spans="46:53" ht="15.75" customHeight="1" x14ac:dyDescent="0.3">
      <c r="AT408" s="29"/>
      <c r="AU408" s="29"/>
      <c r="AV408" s="29"/>
      <c r="AW408" s="29"/>
      <c r="AX408" s="29"/>
      <c r="AY408" s="29"/>
      <c r="AZ408" s="29"/>
      <c r="BA408" s="29"/>
    </row>
    <row r="409" spans="46:53" ht="15.75" customHeight="1" x14ac:dyDescent="0.3">
      <c r="AT409" s="29"/>
      <c r="AU409" s="29"/>
      <c r="AV409" s="29"/>
      <c r="AW409" s="29"/>
      <c r="AX409" s="29"/>
      <c r="AY409" s="29"/>
      <c r="AZ409" s="29"/>
      <c r="BA409" s="29"/>
    </row>
    <row r="410" spans="46:53" ht="15.75" customHeight="1" x14ac:dyDescent="0.3">
      <c r="AT410" s="29"/>
      <c r="AU410" s="29"/>
      <c r="AV410" s="29"/>
      <c r="AW410" s="29"/>
      <c r="AX410" s="29"/>
      <c r="AY410" s="29"/>
      <c r="AZ410" s="29"/>
      <c r="BA410" s="29"/>
    </row>
    <row r="411" spans="46:53" ht="15.75" customHeight="1" x14ac:dyDescent="0.3">
      <c r="AT411" s="29"/>
      <c r="AU411" s="29"/>
      <c r="AV411" s="29"/>
      <c r="AW411" s="29"/>
      <c r="AX411" s="29"/>
      <c r="AY411" s="29"/>
      <c r="AZ411" s="29"/>
      <c r="BA411" s="29"/>
    </row>
    <row r="412" spans="46:53" ht="15.75" customHeight="1" x14ac:dyDescent="0.3">
      <c r="AT412" s="29"/>
      <c r="AU412" s="29"/>
      <c r="AV412" s="29"/>
      <c r="AW412" s="29"/>
      <c r="AX412" s="29"/>
      <c r="AY412" s="29"/>
      <c r="AZ412" s="29"/>
      <c r="BA412" s="29"/>
    </row>
    <row r="413" spans="46:53" ht="15.75" customHeight="1" x14ac:dyDescent="0.3">
      <c r="AT413" s="29"/>
      <c r="AU413" s="29"/>
      <c r="AV413" s="29"/>
      <c r="AW413" s="29"/>
      <c r="AX413" s="29"/>
      <c r="AY413" s="29"/>
      <c r="AZ413" s="29"/>
      <c r="BA413" s="29"/>
    </row>
    <row r="414" spans="46:53" ht="15.75" customHeight="1" x14ac:dyDescent="0.3">
      <c r="AT414" s="29"/>
      <c r="AU414" s="29"/>
      <c r="AV414" s="29"/>
      <c r="AW414" s="29"/>
      <c r="AX414" s="29"/>
      <c r="AY414" s="29"/>
      <c r="AZ414" s="29"/>
      <c r="BA414" s="29"/>
    </row>
    <row r="415" spans="46:53" ht="15.75" customHeight="1" x14ac:dyDescent="0.3">
      <c r="AT415" s="29"/>
      <c r="AU415" s="29"/>
      <c r="AV415" s="29"/>
      <c r="AW415" s="29"/>
      <c r="AX415" s="29"/>
      <c r="AY415" s="29"/>
      <c r="AZ415" s="29"/>
      <c r="BA415" s="29"/>
    </row>
    <row r="416" spans="46:53" ht="15.75" customHeight="1" x14ac:dyDescent="0.3">
      <c r="AT416" s="29"/>
      <c r="AU416" s="29"/>
      <c r="AV416" s="29"/>
      <c r="AW416" s="29"/>
      <c r="AX416" s="29"/>
      <c r="AY416" s="29"/>
      <c r="AZ416" s="29"/>
      <c r="BA416" s="29"/>
    </row>
    <row r="417" spans="46:53" ht="15.75" customHeight="1" x14ac:dyDescent="0.3">
      <c r="AT417" s="29"/>
      <c r="AU417" s="29"/>
      <c r="AV417" s="29"/>
      <c r="AW417" s="29"/>
      <c r="AX417" s="29"/>
      <c r="AY417" s="29"/>
      <c r="AZ417" s="29"/>
      <c r="BA417" s="29"/>
    </row>
    <row r="418" spans="46:53" ht="15.75" customHeight="1" x14ac:dyDescent="0.3">
      <c r="AT418" s="29"/>
      <c r="AU418" s="29"/>
      <c r="AV418" s="29"/>
      <c r="AW418" s="29"/>
      <c r="AX418" s="29"/>
      <c r="AY418" s="29"/>
      <c r="AZ418" s="29"/>
      <c r="BA418" s="29"/>
    </row>
    <row r="419" spans="46:53" ht="15.75" customHeight="1" x14ac:dyDescent="0.3">
      <c r="AT419" s="29"/>
      <c r="AU419" s="29"/>
      <c r="AV419" s="29"/>
      <c r="AW419" s="29"/>
      <c r="AX419" s="29"/>
      <c r="AY419" s="29"/>
      <c r="AZ419" s="29"/>
      <c r="BA419" s="29"/>
    </row>
    <row r="420" spans="46:53" ht="15.75" customHeight="1" x14ac:dyDescent="0.3">
      <c r="AT420" s="29"/>
      <c r="AU420" s="29"/>
      <c r="AV420" s="29"/>
      <c r="AW420" s="29"/>
      <c r="AX420" s="29"/>
      <c r="AY420" s="29"/>
      <c r="AZ420" s="29"/>
      <c r="BA420" s="29"/>
    </row>
    <row r="421" spans="46:53" ht="15.75" customHeight="1" x14ac:dyDescent="0.3">
      <c r="AT421" s="29"/>
      <c r="AU421" s="29"/>
      <c r="AV421" s="29"/>
      <c r="AW421" s="29"/>
      <c r="AX421" s="29"/>
      <c r="AY421" s="29"/>
      <c r="AZ421" s="29"/>
      <c r="BA421" s="29"/>
    </row>
    <row r="422" spans="46:53" ht="15.75" customHeight="1" x14ac:dyDescent="0.3">
      <c r="AT422" s="29"/>
      <c r="AU422" s="29"/>
      <c r="AV422" s="29"/>
      <c r="AW422" s="29"/>
      <c r="AX422" s="29"/>
      <c r="AY422" s="29"/>
      <c r="AZ422" s="29"/>
      <c r="BA422" s="29"/>
    </row>
    <row r="423" spans="46:53" ht="15.75" customHeight="1" x14ac:dyDescent="0.3">
      <c r="AT423" s="29"/>
      <c r="AU423" s="29"/>
      <c r="AV423" s="29"/>
      <c r="AW423" s="29"/>
      <c r="AX423" s="29"/>
      <c r="AY423" s="29"/>
      <c r="AZ423" s="29"/>
      <c r="BA423" s="29"/>
    </row>
    <row r="424" spans="46:53" ht="15.75" customHeight="1" x14ac:dyDescent="0.3">
      <c r="AT424" s="29"/>
      <c r="AU424" s="29"/>
      <c r="AV424" s="29"/>
      <c r="AW424" s="29"/>
      <c r="AX424" s="29"/>
      <c r="AY424" s="29"/>
      <c r="AZ424" s="29"/>
      <c r="BA424" s="29"/>
    </row>
    <row r="425" spans="46:53" ht="15.75" customHeight="1" x14ac:dyDescent="0.3">
      <c r="AT425" s="29"/>
      <c r="AU425" s="29"/>
      <c r="AV425" s="29"/>
      <c r="AW425" s="29"/>
      <c r="AX425" s="29"/>
      <c r="AY425" s="29"/>
      <c r="AZ425" s="29"/>
      <c r="BA425" s="29"/>
    </row>
    <row r="426" spans="46:53" ht="15.75" customHeight="1" x14ac:dyDescent="0.3">
      <c r="AT426" s="29"/>
      <c r="AU426" s="29"/>
      <c r="AV426" s="29"/>
      <c r="AW426" s="29"/>
      <c r="AX426" s="29"/>
      <c r="AY426" s="29"/>
      <c r="AZ426" s="29"/>
      <c r="BA426" s="29"/>
    </row>
    <row r="427" spans="46:53" ht="15.75" customHeight="1" x14ac:dyDescent="0.3">
      <c r="AT427" s="29"/>
      <c r="AU427" s="29"/>
      <c r="AV427" s="29"/>
      <c r="AW427" s="29"/>
      <c r="AX427" s="29"/>
      <c r="AY427" s="29"/>
      <c r="AZ427" s="29"/>
      <c r="BA427" s="29"/>
    </row>
    <row r="428" spans="46:53" ht="15.75" customHeight="1" x14ac:dyDescent="0.3">
      <c r="AT428" s="29"/>
      <c r="AU428" s="29"/>
      <c r="AV428" s="29"/>
      <c r="AW428" s="29"/>
      <c r="AX428" s="29"/>
      <c r="AY428" s="29"/>
      <c r="AZ428" s="29"/>
      <c r="BA428" s="29"/>
    </row>
    <row r="429" spans="46:53" ht="15.75" customHeight="1" x14ac:dyDescent="0.3">
      <c r="AT429" s="29"/>
      <c r="AU429" s="29"/>
      <c r="AV429" s="29"/>
      <c r="AW429" s="29"/>
      <c r="AX429" s="29"/>
      <c r="AY429" s="29"/>
      <c r="AZ429" s="29"/>
      <c r="BA429" s="29"/>
    </row>
    <row r="430" spans="46:53" ht="15.75" customHeight="1" x14ac:dyDescent="0.3">
      <c r="AT430" s="29"/>
      <c r="AU430" s="29"/>
      <c r="AV430" s="29"/>
      <c r="AW430" s="29"/>
      <c r="AX430" s="29"/>
      <c r="AY430" s="29"/>
      <c r="AZ430" s="29"/>
      <c r="BA430" s="29"/>
    </row>
    <row r="431" spans="46:53" ht="15.75" customHeight="1" x14ac:dyDescent="0.3">
      <c r="AT431" s="29"/>
      <c r="AU431" s="29"/>
      <c r="AV431" s="29"/>
      <c r="AW431" s="29"/>
      <c r="AX431" s="29"/>
      <c r="AY431" s="29"/>
      <c r="AZ431" s="29"/>
      <c r="BA431" s="29"/>
    </row>
    <row r="432" spans="46:53" ht="15.75" customHeight="1" x14ac:dyDescent="0.3">
      <c r="AT432" s="29"/>
      <c r="AU432" s="29"/>
      <c r="AV432" s="29"/>
      <c r="AW432" s="29"/>
      <c r="AX432" s="29"/>
      <c r="AY432" s="29"/>
      <c r="AZ432" s="29"/>
      <c r="BA432" s="29"/>
    </row>
    <row r="433" spans="46:53" ht="15.75" customHeight="1" x14ac:dyDescent="0.3">
      <c r="AT433" s="29"/>
      <c r="AU433" s="29"/>
      <c r="AV433" s="29"/>
      <c r="AW433" s="29"/>
      <c r="AX433" s="29"/>
      <c r="AY433" s="29"/>
      <c r="AZ433" s="29"/>
      <c r="BA433" s="29"/>
    </row>
    <row r="434" spans="46:53" ht="15.75" customHeight="1" x14ac:dyDescent="0.3">
      <c r="AT434" s="29"/>
      <c r="AU434" s="29"/>
      <c r="AV434" s="29"/>
      <c r="AW434" s="29"/>
      <c r="AX434" s="29"/>
      <c r="AY434" s="29"/>
      <c r="AZ434" s="29"/>
      <c r="BA434" s="29"/>
    </row>
    <row r="435" spans="46:53" ht="15.75" customHeight="1" x14ac:dyDescent="0.3">
      <c r="AT435" s="29"/>
      <c r="AU435" s="29"/>
      <c r="AV435" s="29"/>
      <c r="AW435" s="29"/>
      <c r="AX435" s="29"/>
      <c r="AY435" s="29"/>
      <c r="AZ435" s="29"/>
      <c r="BA435" s="29"/>
    </row>
    <row r="436" spans="46:53" ht="15.75" customHeight="1" x14ac:dyDescent="0.3">
      <c r="AT436" s="29"/>
      <c r="AU436" s="29"/>
      <c r="AV436" s="29"/>
      <c r="AW436" s="29"/>
      <c r="AX436" s="29"/>
      <c r="AY436" s="29"/>
      <c r="AZ436" s="29"/>
      <c r="BA436" s="29"/>
    </row>
    <row r="437" spans="46:53" ht="15.75" customHeight="1" x14ac:dyDescent="0.3">
      <c r="AT437" s="29"/>
      <c r="AU437" s="29"/>
      <c r="AV437" s="29"/>
      <c r="AW437" s="29"/>
      <c r="AX437" s="29"/>
      <c r="AY437" s="29"/>
      <c r="AZ437" s="29"/>
      <c r="BA437" s="29"/>
    </row>
    <row r="438" spans="46:53" ht="15.75" customHeight="1" x14ac:dyDescent="0.3">
      <c r="AT438" s="29"/>
      <c r="AU438" s="29"/>
      <c r="AV438" s="29"/>
      <c r="AW438" s="29"/>
      <c r="AX438" s="29"/>
      <c r="AY438" s="29"/>
      <c r="AZ438" s="29"/>
      <c r="BA438" s="29"/>
    </row>
    <row r="439" spans="46:53" ht="15.75" customHeight="1" x14ac:dyDescent="0.3">
      <c r="AT439" s="29"/>
      <c r="AU439" s="29"/>
      <c r="AV439" s="29"/>
      <c r="AW439" s="29"/>
      <c r="AX439" s="29"/>
      <c r="AY439" s="29"/>
      <c r="AZ439" s="29"/>
      <c r="BA439" s="29"/>
    </row>
    <row r="440" spans="46:53" ht="15.75" customHeight="1" x14ac:dyDescent="0.3">
      <c r="AT440" s="29"/>
      <c r="AU440" s="29"/>
      <c r="AV440" s="29"/>
      <c r="AW440" s="29"/>
      <c r="AX440" s="29"/>
      <c r="AY440" s="29"/>
      <c r="AZ440" s="29"/>
      <c r="BA440" s="29"/>
    </row>
    <row r="441" spans="46:53" ht="15.75" customHeight="1" x14ac:dyDescent="0.3">
      <c r="AT441" s="29"/>
      <c r="AU441" s="29"/>
      <c r="AV441" s="29"/>
      <c r="AW441" s="29"/>
      <c r="AX441" s="29"/>
      <c r="AY441" s="29"/>
      <c r="AZ441" s="29"/>
      <c r="BA441" s="29"/>
    </row>
    <row r="442" spans="46:53" ht="15.75" customHeight="1" x14ac:dyDescent="0.3">
      <c r="AT442" s="29"/>
      <c r="AU442" s="29"/>
      <c r="AV442" s="29"/>
      <c r="AW442" s="29"/>
      <c r="AX442" s="29"/>
      <c r="AY442" s="29"/>
      <c r="AZ442" s="29"/>
      <c r="BA442" s="29"/>
    </row>
    <row r="443" spans="46:53" ht="15.75" customHeight="1" x14ac:dyDescent="0.3">
      <c r="AT443" s="29"/>
      <c r="AU443" s="29"/>
      <c r="AV443" s="29"/>
      <c r="AW443" s="29"/>
      <c r="AX443" s="29"/>
      <c r="AY443" s="29"/>
      <c r="AZ443" s="29"/>
      <c r="BA443" s="29"/>
    </row>
    <row r="444" spans="46:53" ht="15.75" customHeight="1" x14ac:dyDescent="0.3">
      <c r="AT444" s="29"/>
      <c r="AU444" s="29"/>
      <c r="AV444" s="29"/>
      <c r="AW444" s="29"/>
      <c r="AX444" s="29"/>
      <c r="AY444" s="29"/>
      <c r="AZ444" s="29"/>
      <c r="BA444" s="29"/>
    </row>
    <row r="445" spans="46:53" ht="15.75" customHeight="1" x14ac:dyDescent="0.3">
      <c r="AT445" s="29"/>
      <c r="AU445" s="29"/>
      <c r="AV445" s="29"/>
      <c r="AW445" s="29"/>
      <c r="AX445" s="29"/>
      <c r="AY445" s="29"/>
      <c r="AZ445" s="29"/>
      <c r="BA445" s="29"/>
    </row>
    <row r="446" spans="46:53" ht="15.75" customHeight="1" x14ac:dyDescent="0.3">
      <c r="AT446" s="29"/>
      <c r="AU446" s="29"/>
      <c r="AV446" s="29"/>
      <c r="AW446" s="29"/>
      <c r="AX446" s="29"/>
      <c r="AY446" s="29"/>
      <c r="AZ446" s="29"/>
      <c r="BA446" s="29"/>
    </row>
    <row r="447" spans="46:53" ht="15.75" customHeight="1" x14ac:dyDescent="0.3">
      <c r="AT447" s="29"/>
      <c r="AU447" s="29"/>
      <c r="AV447" s="29"/>
      <c r="AW447" s="29"/>
      <c r="AX447" s="29"/>
      <c r="AY447" s="29"/>
      <c r="AZ447" s="29"/>
      <c r="BA447" s="29"/>
    </row>
    <row r="448" spans="46:53" ht="15.75" customHeight="1" x14ac:dyDescent="0.3">
      <c r="AT448" s="29"/>
      <c r="AU448" s="29"/>
      <c r="AV448" s="29"/>
      <c r="AW448" s="29"/>
      <c r="AX448" s="29"/>
      <c r="AY448" s="29"/>
      <c r="AZ448" s="29"/>
      <c r="BA448" s="29"/>
    </row>
    <row r="449" spans="46:53" ht="15.75" customHeight="1" x14ac:dyDescent="0.3">
      <c r="AT449" s="29"/>
      <c r="AU449" s="29"/>
      <c r="AV449" s="29"/>
      <c r="AW449" s="29"/>
      <c r="AX449" s="29"/>
      <c r="AY449" s="29"/>
      <c r="AZ449" s="29"/>
      <c r="BA449" s="29"/>
    </row>
    <row r="450" spans="46:53" ht="15.75" customHeight="1" x14ac:dyDescent="0.3">
      <c r="AT450" s="29"/>
      <c r="AU450" s="29"/>
      <c r="AV450" s="29"/>
      <c r="AW450" s="29"/>
      <c r="AX450" s="29"/>
      <c r="AY450" s="29"/>
      <c r="AZ450" s="29"/>
      <c r="BA450" s="29"/>
    </row>
    <row r="451" spans="46:53" ht="15.75" customHeight="1" x14ac:dyDescent="0.3">
      <c r="AT451" s="29"/>
      <c r="AU451" s="29"/>
      <c r="AV451" s="29"/>
      <c r="AW451" s="29"/>
      <c r="AX451" s="29"/>
      <c r="AY451" s="29"/>
      <c r="AZ451" s="29"/>
      <c r="BA451" s="29"/>
    </row>
    <row r="452" spans="46:53" ht="15.75" customHeight="1" x14ac:dyDescent="0.3">
      <c r="AT452" s="29"/>
      <c r="AU452" s="29"/>
      <c r="AV452" s="29"/>
      <c r="AW452" s="29"/>
      <c r="AX452" s="29"/>
      <c r="AY452" s="29"/>
      <c r="AZ452" s="29"/>
      <c r="BA452" s="29"/>
    </row>
    <row r="453" spans="46:53" ht="15.75" customHeight="1" x14ac:dyDescent="0.3">
      <c r="AT453" s="29"/>
      <c r="AU453" s="29"/>
      <c r="AV453" s="29"/>
      <c r="AW453" s="29"/>
      <c r="AX453" s="29"/>
      <c r="AY453" s="29"/>
      <c r="AZ453" s="29"/>
      <c r="BA453" s="29"/>
    </row>
    <row r="454" spans="46:53" ht="15.75" customHeight="1" x14ac:dyDescent="0.3">
      <c r="AT454" s="29"/>
      <c r="AU454" s="29"/>
      <c r="AV454" s="29"/>
      <c r="AW454" s="29"/>
      <c r="AX454" s="29"/>
      <c r="AY454" s="29"/>
      <c r="AZ454" s="29"/>
      <c r="BA454" s="29"/>
    </row>
    <row r="455" spans="46:53" ht="15.75" customHeight="1" x14ac:dyDescent="0.3">
      <c r="AT455" s="29"/>
      <c r="AU455" s="29"/>
      <c r="AV455" s="29"/>
      <c r="AW455" s="29"/>
      <c r="AX455" s="29"/>
      <c r="AY455" s="29"/>
      <c r="AZ455" s="29"/>
      <c r="BA455" s="29"/>
    </row>
    <row r="456" spans="46:53" ht="15.75" customHeight="1" x14ac:dyDescent="0.3">
      <c r="AT456" s="29"/>
      <c r="AU456" s="29"/>
      <c r="AV456" s="29"/>
      <c r="AW456" s="29"/>
      <c r="AX456" s="29"/>
      <c r="AY456" s="29"/>
      <c r="AZ456" s="29"/>
      <c r="BA456" s="29"/>
    </row>
    <row r="457" spans="46:53" ht="15.75" customHeight="1" x14ac:dyDescent="0.3">
      <c r="AT457" s="29"/>
      <c r="AU457" s="29"/>
      <c r="AV457" s="29"/>
      <c r="AW457" s="29"/>
      <c r="AX457" s="29"/>
      <c r="AY457" s="29"/>
      <c r="AZ457" s="29"/>
      <c r="BA457" s="29"/>
    </row>
    <row r="458" spans="46:53" ht="15.75" customHeight="1" x14ac:dyDescent="0.3">
      <c r="AT458" s="29"/>
      <c r="AU458" s="29"/>
      <c r="AV458" s="29"/>
      <c r="AW458" s="29"/>
      <c r="AX458" s="29"/>
      <c r="AY458" s="29"/>
      <c r="AZ458" s="29"/>
      <c r="BA458" s="29"/>
    </row>
    <row r="459" spans="46:53" ht="15.75" customHeight="1" x14ac:dyDescent="0.3">
      <c r="AT459" s="29"/>
      <c r="AU459" s="29"/>
      <c r="AV459" s="29"/>
      <c r="AW459" s="29"/>
      <c r="AX459" s="29"/>
      <c r="AY459" s="29"/>
      <c r="AZ459" s="29"/>
      <c r="BA459" s="29"/>
    </row>
    <row r="460" spans="46:53" ht="15.75" customHeight="1" x14ac:dyDescent="0.3">
      <c r="AT460" s="29"/>
      <c r="AU460" s="29"/>
      <c r="AV460" s="29"/>
      <c r="AW460" s="29"/>
      <c r="AX460" s="29"/>
      <c r="AY460" s="29"/>
      <c r="AZ460" s="29"/>
      <c r="BA460" s="29"/>
    </row>
    <row r="461" spans="46:53" ht="15.75" customHeight="1" x14ac:dyDescent="0.3">
      <c r="AT461" s="29"/>
      <c r="AU461" s="29"/>
      <c r="AV461" s="29"/>
      <c r="AW461" s="29"/>
      <c r="AX461" s="29"/>
      <c r="AY461" s="29"/>
      <c r="AZ461" s="29"/>
      <c r="BA461" s="29"/>
    </row>
    <row r="462" spans="46:53" ht="15.75" customHeight="1" x14ac:dyDescent="0.3">
      <c r="AT462" s="29"/>
      <c r="AU462" s="29"/>
      <c r="AV462" s="29"/>
      <c r="AW462" s="29"/>
      <c r="AX462" s="29"/>
      <c r="AY462" s="29"/>
      <c r="AZ462" s="29"/>
      <c r="BA462" s="29"/>
    </row>
    <row r="463" spans="46:53" ht="15.75" customHeight="1" x14ac:dyDescent="0.3">
      <c r="AT463" s="29"/>
      <c r="AU463" s="29"/>
      <c r="AV463" s="29"/>
      <c r="AW463" s="29"/>
      <c r="AX463" s="29"/>
      <c r="AY463" s="29"/>
      <c r="AZ463" s="29"/>
      <c r="BA463" s="29"/>
    </row>
    <row r="464" spans="46:53" ht="15.75" customHeight="1" x14ac:dyDescent="0.3">
      <c r="AT464" s="29"/>
      <c r="AU464" s="29"/>
      <c r="AV464" s="29"/>
      <c r="AW464" s="29"/>
      <c r="AX464" s="29"/>
      <c r="AY464" s="29"/>
      <c r="AZ464" s="29"/>
      <c r="BA464" s="29"/>
    </row>
    <row r="465" spans="46:53" ht="15.75" customHeight="1" x14ac:dyDescent="0.3">
      <c r="AT465" s="29"/>
      <c r="AU465" s="29"/>
      <c r="AV465" s="29"/>
      <c r="AW465" s="29"/>
      <c r="AX465" s="29"/>
      <c r="AY465" s="29"/>
      <c r="AZ465" s="29"/>
      <c r="BA465" s="29"/>
    </row>
    <row r="466" spans="46:53" ht="15.75" customHeight="1" x14ac:dyDescent="0.3">
      <c r="AT466" s="29"/>
      <c r="AU466" s="29"/>
      <c r="AV466" s="29"/>
      <c r="AW466" s="29"/>
      <c r="AX466" s="29"/>
      <c r="AY466" s="29"/>
      <c r="AZ466" s="29"/>
      <c r="BA466" s="29"/>
    </row>
    <row r="467" spans="46:53" ht="15.75" customHeight="1" x14ac:dyDescent="0.3">
      <c r="AT467" s="29"/>
      <c r="AU467" s="29"/>
      <c r="AV467" s="29"/>
      <c r="AW467" s="29"/>
      <c r="AX467" s="29"/>
      <c r="AY467" s="29"/>
      <c r="AZ467" s="29"/>
      <c r="BA467" s="29"/>
    </row>
    <row r="468" spans="46:53" ht="15.75" customHeight="1" x14ac:dyDescent="0.3">
      <c r="AT468" s="29"/>
      <c r="AU468" s="29"/>
      <c r="AV468" s="29"/>
      <c r="AW468" s="29"/>
      <c r="AX468" s="29"/>
      <c r="AY468" s="29"/>
      <c r="AZ468" s="29"/>
      <c r="BA468" s="29"/>
    </row>
    <row r="469" spans="46:53" ht="15.75" customHeight="1" x14ac:dyDescent="0.3">
      <c r="AT469" s="29"/>
      <c r="AU469" s="29"/>
      <c r="AV469" s="29"/>
      <c r="AW469" s="29"/>
      <c r="AX469" s="29"/>
      <c r="AY469" s="29"/>
      <c r="AZ469" s="29"/>
      <c r="BA469" s="29"/>
    </row>
    <row r="470" spans="46:53" ht="15.75" customHeight="1" x14ac:dyDescent="0.3">
      <c r="AT470" s="29"/>
      <c r="AU470" s="29"/>
      <c r="AV470" s="29"/>
      <c r="AW470" s="29"/>
      <c r="AX470" s="29"/>
      <c r="AY470" s="29"/>
      <c r="AZ470" s="29"/>
      <c r="BA470" s="29"/>
    </row>
    <row r="471" spans="46:53" ht="15.75" customHeight="1" x14ac:dyDescent="0.3">
      <c r="AT471" s="29"/>
      <c r="AU471" s="29"/>
      <c r="AV471" s="29"/>
      <c r="AW471" s="29"/>
      <c r="AX471" s="29"/>
      <c r="AY471" s="29"/>
      <c r="AZ471" s="29"/>
      <c r="BA471" s="29"/>
    </row>
    <row r="472" spans="46:53" ht="15.75" customHeight="1" x14ac:dyDescent="0.3">
      <c r="AT472" s="29"/>
      <c r="AU472" s="29"/>
      <c r="AV472" s="29"/>
      <c r="AW472" s="29"/>
      <c r="AX472" s="29"/>
      <c r="AY472" s="29"/>
      <c r="AZ472" s="29"/>
      <c r="BA472" s="29"/>
    </row>
    <row r="473" spans="46:53" ht="15.75" customHeight="1" x14ac:dyDescent="0.3">
      <c r="AT473" s="29"/>
      <c r="AU473" s="29"/>
      <c r="AV473" s="29"/>
      <c r="AW473" s="29"/>
      <c r="AX473" s="29"/>
      <c r="AY473" s="29"/>
      <c r="AZ473" s="29"/>
      <c r="BA473" s="29"/>
    </row>
    <row r="474" spans="46:53" ht="15.75" customHeight="1" x14ac:dyDescent="0.3">
      <c r="AT474" s="29"/>
      <c r="AU474" s="29"/>
      <c r="AV474" s="29"/>
      <c r="AW474" s="29"/>
      <c r="AX474" s="29"/>
      <c r="AY474" s="29"/>
      <c r="AZ474" s="29"/>
      <c r="BA474" s="29"/>
    </row>
    <row r="475" spans="46:53" ht="15.75" customHeight="1" x14ac:dyDescent="0.3">
      <c r="AT475" s="29"/>
      <c r="AU475" s="29"/>
      <c r="AV475" s="29"/>
      <c r="AW475" s="29"/>
      <c r="AX475" s="29"/>
      <c r="AY475" s="29"/>
      <c r="AZ475" s="29"/>
      <c r="BA475" s="29"/>
    </row>
    <row r="476" spans="46:53" ht="15.75" customHeight="1" x14ac:dyDescent="0.3">
      <c r="AT476" s="29"/>
      <c r="AU476" s="29"/>
      <c r="AV476" s="29"/>
      <c r="AW476" s="29"/>
      <c r="AX476" s="29"/>
      <c r="AY476" s="29"/>
      <c r="AZ476" s="29"/>
      <c r="BA476" s="29"/>
    </row>
    <row r="477" spans="46:53" ht="15.75" customHeight="1" x14ac:dyDescent="0.3">
      <c r="AT477" s="29"/>
      <c r="AU477" s="29"/>
      <c r="AV477" s="29"/>
      <c r="AW477" s="29"/>
      <c r="AX477" s="29"/>
      <c r="AY477" s="29"/>
      <c r="AZ477" s="29"/>
      <c r="BA477" s="29"/>
    </row>
    <row r="478" spans="46:53" ht="15.75" customHeight="1" x14ac:dyDescent="0.3">
      <c r="AT478" s="29"/>
      <c r="AU478" s="29"/>
      <c r="AV478" s="29"/>
      <c r="AW478" s="29"/>
      <c r="AX478" s="29"/>
      <c r="AY478" s="29"/>
      <c r="AZ478" s="29"/>
      <c r="BA478" s="29"/>
    </row>
    <row r="479" spans="46:53" ht="15.75" customHeight="1" x14ac:dyDescent="0.3">
      <c r="AT479" s="29"/>
      <c r="AU479" s="29"/>
      <c r="AV479" s="29"/>
      <c r="AW479" s="29"/>
      <c r="AX479" s="29"/>
      <c r="AY479" s="29"/>
      <c r="AZ479" s="29"/>
      <c r="BA479" s="29"/>
    </row>
    <row r="480" spans="46:53" ht="15.75" customHeight="1" x14ac:dyDescent="0.3">
      <c r="AT480" s="29"/>
      <c r="AU480" s="29"/>
      <c r="AV480" s="29"/>
      <c r="AW480" s="29"/>
      <c r="AX480" s="29"/>
      <c r="AY480" s="29"/>
      <c r="AZ480" s="29"/>
      <c r="BA480" s="29"/>
    </row>
    <row r="481" spans="46:53" ht="15.75" customHeight="1" x14ac:dyDescent="0.3">
      <c r="AT481" s="29"/>
      <c r="AU481" s="29"/>
      <c r="AV481" s="29"/>
      <c r="AW481" s="29"/>
      <c r="AX481" s="29"/>
      <c r="AY481" s="29"/>
      <c r="AZ481" s="29"/>
      <c r="BA481" s="29"/>
    </row>
    <row r="482" spans="46:53" ht="15.75" customHeight="1" x14ac:dyDescent="0.3">
      <c r="AT482" s="29"/>
      <c r="AU482" s="29"/>
      <c r="AV482" s="29"/>
      <c r="AW482" s="29"/>
      <c r="AX482" s="29"/>
      <c r="AY482" s="29"/>
      <c r="AZ482" s="29"/>
      <c r="BA482" s="29"/>
    </row>
    <row r="483" spans="46:53" ht="15.75" customHeight="1" x14ac:dyDescent="0.3">
      <c r="AT483" s="29"/>
      <c r="AU483" s="29"/>
      <c r="AV483" s="29"/>
      <c r="AW483" s="29"/>
      <c r="AX483" s="29"/>
      <c r="AY483" s="29"/>
      <c r="AZ483" s="29"/>
      <c r="BA483" s="29"/>
    </row>
    <row r="484" spans="46:53" ht="15.75" customHeight="1" x14ac:dyDescent="0.3">
      <c r="AT484" s="29"/>
      <c r="AU484" s="29"/>
      <c r="AV484" s="29"/>
      <c r="AW484" s="29"/>
      <c r="AX484" s="29"/>
      <c r="AY484" s="29"/>
      <c r="AZ484" s="29"/>
      <c r="BA484" s="29"/>
    </row>
    <row r="485" spans="46:53" ht="15.75" customHeight="1" x14ac:dyDescent="0.3">
      <c r="AT485" s="29"/>
      <c r="AU485" s="29"/>
      <c r="AV485" s="29"/>
      <c r="AW485" s="29"/>
      <c r="AX485" s="29"/>
      <c r="AY485" s="29"/>
      <c r="AZ485" s="29"/>
      <c r="BA485" s="29"/>
    </row>
    <row r="486" spans="46:53" ht="15.75" customHeight="1" x14ac:dyDescent="0.3">
      <c r="AT486" s="29"/>
      <c r="AU486" s="29"/>
      <c r="AV486" s="29"/>
      <c r="AW486" s="29"/>
      <c r="AX486" s="29"/>
      <c r="AY486" s="29"/>
      <c r="AZ486" s="29"/>
      <c r="BA486" s="29"/>
    </row>
    <row r="487" spans="46:53" ht="15.75" customHeight="1" x14ac:dyDescent="0.3">
      <c r="AT487" s="29"/>
      <c r="AU487" s="29"/>
      <c r="AV487" s="29"/>
      <c r="AW487" s="29"/>
      <c r="AX487" s="29"/>
      <c r="AY487" s="29"/>
      <c r="AZ487" s="29"/>
      <c r="BA487" s="29"/>
    </row>
    <row r="488" spans="46:53" ht="15.75" customHeight="1" x14ac:dyDescent="0.3">
      <c r="AT488" s="29"/>
      <c r="AU488" s="29"/>
      <c r="AV488" s="29"/>
      <c r="AW488" s="29"/>
      <c r="AX488" s="29"/>
      <c r="AY488" s="29"/>
      <c r="AZ488" s="29"/>
      <c r="BA488" s="29"/>
    </row>
    <row r="489" spans="46:53" ht="15.75" customHeight="1" x14ac:dyDescent="0.3">
      <c r="AT489" s="29"/>
      <c r="AU489" s="29"/>
      <c r="AV489" s="29"/>
      <c r="AW489" s="29"/>
      <c r="AX489" s="29"/>
      <c r="AY489" s="29"/>
      <c r="AZ489" s="29"/>
      <c r="BA489" s="29"/>
    </row>
    <row r="490" spans="46:53" ht="15.75" customHeight="1" x14ac:dyDescent="0.3">
      <c r="AT490" s="29"/>
      <c r="AU490" s="29"/>
      <c r="AV490" s="29"/>
      <c r="AW490" s="29"/>
      <c r="AX490" s="29"/>
      <c r="AY490" s="29"/>
      <c r="AZ490" s="29"/>
      <c r="BA490" s="29"/>
    </row>
    <row r="491" spans="46:53" ht="15.75" customHeight="1" x14ac:dyDescent="0.3">
      <c r="AT491" s="29"/>
      <c r="AU491" s="29"/>
      <c r="AV491" s="29"/>
      <c r="AW491" s="29"/>
      <c r="AX491" s="29"/>
      <c r="AY491" s="29"/>
      <c r="AZ491" s="29"/>
      <c r="BA491" s="29"/>
    </row>
    <row r="492" spans="46:53" ht="15.75" customHeight="1" x14ac:dyDescent="0.3">
      <c r="AT492" s="29"/>
      <c r="AU492" s="29"/>
      <c r="AV492" s="29"/>
      <c r="AW492" s="29"/>
      <c r="AX492" s="29"/>
      <c r="AY492" s="29"/>
      <c r="AZ492" s="29"/>
      <c r="BA492" s="29"/>
    </row>
    <row r="493" spans="46:53" ht="15.75" customHeight="1" x14ac:dyDescent="0.3">
      <c r="AT493" s="29"/>
      <c r="AU493" s="29"/>
      <c r="AV493" s="29"/>
      <c r="AW493" s="29"/>
      <c r="AX493" s="29"/>
      <c r="AY493" s="29"/>
      <c r="AZ493" s="29"/>
      <c r="BA493" s="29"/>
    </row>
    <row r="494" spans="46:53" ht="15.75" customHeight="1" x14ac:dyDescent="0.3">
      <c r="AT494" s="29"/>
      <c r="AU494" s="29"/>
      <c r="AV494" s="29"/>
      <c r="AW494" s="29"/>
      <c r="AX494" s="29"/>
      <c r="AY494" s="29"/>
      <c r="AZ494" s="29"/>
      <c r="BA494" s="29"/>
    </row>
    <row r="495" spans="46:53" ht="15.75" customHeight="1" x14ac:dyDescent="0.3">
      <c r="AT495" s="29"/>
      <c r="AU495" s="29"/>
      <c r="AV495" s="29"/>
      <c r="AW495" s="29"/>
      <c r="AX495" s="29"/>
      <c r="AY495" s="29"/>
      <c r="AZ495" s="29"/>
      <c r="BA495" s="29"/>
    </row>
    <row r="496" spans="46:53" ht="15.75" customHeight="1" x14ac:dyDescent="0.3">
      <c r="AT496" s="29"/>
      <c r="AU496" s="29"/>
      <c r="AV496" s="29"/>
      <c r="AW496" s="29"/>
      <c r="AX496" s="29"/>
      <c r="AY496" s="29"/>
      <c r="AZ496" s="29"/>
      <c r="BA496" s="29"/>
    </row>
    <row r="497" spans="46:53" ht="15.75" customHeight="1" x14ac:dyDescent="0.3">
      <c r="AT497" s="29"/>
      <c r="AU497" s="29"/>
      <c r="AV497" s="29"/>
      <c r="AW497" s="29"/>
      <c r="AX497" s="29"/>
      <c r="AY497" s="29"/>
      <c r="AZ497" s="29"/>
      <c r="BA497" s="29"/>
    </row>
    <row r="498" spans="46:53" ht="15.75" customHeight="1" x14ac:dyDescent="0.3">
      <c r="AT498" s="29"/>
      <c r="AU498" s="29"/>
      <c r="AV498" s="29"/>
      <c r="AW498" s="29"/>
      <c r="AX498" s="29"/>
      <c r="AY498" s="29"/>
      <c r="AZ498" s="29"/>
      <c r="BA498" s="29"/>
    </row>
    <row r="499" spans="46:53" ht="15.75" customHeight="1" x14ac:dyDescent="0.3">
      <c r="AT499" s="29"/>
      <c r="AU499" s="29"/>
      <c r="AV499" s="29"/>
      <c r="AW499" s="29"/>
      <c r="AX499" s="29"/>
      <c r="AY499" s="29"/>
      <c r="AZ499" s="29"/>
      <c r="BA499" s="29"/>
    </row>
    <row r="500" spans="46:53" ht="15.75" customHeight="1" x14ac:dyDescent="0.3">
      <c r="AT500" s="29"/>
      <c r="AU500" s="29"/>
      <c r="AV500" s="29"/>
      <c r="AW500" s="29"/>
      <c r="AX500" s="29"/>
      <c r="AY500" s="29"/>
      <c r="AZ500" s="29"/>
      <c r="BA500" s="29"/>
    </row>
    <row r="501" spans="46:53" ht="15.75" customHeight="1" x14ac:dyDescent="0.3">
      <c r="AT501" s="29"/>
      <c r="AU501" s="29"/>
      <c r="AV501" s="29"/>
      <c r="AW501" s="29"/>
      <c r="AX501" s="29"/>
      <c r="AY501" s="29"/>
      <c r="AZ501" s="29"/>
      <c r="BA501" s="29"/>
    </row>
    <row r="502" spans="46:53" ht="15.75" customHeight="1" x14ac:dyDescent="0.3">
      <c r="AT502" s="29"/>
      <c r="AU502" s="29"/>
      <c r="AV502" s="29"/>
      <c r="AW502" s="29"/>
      <c r="AX502" s="29"/>
      <c r="AY502" s="29"/>
      <c r="AZ502" s="29"/>
      <c r="BA502" s="29"/>
    </row>
    <row r="503" spans="46:53" ht="15.75" customHeight="1" x14ac:dyDescent="0.3">
      <c r="AT503" s="29"/>
      <c r="AU503" s="29"/>
      <c r="AV503" s="29"/>
      <c r="AW503" s="29"/>
      <c r="AX503" s="29"/>
      <c r="AY503" s="29"/>
      <c r="AZ503" s="29"/>
      <c r="BA503" s="29"/>
    </row>
    <row r="504" spans="46:53" ht="15.75" customHeight="1" x14ac:dyDescent="0.3">
      <c r="AT504" s="29"/>
      <c r="AU504" s="29"/>
      <c r="AV504" s="29"/>
      <c r="AW504" s="29"/>
      <c r="AX504" s="29"/>
      <c r="AY504" s="29"/>
      <c r="AZ504" s="29"/>
      <c r="BA504" s="29"/>
    </row>
    <row r="505" spans="46:53" ht="15.75" customHeight="1" x14ac:dyDescent="0.3">
      <c r="AT505" s="29"/>
      <c r="AU505" s="29"/>
      <c r="AV505" s="29"/>
      <c r="AW505" s="29"/>
      <c r="AX505" s="29"/>
      <c r="AY505" s="29"/>
      <c r="AZ505" s="29"/>
      <c r="BA505" s="29"/>
    </row>
    <row r="506" spans="46:53" ht="15.75" customHeight="1" x14ac:dyDescent="0.3">
      <c r="AT506" s="29"/>
      <c r="AU506" s="29"/>
      <c r="AV506" s="29"/>
      <c r="AW506" s="29"/>
      <c r="AX506" s="29"/>
      <c r="AY506" s="29"/>
      <c r="AZ506" s="29"/>
      <c r="BA506" s="29"/>
    </row>
    <row r="507" spans="46:53" ht="15.75" customHeight="1" x14ac:dyDescent="0.3">
      <c r="AT507" s="29"/>
      <c r="AU507" s="29"/>
      <c r="AV507" s="29"/>
      <c r="AW507" s="29"/>
      <c r="AX507" s="29"/>
      <c r="AY507" s="29"/>
      <c r="AZ507" s="29"/>
      <c r="BA507" s="29"/>
    </row>
    <row r="508" spans="46:53" ht="15.75" customHeight="1" x14ac:dyDescent="0.3">
      <c r="AT508" s="29"/>
      <c r="AU508" s="29"/>
      <c r="AV508" s="29"/>
      <c r="AW508" s="29"/>
      <c r="AX508" s="29"/>
      <c r="AY508" s="29"/>
      <c r="AZ508" s="29"/>
      <c r="BA508" s="29"/>
    </row>
    <row r="509" spans="46:53" ht="15.75" customHeight="1" x14ac:dyDescent="0.3">
      <c r="AT509" s="29"/>
      <c r="AU509" s="29"/>
      <c r="AV509" s="29"/>
      <c r="AW509" s="29"/>
      <c r="AX509" s="29"/>
      <c r="AY509" s="29"/>
      <c r="AZ509" s="29"/>
      <c r="BA509" s="29"/>
    </row>
    <row r="510" spans="46:53" ht="15.75" customHeight="1" x14ac:dyDescent="0.3">
      <c r="AT510" s="29"/>
      <c r="AU510" s="29"/>
      <c r="AV510" s="29"/>
      <c r="AW510" s="29"/>
      <c r="AX510" s="29"/>
      <c r="AY510" s="29"/>
      <c r="AZ510" s="29"/>
      <c r="BA510" s="29"/>
    </row>
    <row r="511" spans="46:53" ht="15.75" customHeight="1" x14ac:dyDescent="0.3">
      <c r="AT511" s="29"/>
      <c r="AU511" s="29"/>
      <c r="AV511" s="29"/>
      <c r="AW511" s="29"/>
      <c r="AX511" s="29"/>
      <c r="AY511" s="29"/>
      <c r="AZ511" s="29"/>
      <c r="BA511" s="29"/>
    </row>
    <row r="512" spans="46:53" ht="15.75" customHeight="1" x14ac:dyDescent="0.3">
      <c r="AT512" s="29"/>
      <c r="AU512" s="29"/>
      <c r="AV512" s="29"/>
      <c r="AW512" s="29"/>
      <c r="AX512" s="29"/>
      <c r="AY512" s="29"/>
      <c r="AZ512" s="29"/>
      <c r="BA512" s="29"/>
    </row>
    <row r="513" spans="46:53" ht="15.75" customHeight="1" x14ac:dyDescent="0.3">
      <c r="AT513" s="29"/>
      <c r="AU513" s="29"/>
      <c r="AV513" s="29"/>
      <c r="AW513" s="29"/>
      <c r="AX513" s="29"/>
      <c r="AY513" s="29"/>
      <c r="AZ513" s="29"/>
      <c r="BA513" s="29"/>
    </row>
    <row r="514" spans="46:53" ht="15.75" customHeight="1" x14ac:dyDescent="0.3">
      <c r="AT514" s="29"/>
      <c r="AU514" s="29"/>
      <c r="AV514" s="29"/>
      <c r="AW514" s="29"/>
      <c r="AX514" s="29"/>
      <c r="AY514" s="29"/>
      <c r="AZ514" s="29"/>
      <c r="BA514" s="29"/>
    </row>
    <row r="515" spans="46:53" ht="15.75" customHeight="1" x14ac:dyDescent="0.3">
      <c r="AT515" s="29"/>
      <c r="AU515" s="29"/>
      <c r="AV515" s="29"/>
      <c r="AW515" s="29"/>
      <c r="AX515" s="29"/>
      <c r="AY515" s="29"/>
      <c r="AZ515" s="29"/>
      <c r="BA515" s="29"/>
    </row>
    <row r="516" spans="46:53" ht="15.75" customHeight="1" x14ac:dyDescent="0.3">
      <c r="AT516" s="29"/>
      <c r="AU516" s="29"/>
      <c r="AV516" s="29"/>
      <c r="AW516" s="29"/>
      <c r="AX516" s="29"/>
      <c r="AY516" s="29"/>
      <c r="AZ516" s="29"/>
      <c r="BA516" s="29"/>
    </row>
    <row r="517" spans="46:53" ht="15.75" customHeight="1" x14ac:dyDescent="0.3">
      <c r="AT517" s="29"/>
      <c r="AU517" s="29"/>
      <c r="AV517" s="29"/>
      <c r="AW517" s="29"/>
      <c r="AX517" s="29"/>
      <c r="AY517" s="29"/>
      <c r="AZ517" s="29"/>
      <c r="BA517" s="29"/>
    </row>
    <row r="518" spans="46:53" ht="15.75" customHeight="1" x14ac:dyDescent="0.3">
      <c r="AT518" s="29"/>
      <c r="AU518" s="29"/>
      <c r="AV518" s="29"/>
      <c r="AW518" s="29"/>
      <c r="AX518" s="29"/>
      <c r="AY518" s="29"/>
      <c r="AZ518" s="29"/>
      <c r="BA518" s="29"/>
    </row>
    <row r="519" spans="46:53" ht="15.75" customHeight="1" x14ac:dyDescent="0.3">
      <c r="AT519" s="29"/>
      <c r="AU519" s="29"/>
      <c r="AV519" s="29"/>
      <c r="AW519" s="29"/>
      <c r="AX519" s="29"/>
      <c r="AY519" s="29"/>
      <c r="AZ519" s="29"/>
      <c r="BA519" s="29"/>
    </row>
    <row r="520" spans="46:53" ht="15.75" customHeight="1" x14ac:dyDescent="0.3">
      <c r="AT520" s="29"/>
      <c r="AU520" s="29"/>
      <c r="AV520" s="29"/>
      <c r="AW520" s="29"/>
      <c r="AX520" s="29"/>
      <c r="AY520" s="29"/>
      <c r="AZ520" s="29"/>
      <c r="BA520" s="29"/>
    </row>
    <row r="521" spans="46:53" ht="15.75" customHeight="1" x14ac:dyDescent="0.3">
      <c r="AT521" s="29"/>
      <c r="AU521" s="29"/>
      <c r="AV521" s="29"/>
      <c r="AW521" s="29"/>
      <c r="AX521" s="29"/>
      <c r="AY521" s="29"/>
      <c r="AZ521" s="29"/>
      <c r="BA521" s="29"/>
    </row>
    <row r="522" spans="46:53" ht="15.75" customHeight="1" x14ac:dyDescent="0.3">
      <c r="AT522" s="29"/>
      <c r="AU522" s="29"/>
      <c r="AV522" s="29"/>
      <c r="AW522" s="29"/>
      <c r="AX522" s="29"/>
      <c r="AY522" s="29"/>
      <c r="AZ522" s="29"/>
      <c r="BA522" s="29"/>
    </row>
    <row r="523" spans="46:53" ht="15.75" customHeight="1" x14ac:dyDescent="0.3">
      <c r="AT523" s="29"/>
      <c r="AU523" s="29"/>
      <c r="AV523" s="29"/>
      <c r="AW523" s="29"/>
      <c r="AX523" s="29"/>
      <c r="AY523" s="29"/>
      <c r="AZ523" s="29"/>
      <c r="BA523" s="29"/>
    </row>
    <row r="524" spans="46:53" ht="15.75" customHeight="1" x14ac:dyDescent="0.3">
      <c r="AT524" s="29"/>
      <c r="AU524" s="29"/>
      <c r="AV524" s="29"/>
      <c r="AW524" s="29"/>
      <c r="AX524" s="29"/>
      <c r="AY524" s="29"/>
      <c r="AZ524" s="29"/>
      <c r="BA524" s="29"/>
    </row>
    <row r="525" spans="46:53" ht="15.75" customHeight="1" x14ac:dyDescent="0.3">
      <c r="AT525" s="29"/>
      <c r="AU525" s="29"/>
      <c r="AV525" s="29"/>
      <c r="AW525" s="29"/>
      <c r="AX525" s="29"/>
      <c r="AY525" s="29"/>
      <c r="AZ525" s="29"/>
      <c r="BA525" s="29"/>
    </row>
    <row r="526" spans="46:53" ht="15.75" customHeight="1" x14ac:dyDescent="0.3">
      <c r="AT526" s="29"/>
      <c r="AU526" s="29"/>
      <c r="AV526" s="29"/>
      <c r="AW526" s="29"/>
      <c r="AX526" s="29"/>
      <c r="AY526" s="29"/>
      <c r="AZ526" s="29"/>
      <c r="BA526" s="29"/>
    </row>
    <row r="527" spans="46:53" ht="15.75" customHeight="1" x14ac:dyDescent="0.3">
      <c r="AT527" s="29"/>
      <c r="AU527" s="29"/>
      <c r="AV527" s="29"/>
      <c r="AW527" s="29"/>
      <c r="AX527" s="29"/>
      <c r="AY527" s="29"/>
      <c r="AZ527" s="29"/>
      <c r="BA527" s="29"/>
    </row>
    <row r="528" spans="46:53" ht="15.75" customHeight="1" x14ac:dyDescent="0.3">
      <c r="AT528" s="29"/>
      <c r="AU528" s="29"/>
      <c r="AV528" s="29"/>
      <c r="AW528" s="29"/>
      <c r="AX528" s="29"/>
      <c r="AY528" s="29"/>
      <c r="AZ528" s="29"/>
      <c r="BA528" s="29"/>
    </row>
    <row r="529" spans="46:53" ht="15.75" customHeight="1" x14ac:dyDescent="0.3">
      <c r="AT529" s="29"/>
      <c r="AU529" s="29"/>
      <c r="AV529" s="29"/>
      <c r="AW529" s="29"/>
      <c r="AX529" s="29"/>
      <c r="AY529" s="29"/>
      <c r="AZ529" s="29"/>
      <c r="BA529" s="29"/>
    </row>
    <row r="530" spans="46:53" ht="15.75" customHeight="1" x14ac:dyDescent="0.3">
      <c r="AT530" s="29"/>
      <c r="AU530" s="29"/>
      <c r="AV530" s="29"/>
      <c r="AW530" s="29"/>
      <c r="AX530" s="29"/>
      <c r="AY530" s="29"/>
      <c r="AZ530" s="29"/>
      <c r="BA530" s="29"/>
    </row>
    <row r="531" spans="46:53" ht="15.75" customHeight="1" x14ac:dyDescent="0.3">
      <c r="AT531" s="29"/>
      <c r="AU531" s="29"/>
      <c r="AV531" s="29"/>
      <c r="AW531" s="29"/>
      <c r="AX531" s="29"/>
      <c r="AY531" s="29"/>
      <c r="AZ531" s="29"/>
      <c r="BA531" s="29"/>
    </row>
    <row r="532" spans="46:53" ht="15.75" customHeight="1" x14ac:dyDescent="0.3">
      <c r="AT532" s="29"/>
      <c r="AU532" s="29"/>
      <c r="AV532" s="29"/>
      <c r="AW532" s="29"/>
      <c r="AX532" s="29"/>
      <c r="AY532" s="29"/>
      <c r="AZ532" s="29"/>
      <c r="BA532" s="29"/>
    </row>
    <row r="533" spans="46:53" ht="15.75" customHeight="1" x14ac:dyDescent="0.3">
      <c r="AT533" s="29"/>
      <c r="AU533" s="29"/>
      <c r="AV533" s="29"/>
      <c r="AW533" s="29"/>
      <c r="AX533" s="29"/>
      <c r="AY533" s="29"/>
      <c r="AZ533" s="29"/>
      <c r="BA533" s="29"/>
    </row>
    <row r="534" spans="46:53" ht="15.75" customHeight="1" x14ac:dyDescent="0.3">
      <c r="AT534" s="29"/>
      <c r="AU534" s="29"/>
      <c r="AV534" s="29"/>
      <c r="AW534" s="29"/>
      <c r="AX534" s="29"/>
      <c r="AY534" s="29"/>
      <c r="AZ534" s="29"/>
      <c r="BA534" s="29"/>
    </row>
    <row r="535" spans="46:53" ht="15.75" customHeight="1" x14ac:dyDescent="0.3">
      <c r="AT535" s="29"/>
      <c r="AU535" s="29"/>
      <c r="AV535" s="29"/>
      <c r="AW535" s="29"/>
      <c r="AX535" s="29"/>
      <c r="AY535" s="29"/>
      <c r="AZ535" s="29"/>
      <c r="BA535" s="29"/>
    </row>
    <row r="536" spans="46:53" ht="15.75" customHeight="1" x14ac:dyDescent="0.3">
      <c r="AT536" s="29"/>
      <c r="AU536" s="29"/>
      <c r="AV536" s="29"/>
      <c r="AW536" s="29"/>
      <c r="AX536" s="29"/>
      <c r="AY536" s="29"/>
      <c r="AZ536" s="29"/>
      <c r="BA536" s="29"/>
    </row>
    <row r="537" spans="46:53" ht="15.75" customHeight="1" x14ac:dyDescent="0.3">
      <c r="AT537" s="29"/>
      <c r="AU537" s="29"/>
      <c r="AV537" s="29"/>
      <c r="AW537" s="29"/>
      <c r="AX537" s="29"/>
      <c r="AY537" s="29"/>
      <c r="AZ537" s="29"/>
      <c r="BA537" s="29"/>
    </row>
    <row r="538" spans="46:53" ht="15.75" customHeight="1" x14ac:dyDescent="0.3">
      <c r="AT538" s="29"/>
      <c r="AU538" s="29"/>
      <c r="AV538" s="29"/>
      <c r="AW538" s="29"/>
      <c r="AX538" s="29"/>
      <c r="AY538" s="29"/>
      <c r="AZ538" s="29"/>
      <c r="BA538" s="29"/>
    </row>
    <row r="539" spans="46:53" ht="15.75" customHeight="1" x14ac:dyDescent="0.3">
      <c r="AT539" s="29"/>
      <c r="AU539" s="29"/>
      <c r="AV539" s="29"/>
      <c r="AW539" s="29"/>
      <c r="AX539" s="29"/>
      <c r="AY539" s="29"/>
      <c r="AZ539" s="29"/>
      <c r="BA539" s="29"/>
    </row>
    <row r="540" spans="46:53" ht="15.75" customHeight="1" x14ac:dyDescent="0.3">
      <c r="AT540" s="29"/>
      <c r="AU540" s="29"/>
      <c r="AV540" s="29"/>
      <c r="AW540" s="29"/>
      <c r="AX540" s="29"/>
      <c r="AY540" s="29"/>
      <c r="AZ540" s="29"/>
      <c r="BA540" s="29"/>
    </row>
    <row r="541" spans="46:53" ht="15.75" customHeight="1" x14ac:dyDescent="0.3">
      <c r="AT541" s="29"/>
      <c r="AU541" s="29"/>
      <c r="AV541" s="29"/>
      <c r="AW541" s="29"/>
      <c r="AX541" s="29"/>
      <c r="AY541" s="29"/>
      <c r="AZ541" s="29"/>
      <c r="BA541" s="29"/>
    </row>
    <row r="542" spans="46:53" ht="15.75" customHeight="1" x14ac:dyDescent="0.3">
      <c r="AT542" s="29"/>
      <c r="AU542" s="29"/>
      <c r="AV542" s="29"/>
      <c r="AW542" s="29"/>
      <c r="AX542" s="29"/>
      <c r="AY542" s="29"/>
      <c r="AZ542" s="29"/>
      <c r="BA542" s="29"/>
    </row>
    <row r="543" spans="46:53" ht="15.75" customHeight="1" x14ac:dyDescent="0.3">
      <c r="AT543" s="29"/>
      <c r="AU543" s="29"/>
      <c r="AV543" s="29"/>
      <c r="AW543" s="29"/>
      <c r="AX543" s="29"/>
      <c r="AY543" s="29"/>
      <c r="AZ543" s="29"/>
      <c r="BA543" s="29"/>
    </row>
    <row r="544" spans="46:53" ht="15.75" customHeight="1" x14ac:dyDescent="0.3">
      <c r="AT544" s="29"/>
      <c r="AU544" s="29"/>
      <c r="AV544" s="29"/>
      <c r="AW544" s="29"/>
      <c r="AX544" s="29"/>
      <c r="AY544" s="29"/>
      <c r="AZ544" s="29"/>
      <c r="BA544" s="29"/>
    </row>
    <row r="545" spans="46:53" ht="15.75" customHeight="1" x14ac:dyDescent="0.3">
      <c r="AT545" s="29"/>
      <c r="AU545" s="29"/>
      <c r="AV545" s="29"/>
      <c r="AW545" s="29"/>
      <c r="AX545" s="29"/>
      <c r="AY545" s="29"/>
      <c r="AZ545" s="29"/>
      <c r="BA545" s="29"/>
    </row>
    <row r="546" spans="46:53" ht="15.75" customHeight="1" x14ac:dyDescent="0.3">
      <c r="AT546" s="29"/>
      <c r="AU546" s="29"/>
      <c r="AV546" s="29"/>
      <c r="AW546" s="29"/>
      <c r="AX546" s="29"/>
      <c r="AY546" s="29"/>
      <c r="AZ546" s="29"/>
      <c r="BA546" s="29"/>
    </row>
    <row r="547" spans="46:53" ht="15.75" customHeight="1" x14ac:dyDescent="0.3">
      <c r="AT547" s="29"/>
      <c r="AU547" s="29"/>
      <c r="AV547" s="29"/>
      <c r="AW547" s="29"/>
      <c r="AX547" s="29"/>
      <c r="AY547" s="29"/>
      <c r="AZ547" s="29"/>
      <c r="BA547" s="29"/>
    </row>
    <row r="548" spans="46:53" ht="15.75" customHeight="1" x14ac:dyDescent="0.3">
      <c r="AT548" s="29"/>
      <c r="AU548" s="29"/>
      <c r="AV548" s="29"/>
      <c r="AW548" s="29"/>
      <c r="AX548" s="29"/>
      <c r="AY548" s="29"/>
      <c r="AZ548" s="29"/>
      <c r="BA548" s="29"/>
    </row>
    <row r="549" spans="46:53" ht="15.75" customHeight="1" x14ac:dyDescent="0.3">
      <c r="AT549" s="29"/>
      <c r="AU549" s="29"/>
      <c r="AV549" s="29"/>
      <c r="AW549" s="29"/>
      <c r="AX549" s="29"/>
      <c r="AY549" s="29"/>
      <c r="AZ549" s="29"/>
      <c r="BA549" s="29"/>
    </row>
    <row r="550" spans="46:53" ht="15.75" customHeight="1" x14ac:dyDescent="0.3">
      <c r="AT550" s="29"/>
      <c r="AU550" s="29"/>
      <c r="AV550" s="29"/>
      <c r="AW550" s="29"/>
      <c r="AX550" s="29"/>
      <c r="AY550" s="29"/>
      <c r="AZ550" s="29"/>
      <c r="BA550" s="29"/>
    </row>
    <row r="551" spans="46:53" ht="15.75" customHeight="1" x14ac:dyDescent="0.3">
      <c r="AT551" s="29"/>
      <c r="AU551" s="29"/>
      <c r="AV551" s="29"/>
      <c r="AW551" s="29"/>
      <c r="AX551" s="29"/>
      <c r="AY551" s="29"/>
      <c r="AZ551" s="29"/>
      <c r="BA551" s="29"/>
    </row>
    <row r="552" spans="46:53" ht="15.75" customHeight="1" x14ac:dyDescent="0.3">
      <c r="AT552" s="29"/>
      <c r="AU552" s="29"/>
      <c r="AV552" s="29"/>
      <c r="AW552" s="29"/>
      <c r="AX552" s="29"/>
      <c r="AY552" s="29"/>
      <c r="AZ552" s="29"/>
      <c r="BA552" s="29"/>
    </row>
    <row r="553" spans="46:53" ht="15.75" customHeight="1" x14ac:dyDescent="0.3">
      <c r="AT553" s="29"/>
      <c r="AU553" s="29"/>
      <c r="AV553" s="29"/>
      <c r="AW553" s="29"/>
      <c r="AX553" s="29"/>
      <c r="AY553" s="29"/>
      <c r="AZ553" s="29"/>
      <c r="BA553" s="29"/>
    </row>
    <row r="554" spans="46:53" ht="15.75" customHeight="1" x14ac:dyDescent="0.3">
      <c r="AT554" s="29"/>
      <c r="AU554" s="29"/>
      <c r="AV554" s="29"/>
      <c r="AW554" s="29"/>
      <c r="AX554" s="29"/>
      <c r="AY554" s="29"/>
      <c r="AZ554" s="29"/>
      <c r="BA554" s="29"/>
    </row>
    <row r="555" spans="46:53" ht="15.75" customHeight="1" x14ac:dyDescent="0.3">
      <c r="AT555" s="29"/>
      <c r="AU555" s="29"/>
      <c r="AV555" s="29"/>
      <c r="AW555" s="29"/>
      <c r="AX555" s="29"/>
      <c r="AY555" s="29"/>
      <c r="AZ555" s="29"/>
      <c r="BA555" s="29"/>
    </row>
    <row r="556" spans="46:53" ht="15.75" customHeight="1" x14ac:dyDescent="0.3">
      <c r="AT556" s="29"/>
      <c r="AU556" s="29"/>
      <c r="AV556" s="29"/>
      <c r="AW556" s="29"/>
      <c r="AX556" s="29"/>
      <c r="AY556" s="29"/>
      <c r="AZ556" s="29"/>
      <c r="BA556" s="29"/>
    </row>
    <row r="557" spans="46:53" ht="15.75" customHeight="1" x14ac:dyDescent="0.3">
      <c r="AT557" s="29"/>
      <c r="AU557" s="29"/>
      <c r="AV557" s="29"/>
      <c r="AW557" s="29"/>
      <c r="AX557" s="29"/>
      <c r="AY557" s="29"/>
      <c r="AZ557" s="29"/>
      <c r="BA557" s="29"/>
    </row>
    <row r="558" spans="46:53" ht="15.75" customHeight="1" x14ac:dyDescent="0.3">
      <c r="AT558" s="29"/>
      <c r="AU558" s="29"/>
      <c r="AV558" s="29"/>
      <c r="AW558" s="29"/>
      <c r="AX558" s="29"/>
      <c r="AY558" s="29"/>
      <c r="AZ558" s="29"/>
      <c r="BA558" s="29"/>
    </row>
    <row r="559" spans="46:53" ht="15.75" customHeight="1" x14ac:dyDescent="0.3">
      <c r="AT559" s="29"/>
      <c r="AU559" s="29"/>
      <c r="AV559" s="29"/>
      <c r="AW559" s="29"/>
      <c r="AX559" s="29"/>
      <c r="AY559" s="29"/>
      <c r="AZ559" s="29"/>
      <c r="BA559" s="29"/>
    </row>
    <row r="560" spans="46:53" ht="15.75" customHeight="1" x14ac:dyDescent="0.3">
      <c r="AT560" s="29"/>
      <c r="AU560" s="29"/>
      <c r="AV560" s="29"/>
      <c r="AW560" s="29"/>
      <c r="AX560" s="29"/>
      <c r="AY560" s="29"/>
      <c r="AZ560" s="29"/>
      <c r="BA560" s="29"/>
    </row>
    <row r="561" spans="46:53" ht="15.75" customHeight="1" x14ac:dyDescent="0.3">
      <c r="AT561" s="29"/>
      <c r="AU561" s="29"/>
      <c r="AV561" s="29"/>
      <c r="AW561" s="29"/>
      <c r="AX561" s="29"/>
      <c r="AY561" s="29"/>
      <c r="AZ561" s="29"/>
      <c r="BA561" s="29"/>
    </row>
    <row r="562" spans="46:53" ht="15.75" customHeight="1" x14ac:dyDescent="0.3">
      <c r="AT562" s="29"/>
      <c r="AU562" s="29"/>
      <c r="AV562" s="29"/>
      <c r="AW562" s="29"/>
      <c r="AX562" s="29"/>
      <c r="AY562" s="29"/>
      <c r="AZ562" s="29"/>
      <c r="BA562" s="29"/>
    </row>
    <row r="563" spans="46:53" ht="15.75" customHeight="1" x14ac:dyDescent="0.3">
      <c r="AT563" s="29"/>
      <c r="AU563" s="29"/>
      <c r="AV563" s="29"/>
      <c r="AW563" s="29"/>
      <c r="AX563" s="29"/>
      <c r="AY563" s="29"/>
      <c r="AZ563" s="29"/>
      <c r="BA563" s="29"/>
    </row>
    <row r="564" spans="46:53" ht="15.75" customHeight="1" x14ac:dyDescent="0.3">
      <c r="AT564" s="29"/>
      <c r="AU564" s="29"/>
      <c r="AV564" s="29"/>
      <c r="AW564" s="29"/>
      <c r="AX564" s="29"/>
      <c r="AY564" s="29"/>
      <c r="AZ564" s="29"/>
      <c r="BA564" s="29"/>
    </row>
    <row r="565" spans="46:53" ht="15.75" customHeight="1" x14ac:dyDescent="0.3">
      <c r="AT565" s="29"/>
      <c r="AU565" s="29"/>
      <c r="AV565" s="29"/>
      <c r="AW565" s="29"/>
      <c r="AX565" s="29"/>
      <c r="AY565" s="29"/>
      <c r="AZ565" s="29"/>
      <c r="BA565" s="29"/>
    </row>
    <row r="566" spans="46:53" ht="15.75" customHeight="1" x14ac:dyDescent="0.3">
      <c r="AT566" s="29"/>
      <c r="AU566" s="29"/>
      <c r="AV566" s="29"/>
      <c r="AW566" s="29"/>
      <c r="AX566" s="29"/>
      <c r="AY566" s="29"/>
      <c r="AZ566" s="29"/>
      <c r="BA566" s="29"/>
    </row>
    <row r="567" spans="46:53" ht="15.75" customHeight="1" x14ac:dyDescent="0.3">
      <c r="AT567" s="29"/>
      <c r="AU567" s="29"/>
      <c r="AV567" s="29"/>
      <c r="AW567" s="29"/>
      <c r="AX567" s="29"/>
      <c r="AY567" s="29"/>
      <c r="AZ567" s="29"/>
      <c r="BA567" s="29"/>
    </row>
    <row r="568" spans="46:53" ht="15.75" customHeight="1" x14ac:dyDescent="0.3">
      <c r="AT568" s="29"/>
      <c r="AU568" s="29"/>
      <c r="AV568" s="29"/>
      <c r="AW568" s="29"/>
      <c r="AX568" s="29"/>
      <c r="AY568" s="29"/>
      <c r="AZ568" s="29"/>
      <c r="BA568" s="29"/>
    </row>
    <row r="569" spans="46:53" ht="15.75" customHeight="1" x14ac:dyDescent="0.3">
      <c r="AT569" s="29"/>
      <c r="AU569" s="29"/>
      <c r="AV569" s="29"/>
      <c r="AW569" s="29"/>
      <c r="AX569" s="29"/>
      <c r="AY569" s="29"/>
      <c r="AZ569" s="29"/>
      <c r="BA569" s="29"/>
    </row>
    <row r="570" spans="46:53" ht="15.75" customHeight="1" x14ac:dyDescent="0.3">
      <c r="AT570" s="29"/>
      <c r="AU570" s="29"/>
      <c r="AV570" s="29"/>
      <c r="AW570" s="29"/>
      <c r="AX570" s="29"/>
      <c r="AY570" s="29"/>
      <c r="AZ570" s="29"/>
      <c r="BA570" s="29"/>
    </row>
    <row r="571" spans="46:53" ht="15.75" customHeight="1" x14ac:dyDescent="0.3">
      <c r="AT571" s="29"/>
      <c r="AU571" s="29"/>
      <c r="AV571" s="29"/>
      <c r="AW571" s="29"/>
      <c r="AX571" s="29"/>
      <c r="AY571" s="29"/>
      <c r="AZ571" s="29"/>
      <c r="BA571" s="29"/>
    </row>
    <row r="572" spans="46:53" ht="15.75" customHeight="1" x14ac:dyDescent="0.3">
      <c r="AT572" s="29"/>
      <c r="AU572" s="29"/>
      <c r="AV572" s="29"/>
      <c r="AW572" s="29"/>
      <c r="AX572" s="29"/>
      <c r="AY572" s="29"/>
      <c r="AZ572" s="29"/>
      <c r="BA572" s="29"/>
    </row>
    <row r="573" spans="46:53" ht="15.75" customHeight="1" x14ac:dyDescent="0.3">
      <c r="AT573" s="29"/>
      <c r="AU573" s="29"/>
      <c r="AV573" s="29"/>
      <c r="AW573" s="29"/>
      <c r="AX573" s="29"/>
      <c r="AY573" s="29"/>
      <c r="AZ573" s="29"/>
      <c r="BA573" s="29"/>
    </row>
    <row r="574" spans="46:53" ht="15.75" customHeight="1" x14ac:dyDescent="0.3">
      <c r="AT574" s="29"/>
      <c r="AU574" s="29"/>
      <c r="AV574" s="29"/>
      <c r="AW574" s="29"/>
      <c r="AX574" s="29"/>
      <c r="AY574" s="29"/>
      <c r="AZ574" s="29"/>
      <c r="BA574" s="29"/>
    </row>
    <row r="575" spans="46:53" ht="15.75" customHeight="1" x14ac:dyDescent="0.3">
      <c r="AT575" s="29"/>
      <c r="AU575" s="29"/>
      <c r="AV575" s="29"/>
      <c r="AW575" s="29"/>
      <c r="AX575" s="29"/>
      <c r="AY575" s="29"/>
      <c r="AZ575" s="29"/>
      <c r="BA575" s="29"/>
    </row>
    <row r="576" spans="46:53" ht="15.75" customHeight="1" x14ac:dyDescent="0.3">
      <c r="AT576" s="29"/>
      <c r="AU576" s="29"/>
      <c r="AV576" s="29"/>
      <c r="AW576" s="29"/>
      <c r="AX576" s="29"/>
      <c r="AY576" s="29"/>
      <c r="AZ576" s="29"/>
      <c r="BA576" s="29"/>
    </row>
    <row r="577" spans="46:53" ht="15.75" customHeight="1" x14ac:dyDescent="0.3">
      <c r="AT577" s="29"/>
      <c r="AU577" s="29"/>
      <c r="AV577" s="29"/>
      <c r="AW577" s="29"/>
      <c r="AX577" s="29"/>
      <c r="AY577" s="29"/>
      <c r="AZ577" s="29"/>
      <c r="BA577" s="29"/>
    </row>
    <row r="578" spans="46:53" ht="15.75" customHeight="1" x14ac:dyDescent="0.3">
      <c r="AT578" s="29"/>
      <c r="AU578" s="29"/>
      <c r="AV578" s="29"/>
      <c r="AW578" s="29"/>
      <c r="AX578" s="29"/>
      <c r="AY578" s="29"/>
      <c r="AZ578" s="29"/>
      <c r="BA578" s="29"/>
    </row>
    <row r="579" spans="46:53" ht="15.75" customHeight="1" x14ac:dyDescent="0.3">
      <c r="AT579" s="29"/>
      <c r="AU579" s="29"/>
      <c r="AV579" s="29"/>
      <c r="AW579" s="29"/>
      <c r="AX579" s="29"/>
      <c r="AY579" s="29"/>
      <c r="AZ579" s="29"/>
      <c r="BA579" s="29"/>
    </row>
    <row r="580" spans="46:53" ht="15.75" customHeight="1" x14ac:dyDescent="0.3">
      <c r="AT580" s="29"/>
      <c r="AU580" s="29"/>
      <c r="AV580" s="29"/>
      <c r="AW580" s="29"/>
      <c r="AX580" s="29"/>
      <c r="AY580" s="29"/>
      <c r="AZ580" s="29"/>
      <c r="BA580" s="29"/>
    </row>
    <row r="581" spans="46:53" ht="15.75" customHeight="1" x14ac:dyDescent="0.3">
      <c r="AT581" s="29"/>
      <c r="AU581" s="29"/>
      <c r="AV581" s="29"/>
      <c r="AW581" s="29"/>
      <c r="AX581" s="29"/>
      <c r="AY581" s="29"/>
      <c r="AZ581" s="29"/>
      <c r="BA581" s="29"/>
    </row>
    <row r="582" spans="46:53" ht="15.75" customHeight="1" x14ac:dyDescent="0.3">
      <c r="AT582" s="29"/>
      <c r="AU582" s="29"/>
      <c r="AV582" s="29"/>
      <c r="AW582" s="29"/>
      <c r="AX582" s="29"/>
      <c r="AY582" s="29"/>
      <c r="AZ582" s="29"/>
      <c r="BA582" s="29"/>
    </row>
    <row r="583" spans="46:53" ht="15.75" customHeight="1" x14ac:dyDescent="0.3">
      <c r="AT583" s="29"/>
      <c r="AU583" s="29"/>
      <c r="AV583" s="29"/>
      <c r="AW583" s="29"/>
      <c r="AX583" s="29"/>
      <c r="AY583" s="29"/>
      <c r="AZ583" s="29"/>
      <c r="BA583" s="29"/>
    </row>
    <row r="584" spans="46:53" ht="15.75" customHeight="1" x14ac:dyDescent="0.3">
      <c r="AT584" s="29"/>
      <c r="AU584" s="29"/>
      <c r="AV584" s="29"/>
      <c r="AW584" s="29"/>
      <c r="AX584" s="29"/>
      <c r="AY584" s="29"/>
      <c r="AZ584" s="29"/>
      <c r="BA584" s="29"/>
    </row>
    <row r="585" spans="46:53" ht="15.75" customHeight="1" x14ac:dyDescent="0.3">
      <c r="AT585" s="29"/>
      <c r="AU585" s="29"/>
      <c r="AV585" s="29"/>
      <c r="AW585" s="29"/>
      <c r="AX585" s="29"/>
      <c r="AY585" s="29"/>
      <c r="AZ585" s="29"/>
      <c r="BA585" s="29"/>
    </row>
    <row r="586" spans="46:53" ht="15.75" customHeight="1" x14ac:dyDescent="0.3">
      <c r="AT586" s="29"/>
      <c r="AU586" s="29"/>
      <c r="AV586" s="29"/>
      <c r="AW586" s="29"/>
      <c r="AX586" s="29"/>
      <c r="AY586" s="29"/>
      <c r="AZ586" s="29"/>
      <c r="BA586" s="29"/>
    </row>
    <row r="587" spans="46:53" ht="15.75" customHeight="1" x14ac:dyDescent="0.3">
      <c r="AT587" s="29"/>
      <c r="AU587" s="29"/>
      <c r="AV587" s="29"/>
      <c r="AW587" s="29"/>
      <c r="AX587" s="29"/>
      <c r="AY587" s="29"/>
      <c r="AZ587" s="29"/>
      <c r="BA587" s="29"/>
    </row>
    <row r="588" spans="46:53" ht="15.75" customHeight="1" x14ac:dyDescent="0.3">
      <c r="AT588" s="29"/>
      <c r="AU588" s="29"/>
      <c r="AV588" s="29"/>
      <c r="AW588" s="29"/>
      <c r="AX588" s="29"/>
      <c r="AY588" s="29"/>
      <c r="AZ588" s="29"/>
      <c r="BA588" s="29"/>
    </row>
    <row r="589" spans="46:53" ht="15.75" customHeight="1" x14ac:dyDescent="0.3">
      <c r="AT589" s="29"/>
      <c r="AU589" s="29"/>
      <c r="AV589" s="29"/>
      <c r="AW589" s="29"/>
      <c r="AX589" s="29"/>
      <c r="AY589" s="29"/>
      <c r="AZ589" s="29"/>
      <c r="BA589" s="29"/>
    </row>
    <row r="590" spans="46:53" ht="15.75" customHeight="1" x14ac:dyDescent="0.3">
      <c r="AT590" s="29"/>
      <c r="AU590" s="29"/>
      <c r="AV590" s="29"/>
      <c r="AW590" s="29"/>
      <c r="AX590" s="29"/>
      <c r="AY590" s="29"/>
      <c r="AZ590" s="29"/>
      <c r="BA590" s="29"/>
    </row>
    <row r="591" spans="46:53" ht="15.75" customHeight="1" x14ac:dyDescent="0.3">
      <c r="AT591" s="29"/>
      <c r="AU591" s="29"/>
      <c r="AV591" s="29"/>
      <c r="AW591" s="29"/>
      <c r="AX591" s="29"/>
      <c r="AY591" s="29"/>
      <c r="AZ591" s="29"/>
      <c r="BA591" s="29"/>
    </row>
    <row r="592" spans="46:53" ht="15.75" customHeight="1" x14ac:dyDescent="0.3">
      <c r="AT592" s="29"/>
      <c r="AU592" s="29"/>
      <c r="AV592" s="29"/>
      <c r="AW592" s="29"/>
      <c r="AX592" s="29"/>
      <c r="AY592" s="29"/>
      <c r="AZ592" s="29"/>
      <c r="BA592" s="29"/>
    </row>
    <row r="593" spans="46:53" ht="15.75" customHeight="1" x14ac:dyDescent="0.3">
      <c r="AT593" s="29"/>
      <c r="AU593" s="29"/>
      <c r="AV593" s="29"/>
      <c r="AW593" s="29"/>
      <c r="AX593" s="29"/>
      <c r="AY593" s="29"/>
      <c r="AZ593" s="29"/>
      <c r="BA593" s="29"/>
    </row>
    <row r="594" spans="46:53" ht="15.75" customHeight="1" x14ac:dyDescent="0.3">
      <c r="AT594" s="29"/>
      <c r="AU594" s="29"/>
      <c r="AV594" s="29"/>
      <c r="AW594" s="29"/>
      <c r="AX594" s="29"/>
      <c r="AY594" s="29"/>
      <c r="AZ594" s="29"/>
      <c r="BA594" s="29"/>
    </row>
    <row r="595" spans="46:53" ht="15.75" customHeight="1" x14ac:dyDescent="0.3">
      <c r="AT595" s="29"/>
      <c r="AU595" s="29"/>
      <c r="AV595" s="29"/>
      <c r="AW595" s="29"/>
      <c r="AX595" s="29"/>
      <c r="AY595" s="29"/>
      <c r="AZ595" s="29"/>
      <c r="BA595" s="29"/>
    </row>
    <row r="596" spans="46:53" ht="15.75" customHeight="1" x14ac:dyDescent="0.3">
      <c r="AT596" s="29"/>
      <c r="AU596" s="29"/>
      <c r="AV596" s="29"/>
      <c r="AW596" s="29"/>
      <c r="AX596" s="29"/>
      <c r="AY596" s="29"/>
      <c r="AZ596" s="29"/>
      <c r="BA596" s="29"/>
    </row>
    <row r="597" spans="46:53" ht="15.75" customHeight="1" x14ac:dyDescent="0.3">
      <c r="AT597" s="29"/>
      <c r="AU597" s="29"/>
      <c r="AV597" s="29"/>
      <c r="AW597" s="29"/>
      <c r="AX597" s="29"/>
      <c r="AY597" s="29"/>
      <c r="AZ597" s="29"/>
      <c r="BA597" s="29"/>
    </row>
    <row r="598" spans="46:53" ht="15.75" customHeight="1" x14ac:dyDescent="0.3">
      <c r="AT598" s="29"/>
      <c r="AU598" s="29"/>
      <c r="AV598" s="29"/>
      <c r="AW598" s="29"/>
      <c r="AX598" s="29"/>
      <c r="AY598" s="29"/>
      <c r="AZ598" s="29"/>
      <c r="BA598" s="29"/>
    </row>
    <row r="599" spans="46:53" ht="15.75" customHeight="1" x14ac:dyDescent="0.3">
      <c r="AT599" s="29"/>
      <c r="AU599" s="29"/>
      <c r="AV599" s="29"/>
      <c r="AW599" s="29"/>
      <c r="AX599" s="29"/>
      <c r="AY599" s="29"/>
      <c r="AZ599" s="29"/>
      <c r="BA599" s="29"/>
    </row>
    <row r="600" spans="46:53" ht="15.75" customHeight="1" x14ac:dyDescent="0.3">
      <c r="AT600" s="29"/>
      <c r="AU600" s="29"/>
      <c r="AV600" s="29"/>
      <c r="AW600" s="29"/>
      <c r="AX600" s="29"/>
      <c r="AY600" s="29"/>
      <c r="AZ600" s="29"/>
      <c r="BA600" s="29"/>
    </row>
    <row r="601" spans="46:53" ht="15.75" customHeight="1" x14ac:dyDescent="0.3">
      <c r="AT601" s="29"/>
      <c r="AU601" s="29"/>
      <c r="AV601" s="29"/>
      <c r="AW601" s="29"/>
      <c r="AX601" s="29"/>
      <c r="AY601" s="29"/>
      <c r="AZ601" s="29"/>
      <c r="BA601" s="29"/>
    </row>
    <row r="602" spans="46:53" ht="15.75" customHeight="1" x14ac:dyDescent="0.3">
      <c r="AT602" s="29"/>
      <c r="AU602" s="29"/>
      <c r="AV602" s="29"/>
      <c r="AW602" s="29"/>
      <c r="AX602" s="29"/>
      <c r="AY602" s="29"/>
      <c r="AZ602" s="29"/>
      <c r="BA602" s="29"/>
    </row>
    <row r="603" spans="46:53" ht="15.75" customHeight="1" x14ac:dyDescent="0.3">
      <c r="AT603" s="29"/>
      <c r="AU603" s="29"/>
      <c r="AV603" s="29"/>
      <c r="AW603" s="29"/>
      <c r="AX603" s="29"/>
      <c r="AY603" s="29"/>
      <c r="AZ603" s="29"/>
      <c r="BA603" s="29"/>
    </row>
    <row r="604" spans="46:53" ht="15.75" customHeight="1" x14ac:dyDescent="0.3">
      <c r="AT604" s="29"/>
      <c r="AU604" s="29"/>
      <c r="AV604" s="29"/>
      <c r="AW604" s="29"/>
      <c r="AX604" s="29"/>
      <c r="AY604" s="29"/>
      <c r="AZ604" s="29"/>
      <c r="BA604" s="29"/>
    </row>
    <row r="605" spans="46:53" ht="15.75" customHeight="1" x14ac:dyDescent="0.3">
      <c r="AT605" s="29"/>
      <c r="AU605" s="29"/>
      <c r="AV605" s="29"/>
      <c r="AW605" s="29"/>
      <c r="AX605" s="29"/>
      <c r="AY605" s="29"/>
      <c r="AZ605" s="29"/>
      <c r="BA605" s="29"/>
    </row>
    <row r="606" spans="46:53" ht="15.75" customHeight="1" x14ac:dyDescent="0.3">
      <c r="AT606" s="29"/>
      <c r="AU606" s="29"/>
      <c r="AV606" s="29"/>
      <c r="AW606" s="29"/>
      <c r="AX606" s="29"/>
      <c r="AY606" s="29"/>
      <c r="AZ606" s="29"/>
      <c r="BA606" s="29"/>
    </row>
    <row r="607" spans="46:53" ht="15.75" customHeight="1" x14ac:dyDescent="0.3">
      <c r="AT607" s="29"/>
      <c r="AU607" s="29"/>
      <c r="AV607" s="29"/>
      <c r="AW607" s="29"/>
      <c r="AX607" s="29"/>
      <c r="AY607" s="29"/>
      <c r="AZ607" s="29"/>
      <c r="BA607" s="29"/>
    </row>
    <row r="608" spans="46:53" ht="15.75" customHeight="1" x14ac:dyDescent="0.3">
      <c r="AT608" s="29"/>
      <c r="AU608" s="29"/>
      <c r="AV608" s="29"/>
      <c r="AW608" s="29"/>
      <c r="AX608" s="29"/>
      <c r="AY608" s="29"/>
      <c r="AZ608" s="29"/>
      <c r="BA608" s="29"/>
    </row>
    <row r="609" spans="46:53" ht="15.75" customHeight="1" x14ac:dyDescent="0.3">
      <c r="AT609" s="29"/>
      <c r="AU609" s="29"/>
      <c r="AV609" s="29"/>
      <c r="AW609" s="29"/>
      <c r="AX609" s="29"/>
      <c r="AY609" s="29"/>
      <c r="AZ609" s="29"/>
      <c r="BA609" s="29"/>
    </row>
    <row r="610" spans="46:53" ht="15.75" customHeight="1" x14ac:dyDescent="0.3">
      <c r="AT610" s="29"/>
      <c r="AU610" s="29"/>
      <c r="AV610" s="29"/>
      <c r="AW610" s="29"/>
      <c r="AX610" s="29"/>
      <c r="AY610" s="29"/>
      <c r="AZ610" s="29"/>
      <c r="BA610" s="29"/>
    </row>
    <row r="611" spans="46:53" ht="15.75" customHeight="1" x14ac:dyDescent="0.3">
      <c r="AT611" s="29"/>
      <c r="AU611" s="29"/>
      <c r="AV611" s="29"/>
      <c r="AW611" s="29"/>
      <c r="AX611" s="29"/>
      <c r="AY611" s="29"/>
      <c r="AZ611" s="29"/>
      <c r="BA611" s="29"/>
    </row>
    <row r="612" spans="46:53" ht="15.75" customHeight="1" x14ac:dyDescent="0.3">
      <c r="AT612" s="29"/>
      <c r="AU612" s="29"/>
      <c r="AV612" s="29"/>
      <c r="AW612" s="29"/>
      <c r="AX612" s="29"/>
      <c r="AY612" s="29"/>
      <c r="AZ612" s="29"/>
      <c r="BA612" s="29"/>
    </row>
    <row r="613" spans="46:53" ht="15.75" customHeight="1" x14ac:dyDescent="0.3">
      <c r="AT613" s="29"/>
      <c r="AU613" s="29"/>
      <c r="AV613" s="29"/>
      <c r="AW613" s="29"/>
      <c r="AX613" s="29"/>
      <c r="AY613" s="29"/>
      <c r="AZ613" s="29"/>
      <c r="BA613" s="29"/>
    </row>
    <row r="614" spans="46:53" ht="15.75" customHeight="1" x14ac:dyDescent="0.3">
      <c r="AT614" s="29"/>
      <c r="AU614" s="29"/>
      <c r="AV614" s="29"/>
      <c r="AW614" s="29"/>
      <c r="AX614" s="29"/>
      <c r="AY614" s="29"/>
      <c r="AZ614" s="29"/>
      <c r="BA614" s="29"/>
    </row>
    <row r="615" spans="46:53" ht="15.75" customHeight="1" x14ac:dyDescent="0.3">
      <c r="AT615" s="29"/>
      <c r="AU615" s="29"/>
      <c r="AV615" s="29"/>
      <c r="AW615" s="29"/>
      <c r="AX615" s="29"/>
      <c r="AY615" s="29"/>
      <c r="AZ615" s="29"/>
      <c r="BA615" s="29"/>
    </row>
    <row r="616" spans="46:53" ht="15.75" customHeight="1" x14ac:dyDescent="0.3">
      <c r="AT616" s="29"/>
      <c r="AU616" s="29"/>
      <c r="AV616" s="29"/>
      <c r="AW616" s="29"/>
      <c r="AX616" s="29"/>
      <c r="AY616" s="29"/>
      <c r="AZ616" s="29"/>
      <c r="BA616" s="29"/>
    </row>
    <row r="617" spans="46:53" ht="15.75" customHeight="1" x14ac:dyDescent="0.3">
      <c r="AT617" s="29"/>
      <c r="AU617" s="29"/>
      <c r="AV617" s="29"/>
      <c r="AW617" s="29"/>
      <c r="AX617" s="29"/>
      <c r="AY617" s="29"/>
      <c r="AZ617" s="29"/>
      <c r="BA617" s="29"/>
    </row>
    <row r="618" spans="46:53" ht="15.75" customHeight="1" x14ac:dyDescent="0.3">
      <c r="AT618" s="29"/>
      <c r="AU618" s="29"/>
      <c r="AV618" s="29"/>
      <c r="AW618" s="29"/>
      <c r="AX618" s="29"/>
      <c r="AY618" s="29"/>
      <c r="AZ618" s="29"/>
      <c r="BA618" s="29"/>
    </row>
    <row r="619" spans="46:53" ht="15.75" customHeight="1" x14ac:dyDescent="0.3">
      <c r="AT619" s="29"/>
      <c r="AU619" s="29"/>
      <c r="AV619" s="29"/>
      <c r="AW619" s="29"/>
      <c r="AX619" s="29"/>
      <c r="AY619" s="29"/>
      <c r="AZ619" s="29"/>
      <c r="BA619" s="29"/>
    </row>
    <row r="620" spans="46:53" ht="15.75" customHeight="1" x14ac:dyDescent="0.3">
      <c r="AT620" s="29"/>
      <c r="AU620" s="29"/>
      <c r="AV620" s="29"/>
      <c r="AW620" s="29"/>
      <c r="AX620" s="29"/>
      <c r="AY620" s="29"/>
      <c r="AZ620" s="29"/>
      <c r="BA620" s="29"/>
    </row>
    <row r="621" spans="46:53" ht="15.75" customHeight="1" x14ac:dyDescent="0.3">
      <c r="AT621" s="29"/>
      <c r="AU621" s="29"/>
      <c r="AV621" s="29"/>
      <c r="AW621" s="29"/>
      <c r="AX621" s="29"/>
      <c r="AY621" s="29"/>
      <c r="AZ621" s="29"/>
      <c r="BA621" s="29"/>
    </row>
    <row r="622" spans="46:53" ht="15.75" customHeight="1" x14ac:dyDescent="0.3">
      <c r="AT622" s="29"/>
      <c r="AU622" s="29"/>
      <c r="AV622" s="29"/>
      <c r="AW622" s="29"/>
      <c r="AX622" s="29"/>
      <c r="AY622" s="29"/>
      <c r="AZ622" s="29"/>
      <c r="BA622" s="29"/>
    </row>
    <row r="623" spans="46:53" ht="15.75" customHeight="1" x14ac:dyDescent="0.3">
      <c r="AT623" s="29"/>
      <c r="AU623" s="29"/>
      <c r="AV623" s="29"/>
      <c r="AW623" s="29"/>
      <c r="AX623" s="29"/>
      <c r="AY623" s="29"/>
      <c r="AZ623" s="29"/>
      <c r="BA623" s="29"/>
    </row>
    <row r="624" spans="46:53" ht="15.75" customHeight="1" x14ac:dyDescent="0.3">
      <c r="AT624" s="29"/>
      <c r="AU624" s="29"/>
      <c r="AV624" s="29"/>
      <c r="AW624" s="29"/>
      <c r="AX624" s="29"/>
      <c r="AY624" s="29"/>
      <c r="AZ624" s="29"/>
      <c r="BA624" s="29"/>
    </row>
    <row r="625" spans="46:53" ht="15.75" customHeight="1" x14ac:dyDescent="0.3">
      <c r="AT625" s="29"/>
      <c r="AU625" s="29"/>
      <c r="AV625" s="29"/>
      <c r="AW625" s="29"/>
      <c r="AX625" s="29"/>
      <c r="AY625" s="29"/>
      <c r="AZ625" s="29"/>
      <c r="BA625" s="29"/>
    </row>
    <row r="626" spans="46:53" ht="15.75" customHeight="1" x14ac:dyDescent="0.3">
      <c r="AT626" s="29"/>
      <c r="AU626" s="29"/>
      <c r="AV626" s="29"/>
      <c r="AW626" s="29"/>
      <c r="AX626" s="29"/>
      <c r="AY626" s="29"/>
      <c r="AZ626" s="29"/>
      <c r="BA626" s="29"/>
    </row>
    <row r="627" spans="46:53" ht="15.75" customHeight="1" x14ac:dyDescent="0.3">
      <c r="AT627" s="29"/>
      <c r="AU627" s="29"/>
      <c r="AV627" s="29"/>
      <c r="AW627" s="29"/>
      <c r="AX627" s="29"/>
      <c r="AY627" s="29"/>
      <c r="AZ627" s="29"/>
      <c r="BA627" s="29"/>
    </row>
    <row r="628" spans="46:53" ht="15.75" customHeight="1" x14ac:dyDescent="0.3">
      <c r="AT628" s="29"/>
      <c r="AU628" s="29"/>
      <c r="AV628" s="29"/>
      <c r="AW628" s="29"/>
      <c r="AX628" s="29"/>
      <c r="AY628" s="29"/>
      <c r="AZ628" s="29"/>
      <c r="BA628" s="29"/>
    </row>
    <row r="629" spans="46:53" ht="15.75" customHeight="1" x14ac:dyDescent="0.3">
      <c r="AT629" s="29"/>
      <c r="AU629" s="29"/>
      <c r="AV629" s="29"/>
      <c r="AW629" s="29"/>
      <c r="AX629" s="29"/>
      <c r="AY629" s="29"/>
      <c r="AZ629" s="29"/>
      <c r="BA629" s="29"/>
    </row>
    <row r="630" spans="46:53" ht="15.75" customHeight="1" x14ac:dyDescent="0.3">
      <c r="AT630" s="29"/>
      <c r="AU630" s="29"/>
      <c r="AV630" s="29"/>
      <c r="AW630" s="29"/>
      <c r="AX630" s="29"/>
      <c r="AY630" s="29"/>
      <c r="AZ630" s="29"/>
      <c r="BA630" s="29"/>
    </row>
    <row r="631" spans="46:53" ht="15.75" customHeight="1" x14ac:dyDescent="0.3">
      <c r="AT631" s="29"/>
      <c r="AU631" s="29"/>
      <c r="AV631" s="29"/>
      <c r="AW631" s="29"/>
      <c r="AX631" s="29"/>
      <c r="AY631" s="29"/>
      <c r="AZ631" s="29"/>
      <c r="BA631" s="29"/>
    </row>
    <row r="632" spans="46:53" ht="15.75" customHeight="1" x14ac:dyDescent="0.3">
      <c r="AT632" s="29"/>
      <c r="AU632" s="29"/>
      <c r="AV632" s="29"/>
      <c r="AW632" s="29"/>
      <c r="AX632" s="29"/>
      <c r="AY632" s="29"/>
      <c r="AZ632" s="29"/>
      <c r="BA632" s="29"/>
    </row>
    <row r="633" spans="46:53" ht="15.75" customHeight="1" x14ac:dyDescent="0.3">
      <c r="AT633" s="29"/>
      <c r="AU633" s="29"/>
      <c r="AV633" s="29"/>
      <c r="AW633" s="29"/>
      <c r="AX633" s="29"/>
      <c r="AY633" s="29"/>
      <c r="AZ633" s="29"/>
      <c r="BA633" s="29"/>
    </row>
    <row r="634" spans="46:53" ht="15.75" customHeight="1" x14ac:dyDescent="0.3">
      <c r="AT634" s="29"/>
      <c r="AU634" s="29"/>
      <c r="AV634" s="29"/>
      <c r="AW634" s="29"/>
      <c r="AX634" s="29"/>
      <c r="AY634" s="29"/>
      <c r="AZ634" s="29"/>
      <c r="BA634" s="29"/>
    </row>
    <row r="635" spans="46:53" ht="15.75" customHeight="1" x14ac:dyDescent="0.3">
      <c r="AT635" s="29"/>
      <c r="AU635" s="29"/>
      <c r="AV635" s="29"/>
      <c r="AW635" s="29"/>
      <c r="AX635" s="29"/>
      <c r="AY635" s="29"/>
      <c r="AZ635" s="29"/>
      <c r="BA635" s="29"/>
    </row>
    <row r="636" spans="46:53" ht="15.75" customHeight="1" x14ac:dyDescent="0.3">
      <c r="AT636" s="29"/>
      <c r="AU636" s="29"/>
      <c r="AV636" s="29"/>
      <c r="AW636" s="29"/>
      <c r="AX636" s="29"/>
      <c r="AY636" s="29"/>
      <c r="AZ636" s="29"/>
      <c r="BA636" s="29"/>
    </row>
    <row r="637" spans="46:53" ht="15.75" customHeight="1" x14ac:dyDescent="0.3">
      <c r="AT637" s="29"/>
      <c r="AU637" s="29"/>
      <c r="AV637" s="29"/>
      <c r="AW637" s="29"/>
      <c r="AX637" s="29"/>
      <c r="AY637" s="29"/>
      <c r="AZ637" s="29"/>
      <c r="BA637" s="29"/>
    </row>
    <row r="638" spans="46:53" ht="15.75" customHeight="1" x14ac:dyDescent="0.3">
      <c r="AT638" s="29"/>
      <c r="AU638" s="29"/>
      <c r="AV638" s="29"/>
      <c r="AW638" s="29"/>
      <c r="AX638" s="29"/>
      <c r="AY638" s="29"/>
      <c r="AZ638" s="29"/>
      <c r="BA638" s="29"/>
    </row>
    <row r="639" spans="46:53" ht="15.75" customHeight="1" x14ac:dyDescent="0.3">
      <c r="AT639" s="29"/>
      <c r="AU639" s="29"/>
      <c r="AV639" s="29"/>
      <c r="AW639" s="29"/>
      <c r="AX639" s="29"/>
      <c r="AY639" s="29"/>
      <c r="AZ639" s="29"/>
      <c r="BA639" s="29"/>
    </row>
    <row r="640" spans="46:53" ht="15.75" customHeight="1" x14ac:dyDescent="0.3">
      <c r="AT640" s="29"/>
      <c r="AU640" s="29"/>
      <c r="AV640" s="29"/>
      <c r="AW640" s="29"/>
      <c r="AX640" s="29"/>
      <c r="AY640" s="29"/>
      <c r="AZ640" s="29"/>
      <c r="BA640" s="29"/>
    </row>
    <row r="641" spans="46:53" ht="15.75" customHeight="1" x14ac:dyDescent="0.3">
      <c r="AT641" s="29"/>
      <c r="AU641" s="29"/>
      <c r="AV641" s="29"/>
      <c r="AW641" s="29"/>
      <c r="AX641" s="29"/>
      <c r="AY641" s="29"/>
      <c r="AZ641" s="29"/>
      <c r="BA641" s="29"/>
    </row>
    <row r="642" spans="46:53" ht="15.75" customHeight="1" x14ac:dyDescent="0.3">
      <c r="AT642" s="29"/>
      <c r="AU642" s="29"/>
      <c r="AV642" s="29"/>
      <c r="AW642" s="29"/>
      <c r="AX642" s="29"/>
      <c r="AY642" s="29"/>
      <c r="AZ642" s="29"/>
      <c r="BA642" s="29"/>
    </row>
    <row r="643" spans="46:53" ht="15.75" customHeight="1" x14ac:dyDescent="0.3">
      <c r="AT643" s="29"/>
      <c r="AU643" s="29"/>
      <c r="AV643" s="29"/>
      <c r="AW643" s="29"/>
      <c r="AX643" s="29"/>
      <c r="AY643" s="29"/>
      <c r="AZ643" s="29"/>
      <c r="BA643" s="29"/>
    </row>
    <row r="644" spans="46:53" ht="15.75" customHeight="1" x14ac:dyDescent="0.3">
      <c r="AT644" s="29"/>
      <c r="AU644" s="29"/>
      <c r="AV644" s="29"/>
      <c r="AW644" s="29"/>
      <c r="AX644" s="29"/>
      <c r="AY644" s="29"/>
      <c r="AZ644" s="29"/>
      <c r="BA644" s="29"/>
    </row>
    <row r="645" spans="46:53" ht="15.75" customHeight="1" x14ac:dyDescent="0.3">
      <c r="AT645" s="29"/>
      <c r="AU645" s="29"/>
      <c r="AV645" s="29"/>
      <c r="AW645" s="29"/>
      <c r="AX645" s="29"/>
      <c r="AY645" s="29"/>
      <c r="AZ645" s="29"/>
      <c r="BA645" s="29"/>
    </row>
    <row r="646" spans="46:53" ht="15.75" customHeight="1" x14ac:dyDescent="0.3">
      <c r="AT646" s="29"/>
      <c r="AU646" s="29"/>
      <c r="AV646" s="29"/>
      <c r="AW646" s="29"/>
      <c r="AX646" s="29"/>
      <c r="AY646" s="29"/>
      <c r="AZ646" s="29"/>
      <c r="BA646" s="29"/>
    </row>
    <row r="647" spans="46:53" ht="15.75" customHeight="1" x14ac:dyDescent="0.3">
      <c r="AT647" s="29"/>
      <c r="AU647" s="29"/>
      <c r="AV647" s="29"/>
      <c r="AW647" s="29"/>
      <c r="AX647" s="29"/>
      <c r="AY647" s="29"/>
      <c r="AZ647" s="29"/>
      <c r="BA647" s="29"/>
    </row>
    <row r="648" spans="46:53" ht="15.75" customHeight="1" x14ac:dyDescent="0.3">
      <c r="AT648" s="29"/>
      <c r="AU648" s="29"/>
      <c r="AV648" s="29"/>
      <c r="AW648" s="29"/>
      <c r="AX648" s="29"/>
      <c r="AY648" s="29"/>
      <c r="AZ648" s="29"/>
      <c r="BA648" s="29"/>
    </row>
    <row r="649" spans="46:53" ht="15.75" customHeight="1" x14ac:dyDescent="0.3">
      <c r="AT649" s="29"/>
      <c r="AU649" s="29"/>
      <c r="AV649" s="29"/>
      <c r="AW649" s="29"/>
      <c r="AX649" s="29"/>
      <c r="AY649" s="29"/>
      <c r="AZ649" s="29"/>
      <c r="BA649" s="29"/>
    </row>
    <row r="650" spans="46:53" ht="15.75" customHeight="1" x14ac:dyDescent="0.3">
      <c r="AT650" s="29"/>
      <c r="AU650" s="29"/>
      <c r="AV650" s="29"/>
      <c r="AW650" s="29"/>
      <c r="AX650" s="29"/>
      <c r="AY650" s="29"/>
      <c r="AZ650" s="29"/>
      <c r="BA650" s="29"/>
    </row>
    <row r="651" spans="46:53" ht="15.75" customHeight="1" x14ac:dyDescent="0.3">
      <c r="AT651" s="29"/>
      <c r="AU651" s="29"/>
      <c r="AV651" s="29"/>
      <c r="AW651" s="29"/>
      <c r="AX651" s="29"/>
      <c r="AY651" s="29"/>
      <c r="AZ651" s="29"/>
      <c r="BA651" s="29"/>
    </row>
    <row r="652" spans="46:53" ht="15.75" customHeight="1" x14ac:dyDescent="0.3">
      <c r="AT652" s="29"/>
      <c r="AU652" s="29"/>
      <c r="AV652" s="29"/>
      <c r="AW652" s="29"/>
      <c r="AX652" s="29"/>
      <c r="AY652" s="29"/>
      <c r="AZ652" s="29"/>
      <c r="BA652" s="29"/>
    </row>
    <row r="653" spans="46:53" ht="15.75" customHeight="1" x14ac:dyDescent="0.3">
      <c r="AT653" s="29"/>
      <c r="AU653" s="29"/>
      <c r="AV653" s="29"/>
      <c r="AW653" s="29"/>
      <c r="AX653" s="29"/>
      <c r="AY653" s="29"/>
      <c r="AZ653" s="29"/>
      <c r="BA653" s="29"/>
    </row>
    <row r="654" spans="46:53" ht="15.75" customHeight="1" x14ac:dyDescent="0.3">
      <c r="AT654" s="29"/>
      <c r="AU654" s="29"/>
      <c r="AV654" s="29"/>
      <c r="AW654" s="29"/>
      <c r="AX654" s="29"/>
      <c r="AY654" s="29"/>
      <c r="AZ654" s="29"/>
      <c r="BA654" s="29"/>
    </row>
    <row r="655" spans="46:53" ht="15.75" customHeight="1" x14ac:dyDescent="0.3">
      <c r="AT655" s="29"/>
      <c r="AU655" s="29"/>
      <c r="AV655" s="29"/>
      <c r="AW655" s="29"/>
      <c r="AX655" s="29"/>
      <c r="AY655" s="29"/>
      <c r="AZ655" s="29"/>
      <c r="BA655" s="29"/>
    </row>
    <row r="656" spans="46:53" ht="15.75" customHeight="1" x14ac:dyDescent="0.3">
      <c r="AT656" s="29"/>
      <c r="AU656" s="29"/>
      <c r="AV656" s="29"/>
      <c r="AW656" s="29"/>
      <c r="AX656" s="29"/>
      <c r="AY656" s="29"/>
      <c r="AZ656" s="29"/>
      <c r="BA656" s="29"/>
    </row>
    <row r="657" spans="46:53" ht="15.75" customHeight="1" x14ac:dyDescent="0.3">
      <c r="AT657" s="29"/>
      <c r="AU657" s="29"/>
      <c r="AV657" s="29"/>
      <c r="AW657" s="29"/>
      <c r="AX657" s="29"/>
      <c r="AY657" s="29"/>
      <c r="AZ657" s="29"/>
      <c r="BA657" s="29"/>
    </row>
    <row r="658" spans="46:53" ht="15.75" customHeight="1" x14ac:dyDescent="0.3">
      <c r="AT658" s="29"/>
      <c r="AU658" s="29"/>
      <c r="AV658" s="29"/>
      <c r="AW658" s="29"/>
      <c r="AX658" s="29"/>
      <c r="AY658" s="29"/>
      <c r="AZ658" s="29"/>
      <c r="BA658" s="29"/>
    </row>
    <row r="659" spans="46:53" ht="15.75" customHeight="1" x14ac:dyDescent="0.3">
      <c r="AT659" s="29"/>
      <c r="AU659" s="29"/>
      <c r="AV659" s="29"/>
      <c r="AW659" s="29"/>
      <c r="AX659" s="29"/>
      <c r="AY659" s="29"/>
      <c r="AZ659" s="29"/>
      <c r="BA659" s="29"/>
    </row>
    <row r="660" spans="46:53" ht="15.75" customHeight="1" x14ac:dyDescent="0.3">
      <c r="AT660" s="29"/>
      <c r="AU660" s="29"/>
      <c r="AV660" s="29"/>
      <c r="AW660" s="29"/>
      <c r="AX660" s="29"/>
      <c r="AY660" s="29"/>
      <c r="AZ660" s="29"/>
      <c r="BA660" s="29"/>
    </row>
    <row r="661" spans="46:53" ht="15.75" customHeight="1" x14ac:dyDescent="0.3">
      <c r="AT661" s="29"/>
      <c r="AU661" s="29"/>
      <c r="AV661" s="29"/>
      <c r="AW661" s="29"/>
      <c r="AX661" s="29"/>
      <c r="AY661" s="29"/>
      <c r="AZ661" s="29"/>
      <c r="BA661" s="29"/>
    </row>
    <row r="662" spans="46:53" ht="15.75" customHeight="1" x14ac:dyDescent="0.3">
      <c r="AT662" s="29"/>
      <c r="AU662" s="29"/>
      <c r="AV662" s="29"/>
      <c r="AW662" s="29"/>
      <c r="AX662" s="29"/>
      <c r="AY662" s="29"/>
      <c r="AZ662" s="29"/>
      <c r="BA662" s="29"/>
    </row>
    <row r="663" spans="46:53" ht="15.75" customHeight="1" x14ac:dyDescent="0.3">
      <c r="AT663" s="29"/>
      <c r="AU663" s="29"/>
      <c r="AV663" s="29"/>
      <c r="AW663" s="29"/>
      <c r="AX663" s="29"/>
      <c r="AY663" s="29"/>
      <c r="AZ663" s="29"/>
      <c r="BA663" s="29"/>
    </row>
    <row r="664" spans="46:53" ht="15.75" customHeight="1" x14ac:dyDescent="0.3">
      <c r="AT664" s="29"/>
      <c r="AU664" s="29"/>
      <c r="AV664" s="29"/>
      <c r="AW664" s="29"/>
      <c r="AX664" s="29"/>
      <c r="AY664" s="29"/>
      <c r="AZ664" s="29"/>
      <c r="BA664" s="29"/>
    </row>
    <row r="665" spans="46:53" ht="15.75" customHeight="1" x14ac:dyDescent="0.3">
      <c r="AT665" s="29"/>
      <c r="AU665" s="29"/>
      <c r="AV665" s="29"/>
      <c r="AW665" s="29"/>
      <c r="AX665" s="29"/>
      <c r="AY665" s="29"/>
      <c r="AZ665" s="29"/>
      <c r="BA665" s="29"/>
    </row>
    <row r="666" spans="46:53" ht="15.75" customHeight="1" x14ac:dyDescent="0.3">
      <c r="AT666" s="29"/>
      <c r="AU666" s="29"/>
      <c r="AV666" s="29"/>
      <c r="AW666" s="29"/>
      <c r="AX666" s="29"/>
      <c r="AY666" s="29"/>
      <c r="AZ666" s="29"/>
      <c r="BA666" s="29"/>
    </row>
    <row r="667" spans="46:53" ht="15.75" customHeight="1" x14ac:dyDescent="0.3">
      <c r="AT667" s="29"/>
      <c r="AU667" s="29"/>
      <c r="AV667" s="29"/>
      <c r="AW667" s="29"/>
      <c r="AX667" s="29"/>
      <c r="AY667" s="29"/>
      <c r="AZ667" s="29"/>
      <c r="BA667" s="29"/>
    </row>
    <row r="668" spans="46:53" ht="15.75" customHeight="1" x14ac:dyDescent="0.3">
      <c r="AT668" s="29"/>
      <c r="AU668" s="29"/>
      <c r="AV668" s="29"/>
      <c r="AW668" s="29"/>
      <c r="AX668" s="29"/>
      <c r="AY668" s="29"/>
      <c r="AZ668" s="29"/>
      <c r="BA668" s="29"/>
    </row>
    <row r="669" spans="46:53" ht="15.75" customHeight="1" x14ac:dyDescent="0.3">
      <c r="AT669" s="29"/>
      <c r="AU669" s="29"/>
      <c r="AV669" s="29"/>
      <c r="AW669" s="29"/>
      <c r="AX669" s="29"/>
      <c r="AY669" s="29"/>
      <c r="AZ669" s="29"/>
      <c r="BA669" s="29"/>
    </row>
    <row r="670" spans="46:53" ht="15.75" customHeight="1" x14ac:dyDescent="0.3">
      <c r="AT670" s="29"/>
      <c r="AU670" s="29"/>
      <c r="AV670" s="29"/>
      <c r="AW670" s="29"/>
      <c r="AX670" s="29"/>
      <c r="AY670" s="29"/>
      <c r="AZ670" s="29"/>
      <c r="BA670" s="29"/>
    </row>
    <row r="671" spans="46:53" ht="15.75" customHeight="1" x14ac:dyDescent="0.3">
      <c r="AT671" s="29"/>
      <c r="AU671" s="29"/>
      <c r="AV671" s="29"/>
      <c r="AW671" s="29"/>
      <c r="AX671" s="29"/>
      <c r="AY671" s="29"/>
      <c r="AZ671" s="29"/>
      <c r="BA671" s="29"/>
    </row>
    <row r="672" spans="46:53" ht="15.75" customHeight="1" x14ac:dyDescent="0.3">
      <c r="AT672" s="29"/>
      <c r="AU672" s="29"/>
      <c r="AV672" s="29"/>
      <c r="AW672" s="29"/>
      <c r="AX672" s="29"/>
      <c r="AY672" s="29"/>
      <c r="AZ672" s="29"/>
      <c r="BA672" s="29"/>
    </row>
    <row r="673" spans="46:53" ht="15.75" customHeight="1" x14ac:dyDescent="0.3">
      <c r="AT673" s="29"/>
      <c r="AU673" s="29"/>
      <c r="AV673" s="29"/>
      <c r="AW673" s="29"/>
      <c r="AX673" s="29"/>
      <c r="AY673" s="29"/>
      <c r="AZ673" s="29"/>
      <c r="BA673" s="29"/>
    </row>
    <row r="674" spans="46:53" ht="15.75" customHeight="1" x14ac:dyDescent="0.3">
      <c r="AT674" s="29"/>
      <c r="AU674" s="29"/>
      <c r="AV674" s="29"/>
      <c r="AW674" s="29"/>
      <c r="AX674" s="29"/>
      <c r="AY674" s="29"/>
      <c r="AZ674" s="29"/>
      <c r="BA674" s="29"/>
    </row>
    <row r="675" spans="46:53" ht="15.75" customHeight="1" x14ac:dyDescent="0.3">
      <c r="AT675" s="29"/>
      <c r="AU675" s="29"/>
      <c r="AV675" s="29"/>
      <c r="AW675" s="29"/>
      <c r="AX675" s="29"/>
      <c r="AY675" s="29"/>
      <c r="AZ675" s="29"/>
      <c r="BA675" s="29"/>
    </row>
    <row r="676" spans="46:53" ht="15.75" customHeight="1" x14ac:dyDescent="0.3">
      <c r="AT676" s="29"/>
      <c r="AU676" s="29"/>
      <c r="AV676" s="29"/>
      <c r="AW676" s="29"/>
      <c r="AX676" s="29"/>
      <c r="AY676" s="29"/>
      <c r="AZ676" s="29"/>
      <c r="BA676" s="29"/>
    </row>
    <row r="677" spans="46:53" ht="15.75" customHeight="1" x14ac:dyDescent="0.3">
      <c r="AT677" s="29"/>
      <c r="AU677" s="29"/>
      <c r="AV677" s="29"/>
      <c r="AW677" s="29"/>
      <c r="AX677" s="29"/>
      <c r="AY677" s="29"/>
      <c r="AZ677" s="29"/>
      <c r="BA677" s="29"/>
    </row>
    <row r="678" spans="46:53" ht="15.75" customHeight="1" x14ac:dyDescent="0.3">
      <c r="AT678" s="29"/>
      <c r="AU678" s="29"/>
      <c r="AV678" s="29"/>
      <c r="AW678" s="29"/>
      <c r="AX678" s="29"/>
      <c r="AY678" s="29"/>
      <c r="AZ678" s="29"/>
      <c r="BA678" s="29"/>
    </row>
    <row r="679" spans="46:53" ht="15.75" customHeight="1" x14ac:dyDescent="0.3">
      <c r="AT679" s="29"/>
      <c r="AU679" s="29"/>
      <c r="AV679" s="29"/>
      <c r="AW679" s="29"/>
      <c r="AX679" s="29"/>
      <c r="AY679" s="29"/>
      <c r="AZ679" s="29"/>
      <c r="BA679" s="29"/>
    </row>
    <row r="680" spans="46:53" ht="15.75" customHeight="1" x14ac:dyDescent="0.3">
      <c r="AT680" s="29"/>
      <c r="AU680" s="29"/>
      <c r="AV680" s="29"/>
      <c r="AW680" s="29"/>
      <c r="AX680" s="29"/>
      <c r="AY680" s="29"/>
      <c r="AZ680" s="29"/>
      <c r="BA680" s="29"/>
    </row>
    <row r="681" spans="46:53" ht="15.75" customHeight="1" x14ac:dyDescent="0.3">
      <c r="AT681" s="29"/>
      <c r="AU681" s="29"/>
      <c r="AV681" s="29"/>
      <c r="AW681" s="29"/>
      <c r="AX681" s="29"/>
      <c r="AY681" s="29"/>
      <c r="AZ681" s="29"/>
      <c r="BA681" s="29"/>
    </row>
    <row r="682" spans="46:53" ht="15.75" customHeight="1" x14ac:dyDescent="0.3">
      <c r="AT682" s="29"/>
      <c r="AU682" s="29"/>
      <c r="AV682" s="29"/>
      <c r="AW682" s="29"/>
      <c r="AX682" s="29"/>
      <c r="AY682" s="29"/>
      <c r="AZ682" s="29"/>
      <c r="BA682" s="29"/>
    </row>
    <row r="683" spans="46:53" ht="15.75" customHeight="1" x14ac:dyDescent="0.3">
      <c r="AT683" s="29"/>
      <c r="AU683" s="29"/>
      <c r="AV683" s="29"/>
      <c r="AW683" s="29"/>
      <c r="AX683" s="29"/>
      <c r="AY683" s="29"/>
      <c r="AZ683" s="29"/>
      <c r="BA683" s="29"/>
    </row>
    <row r="684" spans="46:53" ht="15.75" customHeight="1" x14ac:dyDescent="0.3">
      <c r="AT684" s="29"/>
      <c r="AU684" s="29"/>
      <c r="AV684" s="29"/>
      <c r="AW684" s="29"/>
      <c r="AX684" s="29"/>
      <c r="AY684" s="29"/>
      <c r="AZ684" s="29"/>
      <c r="BA684" s="29"/>
    </row>
    <row r="685" spans="46:53" ht="15.75" customHeight="1" x14ac:dyDescent="0.3">
      <c r="AT685" s="29"/>
      <c r="AU685" s="29"/>
      <c r="AV685" s="29"/>
      <c r="AW685" s="29"/>
      <c r="AX685" s="29"/>
      <c r="AY685" s="29"/>
      <c r="AZ685" s="29"/>
      <c r="BA685" s="29"/>
    </row>
    <row r="686" spans="46:53" ht="15.75" customHeight="1" x14ac:dyDescent="0.3">
      <c r="AT686" s="29"/>
      <c r="AU686" s="29"/>
      <c r="AV686" s="29"/>
      <c r="AW686" s="29"/>
      <c r="AX686" s="29"/>
      <c r="AY686" s="29"/>
      <c r="AZ686" s="29"/>
      <c r="BA686" s="29"/>
    </row>
    <row r="687" spans="46:53" ht="15.75" customHeight="1" x14ac:dyDescent="0.3">
      <c r="AT687" s="29"/>
      <c r="AU687" s="29"/>
      <c r="AV687" s="29"/>
      <c r="AW687" s="29"/>
      <c r="AX687" s="29"/>
      <c r="AY687" s="29"/>
      <c r="AZ687" s="29"/>
      <c r="BA687" s="29"/>
    </row>
    <row r="688" spans="46:53" ht="15.75" customHeight="1" x14ac:dyDescent="0.3">
      <c r="AT688" s="29"/>
      <c r="AU688" s="29"/>
      <c r="AV688" s="29"/>
      <c r="AW688" s="29"/>
      <c r="AX688" s="29"/>
      <c r="AY688" s="29"/>
      <c r="AZ688" s="29"/>
      <c r="BA688" s="29"/>
    </row>
    <row r="689" spans="46:53" ht="15.75" customHeight="1" x14ac:dyDescent="0.3">
      <c r="AT689" s="29"/>
      <c r="AU689" s="29"/>
      <c r="AV689" s="29"/>
      <c r="AW689" s="29"/>
      <c r="AX689" s="29"/>
      <c r="AY689" s="29"/>
      <c r="AZ689" s="29"/>
      <c r="BA689" s="29"/>
    </row>
    <row r="690" spans="46:53" ht="15.75" customHeight="1" x14ac:dyDescent="0.3">
      <c r="AT690" s="29"/>
      <c r="AU690" s="29"/>
      <c r="AV690" s="29"/>
      <c r="AW690" s="29"/>
      <c r="AX690" s="29"/>
      <c r="AY690" s="29"/>
      <c r="AZ690" s="29"/>
      <c r="BA690" s="29"/>
    </row>
    <row r="691" spans="46:53" ht="15.75" customHeight="1" x14ac:dyDescent="0.3">
      <c r="AT691" s="29"/>
      <c r="AU691" s="29"/>
      <c r="AV691" s="29"/>
      <c r="AW691" s="29"/>
      <c r="AX691" s="29"/>
      <c r="AY691" s="29"/>
      <c r="AZ691" s="29"/>
      <c r="BA691" s="29"/>
    </row>
    <row r="692" spans="46:53" ht="15.75" customHeight="1" x14ac:dyDescent="0.3">
      <c r="AT692" s="29"/>
      <c r="AU692" s="29"/>
      <c r="AV692" s="29"/>
      <c r="AW692" s="29"/>
      <c r="AX692" s="29"/>
      <c r="AY692" s="29"/>
      <c r="AZ692" s="29"/>
      <c r="BA692" s="29"/>
    </row>
    <row r="693" spans="46:53" ht="15.75" customHeight="1" x14ac:dyDescent="0.3">
      <c r="AT693" s="29"/>
      <c r="AU693" s="29"/>
      <c r="AV693" s="29"/>
      <c r="AW693" s="29"/>
      <c r="AX693" s="29"/>
      <c r="AY693" s="29"/>
      <c r="AZ693" s="29"/>
      <c r="BA693" s="29"/>
    </row>
    <row r="694" spans="46:53" ht="15.75" customHeight="1" x14ac:dyDescent="0.3">
      <c r="AT694" s="29"/>
      <c r="AU694" s="29"/>
      <c r="AV694" s="29"/>
      <c r="AW694" s="29"/>
      <c r="AX694" s="29"/>
      <c r="AY694" s="29"/>
      <c r="AZ694" s="29"/>
      <c r="BA694" s="29"/>
    </row>
    <row r="695" spans="46:53" ht="15.75" customHeight="1" x14ac:dyDescent="0.3">
      <c r="AT695" s="29"/>
      <c r="AU695" s="29"/>
      <c r="AV695" s="29"/>
      <c r="AW695" s="29"/>
      <c r="AX695" s="29"/>
      <c r="AY695" s="29"/>
      <c r="AZ695" s="29"/>
      <c r="BA695" s="29"/>
    </row>
    <row r="696" spans="46:53" ht="15.75" customHeight="1" x14ac:dyDescent="0.3">
      <c r="AT696" s="29"/>
      <c r="AU696" s="29"/>
      <c r="AV696" s="29"/>
      <c r="AW696" s="29"/>
      <c r="AX696" s="29"/>
      <c r="AY696" s="29"/>
      <c r="AZ696" s="29"/>
      <c r="BA696" s="29"/>
    </row>
    <row r="697" spans="46:53" ht="15.75" customHeight="1" x14ac:dyDescent="0.3">
      <c r="AT697" s="29"/>
      <c r="AU697" s="29"/>
      <c r="AV697" s="29"/>
      <c r="AW697" s="29"/>
      <c r="AX697" s="29"/>
      <c r="AY697" s="29"/>
      <c r="AZ697" s="29"/>
      <c r="BA697" s="29"/>
    </row>
    <row r="698" spans="46:53" ht="15.75" customHeight="1" x14ac:dyDescent="0.3">
      <c r="AT698" s="29"/>
      <c r="AU698" s="29"/>
      <c r="AV698" s="29"/>
      <c r="AW698" s="29"/>
      <c r="AX698" s="29"/>
      <c r="AY698" s="29"/>
      <c r="AZ698" s="29"/>
      <c r="BA698" s="29"/>
    </row>
    <row r="699" spans="46:53" ht="15.75" customHeight="1" x14ac:dyDescent="0.3">
      <c r="AT699" s="29"/>
      <c r="AU699" s="29"/>
      <c r="AV699" s="29"/>
      <c r="AW699" s="29"/>
      <c r="AX699" s="29"/>
      <c r="AY699" s="29"/>
      <c r="AZ699" s="29"/>
      <c r="BA699" s="29"/>
    </row>
    <row r="700" spans="46:53" ht="15.75" customHeight="1" x14ac:dyDescent="0.3">
      <c r="AT700" s="29"/>
      <c r="AU700" s="29"/>
      <c r="AV700" s="29"/>
      <c r="AW700" s="29"/>
      <c r="AX700" s="29"/>
      <c r="AY700" s="29"/>
      <c r="AZ700" s="29"/>
      <c r="BA700" s="29"/>
    </row>
    <row r="701" spans="46:53" ht="15.75" customHeight="1" x14ac:dyDescent="0.3">
      <c r="AT701" s="29"/>
      <c r="AU701" s="29"/>
      <c r="AV701" s="29"/>
      <c r="AW701" s="29"/>
      <c r="AX701" s="29"/>
      <c r="AY701" s="29"/>
      <c r="AZ701" s="29"/>
      <c r="BA701" s="29"/>
    </row>
    <row r="702" spans="46:53" ht="15.75" customHeight="1" x14ac:dyDescent="0.3">
      <c r="AT702" s="29"/>
      <c r="AU702" s="29"/>
      <c r="AV702" s="29"/>
      <c r="AW702" s="29"/>
      <c r="AX702" s="29"/>
      <c r="AY702" s="29"/>
      <c r="AZ702" s="29"/>
      <c r="BA702" s="29"/>
    </row>
    <row r="703" spans="46:53" ht="15.75" customHeight="1" x14ac:dyDescent="0.3">
      <c r="AT703" s="29"/>
      <c r="AU703" s="29"/>
      <c r="AV703" s="29"/>
      <c r="AW703" s="29"/>
      <c r="AX703" s="29"/>
      <c r="AY703" s="29"/>
      <c r="AZ703" s="29"/>
      <c r="BA703" s="29"/>
    </row>
    <row r="704" spans="46:53" ht="15.75" customHeight="1" x14ac:dyDescent="0.3">
      <c r="AT704" s="29"/>
      <c r="AU704" s="29"/>
      <c r="AV704" s="29"/>
      <c r="AW704" s="29"/>
      <c r="AX704" s="29"/>
      <c r="AY704" s="29"/>
      <c r="AZ704" s="29"/>
      <c r="BA704" s="29"/>
    </row>
    <row r="705" spans="46:53" ht="15.75" customHeight="1" x14ac:dyDescent="0.3">
      <c r="AT705" s="29"/>
      <c r="AU705" s="29"/>
      <c r="AV705" s="29"/>
      <c r="AW705" s="29"/>
      <c r="AX705" s="29"/>
      <c r="AY705" s="29"/>
      <c r="AZ705" s="29"/>
      <c r="BA705" s="29"/>
    </row>
    <row r="706" spans="46:53" ht="15.75" customHeight="1" x14ac:dyDescent="0.3">
      <c r="AT706" s="29"/>
      <c r="AU706" s="29"/>
      <c r="AV706" s="29"/>
      <c r="AW706" s="29"/>
      <c r="AX706" s="29"/>
      <c r="AY706" s="29"/>
      <c r="AZ706" s="29"/>
      <c r="BA706" s="29"/>
    </row>
    <row r="707" spans="46:53" ht="15.75" customHeight="1" x14ac:dyDescent="0.3">
      <c r="AT707" s="29"/>
      <c r="AU707" s="29"/>
      <c r="AV707" s="29"/>
      <c r="AW707" s="29"/>
      <c r="AX707" s="29"/>
      <c r="AY707" s="29"/>
      <c r="AZ707" s="29"/>
      <c r="BA707" s="29"/>
    </row>
    <row r="708" spans="46:53" ht="15.75" customHeight="1" x14ac:dyDescent="0.3">
      <c r="AT708" s="29"/>
      <c r="AU708" s="29"/>
      <c r="AV708" s="29"/>
      <c r="AW708" s="29"/>
      <c r="AX708" s="29"/>
      <c r="AY708" s="29"/>
      <c r="AZ708" s="29"/>
      <c r="BA708" s="29"/>
    </row>
    <row r="709" spans="46:53" ht="15.75" customHeight="1" x14ac:dyDescent="0.3">
      <c r="AT709" s="29"/>
      <c r="AU709" s="29"/>
      <c r="AV709" s="29"/>
      <c r="AW709" s="29"/>
      <c r="AX709" s="29"/>
      <c r="AY709" s="29"/>
      <c r="AZ709" s="29"/>
      <c r="BA709" s="29"/>
    </row>
    <row r="710" spans="46:53" ht="15.75" customHeight="1" x14ac:dyDescent="0.3">
      <c r="AT710" s="29"/>
      <c r="AU710" s="29"/>
      <c r="AV710" s="29"/>
      <c r="AW710" s="29"/>
      <c r="AX710" s="29"/>
      <c r="AY710" s="29"/>
      <c r="AZ710" s="29"/>
      <c r="BA710" s="29"/>
    </row>
    <row r="711" spans="46:53" ht="15.75" customHeight="1" x14ac:dyDescent="0.3">
      <c r="AT711" s="29"/>
      <c r="AU711" s="29"/>
      <c r="AV711" s="29"/>
      <c r="AW711" s="29"/>
      <c r="AX711" s="29"/>
      <c r="AY711" s="29"/>
      <c r="AZ711" s="29"/>
      <c r="BA711" s="29"/>
    </row>
    <row r="712" spans="46:53" ht="15.75" customHeight="1" x14ac:dyDescent="0.3">
      <c r="AT712" s="29"/>
      <c r="AU712" s="29"/>
      <c r="AV712" s="29"/>
      <c r="AW712" s="29"/>
      <c r="AX712" s="29"/>
      <c r="AY712" s="29"/>
      <c r="AZ712" s="29"/>
      <c r="BA712" s="29"/>
    </row>
    <row r="713" spans="46:53" ht="15.75" customHeight="1" x14ac:dyDescent="0.3">
      <c r="AT713" s="29"/>
      <c r="AU713" s="29"/>
      <c r="AV713" s="29"/>
      <c r="AW713" s="29"/>
      <c r="AX713" s="29"/>
      <c r="AY713" s="29"/>
      <c r="AZ713" s="29"/>
      <c r="BA713" s="29"/>
    </row>
    <row r="714" spans="46:53" ht="15.75" customHeight="1" x14ac:dyDescent="0.3">
      <c r="AT714" s="29"/>
      <c r="AU714" s="29"/>
      <c r="AV714" s="29"/>
      <c r="AW714" s="29"/>
      <c r="AX714" s="29"/>
      <c r="AY714" s="29"/>
      <c r="AZ714" s="29"/>
      <c r="BA714" s="29"/>
    </row>
    <row r="715" spans="46:53" ht="15.75" customHeight="1" x14ac:dyDescent="0.3">
      <c r="AT715" s="29"/>
      <c r="AU715" s="29"/>
      <c r="AV715" s="29"/>
      <c r="AW715" s="29"/>
      <c r="AX715" s="29"/>
      <c r="AY715" s="29"/>
      <c r="AZ715" s="29"/>
      <c r="BA715" s="29"/>
    </row>
    <row r="716" spans="46:53" ht="15.75" customHeight="1" x14ac:dyDescent="0.3">
      <c r="AT716" s="29"/>
      <c r="AU716" s="29"/>
      <c r="AV716" s="29"/>
      <c r="AW716" s="29"/>
      <c r="AX716" s="29"/>
      <c r="AY716" s="29"/>
      <c r="AZ716" s="29"/>
      <c r="BA716" s="29"/>
    </row>
    <row r="717" spans="46:53" ht="15.75" customHeight="1" x14ac:dyDescent="0.3">
      <c r="AT717" s="29"/>
      <c r="AU717" s="29"/>
      <c r="AV717" s="29"/>
      <c r="AW717" s="29"/>
      <c r="AX717" s="29"/>
      <c r="AY717" s="29"/>
      <c r="AZ717" s="29"/>
      <c r="BA717" s="29"/>
    </row>
    <row r="718" spans="46:53" ht="15.75" customHeight="1" x14ac:dyDescent="0.3">
      <c r="AT718" s="29"/>
      <c r="AU718" s="29"/>
      <c r="AV718" s="29"/>
      <c r="AW718" s="29"/>
      <c r="AX718" s="29"/>
      <c r="AY718" s="29"/>
      <c r="AZ718" s="29"/>
      <c r="BA718" s="29"/>
    </row>
    <row r="719" spans="46:53" ht="15.75" customHeight="1" x14ac:dyDescent="0.3">
      <c r="AT719" s="29"/>
      <c r="AU719" s="29"/>
      <c r="AV719" s="29"/>
      <c r="AW719" s="29"/>
      <c r="AX719" s="29"/>
      <c r="AY719" s="29"/>
      <c r="AZ719" s="29"/>
      <c r="BA719" s="29"/>
    </row>
    <row r="720" spans="46:53" ht="15.75" customHeight="1" x14ac:dyDescent="0.3">
      <c r="AT720" s="29"/>
      <c r="AU720" s="29"/>
      <c r="AV720" s="29"/>
      <c r="AW720" s="29"/>
      <c r="AX720" s="29"/>
      <c r="AY720" s="29"/>
      <c r="AZ720" s="29"/>
      <c r="BA720" s="29"/>
    </row>
    <row r="721" spans="46:53" ht="15.75" customHeight="1" x14ac:dyDescent="0.3">
      <c r="AT721" s="29"/>
      <c r="AU721" s="29"/>
      <c r="AV721" s="29"/>
      <c r="AW721" s="29"/>
      <c r="AX721" s="29"/>
      <c r="AY721" s="29"/>
      <c r="AZ721" s="29"/>
      <c r="BA721" s="29"/>
    </row>
    <row r="722" spans="46:53" ht="15.75" customHeight="1" x14ac:dyDescent="0.3">
      <c r="AT722" s="29"/>
      <c r="AU722" s="29"/>
      <c r="AV722" s="29"/>
      <c r="AW722" s="29"/>
      <c r="AX722" s="29"/>
      <c r="AY722" s="29"/>
      <c r="AZ722" s="29"/>
      <c r="BA722" s="29"/>
    </row>
    <row r="723" spans="46:53" ht="15.75" customHeight="1" x14ac:dyDescent="0.3">
      <c r="AT723" s="29"/>
      <c r="AU723" s="29"/>
      <c r="AV723" s="29"/>
      <c r="AW723" s="29"/>
      <c r="AX723" s="29"/>
      <c r="AY723" s="29"/>
      <c r="AZ723" s="29"/>
      <c r="BA723" s="29"/>
    </row>
    <row r="724" spans="46:53" ht="15.75" customHeight="1" x14ac:dyDescent="0.3">
      <c r="AT724" s="29"/>
      <c r="AU724" s="29"/>
      <c r="AV724" s="29"/>
      <c r="AW724" s="29"/>
      <c r="AX724" s="29"/>
      <c r="AY724" s="29"/>
      <c r="AZ724" s="29"/>
      <c r="BA724" s="29"/>
    </row>
    <row r="725" spans="46:53" ht="15.75" customHeight="1" x14ac:dyDescent="0.3">
      <c r="AT725" s="29"/>
      <c r="AU725" s="29"/>
      <c r="AV725" s="29"/>
      <c r="AW725" s="29"/>
      <c r="AX725" s="29"/>
      <c r="AY725" s="29"/>
      <c r="AZ725" s="29"/>
      <c r="BA725" s="29"/>
    </row>
    <row r="726" spans="46:53" ht="15.75" customHeight="1" x14ac:dyDescent="0.3">
      <c r="AT726" s="29"/>
      <c r="AU726" s="29"/>
      <c r="AV726" s="29"/>
      <c r="AW726" s="29"/>
      <c r="AX726" s="29"/>
      <c r="AY726" s="29"/>
      <c r="AZ726" s="29"/>
      <c r="BA726" s="29"/>
    </row>
    <row r="727" spans="46:53" ht="15.75" customHeight="1" x14ac:dyDescent="0.3">
      <c r="AT727" s="29"/>
      <c r="AU727" s="29"/>
      <c r="AV727" s="29"/>
      <c r="AW727" s="29"/>
      <c r="AX727" s="29"/>
      <c r="AY727" s="29"/>
      <c r="AZ727" s="29"/>
      <c r="BA727" s="29"/>
    </row>
    <row r="728" spans="46:53" ht="15.75" customHeight="1" x14ac:dyDescent="0.3">
      <c r="AT728" s="29"/>
      <c r="AU728" s="29"/>
      <c r="AV728" s="29"/>
      <c r="AW728" s="29"/>
      <c r="AX728" s="29"/>
      <c r="AY728" s="29"/>
      <c r="AZ728" s="29"/>
      <c r="BA728" s="29"/>
    </row>
    <row r="729" spans="46:53" ht="15.75" customHeight="1" x14ac:dyDescent="0.3">
      <c r="AT729" s="29"/>
      <c r="AU729" s="29"/>
      <c r="AV729" s="29"/>
      <c r="AW729" s="29"/>
      <c r="AX729" s="29"/>
      <c r="AY729" s="29"/>
      <c r="AZ729" s="29"/>
      <c r="BA729" s="29"/>
    </row>
    <row r="730" spans="46:53" ht="15.75" customHeight="1" x14ac:dyDescent="0.3">
      <c r="AT730" s="29"/>
      <c r="AU730" s="29"/>
      <c r="AV730" s="29"/>
      <c r="AW730" s="29"/>
      <c r="AX730" s="29"/>
      <c r="AY730" s="29"/>
      <c r="AZ730" s="29"/>
      <c r="BA730" s="29"/>
    </row>
    <row r="731" spans="46:53" ht="15.75" customHeight="1" x14ac:dyDescent="0.3">
      <c r="AT731" s="29"/>
      <c r="AU731" s="29"/>
      <c r="AV731" s="29"/>
      <c r="AW731" s="29"/>
      <c r="AX731" s="29"/>
      <c r="AY731" s="29"/>
      <c r="AZ731" s="29"/>
      <c r="BA731" s="29"/>
    </row>
    <row r="732" spans="46:53" ht="15.75" customHeight="1" x14ac:dyDescent="0.3">
      <c r="AT732" s="29"/>
      <c r="AU732" s="29"/>
      <c r="AV732" s="29"/>
      <c r="AW732" s="29"/>
      <c r="AX732" s="29"/>
      <c r="AY732" s="29"/>
      <c r="AZ732" s="29"/>
      <c r="BA732" s="29"/>
    </row>
    <row r="733" spans="46:53" ht="15.75" customHeight="1" x14ac:dyDescent="0.3">
      <c r="AT733" s="29"/>
      <c r="AU733" s="29"/>
      <c r="AV733" s="29"/>
      <c r="AW733" s="29"/>
      <c r="AX733" s="29"/>
      <c r="AY733" s="29"/>
      <c r="AZ733" s="29"/>
      <c r="BA733" s="29"/>
    </row>
    <row r="734" spans="46:53" ht="15.75" customHeight="1" x14ac:dyDescent="0.3">
      <c r="AT734" s="29"/>
      <c r="AU734" s="29"/>
      <c r="AV734" s="29"/>
      <c r="AW734" s="29"/>
      <c r="AX734" s="29"/>
      <c r="AY734" s="29"/>
      <c r="AZ734" s="29"/>
      <c r="BA734" s="29"/>
    </row>
    <row r="735" spans="46:53" ht="15.75" customHeight="1" x14ac:dyDescent="0.3">
      <c r="AT735" s="29"/>
      <c r="AU735" s="29"/>
      <c r="AV735" s="29"/>
      <c r="AW735" s="29"/>
      <c r="AX735" s="29"/>
      <c r="AY735" s="29"/>
      <c r="AZ735" s="29"/>
      <c r="BA735" s="29"/>
    </row>
    <row r="736" spans="46:53" ht="15.75" customHeight="1" x14ac:dyDescent="0.3">
      <c r="AT736" s="29"/>
      <c r="AU736" s="29"/>
      <c r="AV736" s="29"/>
      <c r="AW736" s="29"/>
      <c r="AX736" s="29"/>
      <c r="AY736" s="29"/>
      <c r="AZ736" s="29"/>
      <c r="BA736" s="29"/>
    </row>
    <row r="737" spans="46:53" ht="15.75" customHeight="1" x14ac:dyDescent="0.3">
      <c r="AT737" s="29"/>
      <c r="AU737" s="29"/>
      <c r="AV737" s="29"/>
      <c r="AW737" s="29"/>
      <c r="AX737" s="29"/>
      <c r="AY737" s="29"/>
      <c r="AZ737" s="29"/>
      <c r="BA737" s="29"/>
    </row>
    <row r="738" spans="46:53" ht="15.75" customHeight="1" x14ac:dyDescent="0.3">
      <c r="AT738" s="29"/>
      <c r="AU738" s="29"/>
      <c r="AV738" s="29"/>
      <c r="AW738" s="29"/>
      <c r="AX738" s="29"/>
      <c r="AY738" s="29"/>
      <c r="AZ738" s="29"/>
      <c r="BA738" s="29"/>
    </row>
    <row r="739" spans="46:53" ht="15.75" customHeight="1" x14ac:dyDescent="0.3">
      <c r="AT739" s="29"/>
      <c r="AU739" s="29"/>
      <c r="AV739" s="29"/>
      <c r="AW739" s="29"/>
      <c r="AX739" s="29"/>
      <c r="AY739" s="29"/>
      <c r="AZ739" s="29"/>
      <c r="BA739" s="29"/>
    </row>
    <row r="740" spans="46:53" ht="15.75" customHeight="1" x14ac:dyDescent="0.3">
      <c r="AT740" s="29"/>
      <c r="AU740" s="29"/>
      <c r="AV740" s="29"/>
      <c r="AW740" s="29"/>
      <c r="AX740" s="29"/>
      <c r="AY740" s="29"/>
      <c r="AZ740" s="29"/>
      <c r="BA740" s="29"/>
    </row>
    <row r="741" spans="46:53" ht="15.75" customHeight="1" x14ac:dyDescent="0.3">
      <c r="AT741" s="29"/>
      <c r="AU741" s="29"/>
      <c r="AV741" s="29"/>
      <c r="AW741" s="29"/>
      <c r="AX741" s="29"/>
      <c r="AY741" s="29"/>
      <c r="AZ741" s="29"/>
      <c r="BA741" s="29"/>
    </row>
    <row r="742" spans="46:53" ht="15.75" customHeight="1" x14ac:dyDescent="0.3">
      <c r="AT742" s="29"/>
      <c r="AU742" s="29"/>
      <c r="AV742" s="29"/>
      <c r="AW742" s="29"/>
      <c r="AX742" s="29"/>
      <c r="AY742" s="29"/>
      <c r="AZ742" s="29"/>
      <c r="BA742" s="29"/>
    </row>
    <row r="743" spans="46:53" ht="15.75" customHeight="1" x14ac:dyDescent="0.3">
      <c r="AT743" s="29"/>
      <c r="AU743" s="29"/>
      <c r="AV743" s="29"/>
      <c r="AW743" s="29"/>
      <c r="AX743" s="29"/>
      <c r="AY743" s="29"/>
      <c r="AZ743" s="29"/>
      <c r="BA743" s="29"/>
    </row>
    <row r="744" spans="46:53" ht="15.75" customHeight="1" x14ac:dyDescent="0.3">
      <c r="AT744" s="29"/>
      <c r="AU744" s="29"/>
      <c r="AV744" s="29"/>
      <c r="AW744" s="29"/>
      <c r="AX744" s="29"/>
      <c r="AY744" s="29"/>
      <c r="AZ744" s="29"/>
      <c r="BA744" s="29"/>
    </row>
    <row r="745" spans="46:53" ht="15.75" customHeight="1" x14ac:dyDescent="0.3">
      <c r="AT745" s="29"/>
      <c r="AU745" s="29"/>
      <c r="AV745" s="29"/>
      <c r="AW745" s="29"/>
      <c r="AX745" s="29"/>
      <c r="AY745" s="29"/>
      <c r="AZ745" s="29"/>
      <c r="BA745" s="29"/>
    </row>
    <row r="746" spans="46:53" ht="15.75" customHeight="1" x14ac:dyDescent="0.3">
      <c r="AT746" s="29"/>
      <c r="AU746" s="29"/>
      <c r="AV746" s="29"/>
      <c r="AW746" s="29"/>
      <c r="AX746" s="29"/>
      <c r="AY746" s="29"/>
      <c r="AZ746" s="29"/>
      <c r="BA746" s="29"/>
    </row>
    <row r="747" spans="46:53" ht="15.75" customHeight="1" x14ac:dyDescent="0.3">
      <c r="AT747" s="29"/>
      <c r="AU747" s="29"/>
      <c r="AV747" s="29"/>
      <c r="AW747" s="29"/>
      <c r="AX747" s="29"/>
      <c r="AY747" s="29"/>
      <c r="AZ747" s="29"/>
      <c r="BA747" s="29"/>
    </row>
    <row r="748" spans="46:53" ht="15.75" customHeight="1" x14ac:dyDescent="0.3">
      <c r="AT748" s="29"/>
      <c r="AU748" s="29"/>
      <c r="AV748" s="29"/>
      <c r="AW748" s="29"/>
      <c r="AX748" s="29"/>
      <c r="AY748" s="29"/>
      <c r="AZ748" s="29"/>
      <c r="BA748" s="29"/>
    </row>
    <row r="749" spans="46:53" ht="15.75" customHeight="1" x14ac:dyDescent="0.3">
      <c r="AT749" s="29"/>
      <c r="AU749" s="29"/>
      <c r="AV749" s="29"/>
      <c r="AW749" s="29"/>
      <c r="AX749" s="29"/>
      <c r="AY749" s="29"/>
      <c r="AZ749" s="29"/>
      <c r="BA749" s="29"/>
    </row>
    <row r="750" spans="46:53" ht="15.75" customHeight="1" x14ac:dyDescent="0.3">
      <c r="AT750" s="29"/>
      <c r="AU750" s="29"/>
      <c r="AV750" s="29"/>
      <c r="AW750" s="29"/>
      <c r="AX750" s="29"/>
      <c r="AY750" s="29"/>
      <c r="AZ750" s="29"/>
      <c r="BA750" s="29"/>
    </row>
    <row r="751" spans="46:53" ht="15.75" customHeight="1" x14ac:dyDescent="0.3">
      <c r="AT751" s="29"/>
      <c r="AU751" s="29"/>
      <c r="AV751" s="29"/>
      <c r="AW751" s="29"/>
      <c r="AX751" s="29"/>
      <c r="AY751" s="29"/>
      <c r="AZ751" s="29"/>
      <c r="BA751" s="29"/>
    </row>
    <row r="752" spans="46:53" ht="15.75" customHeight="1" x14ac:dyDescent="0.3">
      <c r="AT752" s="29"/>
      <c r="AU752" s="29"/>
      <c r="AV752" s="29"/>
      <c r="AW752" s="29"/>
      <c r="AX752" s="29"/>
      <c r="AY752" s="29"/>
      <c r="AZ752" s="29"/>
      <c r="BA752" s="29"/>
    </row>
    <row r="753" spans="46:53" ht="15.75" customHeight="1" x14ac:dyDescent="0.3">
      <c r="AT753" s="29"/>
      <c r="AU753" s="29"/>
      <c r="AV753" s="29"/>
      <c r="AW753" s="29"/>
      <c r="AX753" s="29"/>
      <c r="AY753" s="29"/>
      <c r="AZ753" s="29"/>
      <c r="BA753" s="29"/>
    </row>
    <row r="754" spans="46:53" ht="15.75" customHeight="1" x14ac:dyDescent="0.3">
      <c r="AT754" s="29"/>
      <c r="AU754" s="29"/>
      <c r="AV754" s="29"/>
      <c r="AW754" s="29"/>
      <c r="AX754" s="29"/>
      <c r="AY754" s="29"/>
      <c r="AZ754" s="29"/>
      <c r="BA754" s="29"/>
    </row>
    <row r="755" spans="46:53" ht="15.75" customHeight="1" x14ac:dyDescent="0.3">
      <c r="AT755" s="29"/>
      <c r="AU755" s="29"/>
      <c r="AV755" s="29"/>
      <c r="AW755" s="29"/>
      <c r="AX755" s="29"/>
      <c r="AY755" s="29"/>
      <c r="AZ755" s="29"/>
      <c r="BA755" s="29"/>
    </row>
    <row r="756" spans="46:53" ht="15.75" customHeight="1" x14ac:dyDescent="0.3">
      <c r="AT756" s="29"/>
      <c r="AU756" s="29"/>
      <c r="AV756" s="29"/>
      <c r="AW756" s="29"/>
      <c r="AX756" s="29"/>
      <c r="AY756" s="29"/>
      <c r="AZ756" s="29"/>
      <c r="BA756" s="29"/>
    </row>
    <row r="757" spans="46:53" ht="15.75" customHeight="1" x14ac:dyDescent="0.3">
      <c r="AT757" s="29"/>
      <c r="AU757" s="29"/>
      <c r="AV757" s="29"/>
      <c r="AW757" s="29"/>
      <c r="AX757" s="29"/>
      <c r="AY757" s="29"/>
      <c r="AZ757" s="29"/>
      <c r="BA757" s="29"/>
    </row>
    <row r="758" spans="46:53" ht="15.75" customHeight="1" x14ac:dyDescent="0.3">
      <c r="AT758" s="29"/>
      <c r="AU758" s="29"/>
      <c r="AV758" s="29"/>
      <c r="AW758" s="29"/>
      <c r="AX758" s="29"/>
      <c r="AY758" s="29"/>
      <c r="AZ758" s="29"/>
      <c r="BA758" s="29"/>
    </row>
    <row r="759" spans="46:53" ht="15.75" customHeight="1" x14ac:dyDescent="0.3">
      <c r="AT759" s="29"/>
      <c r="AU759" s="29"/>
      <c r="AV759" s="29"/>
      <c r="AW759" s="29"/>
      <c r="AX759" s="29"/>
      <c r="AY759" s="29"/>
      <c r="AZ759" s="29"/>
      <c r="BA759" s="29"/>
    </row>
    <row r="760" spans="46:53" ht="15.75" customHeight="1" x14ac:dyDescent="0.3">
      <c r="AT760" s="29"/>
      <c r="AU760" s="29"/>
      <c r="AV760" s="29"/>
      <c r="AW760" s="29"/>
      <c r="AX760" s="29"/>
      <c r="AY760" s="29"/>
      <c r="AZ760" s="29"/>
      <c r="BA760" s="29"/>
    </row>
    <row r="761" spans="46:53" ht="15.75" customHeight="1" x14ac:dyDescent="0.3">
      <c r="AT761" s="29"/>
      <c r="AU761" s="29"/>
      <c r="AV761" s="29"/>
      <c r="AW761" s="29"/>
      <c r="AX761" s="29"/>
      <c r="AY761" s="29"/>
      <c r="AZ761" s="29"/>
      <c r="BA761" s="29"/>
    </row>
    <row r="762" spans="46:53" ht="15.75" customHeight="1" x14ac:dyDescent="0.3">
      <c r="AT762" s="29"/>
      <c r="AU762" s="29"/>
      <c r="AV762" s="29"/>
      <c r="AW762" s="29"/>
      <c r="AX762" s="29"/>
      <c r="AY762" s="29"/>
      <c r="AZ762" s="29"/>
      <c r="BA762" s="29"/>
    </row>
    <row r="763" spans="46:53" ht="15.75" customHeight="1" x14ac:dyDescent="0.3">
      <c r="AT763" s="29"/>
      <c r="AU763" s="29"/>
      <c r="AV763" s="29"/>
      <c r="AW763" s="29"/>
      <c r="AX763" s="29"/>
      <c r="AY763" s="29"/>
      <c r="AZ763" s="29"/>
      <c r="BA763" s="29"/>
    </row>
    <row r="764" spans="46:53" ht="15.75" customHeight="1" x14ac:dyDescent="0.3">
      <c r="AT764" s="29"/>
      <c r="AU764" s="29"/>
      <c r="AV764" s="29"/>
      <c r="AW764" s="29"/>
      <c r="AX764" s="29"/>
      <c r="AY764" s="29"/>
      <c r="AZ764" s="29"/>
      <c r="BA764" s="29"/>
    </row>
    <row r="765" spans="46:53" ht="15.75" customHeight="1" x14ac:dyDescent="0.3">
      <c r="AT765" s="29"/>
      <c r="AU765" s="29"/>
      <c r="AV765" s="29"/>
      <c r="AW765" s="29"/>
      <c r="AX765" s="29"/>
      <c r="AY765" s="29"/>
      <c r="AZ765" s="29"/>
      <c r="BA765" s="29"/>
    </row>
    <row r="766" spans="46:53" ht="15.75" customHeight="1" x14ac:dyDescent="0.3">
      <c r="AT766" s="29"/>
      <c r="AU766" s="29"/>
      <c r="AV766" s="29"/>
      <c r="AW766" s="29"/>
      <c r="AX766" s="29"/>
      <c r="AY766" s="29"/>
      <c r="AZ766" s="29"/>
      <c r="BA766" s="29"/>
    </row>
    <row r="767" spans="46:53" ht="15.75" customHeight="1" x14ac:dyDescent="0.3">
      <c r="AT767" s="29"/>
      <c r="AU767" s="29"/>
      <c r="AV767" s="29"/>
      <c r="AW767" s="29"/>
      <c r="AX767" s="29"/>
      <c r="AY767" s="29"/>
      <c r="AZ767" s="29"/>
      <c r="BA767" s="29"/>
    </row>
    <row r="768" spans="46:53" ht="15.75" customHeight="1" x14ac:dyDescent="0.3">
      <c r="AT768" s="29"/>
      <c r="AU768" s="29"/>
      <c r="AV768" s="29"/>
      <c r="AW768" s="29"/>
      <c r="AX768" s="29"/>
      <c r="AY768" s="29"/>
      <c r="AZ768" s="29"/>
      <c r="BA768" s="29"/>
    </row>
    <row r="769" spans="46:53" ht="15.75" customHeight="1" x14ac:dyDescent="0.3">
      <c r="AT769" s="29"/>
      <c r="AU769" s="29"/>
      <c r="AV769" s="29"/>
      <c r="AW769" s="29"/>
      <c r="AX769" s="29"/>
      <c r="AY769" s="29"/>
      <c r="AZ769" s="29"/>
      <c r="BA769" s="29"/>
    </row>
    <row r="770" spans="46:53" ht="15.75" customHeight="1" x14ac:dyDescent="0.3">
      <c r="AT770" s="29"/>
      <c r="AU770" s="29"/>
      <c r="AV770" s="29"/>
      <c r="AW770" s="29"/>
      <c r="AX770" s="29"/>
      <c r="AY770" s="29"/>
      <c r="AZ770" s="29"/>
      <c r="BA770" s="29"/>
    </row>
    <row r="771" spans="46:53" ht="15.75" customHeight="1" x14ac:dyDescent="0.3">
      <c r="AT771" s="29"/>
      <c r="AU771" s="29"/>
      <c r="AV771" s="29"/>
      <c r="AW771" s="29"/>
      <c r="AX771" s="29"/>
      <c r="AY771" s="29"/>
      <c r="AZ771" s="29"/>
      <c r="BA771" s="29"/>
    </row>
    <row r="772" spans="46:53" ht="15.75" customHeight="1" x14ac:dyDescent="0.3">
      <c r="AT772" s="29"/>
      <c r="AU772" s="29"/>
      <c r="AV772" s="29"/>
      <c r="AW772" s="29"/>
      <c r="AX772" s="29"/>
      <c r="AY772" s="29"/>
      <c r="AZ772" s="29"/>
      <c r="BA772" s="29"/>
    </row>
    <row r="773" spans="46:53" ht="15.75" customHeight="1" x14ac:dyDescent="0.3">
      <c r="AT773" s="29"/>
      <c r="AU773" s="29"/>
      <c r="AV773" s="29"/>
      <c r="AW773" s="29"/>
      <c r="AX773" s="29"/>
      <c r="AY773" s="29"/>
      <c r="AZ773" s="29"/>
      <c r="BA773" s="29"/>
    </row>
    <row r="774" spans="46:53" ht="15.75" customHeight="1" x14ac:dyDescent="0.3">
      <c r="AT774" s="29"/>
      <c r="AU774" s="29"/>
      <c r="AV774" s="29"/>
      <c r="AW774" s="29"/>
      <c r="AX774" s="29"/>
      <c r="AY774" s="29"/>
      <c r="AZ774" s="29"/>
      <c r="BA774" s="29"/>
    </row>
    <row r="775" spans="46:53" ht="15.75" customHeight="1" x14ac:dyDescent="0.3">
      <c r="AT775" s="29"/>
      <c r="AU775" s="29"/>
      <c r="AV775" s="29"/>
      <c r="AW775" s="29"/>
      <c r="AX775" s="29"/>
      <c r="AY775" s="29"/>
      <c r="AZ775" s="29"/>
      <c r="BA775" s="29"/>
    </row>
    <row r="776" spans="46:53" ht="15.75" customHeight="1" x14ac:dyDescent="0.3">
      <c r="AT776" s="29"/>
      <c r="AU776" s="29"/>
      <c r="AV776" s="29"/>
      <c r="AW776" s="29"/>
      <c r="AX776" s="29"/>
      <c r="AY776" s="29"/>
      <c r="AZ776" s="29"/>
      <c r="BA776" s="29"/>
    </row>
    <row r="777" spans="46:53" ht="15.75" customHeight="1" x14ac:dyDescent="0.3">
      <c r="AT777" s="29"/>
      <c r="AU777" s="29"/>
      <c r="AV777" s="29"/>
      <c r="AW777" s="29"/>
      <c r="AX777" s="29"/>
      <c r="AY777" s="29"/>
      <c r="AZ777" s="29"/>
      <c r="BA777" s="29"/>
    </row>
    <row r="778" spans="46:53" ht="15.75" customHeight="1" x14ac:dyDescent="0.3">
      <c r="AT778" s="29"/>
      <c r="AU778" s="29"/>
      <c r="AV778" s="29"/>
      <c r="AW778" s="29"/>
      <c r="AX778" s="29"/>
      <c r="AY778" s="29"/>
      <c r="AZ778" s="29"/>
      <c r="BA778" s="29"/>
    </row>
    <row r="779" spans="46:53" ht="15.75" customHeight="1" x14ac:dyDescent="0.3">
      <c r="AT779" s="29"/>
      <c r="AU779" s="29"/>
      <c r="AV779" s="29"/>
      <c r="AW779" s="29"/>
      <c r="AX779" s="29"/>
      <c r="AY779" s="29"/>
      <c r="AZ779" s="29"/>
      <c r="BA779" s="29"/>
    </row>
    <row r="780" spans="46:53" ht="15.75" customHeight="1" x14ac:dyDescent="0.3">
      <c r="AT780" s="29"/>
      <c r="AU780" s="29"/>
      <c r="AV780" s="29"/>
      <c r="AW780" s="29"/>
      <c r="AX780" s="29"/>
      <c r="AY780" s="29"/>
      <c r="AZ780" s="29"/>
      <c r="BA780" s="29"/>
    </row>
    <row r="781" spans="46:53" ht="15.75" customHeight="1" x14ac:dyDescent="0.3">
      <c r="AT781" s="29"/>
      <c r="AU781" s="29"/>
      <c r="AV781" s="29"/>
      <c r="AW781" s="29"/>
      <c r="AX781" s="29"/>
      <c r="AY781" s="29"/>
      <c r="AZ781" s="29"/>
      <c r="BA781" s="29"/>
    </row>
    <row r="782" spans="46:53" ht="15.75" customHeight="1" x14ac:dyDescent="0.3">
      <c r="AT782" s="29"/>
      <c r="AU782" s="29"/>
      <c r="AV782" s="29"/>
      <c r="AW782" s="29"/>
      <c r="AX782" s="29"/>
      <c r="AY782" s="29"/>
      <c r="AZ782" s="29"/>
      <c r="BA782" s="29"/>
    </row>
    <row r="783" spans="46:53" ht="15.75" customHeight="1" x14ac:dyDescent="0.3">
      <c r="AT783" s="29"/>
      <c r="AU783" s="29"/>
      <c r="AV783" s="29"/>
      <c r="AW783" s="29"/>
      <c r="AX783" s="29"/>
      <c r="AY783" s="29"/>
      <c r="AZ783" s="29"/>
      <c r="BA783" s="29"/>
    </row>
    <row r="784" spans="46:53" ht="15.75" customHeight="1" x14ac:dyDescent="0.3">
      <c r="AT784" s="29"/>
      <c r="AU784" s="29"/>
      <c r="AV784" s="29"/>
      <c r="AW784" s="29"/>
      <c r="AX784" s="29"/>
      <c r="AY784" s="29"/>
      <c r="AZ784" s="29"/>
      <c r="BA784" s="29"/>
    </row>
    <row r="785" spans="46:53" ht="15.75" customHeight="1" x14ac:dyDescent="0.3">
      <c r="AT785" s="29"/>
      <c r="AU785" s="29"/>
      <c r="AV785" s="29"/>
      <c r="AW785" s="29"/>
      <c r="AX785" s="29"/>
      <c r="AY785" s="29"/>
      <c r="AZ785" s="29"/>
      <c r="BA785" s="29"/>
    </row>
    <row r="786" spans="46:53" ht="15.75" customHeight="1" x14ac:dyDescent="0.3">
      <c r="AT786" s="29"/>
      <c r="AU786" s="29"/>
      <c r="AV786" s="29"/>
      <c r="AW786" s="29"/>
      <c r="AX786" s="29"/>
      <c r="AY786" s="29"/>
      <c r="AZ786" s="29"/>
      <c r="BA786" s="29"/>
    </row>
    <row r="787" spans="46:53" ht="15.75" customHeight="1" x14ac:dyDescent="0.3">
      <c r="AT787" s="29"/>
      <c r="AU787" s="29"/>
      <c r="AV787" s="29"/>
      <c r="AW787" s="29"/>
      <c r="AX787" s="29"/>
      <c r="AY787" s="29"/>
      <c r="AZ787" s="29"/>
      <c r="BA787" s="29"/>
    </row>
    <row r="788" spans="46:53" ht="15.75" customHeight="1" x14ac:dyDescent="0.3">
      <c r="AT788" s="29"/>
      <c r="AU788" s="29"/>
      <c r="AV788" s="29"/>
      <c r="AW788" s="29"/>
      <c r="AX788" s="29"/>
      <c r="AY788" s="29"/>
      <c r="AZ788" s="29"/>
      <c r="BA788" s="29"/>
    </row>
    <row r="789" spans="46:53" ht="15.75" customHeight="1" x14ac:dyDescent="0.3">
      <c r="AT789" s="29"/>
      <c r="AU789" s="29"/>
      <c r="AV789" s="29"/>
      <c r="AW789" s="29"/>
      <c r="AX789" s="29"/>
      <c r="AY789" s="29"/>
      <c r="AZ789" s="29"/>
      <c r="BA789" s="29"/>
    </row>
    <row r="790" spans="46:53" ht="15.75" customHeight="1" x14ac:dyDescent="0.3">
      <c r="AT790" s="29"/>
      <c r="AU790" s="29"/>
      <c r="AV790" s="29"/>
      <c r="AW790" s="29"/>
      <c r="AX790" s="29"/>
      <c r="AY790" s="29"/>
      <c r="AZ790" s="29"/>
      <c r="BA790" s="29"/>
    </row>
    <row r="791" spans="46:53" ht="15.75" customHeight="1" x14ac:dyDescent="0.3">
      <c r="AT791" s="29"/>
      <c r="AU791" s="29"/>
      <c r="AV791" s="29"/>
      <c r="AW791" s="29"/>
      <c r="AX791" s="29"/>
      <c r="AY791" s="29"/>
      <c r="AZ791" s="29"/>
      <c r="BA791" s="29"/>
    </row>
    <row r="792" spans="46:53" ht="15.75" customHeight="1" x14ac:dyDescent="0.3">
      <c r="AT792" s="29"/>
      <c r="AU792" s="29"/>
      <c r="AV792" s="29"/>
      <c r="AW792" s="29"/>
      <c r="AX792" s="29"/>
      <c r="AY792" s="29"/>
      <c r="AZ792" s="29"/>
      <c r="BA792" s="29"/>
    </row>
    <row r="793" spans="46:53" ht="15.75" customHeight="1" x14ac:dyDescent="0.3">
      <c r="AT793" s="29"/>
      <c r="AU793" s="29"/>
      <c r="AV793" s="29"/>
      <c r="AW793" s="29"/>
      <c r="AX793" s="29"/>
      <c r="AY793" s="29"/>
      <c r="AZ793" s="29"/>
      <c r="BA793" s="29"/>
    </row>
    <row r="794" spans="46:53" ht="15.75" customHeight="1" x14ac:dyDescent="0.3">
      <c r="AT794" s="29"/>
      <c r="AU794" s="29"/>
      <c r="AV794" s="29"/>
      <c r="AW794" s="29"/>
      <c r="AX794" s="29"/>
      <c r="AY794" s="29"/>
      <c r="AZ794" s="29"/>
      <c r="BA794" s="29"/>
    </row>
    <row r="795" spans="46:53" ht="15.75" customHeight="1" x14ac:dyDescent="0.3">
      <c r="AT795" s="29"/>
      <c r="AU795" s="29"/>
      <c r="AV795" s="29"/>
      <c r="AW795" s="29"/>
      <c r="AX795" s="29"/>
      <c r="AY795" s="29"/>
      <c r="AZ795" s="29"/>
      <c r="BA795" s="29"/>
    </row>
    <row r="796" spans="46:53" ht="15.75" customHeight="1" x14ac:dyDescent="0.3">
      <c r="AT796" s="29"/>
      <c r="AU796" s="29"/>
      <c r="AV796" s="29"/>
      <c r="AW796" s="29"/>
      <c r="AX796" s="29"/>
      <c r="AY796" s="29"/>
      <c r="AZ796" s="29"/>
      <c r="BA796" s="29"/>
    </row>
    <row r="797" spans="46:53" ht="15.75" customHeight="1" x14ac:dyDescent="0.3">
      <c r="AT797" s="29"/>
      <c r="AU797" s="29"/>
      <c r="AV797" s="29"/>
      <c r="AW797" s="29"/>
      <c r="AX797" s="29"/>
      <c r="AY797" s="29"/>
      <c r="AZ797" s="29"/>
      <c r="BA797" s="29"/>
    </row>
    <row r="798" spans="46:53" ht="15.75" customHeight="1" x14ac:dyDescent="0.3">
      <c r="AT798" s="29"/>
      <c r="AU798" s="29"/>
      <c r="AV798" s="29"/>
      <c r="AW798" s="29"/>
      <c r="AX798" s="29"/>
      <c r="AY798" s="29"/>
      <c r="AZ798" s="29"/>
      <c r="BA798" s="29"/>
    </row>
    <row r="799" spans="46:53" ht="15.75" customHeight="1" x14ac:dyDescent="0.3">
      <c r="AT799" s="29"/>
      <c r="AU799" s="29"/>
      <c r="AV799" s="29"/>
      <c r="AW799" s="29"/>
      <c r="AX799" s="29"/>
      <c r="AY799" s="29"/>
      <c r="AZ799" s="29"/>
      <c r="BA799" s="29"/>
    </row>
    <row r="800" spans="46:53" ht="15.75" customHeight="1" x14ac:dyDescent="0.3">
      <c r="AT800" s="29"/>
      <c r="AU800" s="29"/>
      <c r="AV800" s="29"/>
      <c r="AW800" s="29"/>
      <c r="AX800" s="29"/>
      <c r="AY800" s="29"/>
      <c r="AZ800" s="29"/>
      <c r="BA800" s="29"/>
    </row>
    <row r="801" spans="46:53" ht="15.75" customHeight="1" x14ac:dyDescent="0.3">
      <c r="AT801" s="29"/>
      <c r="AU801" s="29"/>
      <c r="AV801" s="29"/>
      <c r="AW801" s="29"/>
      <c r="AX801" s="29"/>
      <c r="AY801" s="29"/>
      <c r="AZ801" s="29"/>
      <c r="BA801" s="29"/>
    </row>
    <row r="802" spans="46:53" ht="15.75" customHeight="1" x14ac:dyDescent="0.3">
      <c r="AT802" s="29"/>
      <c r="AU802" s="29"/>
      <c r="AV802" s="29"/>
      <c r="AW802" s="29"/>
      <c r="AX802" s="29"/>
      <c r="AY802" s="29"/>
      <c r="AZ802" s="29"/>
      <c r="BA802" s="29"/>
    </row>
    <row r="803" spans="46:53" ht="15.75" customHeight="1" x14ac:dyDescent="0.3">
      <c r="AT803" s="29"/>
      <c r="AU803" s="29"/>
      <c r="AV803" s="29"/>
      <c r="AW803" s="29"/>
      <c r="AX803" s="29"/>
      <c r="AY803" s="29"/>
      <c r="AZ803" s="29"/>
      <c r="BA803" s="29"/>
    </row>
    <row r="804" spans="46:53" ht="15.75" customHeight="1" x14ac:dyDescent="0.3">
      <c r="AT804" s="29"/>
      <c r="AU804" s="29"/>
      <c r="AV804" s="29"/>
      <c r="AW804" s="29"/>
      <c r="AX804" s="29"/>
      <c r="AY804" s="29"/>
      <c r="AZ804" s="29"/>
      <c r="BA804" s="29"/>
    </row>
    <row r="805" spans="46:53" ht="15.75" customHeight="1" x14ac:dyDescent="0.3">
      <c r="AT805" s="29"/>
      <c r="AU805" s="29"/>
      <c r="AV805" s="29"/>
      <c r="AW805" s="29"/>
      <c r="AX805" s="29"/>
      <c r="AY805" s="29"/>
      <c r="AZ805" s="29"/>
      <c r="BA805" s="29"/>
    </row>
    <row r="806" spans="46:53" ht="15.75" customHeight="1" x14ac:dyDescent="0.3">
      <c r="AT806" s="29"/>
      <c r="AU806" s="29"/>
      <c r="AV806" s="29"/>
      <c r="AW806" s="29"/>
      <c r="AX806" s="29"/>
      <c r="AY806" s="29"/>
      <c r="AZ806" s="29"/>
      <c r="BA806" s="29"/>
    </row>
    <row r="807" spans="46:53" ht="15.75" customHeight="1" x14ac:dyDescent="0.3">
      <c r="AT807" s="29"/>
      <c r="AU807" s="29"/>
      <c r="AV807" s="29"/>
      <c r="AW807" s="29"/>
      <c r="AX807" s="29"/>
      <c r="AY807" s="29"/>
      <c r="AZ807" s="29"/>
      <c r="BA807" s="29"/>
    </row>
    <row r="808" spans="46:53" ht="15.75" customHeight="1" x14ac:dyDescent="0.3">
      <c r="AT808" s="29"/>
      <c r="AU808" s="29"/>
      <c r="AV808" s="29"/>
      <c r="AW808" s="29"/>
      <c r="AX808" s="29"/>
      <c r="AY808" s="29"/>
      <c r="AZ808" s="29"/>
      <c r="BA808" s="29"/>
    </row>
    <row r="809" spans="46:53" ht="15.75" customHeight="1" x14ac:dyDescent="0.3">
      <c r="AT809" s="29"/>
      <c r="AU809" s="29"/>
      <c r="AV809" s="29"/>
      <c r="AW809" s="29"/>
      <c r="AX809" s="29"/>
      <c r="AY809" s="29"/>
      <c r="AZ809" s="29"/>
      <c r="BA809" s="29"/>
    </row>
    <row r="810" spans="46:53" ht="15.75" customHeight="1" x14ac:dyDescent="0.3">
      <c r="AT810" s="29"/>
      <c r="AU810" s="29"/>
      <c r="AV810" s="29"/>
      <c r="AW810" s="29"/>
      <c r="AX810" s="29"/>
      <c r="AY810" s="29"/>
      <c r="AZ810" s="29"/>
      <c r="BA810" s="29"/>
    </row>
    <row r="811" spans="46:53" ht="15.75" customHeight="1" x14ac:dyDescent="0.3">
      <c r="AT811" s="29"/>
      <c r="AU811" s="29"/>
      <c r="AV811" s="29"/>
      <c r="AW811" s="29"/>
      <c r="AX811" s="29"/>
      <c r="AY811" s="29"/>
      <c r="AZ811" s="29"/>
      <c r="BA811" s="29"/>
    </row>
    <row r="812" spans="46:53" ht="15.75" customHeight="1" x14ac:dyDescent="0.3">
      <c r="AT812" s="29"/>
      <c r="AU812" s="29"/>
      <c r="AV812" s="29"/>
      <c r="AW812" s="29"/>
      <c r="AX812" s="29"/>
      <c r="AY812" s="29"/>
      <c r="AZ812" s="29"/>
      <c r="BA812" s="29"/>
    </row>
    <row r="813" spans="46:53" ht="15.75" customHeight="1" x14ac:dyDescent="0.3">
      <c r="AT813" s="29"/>
      <c r="AU813" s="29"/>
      <c r="AV813" s="29"/>
      <c r="AW813" s="29"/>
      <c r="AX813" s="29"/>
      <c r="AY813" s="29"/>
      <c r="AZ813" s="29"/>
      <c r="BA813" s="29"/>
    </row>
    <row r="814" spans="46:53" ht="15.75" customHeight="1" x14ac:dyDescent="0.3">
      <c r="AT814" s="29"/>
      <c r="AU814" s="29"/>
      <c r="AV814" s="29"/>
      <c r="AW814" s="29"/>
      <c r="AX814" s="29"/>
      <c r="AY814" s="29"/>
      <c r="AZ814" s="29"/>
      <c r="BA814" s="29"/>
    </row>
    <row r="815" spans="46:53" ht="15.75" customHeight="1" x14ac:dyDescent="0.3">
      <c r="AT815" s="29"/>
      <c r="AU815" s="29"/>
      <c r="AV815" s="29"/>
      <c r="AW815" s="29"/>
      <c r="AX815" s="29"/>
      <c r="AY815" s="29"/>
      <c r="AZ815" s="29"/>
      <c r="BA815" s="29"/>
    </row>
    <row r="816" spans="46:53" ht="15.75" customHeight="1" x14ac:dyDescent="0.3">
      <c r="AT816" s="29"/>
      <c r="AU816" s="29"/>
      <c r="AV816" s="29"/>
      <c r="AW816" s="29"/>
      <c r="AX816" s="29"/>
      <c r="AY816" s="29"/>
      <c r="AZ816" s="29"/>
      <c r="BA816" s="29"/>
    </row>
    <row r="817" spans="46:53" ht="15.75" customHeight="1" x14ac:dyDescent="0.3">
      <c r="AT817" s="29"/>
      <c r="AU817" s="29"/>
      <c r="AV817" s="29"/>
      <c r="AW817" s="29"/>
      <c r="AX817" s="29"/>
      <c r="AY817" s="29"/>
      <c r="AZ817" s="29"/>
      <c r="BA817" s="29"/>
    </row>
    <row r="818" spans="46:53" ht="15.75" customHeight="1" x14ac:dyDescent="0.3">
      <c r="AT818" s="29"/>
      <c r="AU818" s="29"/>
      <c r="AV818" s="29"/>
      <c r="AW818" s="29"/>
      <c r="AX818" s="29"/>
      <c r="AY818" s="29"/>
      <c r="AZ818" s="29"/>
      <c r="BA818" s="29"/>
    </row>
    <row r="819" spans="46:53" ht="15.75" customHeight="1" x14ac:dyDescent="0.3">
      <c r="AT819" s="29"/>
      <c r="AU819" s="29"/>
      <c r="AV819" s="29"/>
      <c r="AW819" s="29"/>
      <c r="AX819" s="29"/>
      <c r="AY819" s="29"/>
      <c r="AZ819" s="29"/>
      <c r="BA819" s="29"/>
    </row>
    <row r="820" spans="46:53" ht="15.75" customHeight="1" x14ac:dyDescent="0.3">
      <c r="AT820" s="29"/>
      <c r="AU820" s="29"/>
      <c r="AV820" s="29"/>
      <c r="AW820" s="29"/>
      <c r="AX820" s="29"/>
      <c r="AY820" s="29"/>
      <c r="AZ820" s="29"/>
      <c r="BA820" s="29"/>
    </row>
    <row r="821" spans="46:53" ht="15.75" customHeight="1" x14ac:dyDescent="0.3">
      <c r="AT821" s="29"/>
      <c r="AU821" s="29"/>
      <c r="AV821" s="29"/>
      <c r="AW821" s="29"/>
      <c r="AX821" s="29"/>
      <c r="AY821" s="29"/>
      <c r="AZ821" s="29"/>
      <c r="BA821" s="29"/>
    </row>
    <row r="822" spans="46:53" ht="15.75" customHeight="1" x14ac:dyDescent="0.3">
      <c r="AT822" s="29"/>
      <c r="AU822" s="29"/>
      <c r="AV822" s="29"/>
      <c r="AW822" s="29"/>
      <c r="AX822" s="29"/>
      <c r="AY822" s="29"/>
      <c r="AZ822" s="29"/>
      <c r="BA822" s="29"/>
    </row>
    <row r="823" spans="46:53" ht="15.75" customHeight="1" x14ac:dyDescent="0.3">
      <c r="AT823" s="29"/>
      <c r="AU823" s="29"/>
      <c r="AV823" s="29"/>
      <c r="AW823" s="29"/>
      <c r="AX823" s="29"/>
      <c r="AY823" s="29"/>
      <c r="AZ823" s="29"/>
      <c r="BA823" s="29"/>
    </row>
    <row r="824" spans="46:53" ht="15.75" customHeight="1" x14ac:dyDescent="0.3">
      <c r="AT824" s="29"/>
      <c r="AU824" s="29"/>
      <c r="AV824" s="29"/>
      <c r="AW824" s="29"/>
      <c r="AX824" s="29"/>
      <c r="AY824" s="29"/>
      <c r="AZ824" s="29"/>
      <c r="BA824" s="29"/>
    </row>
    <row r="825" spans="46:53" ht="15.75" customHeight="1" x14ac:dyDescent="0.3">
      <c r="AT825" s="29"/>
      <c r="AU825" s="29"/>
      <c r="AV825" s="29"/>
      <c r="AW825" s="29"/>
      <c r="AX825" s="29"/>
      <c r="AY825" s="29"/>
      <c r="AZ825" s="29"/>
      <c r="BA825" s="29"/>
    </row>
    <row r="826" spans="46:53" ht="15.75" customHeight="1" x14ac:dyDescent="0.3">
      <c r="AT826" s="29"/>
      <c r="AU826" s="29"/>
      <c r="AV826" s="29"/>
      <c r="AW826" s="29"/>
      <c r="AX826" s="29"/>
      <c r="AY826" s="29"/>
      <c r="AZ826" s="29"/>
      <c r="BA826" s="29"/>
    </row>
    <row r="827" spans="46:53" ht="15.75" customHeight="1" x14ac:dyDescent="0.3">
      <c r="AT827" s="29"/>
      <c r="AU827" s="29"/>
      <c r="AV827" s="29"/>
      <c r="AW827" s="29"/>
      <c r="AX827" s="29"/>
      <c r="AY827" s="29"/>
      <c r="AZ827" s="29"/>
      <c r="BA827" s="29"/>
    </row>
    <row r="828" spans="46:53" ht="15.75" customHeight="1" x14ac:dyDescent="0.3">
      <c r="AT828" s="29"/>
      <c r="AU828" s="29"/>
      <c r="AV828" s="29"/>
      <c r="AW828" s="29"/>
      <c r="AX828" s="29"/>
      <c r="AY828" s="29"/>
      <c r="AZ828" s="29"/>
      <c r="BA828" s="29"/>
    </row>
    <row r="829" spans="46:53" ht="15.75" customHeight="1" x14ac:dyDescent="0.3">
      <c r="AT829" s="29"/>
      <c r="AU829" s="29"/>
      <c r="AV829" s="29"/>
      <c r="AW829" s="29"/>
      <c r="AX829" s="29"/>
      <c r="AY829" s="29"/>
      <c r="AZ829" s="29"/>
      <c r="BA829" s="29"/>
    </row>
    <row r="830" spans="46:53" ht="15.75" customHeight="1" x14ac:dyDescent="0.3">
      <c r="AT830" s="29"/>
      <c r="AU830" s="29"/>
      <c r="AV830" s="29"/>
      <c r="AW830" s="29"/>
      <c r="AX830" s="29"/>
      <c r="AY830" s="29"/>
      <c r="AZ830" s="29"/>
      <c r="BA830" s="29"/>
    </row>
    <row r="831" spans="46:53" ht="15.75" customHeight="1" x14ac:dyDescent="0.3">
      <c r="AT831" s="29"/>
      <c r="AU831" s="29"/>
      <c r="AV831" s="29"/>
      <c r="AW831" s="29"/>
      <c r="AX831" s="29"/>
      <c r="AY831" s="29"/>
      <c r="AZ831" s="29"/>
      <c r="BA831" s="29"/>
    </row>
    <row r="832" spans="46:53" ht="15.75" customHeight="1" x14ac:dyDescent="0.3">
      <c r="AT832" s="29"/>
      <c r="AU832" s="29"/>
      <c r="AV832" s="29"/>
      <c r="AW832" s="29"/>
      <c r="AX832" s="29"/>
      <c r="AY832" s="29"/>
      <c r="AZ832" s="29"/>
      <c r="BA832" s="29"/>
    </row>
    <row r="833" spans="46:53" ht="15.75" customHeight="1" x14ac:dyDescent="0.3">
      <c r="AT833" s="29"/>
      <c r="AU833" s="29"/>
      <c r="AV833" s="29"/>
      <c r="AW833" s="29"/>
      <c r="AX833" s="29"/>
      <c r="AY833" s="29"/>
      <c r="AZ833" s="29"/>
      <c r="BA833" s="29"/>
    </row>
    <row r="834" spans="46:53" ht="15.75" customHeight="1" x14ac:dyDescent="0.3">
      <c r="AT834" s="29"/>
      <c r="AU834" s="29"/>
      <c r="AV834" s="29"/>
      <c r="AW834" s="29"/>
      <c r="AX834" s="29"/>
      <c r="AY834" s="29"/>
      <c r="AZ834" s="29"/>
      <c r="BA834" s="29"/>
    </row>
    <row r="835" spans="46:53" ht="15.75" customHeight="1" x14ac:dyDescent="0.3">
      <c r="AT835" s="29"/>
      <c r="AU835" s="29"/>
      <c r="AV835" s="29"/>
      <c r="AW835" s="29"/>
      <c r="AX835" s="29"/>
      <c r="AY835" s="29"/>
      <c r="AZ835" s="29"/>
      <c r="BA835" s="29"/>
    </row>
    <row r="836" spans="46:53" ht="15.75" customHeight="1" x14ac:dyDescent="0.3">
      <c r="AT836" s="29"/>
      <c r="AU836" s="29"/>
      <c r="AV836" s="29"/>
      <c r="AW836" s="29"/>
      <c r="AX836" s="29"/>
      <c r="AY836" s="29"/>
      <c r="AZ836" s="29"/>
      <c r="BA836" s="29"/>
    </row>
    <row r="837" spans="46:53" ht="15.75" customHeight="1" x14ac:dyDescent="0.3">
      <c r="AT837" s="29"/>
      <c r="AU837" s="29"/>
      <c r="AV837" s="29"/>
      <c r="AW837" s="29"/>
      <c r="AX837" s="29"/>
      <c r="AY837" s="29"/>
      <c r="AZ837" s="29"/>
      <c r="BA837" s="29"/>
    </row>
    <row r="838" spans="46:53" ht="15.75" customHeight="1" x14ac:dyDescent="0.3">
      <c r="AT838" s="29"/>
      <c r="AU838" s="29"/>
      <c r="AV838" s="29"/>
      <c r="AW838" s="29"/>
      <c r="AX838" s="29"/>
      <c r="AY838" s="29"/>
      <c r="AZ838" s="29"/>
      <c r="BA838" s="29"/>
    </row>
    <row r="839" spans="46:53" ht="15.75" customHeight="1" x14ac:dyDescent="0.3">
      <c r="AT839" s="29"/>
      <c r="AU839" s="29"/>
      <c r="AV839" s="29"/>
      <c r="AW839" s="29"/>
      <c r="AX839" s="29"/>
      <c r="AY839" s="29"/>
      <c r="AZ839" s="29"/>
      <c r="BA839" s="29"/>
    </row>
    <row r="840" spans="46:53" ht="15.75" customHeight="1" x14ac:dyDescent="0.3">
      <c r="AT840" s="29"/>
      <c r="AU840" s="29"/>
      <c r="AV840" s="29"/>
      <c r="AW840" s="29"/>
      <c r="AX840" s="29"/>
      <c r="AY840" s="29"/>
      <c r="AZ840" s="29"/>
      <c r="BA840" s="29"/>
    </row>
    <row r="841" spans="46:53" ht="15.75" customHeight="1" x14ac:dyDescent="0.3">
      <c r="AT841" s="29"/>
      <c r="AU841" s="29"/>
      <c r="AV841" s="29"/>
      <c r="AW841" s="29"/>
      <c r="AX841" s="29"/>
      <c r="AY841" s="29"/>
      <c r="AZ841" s="29"/>
      <c r="BA841" s="29"/>
    </row>
    <row r="842" spans="46:53" ht="15.75" customHeight="1" x14ac:dyDescent="0.3">
      <c r="AT842" s="29"/>
      <c r="AU842" s="29"/>
      <c r="AV842" s="29"/>
      <c r="AW842" s="29"/>
      <c r="AX842" s="29"/>
      <c r="AY842" s="29"/>
      <c r="AZ842" s="29"/>
      <c r="BA842" s="29"/>
    </row>
    <row r="843" spans="46:53" ht="15.75" customHeight="1" x14ac:dyDescent="0.3">
      <c r="AT843" s="29"/>
      <c r="AU843" s="29"/>
      <c r="AV843" s="29"/>
      <c r="AW843" s="29"/>
      <c r="AX843" s="29"/>
      <c r="AY843" s="29"/>
      <c r="AZ843" s="29"/>
      <c r="BA843" s="29"/>
    </row>
    <row r="844" spans="46:53" ht="15.75" customHeight="1" x14ac:dyDescent="0.3">
      <c r="AT844" s="29"/>
      <c r="AU844" s="29"/>
      <c r="AV844" s="29"/>
      <c r="AW844" s="29"/>
      <c r="AX844" s="29"/>
      <c r="AY844" s="29"/>
      <c r="AZ844" s="29"/>
      <c r="BA844" s="29"/>
    </row>
    <row r="845" spans="46:53" ht="15.75" customHeight="1" x14ac:dyDescent="0.3">
      <c r="AT845" s="29"/>
      <c r="AU845" s="29"/>
      <c r="AV845" s="29"/>
      <c r="AW845" s="29"/>
      <c r="AX845" s="29"/>
      <c r="AY845" s="29"/>
      <c r="AZ845" s="29"/>
      <c r="BA845" s="29"/>
    </row>
    <row r="846" spans="46:53" ht="15.75" customHeight="1" x14ac:dyDescent="0.3">
      <c r="AT846" s="29"/>
      <c r="AU846" s="29"/>
      <c r="AV846" s="29"/>
      <c r="AW846" s="29"/>
      <c r="AX846" s="29"/>
      <c r="AY846" s="29"/>
      <c r="AZ846" s="29"/>
      <c r="BA846" s="29"/>
    </row>
    <row r="847" spans="46:53" ht="15.75" customHeight="1" x14ac:dyDescent="0.3">
      <c r="AT847" s="29"/>
      <c r="AU847" s="29"/>
      <c r="AV847" s="29"/>
      <c r="AW847" s="29"/>
      <c r="AX847" s="29"/>
      <c r="AY847" s="29"/>
      <c r="AZ847" s="29"/>
      <c r="BA847" s="29"/>
    </row>
    <row r="848" spans="46:53" ht="15.75" customHeight="1" x14ac:dyDescent="0.3">
      <c r="AT848" s="29"/>
      <c r="AU848" s="29"/>
      <c r="AV848" s="29"/>
      <c r="AW848" s="29"/>
      <c r="AX848" s="29"/>
      <c r="AY848" s="29"/>
      <c r="AZ848" s="29"/>
      <c r="BA848" s="29"/>
    </row>
    <row r="849" spans="46:53" ht="15.75" customHeight="1" x14ac:dyDescent="0.3">
      <c r="AT849" s="29"/>
      <c r="AU849" s="29"/>
      <c r="AV849" s="29"/>
      <c r="AW849" s="29"/>
      <c r="AX849" s="29"/>
      <c r="AY849" s="29"/>
      <c r="AZ849" s="29"/>
      <c r="BA849" s="29"/>
    </row>
    <row r="850" spans="46:53" ht="15.75" customHeight="1" x14ac:dyDescent="0.3">
      <c r="AT850" s="29"/>
      <c r="AU850" s="29"/>
      <c r="AV850" s="29"/>
      <c r="AW850" s="29"/>
      <c r="AX850" s="29"/>
      <c r="AY850" s="29"/>
      <c r="AZ850" s="29"/>
      <c r="BA850" s="29"/>
    </row>
    <row r="851" spans="46:53" ht="15.75" customHeight="1" x14ac:dyDescent="0.3">
      <c r="AT851" s="29"/>
      <c r="AU851" s="29"/>
      <c r="AV851" s="29"/>
      <c r="AW851" s="29"/>
      <c r="AX851" s="29"/>
      <c r="AY851" s="29"/>
      <c r="AZ851" s="29"/>
      <c r="BA851" s="29"/>
    </row>
    <row r="852" spans="46:53" ht="15.75" customHeight="1" x14ac:dyDescent="0.3">
      <c r="AT852" s="29"/>
      <c r="AU852" s="29"/>
      <c r="AV852" s="29"/>
      <c r="AW852" s="29"/>
      <c r="AX852" s="29"/>
      <c r="AY852" s="29"/>
      <c r="AZ852" s="29"/>
      <c r="BA852" s="29"/>
    </row>
    <row r="853" spans="46:53" ht="15.75" customHeight="1" x14ac:dyDescent="0.3">
      <c r="AT853" s="29"/>
      <c r="AU853" s="29"/>
      <c r="AV853" s="29"/>
      <c r="AW853" s="29"/>
      <c r="AX853" s="29"/>
      <c r="AY853" s="29"/>
      <c r="AZ853" s="29"/>
      <c r="BA853" s="29"/>
    </row>
    <row r="854" spans="46:53" ht="15.75" customHeight="1" x14ac:dyDescent="0.3">
      <c r="AT854" s="29"/>
      <c r="AU854" s="29"/>
      <c r="AV854" s="29"/>
      <c r="AW854" s="29"/>
      <c r="AX854" s="29"/>
      <c r="AY854" s="29"/>
      <c r="AZ854" s="29"/>
      <c r="BA854" s="29"/>
    </row>
    <row r="855" spans="46:53" ht="15.75" customHeight="1" x14ac:dyDescent="0.3">
      <c r="AT855" s="29"/>
      <c r="AU855" s="29"/>
      <c r="AV855" s="29"/>
      <c r="AW855" s="29"/>
      <c r="AX855" s="29"/>
      <c r="AY855" s="29"/>
      <c r="AZ855" s="29"/>
      <c r="BA855" s="29"/>
    </row>
    <row r="856" spans="46:53" ht="15.75" customHeight="1" x14ac:dyDescent="0.3">
      <c r="AT856" s="29"/>
      <c r="AU856" s="29"/>
      <c r="AV856" s="29"/>
      <c r="AW856" s="29"/>
      <c r="AX856" s="29"/>
      <c r="AY856" s="29"/>
      <c r="AZ856" s="29"/>
      <c r="BA856" s="29"/>
    </row>
    <row r="857" spans="46:53" ht="15.75" customHeight="1" x14ac:dyDescent="0.3">
      <c r="AT857" s="29"/>
      <c r="AU857" s="29"/>
      <c r="AV857" s="29"/>
      <c r="AW857" s="29"/>
      <c r="AX857" s="29"/>
      <c r="AY857" s="29"/>
      <c r="AZ857" s="29"/>
      <c r="BA857" s="29"/>
    </row>
    <row r="858" spans="46:53" ht="15.75" customHeight="1" x14ac:dyDescent="0.3">
      <c r="AT858" s="29"/>
      <c r="AU858" s="29"/>
      <c r="AV858" s="29"/>
      <c r="AW858" s="29"/>
      <c r="AX858" s="29"/>
      <c r="AY858" s="29"/>
      <c r="AZ858" s="29"/>
      <c r="BA858" s="29"/>
    </row>
    <row r="859" spans="46:53" ht="15.75" customHeight="1" x14ac:dyDescent="0.3">
      <c r="AT859" s="29"/>
      <c r="AU859" s="29"/>
      <c r="AV859" s="29"/>
      <c r="AW859" s="29"/>
      <c r="AX859" s="29"/>
      <c r="AY859" s="29"/>
      <c r="AZ859" s="29"/>
      <c r="BA859" s="29"/>
    </row>
    <row r="860" spans="46:53" ht="15.75" customHeight="1" x14ac:dyDescent="0.3">
      <c r="AT860" s="29"/>
      <c r="AU860" s="29"/>
      <c r="AV860" s="29"/>
      <c r="AW860" s="29"/>
      <c r="AX860" s="29"/>
      <c r="AY860" s="29"/>
      <c r="AZ860" s="29"/>
      <c r="BA860" s="29"/>
    </row>
    <row r="861" spans="46:53" ht="15.75" customHeight="1" x14ac:dyDescent="0.3">
      <c r="AT861" s="29"/>
      <c r="AU861" s="29"/>
      <c r="AV861" s="29"/>
      <c r="AW861" s="29"/>
      <c r="AX861" s="29"/>
      <c r="AY861" s="29"/>
      <c r="AZ861" s="29"/>
      <c r="BA861" s="29"/>
    </row>
    <row r="862" spans="46:53" ht="15.75" customHeight="1" x14ac:dyDescent="0.3">
      <c r="AT862" s="29"/>
      <c r="AU862" s="29"/>
      <c r="AV862" s="29"/>
      <c r="AW862" s="29"/>
      <c r="AX862" s="29"/>
      <c r="AY862" s="29"/>
      <c r="AZ862" s="29"/>
      <c r="BA862" s="29"/>
    </row>
    <row r="863" spans="46:53" ht="15.75" customHeight="1" x14ac:dyDescent="0.3">
      <c r="AT863" s="29"/>
      <c r="AU863" s="29"/>
      <c r="AV863" s="29"/>
      <c r="AW863" s="29"/>
      <c r="AX863" s="29"/>
      <c r="AY863" s="29"/>
      <c r="AZ863" s="29"/>
      <c r="BA863" s="29"/>
    </row>
    <row r="864" spans="46:53" ht="15.75" customHeight="1" x14ac:dyDescent="0.3">
      <c r="AT864" s="29"/>
      <c r="AU864" s="29"/>
      <c r="AV864" s="29"/>
      <c r="AW864" s="29"/>
      <c r="AX864" s="29"/>
      <c r="AY864" s="29"/>
      <c r="AZ864" s="29"/>
      <c r="BA864" s="29"/>
    </row>
    <row r="865" spans="46:53" ht="15.75" customHeight="1" x14ac:dyDescent="0.3">
      <c r="AT865" s="29"/>
      <c r="AU865" s="29"/>
      <c r="AV865" s="29"/>
      <c r="AW865" s="29"/>
      <c r="AX865" s="29"/>
      <c r="AY865" s="29"/>
      <c r="AZ865" s="29"/>
      <c r="BA865" s="29"/>
    </row>
    <row r="866" spans="46:53" ht="15.75" customHeight="1" x14ac:dyDescent="0.3">
      <c r="AT866" s="29"/>
      <c r="AU866" s="29"/>
      <c r="AV866" s="29"/>
      <c r="AW866" s="29"/>
      <c r="AX866" s="29"/>
      <c r="AY866" s="29"/>
      <c r="AZ866" s="29"/>
      <c r="BA866" s="29"/>
    </row>
    <row r="867" spans="46:53" ht="15.75" customHeight="1" x14ac:dyDescent="0.3">
      <c r="AT867" s="29"/>
      <c r="AU867" s="29"/>
      <c r="AV867" s="29"/>
      <c r="AW867" s="29"/>
      <c r="AX867" s="29"/>
      <c r="AY867" s="29"/>
      <c r="AZ867" s="29"/>
      <c r="BA867" s="29"/>
    </row>
    <row r="868" spans="46:53" ht="15.75" customHeight="1" x14ac:dyDescent="0.3">
      <c r="AT868" s="29"/>
      <c r="AU868" s="29"/>
      <c r="AV868" s="29"/>
      <c r="AW868" s="29"/>
      <c r="AX868" s="29"/>
      <c r="AY868" s="29"/>
      <c r="AZ868" s="29"/>
      <c r="BA868" s="29"/>
    </row>
    <row r="869" spans="46:53" ht="15.75" customHeight="1" x14ac:dyDescent="0.3">
      <c r="AT869" s="29"/>
      <c r="AU869" s="29"/>
      <c r="AV869" s="29"/>
      <c r="AW869" s="29"/>
      <c r="AX869" s="29"/>
      <c r="AY869" s="29"/>
      <c r="AZ869" s="29"/>
      <c r="BA869" s="29"/>
    </row>
    <row r="870" spans="46:53" ht="15.75" customHeight="1" x14ac:dyDescent="0.3">
      <c r="AT870" s="29"/>
      <c r="AU870" s="29"/>
      <c r="AV870" s="29"/>
      <c r="AW870" s="29"/>
      <c r="AX870" s="29"/>
      <c r="AY870" s="29"/>
      <c r="AZ870" s="29"/>
      <c r="BA870" s="29"/>
    </row>
    <row r="871" spans="46:53" ht="15.75" customHeight="1" x14ac:dyDescent="0.3">
      <c r="AT871" s="29"/>
      <c r="AU871" s="29"/>
      <c r="AV871" s="29"/>
      <c r="AW871" s="29"/>
      <c r="AX871" s="29"/>
      <c r="AY871" s="29"/>
      <c r="AZ871" s="29"/>
      <c r="BA871" s="29"/>
    </row>
    <row r="872" spans="46:53" ht="15.75" customHeight="1" x14ac:dyDescent="0.3">
      <c r="AT872" s="29"/>
      <c r="AU872" s="29"/>
      <c r="AV872" s="29"/>
      <c r="AW872" s="29"/>
      <c r="AX872" s="29"/>
      <c r="AY872" s="29"/>
      <c r="AZ872" s="29"/>
      <c r="BA872" s="29"/>
    </row>
    <row r="873" spans="46:53" ht="15.75" customHeight="1" x14ac:dyDescent="0.3">
      <c r="AT873" s="29"/>
      <c r="AU873" s="29"/>
      <c r="AV873" s="29"/>
      <c r="AW873" s="29"/>
      <c r="AX873" s="29"/>
      <c r="AY873" s="29"/>
      <c r="AZ873" s="29"/>
      <c r="BA873" s="29"/>
    </row>
    <row r="874" spans="46:53" ht="15.75" customHeight="1" x14ac:dyDescent="0.3">
      <c r="AT874" s="29"/>
      <c r="AU874" s="29"/>
      <c r="AV874" s="29"/>
      <c r="AW874" s="29"/>
      <c r="AX874" s="29"/>
      <c r="AY874" s="29"/>
      <c r="AZ874" s="29"/>
      <c r="BA874" s="29"/>
    </row>
    <row r="875" spans="46:53" ht="15.75" customHeight="1" x14ac:dyDescent="0.3">
      <c r="AT875" s="29"/>
      <c r="AU875" s="29"/>
      <c r="AV875" s="29"/>
      <c r="AW875" s="29"/>
      <c r="AX875" s="29"/>
      <c r="AY875" s="29"/>
      <c r="AZ875" s="29"/>
      <c r="BA875" s="29"/>
    </row>
    <row r="876" spans="46:53" ht="15.75" customHeight="1" x14ac:dyDescent="0.3">
      <c r="AT876" s="29"/>
      <c r="AU876" s="29"/>
      <c r="AV876" s="29"/>
      <c r="AW876" s="29"/>
      <c r="AX876" s="29"/>
      <c r="AY876" s="29"/>
      <c r="AZ876" s="29"/>
      <c r="BA876" s="29"/>
    </row>
    <row r="877" spans="46:53" ht="15.75" customHeight="1" x14ac:dyDescent="0.3">
      <c r="AT877" s="29"/>
      <c r="AU877" s="29"/>
      <c r="AV877" s="29"/>
      <c r="AW877" s="29"/>
      <c r="AX877" s="29"/>
      <c r="AY877" s="29"/>
      <c r="AZ877" s="29"/>
      <c r="BA877" s="29"/>
    </row>
    <row r="878" spans="46:53" ht="15.75" customHeight="1" x14ac:dyDescent="0.3">
      <c r="AT878" s="29"/>
      <c r="AU878" s="29"/>
      <c r="AV878" s="29"/>
      <c r="AW878" s="29"/>
      <c r="AX878" s="29"/>
      <c r="AY878" s="29"/>
      <c r="AZ878" s="29"/>
      <c r="BA878" s="29"/>
    </row>
    <row r="879" spans="46:53" ht="15.75" customHeight="1" x14ac:dyDescent="0.3">
      <c r="AT879" s="29"/>
      <c r="AU879" s="29"/>
      <c r="AV879" s="29"/>
      <c r="AW879" s="29"/>
      <c r="AX879" s="29"/>
      <c r="AY879" s="29"/>
      <c r="AZ879" s="29"/>
      <c r="BA879" s="29"/>
    </row>
    <row r="880" spans="46:53" ht="15.75" customHeight="1" x14ac:dyDescent="0.3">
      <c r="AT880" s="29"/>
      <c r="AU880" s="29"/>
      <c r="AV880" s="29"/>
      <c r="AW880" s="29"/>
      <c r="AX880" s="29"/>
      <c r="AY880" s="29"/>
      <c r="AZ880" s="29"/>
      <c r="BA880" s="29"/>
    </row>
    <row r="881" spans="46:53" ht="15.75" customHeight="1" x14ac:dyDescent="0.3">
      <c r="AT881" s="29"/>
      <c r="AU881" s="29"/>
      <c r="AV881" s="29"/>
      <c r="AW881" s="29"/>
      <c r="AX881" s="29"/>
      <c r="AY881" s="29"/>
      <c r="AZ881" s="29"/>
      <c r="BA881" s="29"/>
    </row>
    <row r="882" spans="46:53" ht="15.75" customHeight="1" x14ac:dyDescent="0.3">
      <c r="AT882" s="29"/>
      <c r="AU882" s="29"/>
      <c r="AV882" s="29"/>
      <c r="AW882" s="29"/>
      <c r="AX882" s="29"/>
      <c r="AY882" s="29"/>
      <c r="AZ882" s="29"/>
      <c r="BA882" s="29"/>
    </row>
    <row r="883" spans="46:53" ht="15.75" customHeight="1" x14ac:dyDescent="0.3">
      <c r="AT883" s="29"/>
      <c r="AU883" s="29"/>
      <c r="AV883" s="29"/>
      <c r="AW883" s="29"/>
      <c r="AX883" s="29"/>
      <c r="AY883" s="29"/>
      <c r="AZ883" s="29"/>
      <c r="BA883" s="29"/>
    </row>
    <row r="884" spans="46:53" ht="15.75" customHeight="1" x14ac:dyDescent="0.3">
      <c r="AT884" s="29"/>
      <c r="AU884" s="29"/>
      <c r="AV884" s="29"/>
      <c r="AW884" s="29"/>
      <c r="AX884" s="29"/>
      <c r="AY884" s="29"/>
      <c r="AZ884" s="29"/>
      <c r="BA884" s="29"/>
    </row>
    <row r="885" spans="46:53" ht="15.75" customHeight="1" x14ac:dyDescent="0.3">
      <c r="AT885" s="29"/>
      <c r="AU885" s="29"/>
      <c r="AV885" s="29"/>
      <c r="AW885" s="29"/>
      <c r="AX885" s="29"/>
      <c r="AY885" s="29"/>
      <c r="AZ885" s="29"/>
      <c r="BA885" s="29"/>
    </row>
    <row r="886" spans="46:53" ht="15.75" customHeight="1" x14ac:dyDescent="0.3">
      <c r="AT886" s="29"/>
      <c r="AU886" s="29"/>
      <c r="AV886" s="29"/>
      <c r="AW886" s="29"/>
      <c r="AX886" s="29"/>
      <c r="AY886" s="29"/>
      <c r="AZ886" s="29"/>
      <c r="BA886" s="29"/>
    </row>
    <row r="887" spans="46:53" ht="15.75" customHeight="1" x14ac:dyDescent="0.3">
      <c r="AT887" s="29"/>
      <c r="AU887" s="29"/>
      <c r="AV887" s="29"/>
      <c r="AW887" s="29"/>
      <c r="AX887" s="29"/>
      <c r="AY887" s="29"/>
      <c r="AZ887" s="29"/>
      <c r="BA887" s="29"/>
    </row>
    <row r="888" spans="46:53" ht="15.75" customHeight="1" x14ac:dyDescent="0.3">
      <c r="AT888" s="29"/>
      <c r="AU888" s="29"/>
      <c r="AV888" s="29"/>
      <c r="AW888" s="29"/>
      <c r="AX888" s="29"/>
      <c r="AY888" s="29"/>
      <c r="AZ888" s="29"/>
      <c r="BA888" s="29"/>
    </row>
    <row r="889" spans="46:53" ht="15.75" customHeight="1" x14ac:dyDescent="0.3">
      <c r="AT889" s="29"/>
      <c r="AU889" s="29"/>
      <c r="AV889" s="29"/>
      <c r="AW889" s="29"/>
      <c r="AX889" s="29"/>
      <c r="AY889" s="29"/>
      <c r="AZ889" s="29"/>
      <c r="BA889" s="29"/>
    </row>
    <row r="890" spans="46:53" ht="15.75" customHeight="1" x14ac:dyDescent="0.3">
      <c r="AT890" s="29"/>
      <c r="AU890" s="29"/>
      <c r="AV890" s="29"/>
      <c r="AW890" s="29"/>
      <c r="AX890" s="29"/>
      <c r="AY890" s="29"/>
      <c r="AZ890" s="29"/>
      <c r="BA890" s="29"/>
    </row>
    <row r="891" spans="46:53" ht="15.75" customHeight="1" x14ac:dyDescent="0.3">
      <c r="AT891" s="29"/>
      <c r="AU891" s="29"/>
      <c r="AV891" s="29"/>
      <c r="AW891" s="29"/>
      <c r="AX891" s="29"/>
      <c r="AY891" s="29"/>
      <c r="AZ891" s="29"/>
      <c r="BA891" s="29"/>
    </row>
    <row r="892" spans="46:53" ht="15.75" customHeight="1" x14ac:dyDescent="0.3">
      <c r="AT892" s="29"/>
      <c r="AU892" s="29"/>
      <c r="AV892" s="29"/>
      <c r="AW892" s="29"/>
      <c r="AX892" s="29"/>
      <c r="AY892" s="29"/>
      <c r="AZ892" s="29"/>
      <c r="BA892" s="29"/>
    </row>
    <row r="893" spans="46:53" ht="15.75" customHeight="1" x14ac:dyDescent="0.3">
      <c r="AT893" s="29"/>
      <c r="AU893" s="29"/>
      <c r="AV893" s="29"/>
      <c r="AW893" s="29"/>
      <c r="AX893" s="29"/>
      <c r="AY893" s="29"/>
      <c r="AZ893" s="29"/>
      <c r="BA893" s="29"/>
    </row>
    <row r="894" spans="46:53" ht="15.75" customHeight="1" x14ac:dyDescent="0.3">
      <c r="AT894" s="29"/>
      <c r="AU894" s="29"/>
      <c r="AV894" s="29"/>
      <c r="AW894" s="29"/>
      <c r="AX894" s="29"/>
      <c r="AY894" s="29"/>
      <c r="AZ894" s="29"/>
      <c r="BA894" s="29"/>
    </row>
    <row r="895" spans="46:53" ht="15.75" customHeight="1" x14ac:dyDescent="0.3">
      <c r="AT895" s="29"/>
      <c r="AU895" s="29"/>
      <c r="AV895" s="29"/>
      <c r="AW895" s="29"/>
      <c r="AX895" s="29"/>
      <c r="AY895" s="29"/>
      <c r="AZ895" s="29"/>
      <c r="BA895" s="29"/>
    </row>
    <row r="896" spans="46:53" ht="15.75" customHeight="1" x14ac:dyDescent="0.3">
      <c r="AT896" s="29"/>
      <c r="AU896" s="29"/>
      <c r="AV896" s="29"/>
      <c r="AW896" s="29"/>
      <c r="AX896" s="29"/>
      <c r="AY896" s="29"/>
      <c r="AZ896" s="29"/>
      <c r="BA896" s="29"/>
    </row>
    <row r="897" spans="46:53" ht="15.75" customHeight="1" x14ac:dyDescent="0.3">
      <c r="AT897" s="29"/>
      <c r="AU897" s="29"/>
      <c r="AV897" s="29"/>
      <c r="AW897" s="29"/>
      <c r="AX897" s="29"/>
      <c r="AY897" s="29"/>
      <c r="AZ897" s="29"/>
      <c r="BA897" s="29"/>
    </row>
    <row r="898" spans="46:53" ht="15.75" customHeight="1" x14ac:dyDescent="0.3">
      <c r="AT898" s="29"/>
      <c r="AU898" s="29"/>
      <c r="AV898" s="29"/>
      <c r="AW898" s="29"/>
      <c r="AX898" s="29"/>
      <c r="AY898" s="29"/>
      <c r="AZ898" s="29"/>
      <c r="BA898" s="29"/>
    </row>
    <row r="899" spans="46:53" ht="15.75" customHeight="1" x14ac:dyDescent="0.3">
      <c r="AT899" s="29"/>
      <c r="AU899" s="29"/>
      <c r="AV899" s="29"/>
      <c r="AW899" s="29"/>
      <c r="AX899" s="29"/>
      <c r="AY899" s="29"/>
      <c r="AZ899" s="29"/>
      <c r="BA899" s="29"/>
    </row>
    <row r="900" spans="46:53" ht="15.75" customHeight="1" x14ac:dyDescent="0.3">
      <c r="AT900" s="29"/>
      <c r="AU900" s="29"/>
      <c r="AV900" s="29"/>
      <c r="AW900" s="29"/>
      <c r="AX900" s="29"/>
      <c r="AY900" s="29"/>
      <c r="AZ900" s="29"/>
      <c r="BA900" s="29"/>
    </row>
    <row r="901" spans="46:53" ht="15.75" customHeight="1" x14ac:dyDescent="0.3">
      <c r="AT901" s="29"/>
      <c r="AU901" s="29"/>
      <c r="AV901" s="29"/>
      <c r="AW901" s="29"/>
      <c r="AX901" s="29"/>
      <c r="AY901" s="29"/>
      <c r="AZ901" s="29"/>
      <c r="BA901" s="29"/>
    </row>
    <row r="902" spans="46:53" ht="15.75" customHeight="1" x14ac:dyDescent="0.3">
      <c r="AT902" s="29"/>
      <c r="AU902" s="29"/>
      <c r="AV902" s="29"/>
      <c r="AW902" s="29"/>
      <c r="AX902" s="29"/>
      <c r="AY902" s="29"/>
      <c r="AZ902" s="29"/>
      <c r="BA902" s="29"/>
    </row>
    <row r="903" spans="46:53" ht="15.75" customHeight="1" x14ac:dyDescent="0.3">
      <c r="AT903" s="29"/>
      <c r="AU903" s="29"/>
      <c r="AV903" s="29"/>
      <c r="AW903" s="29"/>
      <c r="AX903" s="29"/>
      <c r="AY903" s="29"/>
      <c r="AZ903" s="29"/>
      <c r="BA903" s="29"/>
    </row>
    <row r="904" spans="46:53" ht="15.75" customHeight="1" x14ac:dyDescent="0.3">
      <c r="AT904" s="29"/>
      <c r="AU904" s="29"/>
      <c r="AV904" s="29"/>
      <c r="AW904" s="29"/>
      <c r="AX904" s="29"/>
      <c r="AY904" s="29"/>
      <c r="AZ904" s="29"/>
      <c r="BA904" s="29"/>
    </row>
    <row r="905" spans="46:53" ht="15.75" customHeight="1" x14ac:dyDescent="0.3">
      <c r="AT905" s="29"/>
      <c r="AU905" s="29"/>
      <c r="AV905" s="29"/>
      <c r="AW905" s="29"/>
      <c r="AX905" s="29"/>
      <c r="AY905" s="29"/>
      <c r="AZ905" s="29"/>
      <c r="BA905" s="29"/>
    </row>
    <row r="906" spans="46:53" ht="15.75" customHeight="1" x14ac:dyDescent="0.3">
      <c r="AT906" s="29"/>
      <c r="AU906" s="29"/>
      <c r="AV906" s="29"/>
      <c r="AW906" s="29"/>
      <c r="AX906" s="29"/>
      <c r="AY906" s="29"/>
      <c r="AZ906" s="29"/>
      <c r="BA906" s="29"/>
    </row>
    <row r="907" spans="46:53" ht="15.75" customHeight="1" x14ac:dyDescent="0.3">
      <c r="AT907" s="29"/>
      <c r="AU907" s="29"/>
      <c r="AV907" s="29"/>
      <c r="AW907" s="29"/>
      <c r="AX907" s="29"/>
      <c r="AY907" s="29"/>
      <c r="AZ907" s="29"/>
      <c r="BA907" s="29"/>
    </row>
    <row r="908" spans="46:53" ht="15.75" customHeight="1" x14ac:dyDescent="0.3">
      <c r="AT908" s="29"/>
      <c r="AU908" s="29"/>
      <c r="AV908" s="29"/>
      <c r="AW908" s="29"/>
      <c r="AX908" s="29"/>
      <c r="AY908" s="29"/>
      <c r="AZ908" s="29"/>
      <c r="BA908" s="29"/>
    </row>
    <row r="909" spans="46:53" ht="15.75" customHeight="1" x14ac:dyDescent="0.3">
      <c r="AT909" s="29"/>
      <c r="AU909" s="29"/>
      <c r="AV909" s="29"/>
      <c r="AW909" s="29"/>
      <c r="AX909" s="29"/>
      <c r="AY909" s="29"/>
      <c r="AZ909" s="29"/>
      <c r="BA909" s="29"/>
    </row>
    <row r="910" spans="46:53" ht="15.75" customHeight="1" x14ac:dyDescent="0.3">
      <c r="AT910" s="29"/>
      <c r="AU910" s="29"/>
      <c r="AV910" s="29"/>
      <c r="AW910" s="29"/>
      <c r="AX910" s="29"/>
      <c r="AY910" s="29"/>
      <c r="AZ910" s="29"/>
      <c r="BA910" s="29"/>
    </row>
    <row r="911" spans="46:53" ht="15.75" customHeight="1" x14ac:dyDescent="0.3">
      <c r="AT911" s="29"/>
      <c r="AU911" s="29"/>
      <c r="AV911" s="29"/>
      <c r="AW911" s="29"/>
      <c r="AX911" s="29"/>
      <c r="AY911" s="29"/>
      <c r="AZ911" s="29"/>
      <c r="BA911" s="29"/>
    </row>
    <row r="912" spans="46:53" ht="15.75" customHeight="1" x14ac:dyDescent="0.3">
      <c r="AT912" s="29"/>
      <c r="AU912" s="29"/>
      <c r="AV912" s="29"/>
      <c r="AW912" s="29"/>
      <c r="AX912" s="29"/>
      <c r="AY912" s="29"/>
      <c r="AZ912" s="29"/>
      <c r="BA912" s="29"/>
    </row>
    <row r="913" spans="46:53" ht="15.75" customHeight="1" x14ac:dyDescent="0.3">
      <c r="AT913" s="29"/>
      <c r="AU913" s="29"/>
      <c r="AV913" s="29"/>
      <c r="AW913" s="29"/>
      <c r="AX913" s="29"/>
      <c r="AY913" s="29"/>
      <c r="AZ913" s="29"/>
      <c r="BA913" s="29"/>
    </row>
    <row r="914" spans="46:53" ht="15.75" customHeight="1" x14ac:dyDescent="0.3">
      <c r="AT914" s="29"/>
      <c r="AU914" s="29"/>
      <c r="AV914" s="29"/>
      <c r="AW914" s="29"/>
      <c r="AX914" s="29"/>
      <c r="AY914" s="29"/>
      <c r="AZ914" s="29"/>
      <c r="BA914" s="29"/>
    </row>
    <row r="915" spans="46:53" ht="15.75" customHeight="1" x14ac:dyDescent="0.3">
      <c r="AT915" s="29"/>
      <c r="AU915" s="29"/>
      <c r="AV915" s="29"/>
      <c r="AW915" s="29"/>
      <c r="AX915" s="29"/>
      <c r="AY915" s="29"/>
      <c r="AZ915" s="29"/>
      <c r="BA915" s="29"/>
    </row>
    <row r="916" spans="46:53" ht="15.75" customHeight="1" x14ac:dyDescent="0.3">
      <c r="AT916" s="29"/>
      <c r="AU916" s="29"/>
      <c r="AV916" s="29"/>
      <c r="AW916" s="29"/>
      <c r="AX916" s="29"/>
      <c r="AY916" s="29"/>
      <c r="AZ916" s="29"/>
      <c r="BA916" s="29"/>
    </row>
    <row r="917" spans="46:53" ht="15.75" customHeight="1" x14ac:dyDescent="0.3">
      <c r="AT917" s="29"/>
      <c r="AU917" s="29"/>
      <c r="AV917" s="29"/>
      <c r="AW917" s="29"/>
      <c r="AX917" s="29"/>
      <c r="AY917" s="29"/>
      <c r="AZ917" s="29"/>
      <c r="BA917" s="29"/>
    </row>
    <row r="918" spans="46:53" ht="15.75" customHeight="1" x14ac:dyDescent="0.3">
      <c r="AT918" s="29"/>
      <c r="AU918" s="29"/>
      <c r="AV918" s="29"/>
      <c r="AW918" s="29"/>
      <c r="AX918" s="29"/>
      <c r="AY918" s="29"/>
      <c r="AZ918" s="29"/>
      <c r="BA918" s="29"/>
    </row>
    <row r="919" spans="46:53" ht="15.75" customHeight="1" x14ac:dyDescent="0.3">
      <c r="AT919" s="29"/>
      <c r="AU919" s="29"/>
      <c r="AV919" s="29"/>
      <c r="AW919" s="29"/>
      <c r="AX919" s="29"/>
      <c r="AY919" s="29"/>
      <c r="AZ919" s="29"/>
      <c r="BA919" s="29"/>
    </row>
    <row r="920" spans="46:53" ht="15.75" customHeight="1" x14ac:dyDescent="0.3">
      <c r="AT920" s="29"/>
      <c r="AU920" s="29"/>
      <c r="AV920" s="29"/>
      <c r="AW920" s="29"/>
      <c r="AX920" s="29"/>
      <c r="AY920" s="29"/>
      <c r="AZ920" s="29"/>
      <c r="BA920" s="29"/>
    </row>
    <row r="921" spans="46:53" ht="15.75" customHeight="1" x14ac:dyDescent="0.3">
      <c r="AT921" s="29"/>
      <c r="AU921" s="29"/>
      <c r="AV921" s="29"/>
      <c r="AW921" s="29"/>
      <c r="AX921" s="29"/>
      <c r="AY921" s="29"/>
      <c r="AZ921" s="29"/>
      <c r="BA921" s="29"/>
    </row>
    <row r="922" spans="46:53" ht="15.75" customHeight="1" x14ac:dyDescent="0.3">
      <c r="AT922" s="29"/>
      <c r="AU922" s="29"/>
      <c r="AV922" s="29"/>
      <c r="AW922" s="29"/>
      <c r="AX922" s="29"/>
      <c r="AY922" s="29"/>
      <c r="AZ922" s="29"/>
      <c r="BA922" s="29"/>
    </row>
    <row r="923" spans="46:53" ht="15.75" customHeight="1" x14ac:dyDescent="0.3">
      <c r="AT923" s="29"/>
      <c r="AU923" s="29"/>
      <c r="AV923" s="29"/>
      <c r="AW923" s="29"/>
      <c r="AX923" s="29"/>
      <c r="AY923" s="29"/>
      <c r="AZ923" s="29"/>
      <c r="BA923" s="29"/>
    </row>
    <row r="924" spans="46:53" ht="15.75" customHeight="1" x14ac:dyDescent="0.3">
      <c r="AT924" s="29"/>
      <c r="AU924" s="29"/>
      <c r="AV924" s="29"/>
      <c r="AW924" s="29"/>
      <c r="AX924" s="29"/>
      <c r="AY924" s="29"/>
      <c r="AZ924" s="29"/>
      <c r="BA924" s="29"/>
    </row>
    <row r="925" spans="46:53" ht="15.75" customHeight="1" x14ac:dyDescent="0.3">
      <c r="AT925" s="29"/>
      <c r="AU925" s="29"/>
      <c r="AV925" s="29"/>
      <c r="AW925" s="29"/>
      <c r="AX925" s="29"/>
      <c r="AY925" s="29"/>
      <c r="AZ925" s="29"/>
      <c r="BA925" s="29"/>
    </row>
    <row r="926" spans="46:53" ht="15.75" customHeight="1" x14ac:dyDescent="0.3">
      <c r="AT926" s="29"/>
      <c r="AU926" s="29"/>
      <c r="AV926" s="29"/>
      <c r="AW926" s="29"/>
      <c r="AX926" s="29"/>
      <c r="AY926" s="29"/>
      <c r="AZ926" s="29"/>
      <c r="BA926" s="29"/>
    </row>
    <row r="927" spans="46:53" ht="15.75" customHeight="1" x14ac:dyDescent="0.3">
      <c r="AT927" s="29"/>
      <c r="AU927" s="29"/>
      <c r="AV927" s="29"/>
      <c r="AW927" s="29"/>
      <c r="AX927" s="29"/>
      <c r="AY927" s="29"/>
      <c r="AZ927" s="29"/>
      <c r="BA927" s="29"/>
    </row>
    <row r="928" spans="46:53" ht="15.75" customHeight="1" x14ac:dyDescent="0.3">
      <c r="AT928" s="29"/>
      <c r="AU928" s="29"/>
      <c r="AV928" s="29"/>
      <c r="AW928" s="29"/>
      <c r="AX928" s="29"/>
      <c r="AY928" s="29"/>
      <c r="AZ928" s="29"/>
      <c r="BA928" s="29"/>
    </row>
    <row r="929" spans="46:53" ht="15.75" customHeight="1" x14ac:dyDescent="0.3">
      <c r="AT929" s="29"/>
      <c r="AU929" s="29"/>
      <c r="AV929" s="29"/>
      <c r="AW929" s="29"/>
      <c r="AX929" s="29"/>
      <c r="AY929" s="29"/>
      <c r="AZ929" s="29"/>
      <c r="BA929" s="29"/>
    </row>
    <row r="930" spans="46:53" ht="15.75" customHeight="1" x14ac:dyDescent="0.3">
      <c r="AT930" s="29"/>
      <c r="AU930" s="29"/>
      <c r="AV930" s="29"/>
      <c r="AW930" s="29"/>
      <c r="AX930" s="29"/>
      <c r="AY930" s="29"/>
      <c r="AZ930" s="29"/>
      <c r="BA930" s="29"/>
    </row>
    <row r="931" spans="46:53" ht="15.75" customHeight="1" x14ac:dyDescent="0.3">
      <c r="AT931" s="29"/>
      <c r="AU931" s="29"/>
      <c r="AV931" s="29"/>
      <c r="AW931" s="29"/>
      <c r="AX931" s="29"/>
      <c r="AY931" s="29"/>
      <c r="AZ931" s="29"/>
      <c r="BA931" s="29"/>
    </row>
    <row r="932" spans="46:53" ht="15.75" customHeight="1" x14ac:dyDescent="0.3">
      <c r="AT932" s="29"/>
      <c r="AU932" s="29"/>
      <c r="AV932" s="29"/>
      <c r="AW932" s="29"/>
      <c r="AX932" s="29"/>
      <c r="AY932" s="29"/>
      <c r="AZ932" s="29"/>
      <c r="BA932" s="29"/>
    </row>
    <row r="933" spans="46:53" ht="15.75" customHeight="1" x14ac:dyDescent="0.3">
      <c r="AT933" s="29"/>
      <c r="AU933" s="29"/>
      <c r="AV933" s="29"/>
      <c r="AW933" s="29"/>
      <c r="AX933" s="29"/>
      <c r="AY933" s="29"/>
      <c r="AZ933" s="29"/>
      <c r="BA933" s="29"/>
    </row>
    <row r="934" spans="46:53" ht="15.75" customHeight="1" x14ac:dyDescent="0.3">
      <c r="AT934" s="29"/>
      <c r="AU934" s="29"/>
      <c r="AV934" s="29"/>
      <c r="AW934" s="29"/>
      <c r="AX934" s="29"/>
      <c r="AY934" s="29"/>
      <c r="AZ934" s="29"/>
      <c r="BA934" s="29"/>
    </row>
    <row r="935" spans="46:53" ht="15.75" customHeight="1" x14ac:dyDescent="0.3">
      <c r="AT935" s="29"/>
      <c r="AU935" s="29"/>
      <c r="AV935" s="29"/>
      <c r="AW935" s="29"/>
      <c r="AX935" s="29"/>
      <c r="AY935" s="29"/>
      <c r="AZ935" s="29"/>
      <c r="BA935" s="29"/>
    </row>
    <row r="936" spans="46:53" ht="15.75" customHeight="1" x14ac:dyDescent="0.3">
      <c r="AT936" s="29"/>
      <c r="AU936" s="29"/>
      <c r="AV936" s="29"/>
      <c r="AW936" s="29"/>
      <c r="AX936" s="29"/>
      <c r="AY936" s="29"/>
      <c r="AZ936" s="29"/>
      <c r="BA936" s="29"/>
    </row>
    <row r="937" spans="46:53" ht="15.75" customHeight="1" x14ac:dyDescent="0.3">
      <c r="AT937" s="29"/>
      <c r="AU937" s="29"/>
      <c r="AV937" s="29"/>
      <c r="AW937" s="29"/>
      <c r="AX937" s="29"/>
      <c r="AY937" s="29"/>
      <c r="AZ937" s="29"/>
      <c r="BA937" s="29"/>
    </row>
    <row r="938" spans="46:53" ht="15.75" customHeight="1" x14ac:dyDescent="0.3">
      <c r="AT938" s="29"/>
      <c r="AU938" s="29"/>
      <c r="AV938" s="29"/>
      <c r="AW938" s="29"/>
      <c r="AX938" s="29"/>
      <c r="AY938" s="29"/>
      <c r="AZ938" s="29"/>
      <c r="BA938" s="29"/>
    </row>
    <row r="939" spans="46:53" ht="15.75" customHeight="1" x14ac:dyDescent="0.3">
      <c r="AT939" s="29"/>
      <c r="AU939" s="29"/>
      <c r="AV939" s="29"/>
      <c r="AW939" s="29"/>
      <c r="AX939" s="29"/>
      <c r="AY939" s="29"/>
      <c r="AZ939" s="29"/>
      <c r="BA939" s="29"/>
    </row>
    <row r="940" spans="46:53" ht="15.75" customHeight="1" x14ac:dyDescent="0.3">
      <c r="AT940" s="29"/>
      <c r="AU940" s="29"/>
      <c r="AV940" s="29"/>
      <c r="AW940" s="29"/>
      <c r="AX940" s="29"/>
      <c r="AY940" s="29"/>
      <c r="AZ940" s="29"/>
      <c r="BA940" s="29"/>
    </row>
    <row r="941" spans="46:53" ht="15.75" customHeight="1" x14ac:dyDescent="0.3">
      <c r="AT941" s="29"/>
      <c r="AU941" s="29"/>
      <c r="AV941" s="29"/>
      <c r="AW941" s="29"/>
      <c r="AX941" s="29"/>
      <c r="AY941" s="29"/>
      <c r="AZ941" s="29"/>
      <c r="BA941" s="29"/>
    </row>
    <row r="942" spans="46:53" ht="15.75" customHeight="1" x14ac:dyDescent="0.3">
      <c r="AT942" s="29"/>
      <c r="AU942" s="29"/>
      <c r="AV942" s="29"/>
      <c r="AW942" s="29"/>
      <c r="AX942" s="29"/>
      <c r="AY942" s="29"/>
      <c r="AZ942" s="29"/>
      <c r="BA942" s="29"/>
    </row>
    <row r="943" spans="46:53" ht="15.75" customHeight="1" x14ac:dyDescent="0.3">
      <c r="AT943" s="29"/>
      <c r="AU943" s="29"/>
      <c r="AV943" s="29"/>
      <c r="AW943" s="29"/>
      <c r="AX943" s="29"/>
      <c r="AY943" s="29"/>
      <c r="AZ943" s="29"/>
      <c r="BA943" s="29"/>
    </row>
    <row r="944" spans="46:53" ht="15.75" customHeight="1" x14ac:dyDescent="0.3">
      <c r="AT944" s="29"/>
      <c r="AU944" s="29"/>
      <c r="AV944" s="29"/>
      <c r="AW944" s="29"/>
      <c r="AX944" s="29"/>
      <c r="AY944" s="29"/>
      <c r="AZ944" s="29"/>
      <c r="BA944" s="29"/>
    </row>
    <row r="945" spans="46:53" ht="15.75" customHeight="1" x14ac:dyDescent="0.3">
      <c r="AT945" s="29"/>
      <c r="AU945" s="29"/>
      <c r="AV945" s="29"/>
      <c r="AW945" s="29"/>
      <c r="AX945" s="29"/>
      <c r="AY945" s="29"/>
      <c r="AZ945" s="29"/>
      <c r="BA945" s="29"/>
    </row>
    <row r="946" spans="46:53" ht="15.75" customHeight="1" x14ac:dyDescent="0.3">
      <c r="AT946" s="29"/>
      <c r="AU946" s="29"/>
      <c r="AV946" s="29"/>
      <c r="AW946" s="29"/>
      <c r="AX946" s="29"/>
      <c r="AY946" s="29"/>
      <c r="AZ946" s="29"/>
      <c r="BA946" s="29"/>
    </row>
    <row r="947" spans="46:53" ht="15.75" customHeight="1" x14ac:dyDescent="0.3">
      <c r="AT947" s="29"/>
      <c r="AU947" s="29"/>
      <c r="AV947" s="29"/>
      <c r="AW947" s="29"/>
      <c r="AX947" s="29"/>
      <c r="AY947" s="29"/>
      <c r="AZ947" s="29"/>
      <c r="BA947" s="29"/>
    </row>
    <row r="948" spans="46:53" ht="15.75" customHeight="1" x14ac:dyDescent="0.3">
      <c r="AT948" s="29"/>
      <c r="AU948" s="29"/>
      <c r="AV948" s="29"/>
      <c r="AW948" s="29"/>
      <c r="AX948" s="29"/>
      <c r="AY948" s="29"/>
      <c r="AZ948" s="29"/>
      <c r="BA948" s="29"/>
    </row>
    <row r="949" spans="46:53" ht="15.75" customHeight="1" x14ac:dyDescent="0.3">
      <c r="AT949" s="29"/>
      <c r="AU949" s="29"/>
      <c r="AV949" s="29"/>
      <c r="AW949" s="29"/>
      <c r="AX949" s="29"/>
      <c r="AY949" s="29"/>
      <c r="AZ949" s="29"/>
      <c r="BA949" s="29"/>
    </row>
    <row r="950" spans="46:53" ht="15.75" customHeight="1" x14ac:dyDescent="0.3">
      <c r="AT950" s="29"/>
      <c r="AU950" s="29"/>
      <c r="AV950" s="29"/>
      <c r="AW950" s="29"/>
      <c r="AX950" s="29"/>
      <c r="AY950" s="29"/>
      <c r="AZ950" s="29"/>
      <c r="BA950" s="29"/>
    </row>
    <row r="951" spans="46:53" ht="15.75" customHeight="1" x14ac:dyDescent="0.3">
      <c r="AT951" s="29"/>
      <c r="AU951" s="29"/>
      <c r="AV951" s="29"/>
      <c r="AW951" s="29"/>
      <c r="AX951" s="29"/>
      <c r="AY951" s="29"/>
      <c r="AZ951" s="29"/>
      <c r="BA951" s="29"/>
    </row>
    <row r="952" spans="46:53" ht="15.75" customHeight="1" x14ac:dyDescent="0.3">
      <c r="AT952" s="29"/>
      <c r="AU952" s="29"/>
      <c r="AV952" s="29"/>
      <c r="AW952" s="29"/>
      <c r="AX952" s="29"/>
      <c r="AY952" s="29"/>
      <c r="AZ952" s="29"/>
      <c r="BA952" s="29"/>
    </row>
    <row r="953" spans="46:53" ht="15.75" customHeight="1" x14ac:dyDescent="0.3">
      <c r="AT953" s="29"/>
      <c r="AU953" s="29"/>
      <c r="AV953" s="29"/>
      <c r="AW953" s="29"/>
      <c r="AX953" s="29"/>
      <c r="AY953" s="29"/>
      <c r="AZ953" s="29"/>
      <c r="BA953" s="29"/>
    </row>
    <row r="954" spans="46:53" ht="15.75" customHeight="1" x14ac:dyDescent="0.3">
      <c r="AT954" s="29"/>
      <c r="AU954" s="29"/>
      <c r="AV954" s="29"/>
      <c r="AW954" s="29"/>
      <c r="AX954" s="29"/>
      <c r="AY954" s="29"/>
      <c r="AZ954" s="29"/>
      <c r="BA954" s="29"/>
    </row>
    <row r="955" spans="46:53" ht="15.75" customHeight="1" x14ac:dyDescent="0.3">
      <c r="AT955" s="29"/>
      <c r="AU955" s="29"/>
      <c r="AV955" s="29"/>
      <c r="AW955" s="29"/>
      <c r="AX955" s="29"/>
      <c r="AY955" s="29"/>
      <c r="AZ955" s="29"/>
      <c r="BA955" s="29"/>
    </row>
    <row r="956" spans="46:53" ht="15.75" customHeight="1" x14ac:dyDescent="0.3">
      <c r="AT956" s="29"/>
      <c r="AU956" s="29"/>
      <c r="AV956" s="29"/>
      <c r="AW956" s="29"/>
      <c r="AX956" s="29"/>
      <c r="AY956" s="29"/>
      <c r="AZ956" s="29"/>
      <c r="BA956" s="29"/>
    </row>
    <row r="957" spans="46:53" ht="15.75" customHeight="1" x14ac:dyDescent="0.3">
      <c r="AT957" s="29"/>
      <c r="AU957" s="29"/>
      <c r="AV957" s="29"/>
      <c r="AW957" s="29"/>
      <c r="AX957" s="29"/>
      <c r="AY957" s="29"/>
      <c r="AZ957" s="29"/>
      <c r="BA957" s="29"/>
    </row>
    <row r="958" spans="46:53" ht="15.75" customHeight="1" x14ac:dyDescent="0.3">
      <c r="AT958" s="29"/>
      <c r="AU958" s="29"/>
      <c r="AV958" s="29"/>
      <c r="AW958" s="29"/>
      <c r="AX958" s="29"/>
      <c r="AY958" s="29"/>
      <c r="AZ958" s="29"/>
      <c r="BA958" s="29"/>
    </row>
    <row r="959" spans="46:53" ht="15.75" customHeight="1" x14ac:dyDescent="0.3">
      <c r="AT959" s="29"/>
      <c r="AU959" s="29"/>
      <c r="AV959" s="29"/>
      <c r="AW959" s="29"/>
      <c r="AX959" s="29"/>
      <c r="AY959" s="29"/>
      <c r="AZ959" s="29"/>
      <c r="BA959" s="29"/>
    </row>
    <row r="960" spans="46:53" ht="15.75" customHeight="1" x14ac:dyDescent="0.3">
      <c r="AT960" s="29"/>
      <c r="AU960" s="29"/>
      <c r="AV960" s="29"/>
      <c r="AW960" s="29"/>
      <c r="AX960" s="29"/>
      <c r="AY960" s="29"/>
      <c r="AZ960" s="29"/>
      <c r="BA960" s="29"/>
    </row>
    <row r="961" spans="46:53" ht="15.75" customHeight="1" x14ac:dyDescent="0.3">
      <c r="AT961" s="29"/>
      <c r="AU961" s="29"/>
      <c r="AV961" s="29"/>
      <c r="AW961" s="29"/>
      <c r="AX961" s="29"/>
      <c r="AY961" s="29"/>
      <c r="AZ961" s="29"/>
      <c r="BA961" s="29"/>
    </row>
    <row r="962" spans="46:53" ht="15.75" customHeight="1" x14ac:dyDescent="0.3">
      <c r="AT962" s="29"/>
      <c r="AU962" s="29"/>
      <c r="AV962" s="29"/>
      <c r="AW962" s="29"/>
      <c r="AX962" s="29"/>
      <c r="AY962" s="29"/>
      <c r="AZ962" s="29"/>
      <c r="BA962" s="29"/>
    </row>
    <row r="963" spans="46:53" ht="15.75" customHeight="1" x14ac:dyDescent="0.3">
      <c r="AT963" s="29"/>
      <c r="AU963" s="29"/>
      <c r="AV963" s="29"/>
      <c r="AW963" s="29"/>
      <c r="AX963" s="29"/>
      <c r="AY963" s="29"/>
      <c r="AZ963" s="29"/>
      <c r="BA963" s="29"/>
    </row>
    <row r="964" spans="46:53" ht="15.75" customHeight="1" x14ac:dyDescent="0.3">
      <c r="AT964" s="29"/>
      <c r="AU964" s="29"/>
      <c r="AV964" s="29"/>
      <c r="AW964" s="29"/>
      <c r="AX964" s="29"/>
      <c r="AY964" s="29"/>
      <c r="AZ964" s="29"/>
      <c r="BA964" s="29"/>
    </row>
    <row r="965" spans="46:53" ht="15.75" customHeight="1" x14ac:dyDescent="0.3">
      <c r="AT965" s="29"/>
      <c r="AU965" s="29"/>
      <c r="AV965" s="29"/>
      <c r="AW965" s="29"/>
      <c r="AX965" s="29"/>
      <c r="AY965" s="29"/>
      <c r="AZ965" s="29"/>
      <c r="BA965" s="29"/>
    </row>
    <row r="966" spans="46:53" ht="15.75" customHeight="1" x14ac:dyDescent="0.3">
      <c r="AT966" s="29"/>
      <c r="AU966" s="29"/>
      <c r="AV966" s="29"/>
      <c r="AW966" s="29"/>
      <c r="AX966" s="29"/>
      <c r="AY966" s="29"/>
      <c r="AZ966" s="29"/>
      <c r="BA966" s="29"/>
    </row>
    <row r="967" spans="46:53" ht="15.75" customHeight="1" x14ac:dyDescent="0.3">
      <c r="AT967" s="29"/>
      <c r="AU967" s="29"/>
      <c r="AV967" s="29"/>
      <c r="AW967" s="29"/>
      <c r="AX967" s="29"/>
      <c r="AY967" s="29"/>
      <c r="AZ967" s="29"/>
      <c r="BA967" s="29"/>
    </row>
    <row r="968" spans="46:53" ht="15.75" customHeight="1" x14ac:dyDescent="0.3">
      <c r="AT968" s="29"/>
      <c r="AU968" s="29"/>
      <c r="AV968" s="29"/>
      <c r="AW968" s="29"/>
      <c r="AX968" s="29"/>
      <c r="AY968" s="29"/>
      <c r="AZ968" s="29"/>
      <c r="BA968" s="29"/>
    </row>
    <row r="969" spans="46:53" ht="15.75" customHeight="1" x14ac:dyDescent="0.3">
      <c r="AT969" s="29"/>
      <c r="AU969" s="29"/>
      <c r="AV969" s="29"/>
      <c r="AW969" s="29"/>
      <c r="AX969" s="29"/>
      <c r="AY969" s="29"/>
      <c r="AZ969" s="29"/>
      <c r="BA969" s="29"/>
    </row>
    <row r="970" spans="46:53" ht="15.75" customHeight="1" x14ac:dyDescent="0.3">
      <c r="AT970" s="29"/>
      <c r="AU970" s="29"/>
      <c r="AV970" s="29"/>
      <c r="AW970" s="29"/>
      <c r="AX970" s="29"/>
      <c r="AY970" s="29"/>
      <c r="AZ970" s="29"/>
      <c r="BA970" s="29"/>
    </row>
    <row r="971" spans="46:53" ht="15.75" customHeight="1" x14ac:dyDescent="0.3">
      <c r="AT971" s="29"/>
      <c r="AU971" s="29"/>
      <c r="AV971" s="29"/>
      <c r="AW971" s="29"/>
      <c r="AX971" s="29"/>
      <c r="AY971" s="29"/>
      <c r="AZ971" s="29"/>
      <c r="BA971" s="29"/>
    </row>
    <row r="972" spans="46:53" ht="15.75" customHeight="1" x14ac:dyDescent="0.3">
      <c r="AT972" s="29"/>
      <c r="AU972" s="29"/>
      <c r="AV972" s="29"/>
      <c r="AW972" s="29"/>
      <c r="AX972" s="29"/>
      <c r="AY972" s="29"/>
      <c r="AZ972" s="29"/>
      <c r="BA972" s="29"/>
    </row>
    <row r="973" spans="46:53" ht="15.75" customHeight="1" x14ac:dyDescent="0.3">
      <c r="AT973" s="29"/>
      <c r="AU973" s="29"/>
      <c r="AV973" s="29"/>
      <c r="AW973" s="29"/>
      <c r="AX973" s="29"/>
      <c r="AY973" s="29"/>
      <c r="AZ973" s="29"/>
      <c r="BA973" s="29"/>
    </row>
    <row r="974" spans="46:53" ht="15.75" customHeight="1" x14ac:dyDescent="0.3">
      <c r="AT974" s="29"/>
      <c r="AU974" s="29"/>
      <c r="AV974" s="29"/>
      <c r="AW974" s="29"/>
      <c r="AX974" s="29"/>
      <c r="AY974" s="29"/>
      <c r="AZ974" s="29"/>
      <c r="BA974" s="29"/>
    </row>
    <row r="975" spans="46:53" ht="15.75" customHeight="1" x14ac:dyDescent="0.3">
      <c r="AT975" s="29"/>
      <c r="AU975" s="29"/>
      <c r="AV975" s="29"/>
      <c r="AW975" s="29"/>
      <c r="AX975" s="29"/>
      <c r="AY975" s="29"/>
      <c r="AZ975" s="29"/>
      <c r="BA975" s="29"/>
    </row>
    <row r="976" spans="46:53" ht="15.75" customHeight="1" x14ac:dyDescent="0.3">
      <c r="AT976" s="29"/>
      <c r="AU976" s="29"/>
      <c r="AV976" s="29"/>
      <c r="AW976" s="29"/>
      <c r="AX976" s="29"/>
      <c r="AY976" s="29"/>
      <c r="AZ976" s="29"/>
      <c r="BA976" s="29"/>
    </row>
    <row r="977" spans="46:53" ht="15.75" customHeight="1" x14ac:dyDescent="0.3">
      <c r="AT977" s="29"/>
      <c r="AU977" s="29"/>
      <c r="AV977" s="29"/>
      <c r="AW977" s="29"/>
      <c r="AX977" s="29"/>
      <c r="AY977" s="29"/>
      <c r="AZ977" s="29"/>
      <c r="BA977" s="29"/>
    </row>
    <row r="978" spans="46:53" ht="15.75" customHeight="1" x14ac:dyDescent="0.3">
      <c r="AT978" s="29"/>
      <c r="AU978" s="29"/>
      <c r="AV978" s="29"/>
      <c r="AW978" s="29"/>
      <c r="AX978" s="29"/>
      <c r="AY978" s="29"/>
      <c r="AZ978" s="29"/>
      <c r="BA978" s="29"/>
    </row>
    <row r="979" spans="46:53" ht="15.75" customHeight="1" x14ac:dyDescent="0.3">
      <c r="AT979" s="29"/>
      <c r="AU979" s="29"/>
      <c r="AV979" s="29"/>
      <c r="AW979" s="29"/>
      <c r="AX979" s="29"/>
      <c r="AY979" s="29"/>
      <c r="AZ979" s="29"/>
      <c r="BA979" s="29"/>
    </row>
    <row r="980" spans="46:53" ht="15.75" customHeight="1" x14ac:dyDescent="0.3">
      <c r="AT980" s="29"/>
      <c r="AU980" s="29"/>
      <c r="AV980" s="29"/>
      <c r="AW980" s="29"/>
      <c r="AX980" s="29"/>
      <c r="AY980" s="29"/>
      <c r="AZ980" s="29"/>
      <c r="BA980" s="29"/>
    </row>
    <row r="981" spans="46:53" ht="15.75" customHeight="1" x14ac:dyDescent="0.3">
      <c r="AT981" s="29"/>
      <c r="AU981" s="29"/>
      <c r="AV981" s="29"/>
      <c r="AW981" s="29"/>
      <c r="AX981" s="29"/>
      <c r="AY981" s="29"/>
      <c r="AZ981" s="29"/>
      <c r="BA981" s="29"/>
    </row>
    <row r="982" spans="46:53" ht="15.75" customHeight="1" x14ac:dyDescent="0.3">
      <c r="AT982" s="29"/>
      <c r="AU982" s="29"/>
      <c r="AV982" s="29"/>
      <c r="AW982" s="29"/>
      <c r="AX982" s="29"/>
      <c r="AY982" s="29"/>
      <c r="AZ982" s="29"/>
      <c r="BA982" s="29"/>
    </row>
    <row r="983" spans="46:53" ht="15.75" customHeight="1" x14ac:dyDescent="0.3">
      <c r="AT983" s="29"/>
      <c r="AU983" s="29"/>
      <c r="AV983" s="29"/>
      <c r="AW983" s="29"/>
      <c r="AX983" s="29"/>
      <c r="AY983" s="29"/>
      <c r="AZ983" s="29"/>
      <c r="BA983" s="29"/>
    </row>
    <row r="984" spans="46:53" ht="15.75" customHeight="1" x14ac:dyDescent="0.3">
      <c r="AT984" s="29"/>
      <c r="AU984" s="29"/>
      <c r="AV984" s="29"/>
      <c r="AW984" s="29"/>
      <c r="AX984" s="29"/>
      <c r="AY984" s="29"/>
      <c r="AZ984" s="29"/>
      <c r="BA984" s="29"/>
    </row>
    <row r="985" spans="46:53" ht="15.75" customHeight="1" x14ac:dyDescent="0.3">
      <c r="AT985" s="29"/>
      <c r="AU985" s="29"/>
      <c r="AV985" s="29"/>
      <c r="AW985" s="29"/>
      <c r="AX985" s="29"/>
      <c r="AY985" s="29"/>
      <c r="AZ985" s="29"/>
      <c r="BA985" s="29"/>
    </row>
    <row r="986" spans="46:53" ht="15.75" customHeight="1" x14ac:dyDescent="0.3">
      <c r="AT986" s="29"/>
      <c r="AU986" s="29"/>
      <c r="AV986" s="29"/>
      <c r="AW986" s="29"/>
      <c r="AX986" s="29"/>
      <c r="AY986" s="29"/>
      <c r="AZ986" s="29"/>
      <c r="BA986" s="29"/>
    </row>
    <row r="987" spans="46:53" ht="15.75" customHeight="1" x14ac:dyDescent="0.3">
      <c r="AT987" s="29"/>
      <c r="AU987" s="29"/>
      <c r="AV987" s="29"/>
      <c r="AW987" s="29"/>
      <c r="AX987" s="29"/>
      <c r="AY987" s="29"/>
      <c r="AZ987" s="29"/>
      <c r="BA987" s="29"/>
    </row>
    <row r="988" spans="46:53" ht="15.75" customHeight="1" x14ac:dyDescent="0.3">
      <c r="AT988" s="29"/>
      <c r="AU988" s="29"/>
      <c r="AV988" s="29"/>
      <c r="AW988" s="29"/>
      <c r="AX988" s="29"/>
      <c r="AY988" s="29"/>
      <c r="AZ988" s="29"/>
      <c r="BA988" s="29"/>
    </row>
    <row r="989" spans="46:53" ht="15.75" customHeight="1" x14ac:dyDescent="0.3">
      <c r="AT989" s="29"/>
      <c r="AU989" s="29"/>
      <c r="AV989" s="29"/>
      <c r="AW989" s="29"/>
      <c r="AX989" s="29"/>
      <c r="AY989" s="29"/>
      <c r="AZ989" s="29"/>
      <c r="BA989" s="29"/>
    </row>
    <row r="990" spans="46:53" ht="15.75" customHeight="1" x14ac:dyDescent="0.3">
      <c r="AT990" s="29"/>
      <c r="AU990" s="29"/>
      <c r="AV990" s="29"/>
      <c r="AW990" s="29"/>
      <c r="AX990" s="29"/>
      <c r="AY990" s="29"/>
      <c r="AZ990" s="29"/>
      <c r="BA990" s="29"/>
    </row>
    <row r="991" spans="46:53" ht="15.75" customHeight="1" x14ac:dyDescent="0.3">
      <c r="AT991" s="29"/>
      <c r="AU991" s="29"/>
      <c r="AV991" s="29"/>
      <c r="AW991" s="29"/>
      <c r="AX991" s="29"/>
      <c r="AY991" s="29"/>
      <c r="AZ991" s="29"/>
      <c r="BA991" s="29"/>
    </row>
    <row r="992" spans="46:53" ht="15.75" customHeight="1" x14ac:dyDescent="0.3">
      <c r="AT992" s="29"/>
      <c r="AU992" s="29"/>
      <c r="AV992" s="29"/>
      <c r="AW992" s="29"/>
      <c r="AX992" s="29"/>
      <c r="AY992" s="29"/>
      <c r="AZ992" s="29"/>
      <c r="BA992" s="29"/>
    </row>
    <row r="993" spans="46:53" ht="15.75" customHeight="1" x14ac:dyDescent="0.3">
      <c r="AT993" s="29"/>
      <c r="AU993" s="29"/>
      <c r="AV993" s="29"/>
      <c r="AW993" s="29"/>
      <c r="AX993" s="29"/>
      <c r="AY993" s="29"/>
      <c r="AZ993" s="29"/>
      <c r="BA993" s="29"/>
    </row>
    <row r="994" spans="46:53" ht="15.75" customHeight="1" x14ac:dyDescent="0.3">
      <c r="AT994" s="29"/>
      <c r="AU994" s="29"/>
      <c r="AV994" s="29"/>
      <c r="AW994" s="29"/>
      <c r="AX994" s="29"/>
      <c r="AY994" s="29"/>
      <c r="AZ994" s="29"/>
      <c r="BA994" s="29"/>
    </row>
    <row r="995" spans="46:53" ht="15.75" customHeight="1" x14ac:dyDescent="0.3">
      <c r="AT995" s="29"/>
      <c r="AU995" s="29"/>
      <c r="AV995" s="29"/>
      <c r="AW995" s="29"/>
      <c r="AX995" s="29"/>
      <c r="AY995" s="29"/>
      <c r="AZ995" s="29"/>
      <c r="BA995" s="29"/>
    </row>
    <row r="996" spans="46:53" ht="15.75" customHeight="1" x14ac:dyDescent="0.3">
      <c r="AT996" s="29"/>
      <c r="AU996" s="29"/>
      <c r="AV996" s="29"/>
      <c r="AW996" s="29"/>
      <c r="AX996" s="29"/>
      <c r="AY996" s="29"/>
      <c r="AZ996" s="29"/>
      <c r="BA996" s="29"/>
    </row>
    <row r="997" spans="46:53" ht="15.75" customHeight="1" x14ac:dyDescent="0.3">
      <c r="AT997" s="29"/>
      <c r="AU997" s="29"/>
      <c r="AV997" s="29"/>
      <c r="AW997" s="29"/>
      <c r="AX997" s="29"/>
      <c r="AY997" s="29"/>
      <c r="AZ997" s="29"/>
      <c r="BA997" s="29"/>
    </row>
    <row r="998" spans="46:53" ht="15.75" customHeight="1" x14ac:dyDescent="0.3">
      <c r="AT998" s="29"/>
      <c r="AU998" s="29"/>
      <c r="AV998" s="29"/>
      <c r="AW998" s="29"/>
      <c r="AX998" s="29"/>
      <c r="AY998" s="29"/>
      <c r="AZ998" s="29"/>
      <c r="BA998" s="29"/>
    </row>
    <row r="999" spans="46:53" ht="15.75" customHeight="1" x14ac:dyDescent="0.3">
      <c r="AT999" s="29"/>
      <c r="AU999" s="29"/>
      <c r="AV999" s="29"/>
      <c r="AW999" s="29"/>
      <c r="AX999" s="29"/>
      <c r="AY999" s="29"/>
      <c r="AZ999" s="29"/>
      <c r="BA999" s="29"/>
    </row>
    <row r="1000" spans="46:53" ht="15.75" customHeight="1" x14ac:dyDescent="0.3">
      <c r="AT1000" s="29"/>
      <c r="AU1000" s="29"/>
      <c r="AV1000" s="29"/>
      <c r="AW1000" s="29"/>
      <c r="AX1000" s="29"/>
      <c r="AY1000" s="29"/>
      <c r="AZ1000" s="29"/>
      <c r="BA1000" s="29"/>
    </row>
  </sheetData>
  <mergeCells count="29">
    <mergeCell ref="A34:B34"/>
    <mergeCell ref="S5:S6"/>
    <mergeCell ref="T5:V5"/>
    <mergeCell ref="W5:W6"/>
    <mergeCell ref="X5:X6"/>
    <mergeCell ref="AQ5:AQ6"/>
    <mergeCell ref="AR5:AR6"/>
    <mergeCell ref="A4:A6"/>
    <mergeCell ref="B4:B6"/>
    <mergeCell ref="C4:C6"/>
    <mergeCell ref="D4:F5"/>
    <mergeCell ref="O4:X4"/>
    <mergeCell ref="Y4:AH4"/>
    <mergeCell ref="AI4:AR4"/>
    <mergeCell ref="O5:Q5"/>
    <mergeCell ref="R5:R6"/>
    <mergeCell ref="Y5:AA5"/>
    <mergeCell ref="AB5:AB6"/>
    <mergeCell ref="AC5:AC6"/>
    <mergeCell ref="AD5:AF5"/>
    <mergeCell ref="AG5:AG6"/>
    <mergeCell ref="G4:N4"/>
    <mergeCell ref="G5:J5"/>
    <mergeCell ref="K5:N5"/>
    <mergeCell ref="AM5:AM6"/>
    <mergeCell ref="AN5:AP5"/>
    <mergeCell ref="AH5:AH6"/>
    <mergeCell ref="AI5:AK5"/>
    <mergeCell ref="AL5:AL6"/>
  </mergeCells>
  <pageMargins left="0.7" right="0.7" top="0.75" bottom="0.75" header="0" footer="0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L1000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ColWidth="14.44140625" defaultRowHeight="15" customHeight="1" x14ac:dyDescent="0.3"/>
  <cols>
    <col min="1" max="1" width="8.6640625" customWidth="1"/>
    <col min="2" max="3" width="17.33203125" customWidth="1"/>
    <col min="4" max="8" width="8.6640625" customWidth="1"/>
    <col min="9" max="9" width="13.109375" customWidth="1"/>
    <col min="10" max="15" width="8.6640625" customWidth="1"/>
    <col min="16" max="16" width="13" customWidth="1"/>
    <col min="17" max="22" width="8.6640625" customWidth="1"/>
    <col min="23" max="23" width="14.44140625" customWidth="1"/>
    <col min="24" max="28" width="8.6640625" customWidth="1"/>
    <col min="29" max="29" width="10.88671875" customWidth="1"/>
    <col min="30" max="30" width="15" customWidth="1"/>
    <col min="31" max="38" width="8.6640625" customWidth="1"/>
  </cols>
  <sheetData>
    <row r="1" spans="1:38" ht="14.4" x14ac:dyDescent="0.3">
      <c r="A1" s="1" t="s">
        <v>0</v>
      </c>
    </row>
    <row r="3" spans="1:38" ht="14.4" x14ac:dyDescent="0.3">
      <c r="A3" s="1" t="s">
        <v>63</v>
      </c>
    </row>
    <row r="4" spans="1:38" ht="14.4" x14ac:dyDescent="0.3">
      <c r="A4" s="66" t="s">
        <v>2</v>
      </c>
      <c r="B4" s="66" t="s">
        <v>3</v>
      </c>
      <c r="C4" s="66" t="s">
        <v>4</v>
      </c>
      <c r="D4" s="73" t="s">
        <v>6</v>
      </c>
      <c r="E4" s="51"/>
      <c r="F4" s="51"/>
      <c r="G4" s="51"/>
      <c r="H4" s="51"/>
      <c r="I4" s="51"/>
      <c r="J4" s="52"/>
      <c r="K4" s="50" t="s">
        <v>58</v>
      </c>
      <c r="L4" s="51"/>
      <c r="M4" s="51"/>
      <c r="N4" s="51"/>
      <c r="O4" s="51"/>
      <c r="P4" s="51"/>
      <c r="Q4" s="52"/>
      <c r="R4" s="75" t="s">
        <v>10</v>
      </c>
      <c r="S4" s="51"/>
      <c r="T4" s="51"/>
      <c r="U4" s="51"/>
      <c r="V4" s="51"/>
      <c r="W4" s="51"/>
      <c r="X4" s="52"/>
      <c r="Y4" s="54" t="s">
        <v>12</v>
      </c>
      <c r="Z4" s="51"/>
      <c r="AA4" s="51"/>
      <c r="AB4" s="51"/>
      <c r="AC4" s="51"/>
      <c r="AD4" s="51"/>
      <c r="AE4" s="52"/>
      <c r="AF4" s="54" t="s">
        <v>0</v>
      </c>
      <c r="AG4" s="51"/>
      <c r="AH4" s="51"/>
      <c r="AI4" s="51"/>
      <c r="AJ4" s="51"/>
      <c r="AK4" s="51"/>
      <c r="AL4" s="52"/>
    </row>
    <row r="5" spans="1:38" ht="27" customHeight="1" x14ac:dyDescent="0.3">
      <c r="A5" s="56"/>
      <c r="B5" s="56"/>
      <c r="C5" s="56"/>
      <c r="D5" s="60" t="s">
        <v>64</v>
      </c>
      <c r="E5" s="51"/>
      <c r="F5" s="52"/>
      <c r="G5" s="60" t="s">
        <v>65</v>
      </c>
      <c r="H5" s="51"/>
      <c r="I5" s="52"/>
      <c r="J5" s="61" t="s">
        <v>9</v>
      </c>
      <c r="K5" s="64" t="str">
        <f>D5</f>
        <v>NEONATUS RISTI</v>
      </c>
      <c r="L5" s="51"/>
      <c r="M5" s="52"/>
      <c r="N5" s="64" t="str">
        <f>G5</f>
        <v>NEONATUS RISTI YANG DITANGANI</v>
      </c>
      <c r="O5" s="51"/>
      <c r="P5" s="52"/>
      <c r="Q5" s="74" t="s">
        <v>9</v>
      </c>
      <c r="R5" s="79" t="str">
        <f>D5</f>
        <v>NEONATUS RISTI</v>
      </c>
      <c r="S5" s="51"/>
      <c r="T5" s="52"/>
      <c r="U5" s="79" t="str">
        <f>G5</f>
        <v>NEONATUS RISTI YANG DITANGANI</v>
      </c>
      <c r="V5" s="51"/>
      <c r="W5" s="52"/>
      <c r="X5" s="77" t="s">
        <v>9</v>
      </c>
      <c r="Y5" s="59" t="str">
        <f>R5</f>
        <v>NEONATUS RISTI</v>
      </c>
      <c r="Z5" s="51"/>
      <c r="AA5" s="52"/>
      <c r="AB5" s="59" t="str">
        <f>U5</f>
        <v>NEONATUS RISTI YANG DITANGANI</v>
      </c>
      <c r="AC5" s="51"/>
      <c r="AD5" s="52"/>
      <c r="AE5" s="58" t="s">
        <v>9</v>
      </c>
      <c r="AF5" s="59" t="str">
        <f>Y5</f>
        <v>NEONATUS RISTI</v>
      </c>
      <c r="AG5" s="51"/>
      <c r="AH5" s="52"/>
      <c r="AI5" s="59" t="str">
        <f>AB5</f>
        <v>NEONATUS RISTI YANG DITANGANI</v>
      </c>
      <c r="AJ5" s="51"/>
      <c r="AK5" s="52"/>
      <c r="AL5" s="58" t="s">
        <v>9</v>
      </c>
    </row>
    <row r="6" spans="1:38" ht="14.4" x14ac:dyDescent="0.3">
      <c r="A6" s="57"/>
      <c r="B6" s="57"/>
      <c r="C6" s="57"/>
      <c r="D6" s="4" t="s">
        <v>15</v>
      </c>
      <c r="E6" s="4" t="s">
        <v>16</v>
      </c>
      <c r="F6" s="4" t="s">
        <v>17</v>
      </c>
      <c r="G6" s="4" t="s">
        <v>15</v>
      </c>
      <c r="H6" s="4" t="s">
        <v>16</v>
      </c>
      <c r="I6" s="4" t="s">
        <v>17</v>
      </c>
      <c r="J6" s="62"/>
      <c r="K6" s="5" t="s">
        <v>15</v>
      </c>
      <c r="L6" s="5" t="s">
        <v>16</v>
      </c>
      <c r="M6" s="5" t="s">
        <v>17</v>
      </c>
      <c r="N6" s="5" t="s">
        <v>15</v>
      </c>
      <c r="O6" s="5" t="s">
        <v>16</v>
      </c>
      <c r="P6" s="5" t="s">
        <v>17</v>
      </c>
      <c r="Q6" s="62"/>
      <c r="R6" s="19" t="s">
        <v>15</v>
      </c>
      <c r="S6" s="19" t="s">
        <v>16</v>
      </c>
      <c r="T6" s="19" t="s">
        <v>17</v>
      </c>
      <c r="U6" s="19" t="s">
        <v>15</v>
      </c>
      <c r="V6" s="19" t="s">
        <v>16</v>
      </c>
      <c r="W6" s="19" t="s">
        <v>17</v>
      </c>
      <c r="X6" s="62"/>
      <c r="Y6" s="20" t="s">
        <v>15</v>
      </c>
      <c r="Z6" s="20" t="s">
        <v>16</v>
      </c>
      <c r="AA6" s="20" t="s">
        <v>17</v>
      </c>
      <c r="AB6" s="20" t="s">
        <v>15</v>
      </c>
      <c r="AC6" s="20" t="s">
        <v>16</v>
      </c>
      <c r="AD6" s="20" t="s">
        <v>17</v>
      </c>
      <c r="AE6" s="62"/>
      <c r="AF6" s="20" t="s">
        <v>15</v>
      </c>
      <c r="AG6" s="20" t="s">
        <v>16</v>
      </c>
      <c r="AH6" s="20" t="s">
        <v>17</v>
      </c>
      <c r="AI6" s="20" t="s">
        <v>15</v>
      </c>
      <c r="AJ6" s="20" t="s">
        <v>16</v>
      </c>
      <c r="AK6" s="20" t="s">
        <v>17</v>
      </c>
      <c r="AL6" s="62"/>
    </row>
    <row r="7" spans="1:38" ht="15.6" x14ac:dyDescent="0.3">
      <c r="A7" s="8">
        <v>1</v>
      </c>
      <c r="B7" s="9" t="s">
        <v>18</v>
      </c>
      <c r="C7" s="9" t="s">
        <v>19</v>
      </c>
      <c r="D7" s="42">
        <v>11</v>
      </c>
      <c r="E7" s="42">
        <v>8</v>
      </c>
      <c r="F7" s="23">
        <f t="shared" ref="F7:F34" si="0">SUM(D7:E7)</f>
        <v>19</v>
      </c>
      <c r="G7" s="24">
        <f t="shared" ref="G7:H7" si="1">D7</f>
        <v>11</v>
      </c>
      <c r="H7" s="24">
        <f t="shared" si="1"/>
        <v>8</v>
      </c>
      <c r="I7" s="25">
        <f t="shared" ref="I7:I33" si="2">SUM(G7:H7)</f>
        <v>19</v>
      </c>
      <c r="J7" s="12">
        <f t="shared" ref="J7:J34" si="3">I7/F7%</f>
        <v>100</v>
      </c>
      <c r="K7" s="24">
        <v>8</v>
      </c>
      <c r="L7" s="24">
        <v>5</v>
      </c>
      <c r="M7" s="23">
        <f t="shared" ref="M7:M34" si="4">SUM(K7:L7)</f>
        <v>13</v>
      </c>
      <c r="N7" s="24">
        <f t="shared" ref="N7:O7" si="5">K7</f>
        <v>8</v>
      </c>
      <c r="O7" s="24">
        <f t="shared" si="5"/>
        <v>5</v>
      </c>
      <c r="P7" s="25">
        <f t="shared" ref="P7:P33" si="6">SUM(N7:O7)</f>
        <v>13</v>
      </c>
      <c r="Q7" s="12">
        <f t="shared" ref="Q7:Q26" si="7">P7/M7%</f>
        <v>100</v>
      </c>
      <c r="R7" s="24">
        <v>8</v>
      </c>
      <c r="S7" s="24">
        <v>7</v>
      </c>
      <c r="T7" s="23">
        <f t="shared" ref="T7:T33" si="8">SUM(R7:S7)</f>
        <v>15</v>
      </c>
      <c r="U7" s="24">
        <f t="shared" ref="U7:V7" si="9">R7</f>
        <v>8</v>
      </c>
      <c r="V7" s="24">
        <f t="shared" si="9"/>
        <v>7</v>
      </c>
      <c r="W7" s="25">
        <f t="shared" ref="W7:W33" si="10">SUM(U7:V7)</f>
        <v>15</v>
      </c>
      <c r="X7" s="12">
        <f t="shared" ref="X7:X34" si="11">W7/T7*100</f>
        <v>100</v>
      </c>
      <c r="Y7" s="24">
        <v>5</v>
      </c>
      <c r="Z7" s="24">
        <v>2</v>
      </c>
      <c r="AA7" s="23">
        <f t="shared" ref="AA7:AA34" si="12">SUM(Y7:Z7)</f>
        <v>7</v>
      </c>
      <c r="AB7" s="24">
        <v>5</v>
      </c>
      <c r="AC7" s="24">
        <v>2</v>
      </c>
      <c r="AD7" s="25">
        <f t="shared" ref="AD7:AD33" si="13">SUM(AB7:AC7)</f>
        <v>7</v>
      </c>
      <c r="AE7" s="12">
        <f t="shared" ref="AE7:AE34" si="14">AD7/AA7*100</f>
        <v>100</v>
      </c>
      <c r="AF7" s="10">
        <f t="shared" ref="AF7:AG7" si="15">SUM(D7,K7,R7,Y7)</f>
        <v>32</v>
      </c>
      <c r="AG7" s="10">
        <f t="shared" si="15"/>
        <v>22</v>
      </c>
      <c r="AH7" s="10">
        <f t="shared" ref="AH7:AH34" si="16">SUM(AF7:AG7)</f>
        <v>54</v>
      </c>
      <c r="AI7" s="10">
        <f t="shared" ref="AI7:AJ7" si="17">SUM(G7,N7,U7,AB7)</f>
        <v>32</v>
      </c>
      <c r="AJ7" s="10">
        <f t="shared" si="17"/>
        <v>22</v>
      </c>
      <c r="AK7" s="11">
        <f t="shared" ref="AK7:AK33" si="18">SUM(AI7:AJ7)</f>
        <v>54</v>
      </c>
      <c r="AL7" s="12">
        <f>AK7/AH7*1000</f>
        <v>1000</v>
      </c>
    </row>
    <row r="8" spans="1:38" ht="15.6" x14ac:dyDescent="0.3">
      <c r="A8" s="8">
        <v>2</v>
      </c>
      <c r="B8" s="9" t="s">
        <v>20</v>
      </c>
      <c r="C8" s="9" t="s">
        <v>19</v>
      </c>
      <c r="D8" s="42">
        <v>0</v>
      </c>
      <c r="E8" s="42">
        <v>4</v>
      </c>
      <c r="F8" s="23">
        <f t="shared" si="0"/>
        <v>4</v>
      </c>
      <c r="G8" s="24">
        <f t="shared" ref="G8:H8" si="19">D8</f>
        <v>0</v>
      </c>
      <c r="H8" s="24">
        <f t="shared" si="19"/>
        <v>4</v>
      </c>
      <c r="I8" s="25">
        <f t="shared" si="2"/>
        <v>4</v>
      </c>
      <c r="J8" s="12">
        <f t="shared" si="3"/>
        <v>100</v>
      </c>
      <c r="K8" s="24">
        <v>0</v>
      </c>
      <c r="L8" s="24">
        <v>3</v>
      </c>
      <c r="M8" s="23">
        <f t="shared" si="4"/>
        <v>3</v>
      </c>
      <c r="N8" s="24">
        <f t="shared" ref="N8:O8" si="20">K8</f>
        <v>0</v>
      </c>
      <c r="O8" s="24">
        <f t="shared" si="20"/>
        <v>3</v>
      </c>
      <c r="P8" s="25">
        <f t="shared" si="6"/>
        <v>3</v>
      </c>
      <c r="Q8" s="12">
        <f t="shared" si="7"/>
        <v>100</v>
      </c>
      <c r="R8" s="24">
        <v>2</v>
      </c>
      <c r="S8" s="24">
        <v>2</v>
      </c>
      <c r="T8" s="23">
        <f t="shared" si="8"/>
        <v>4</v>
      </c>
      <c r="U8" s="24">
        <f t="shared" ref="U8:V8" si="21">R8</f>
        <v>2</v>
      </c>
      <c r="V8" s="24">
        <f t="shared" si="21"/>
        <v>2</v>
      </c>
      <c r="W8" s="25">
        <f t="shared" si="10"/>
        <v>4</v>
      </c>
      <c r="X8" s="12">
        <f t="shared" si="11"/>
        <v>100</v>
      </c>
      <c r="Y8" s="24">
        <v>0</v>
      </c>
      <c r="Z8" s="24">
        <v>2</v>
      </c>
      <c r="AA8" s="23">
        <f t="shared" si="12"/>
        <v>2</v>
      </c>
      <c r="AB8" s="24">
        <v>0</v>
      </c>
      <c r="AC8" s="24">
        <v>2</v>
      </c>
      <c r="AD8" s="25">
        <f t="shared" si="13"/>
        <v>2</v>
      </c>
      <c r="AE8" s="12">
        <f t="shared" si="14"/>
        <v>100</v>
      </c>
      <c r="AF8" s="10">
        <f t="shared" ref="AF8:AG8" si="22">SUM(D8,K8,R8,Y8)</f>
        <v>2</v>
      </c>
      <c r="AG8" s="10">
        <f t="shared" si="22"/>
        <v>11</v>
      </c>
      <c r="AH8" s="10">
        <f t="shared" si="16"/>
        <v>13</v>
      </c>
      <c r="AI8" s="10">
        <f t="shared" ref="AI8:AJ8" si="23">SUM(G8,N8,U8,AB8)</f>
        <v>2</v>
      </c>
      <c r="AJ8" s="10">
        <f t="shared" si="23"/>
        <v>11</v>
      </c>
      <c r="AK8" s="11">
        <f t="shared" si="18"/>
        <v>13</v>
      </c>
      <c r="AL8" s="12">
        <f t="shared" ref="AL8:AL34" si="24">AK8/AH8*100</f>
        <v>100</v>
      </c>
    </row>
    <row r="9" spans="1:38" ht="15.6" x14ac:dyDescent="0.3">
      <c r="A9" s="8">
        <v>3</v>
      </c>
      <c r="B9" s="9" t="s">
        <v>21</v>
      </c>
      <c r="C9" s="9" t="s">
        <v>19</v>
      </c>
      <c r="D9" s="42">
        <v>8</v>
      </c>
      <c r="E9" s="42">
        <v>5</v>
      </c>
      <c r="F9" s="23">
        <f t="shared" si="0"/>
        <v>13</v>
      </c>
      <c r="G9" s="24">
        <f t="shared" ref="G9:H9" si="25">D9</f>
        <v>8</v>
      </c>
      <c r="H9" s="24">
        <f t="shared" si="25"/>
        <v>5</v>
      </c>
      <c r="I9" s="25">
        <f t="shared" si="2"/>
        <v>13</v>
      </c>
      <c r="J9" s="12">
        <f t="shared" si="3"/>
        <v>100</v>
      </c>
      <c r="K9" s="24">
        <v>8</v>
      </c>
      <c r="L9" s="24">
        <v>7</v>
      </c>
      <c r="M9" s="23">
        <f t="shared" si="4"/>
        <v>15</v>
      </c>
      <c r="N9" s="24">
        <f t="shared" ref="N9:O9" si="26">K9</f>
        <v>8</v>
      </c>
      <c r="O9" s="24">
        <f t="shared" si="26"/>
        <v>7</v>
      </c>
      <c r="P9" s="25">
        <f t="shared" si="6"/>
        <v>15</v>
      </c>
      <c r="Q9" s="12">
        <f t="shared" si="7"/>
        <v>100</v>
      </c>
      <c r="R9" s="24">
        <v>4</v>
      </c>
      <c r="S9" s="24">
        <v>2</v>
      </c>
      <c r="T9" s="23">
        <f t="shared" si="8"/>
        <v>6</v>
      </c>
      <c r="U9" s="24">
        <f t="shared" ref="U9:V9" si="27">R9</f>
        <v>4</v>
      </c>
      <c r="V9" s="24">
        <f t="shared" si="27"/>
        <v>2</v>
      </c>
      <c r="W9" s="25">
        <f t="shared" si="10"/>
        <v>6</v>
      </c>
      <c r="X9" s="12">
        <f t="shared" si="11"/>
        <v>100</v>
      </c>
      <c r="Y9" s="24">
        <v>3</v>
      </c>
      <c r="Z9" s="24">
        <v>1</v>
      </c>
      <c r="AA9" s="23">
        <f t="shared" si="12"/>
        <v>4</v>
      </c>
      <c r="AB9" s="24">
        <v>3</v>
      </c>
      <c r="AC9" s="24">
        <v>1</v>
      </c>
      <c r="AD9" s="25">
        <f t="shared" si="13"/>
        <v>4</v>
      </c>
      <c r="AE9" s="12">
        <f t="shared" si="14"/>
        <v>100</v>
      </c>
      <c r="AF9" s="10">
        <f t="shared" ref="AF9:AG9" si="28">SUM(D9,K9,R9,Y9)</f>
        <v>23</v>
      </c>
      <c r="AG9" s="10">
        <f t="shared" si="28"/>
        <v>15</v>
      </c>
      <c r="AH9" s="10">
        <f t="shared" si="16"/>
        <v>38</v>
      </c>
      <c r="AI9" s="10">
        <f t="shared" ref="AI9:AJ9" si="29">SUM(G9,N9,U9,AB9)</f>
        <v>23</v>
      </c>
      <c r="AJ9" s="10">
        <f t="shared" si="29"/>
        <v>15</v>
      </c>
      <c r="AK9" s="11">
        <f t="shared" si="18"/>
        <v>38</v>
      </c>
      <c r="AL9" s="12">
        <f t="shared" si="24"/>
        <v>100</v>
      </c>
    </row>
    <row r="10" spans="1:38" ht="15.6" x14ac:dyDescent="0.3">
      <c r="A10" s="8">
        <v>4</v>
      </c>
      <c r="B10" s="9" t="s">
        <v>22</v>
      </c>
      <c r="C10" s="9" t="s">
        <v>23</v>
      </c>
      <c r="D10" s="42">
        <v>7</v>
      </c>
      <c r="E10" s="42">
        <v>7</v>
      </c>
      <c r="F10" s="23">
        <f t="shared" si="0"/>
        <v>14</v>
      </c>
      <c r="G10" s="24">
        <f t="shared" ref="G10:H10" si="30">D10</f>
        <v>7</v>
      </c>
      <c r="H10" s="24">
        <f t="shared" si="30"/>
        <v>7</v>
      </c>
      <c r="I10" s="25">
        <f t="shared" si="2"/>
        <v>14</v>
      </c>
      <c r="J10" s="12">
        <f t="shared" si="3"/>
        <v>99.999999999999986</v>
      </c>
      <c r="K10" s="24">
        <v>6</v>
      </c>
      <c r="L10" s="24">
        <v>2</v>
      </c>
      <c r="M10" s="23">
        <f t="shared" si="4"/>
        <v>8</v>
      </c>
      <c r="N10" s="24">
        <f t="shared" ref="N10:O10" si="31">K10</f>
        <v>6</v>
      </c>
      <c r="O10" s="24">
        <f t="shared" si="31"/>
        <v>2</v>
      </c>
      <c r="P10" s="25">
        <f t="shared" si="6"/>
        <v>8</v>
      </c>
      <c r="Q10" s="12">
        <f t="shared" si="7"/>
        <v>100</v>
      </c>
      <c r="R10" s="24">
        <v>7</v>
      </c>
      <c r="S10" s="24">
        <v>9</v>
      </c>
      <c r="T10" s="23">
        <f t="shared" si="8"/>
        <v>16</v>
      </c>
      <c r="U10" s="24">
        <f t="shared" ref="U10:V10" si="32">R10</f>
        <v>7</v>
      </c>
      <c r="V10" s="24">
        <f t="shared" si="32"/>
        <v>9</v>
      </c>
      <c r="W10" s="25">
        <f t="shared" si="10"/>
        <v>16</v>
      </c>
      <c r="X10" s="12">
        <f t="shared" si="11"/>
        <v>100</v>
      </c>
      <c r="Y10" s="24">
        <v>7</v>
      </c>
      <c r="Z10" s="24">
        <v>7</v>
      </c>
      <c r="AA10" s="23">
        <f t="shared" si="12"/>
        <v>14</v>
      </c>
      <c r="AB10" s="24">
        <v>7</v>
      </c>
      <c r="AC10" s="24">
        <v>7</v>
      </c>
      <c r="AD10" s="25">
        <f t="shared" si="13"/>
        <v>14</v>
      </c>
      <c r="AE10" s="12">
        <f t="shared" si="14"/>
        <v>100</v>
      </c>
      <c r="AF10" s="10">
        <f t="shared" ref="AF10:AG10" si="33">SUM(D10,K10,R10,Y10)</f>
        <v>27</v>
      </c>
      <c r="AG10" s="10">
        <f t="shared" si="33"/>
        <v>25</v>
      </c>
      <c r="AH10" s="10">
        <f t="shared" si="16"/>
        <v>52</v>
      </c>
      <c r="AI10" s="10">
        <f t="shared" ref="AI10:AJ10" si="34">SUM(G10,N10,U10,AB10)</f>
        <v>27</v>
      </c>
      <c r="AJ10" s="10">
        <f t="shared" si="34"/>
        <v>25</v>
      </c>
      <c r="AK10" s="11">
        <f t="shared" si="18"/>
        <v>52</v>
      </c>
      <c r="AL10" s="12">
        <f t="shared" si="24"/>
        <v>100</v>
      </c>
    </row>
    <row r="11" spans="1:38" ht="15.6" x14ac:dyDescent="0.3">
      <c r="A11" s="8">
        <v>5</v>
      </c>
      <c r="B11" s="9" t="s">
        <v>24</v>
      </c>
      <c r="C11" s="9" t="s">
        <v>23</v>
      </c>
      <c r="D11" s="42">
        <v>13</v>
      </c>
      <c r="E11" s="42">
        <v>15</v>
      </c>
      <c r="F11" s="23">
        <f t="shared" si="0"/>
        <v>28</v>
      </c>
      <c r="G11" s="24">
        <f t="shared" ref="G11:H11" si="35">D11</f>
        <v>13</v>
      </c>
      <c r="H11" s="24">
        <f t="shared" si="35"/>
        <v>15</v>
      </c>
      <c r="I11" s="25">
        <f t="shared" si="2"/>
        <v>28</v>
      </c>
      <c r="J11" s="12">
        <f t="shared" si="3"/>
        <v>99.999999999999986</v>
      </c>
      <c r="K11" s="24">
        <v>7</v>
      </c>
      <c r="L11" s="24">
        <v>4</v>
      </c>
      <c r="M11" s="23">
        <f t="shared" si="4"/>
        <v>11</v>
      </c>
      <c r="N11" s="24">
        <f t="shared" ref="N11:O11" si="36">K11</f>
        <v>7</v>
      </c>
      <c r="O11" s="24">
        <f t="shared" si="36"/>
        <v>4</v>
      </c>
      <c r="P11" s="25">
        <f t="shared" si="6"/>
        <v>11</v>
      </c>
      <c r="Q11" s="12">
        <f t="shared" si="7"/>
        <v>100</v>
      </c>
      <c r="R11" s="24">
        <v>2</v>
      </c>
      <c r="S11" s="24">
        <v>1</v>
      </c>
      <c r="T11" s="23">
        <f t="shared" si="8"/>
        <v>3</v>
      </c>
      <c r="U11" s="24">
        <f t="shared" ref="U11:V11" si="37">R11</f>
        <v>2</v>
      </c>
      <c r="V11" s="24">
        <f t="shared" si="37"/>
        <v>1</v>
      </c>
      <c r="W11" s="25">
        <f t="shared" si="10"/>
        <v>3</v>
      </c>
      <c r="X11" s="12">
        <f t="shared" si="11"/>
        <v>100</v>
      </c>
      <c r="Y11" s="24">
        <v>0</v>
      </c>
      <c r="Z11" s="24">
        <v>3</v>
      </c>
      <c r="AA11" s="23">
        <f t="shared" si="12"/>
        <v>3</v>
      </c>
      <c r="AB11" s="24">
        <v>0</v>
      </c>
      <c r="AC11" s="24">
        <v>3</v>
      </c>
      <c r="AD11" s="25">
        <f t="shared" si="13"/>
        <v>3</v>
      </c>
      <c r="AE11" s="12">
        <f t="shared" si="14"/>
        <v>100</v>
      </c>
      <c r="AF11" s="10">
        <f t="shared" ref="AF11:AG11" si="38">SUM(D11,K11,R11,Y11)</f>
        <v>22</v>
      </c>
      <c r="AG11" s="10">
        <f t="shared" si="38"/>
        <v>23</v>
      </c>
      <c r="AH11" s="10">
        <f t="shared" si="16"/>
        <v>45</v>
      </c>
      <c r="AI11" s="10">
        <f t="shared" ref="AI11:AJ11" si="39">SUM(G11,N11,U11,AB11)</f>
        <v>22</v>
      </c>
      <c r="AJ11" s="10">
        <f t="shared" si="39"/>
        <v>23</v>
      </c>
      <c r="AK11" s="11">
        <f t="shared" si="18"/>
        <v>45</v>
      </c>
      <c r="AL11" s="12">
        <f t="shared" si="24"/>
        <v>100</v>
      </c>
    </row>
    <row r="12" spans="1:38" ht="15.6" x14ac:dyDescent="0.3">
      <c r="A12" s="8">
        <v>6</v>
      </c>
      <c r="B12" s="9" t="s">
        <v>25</v>
      </c>
      <c r="C12" s="9" t="s">
        <v>26</v>
      </c>
      <c r="D12" s="42">
        <v>6</v>
      </c>
      <c r="E12" s="42">
        <v>7</v>
      </c>
      <c r="F12" s="23">
        <f t="shared" si="0"/>
        <v>13</v>
      </c>
      <c r="G12" s="24">
        <f t="shared" ref="G12:H12" si="40">D12</f>
        <v>6</v>
      </c>
      <c r="H12" s="24">
        <f t="shared" si="40"/>
        <v>7</v>
      </c>
      <c r="I12" s="25">
        <f t="shared" si="2"/>
        <v>13</v>
      </c>
      <c r="J12" s="12">
        <f t="shared" si="3"/>
        <v>100</v>
      </c>
      <c r="K12" s="24">
        <v>12</v>
      </c>
      <c r="L12" s="24">
        <v>6</v>
      </c>
      <c r="M12" s="23">
        <f t="shared" si="4"/>
        <v>18</v>
      </c>
      <c r="N12" s="24">
        <f t="shared" ref="N12:O12" si="41">K12</f>
        <v>12</v>
      </c>
      <c r="O12" s="24">
        <f t="shared" si="41"/>
        <v>6</v>
      </c>
      <c r="P12" s="25">
        <f t="shared" si="6"/>
        <v>18</v>
      </c>
      <c r="Q12" s="12">
        <f t="shared" si="7"/>
        <v>100</v>
      </c>
      <c r="R12" s="24">
        <v>6</v>
      </c>
      <c r="S12" s="24">
        <v>9</v>
      </c>
      <c r="T12" s="23">
        <f t="shared" si="8"/>
        <v>15</v>
      </c>
      <c r="U12" s="24">
        <f t="shared" ref="U12:V12" si="42">R12</f>
        <v>6</v>
      </c>
      <c r="V12" s="24">
        <f t="shared" si="42"/>
        <v>9</v>
      </c>
      <c r="W12" s="25">
        <f t="shared" si="10"/>
        <v>15</v>
      </c>
      <c r="X12" s="12">
        <f t="shared" si="11"/>
        <v>100</v>
      </c>
      <c r="Y12" s="24">
        <v>8</v>
      </c>
      <c r="Z12" s="24">
        <v>4</v>
      </c>
      <c r="AA12" s="23">
        <f t="shared" si="12"/>
        <v>12</v>
      </c>
      <c r="AB12" s="24">
        <v>8</v>
      </c>
      <c r="AC12" s="24">
        <v>4</v>
      </c>
      <c r="AD12" s="25">
        <f t="shared" si="13"/>
        <v>12</v>
      </c>
      <c r="AE12" s="12">
        <f t="shared" si="14"/>
        <v>100</v>
      </c>
      <c r="AF12" s="10">
        <f t="shared" ref="AF12:AG12" si="43">SUM(D12,K12,R12,Y12)</f>
        <v>32</v>
      </c>
      <c r="AG12" s="10">
        <f t="shared" si="43"/>
        <v>26</v>
      </c>
      <c r="AH12" s="10">
        <f t="shared" si="16"/>
        <v>58</v>
      </c>
      <c r="AI12" s="10">
        <f t="shared" ref="AI12:AJ12" si="44">SUM(G12,N12,U12,AB12)</f>
        <v>32</v>
      </c>
      <c r="AJ12" s="10">
        <f t="shared" si="44"/>
        <v>26</v>
      </c>
      <c r="AK12" s="11">
        <f t="shared" si="18"/>
        <v>58</v>
      </c>
      <c r="AL12" s="12">
        <f t="shared" si="24"/>
        <v>100</v>
      </c>
    </row>
    <row r="13" spans="1:38" ht="15.6" x14ac:dyDescent="0.3">
      <c r="A13" s="8">
        <v>7</v>
      </c>
      <c r="B13" s="9" t="s">
        <v>27</v>
      </c>
      <c r="C13" s="9" t="s">
        <v>26</v>
      </c>
      <c r="D13" s="42">
        <v>5</v>
      </c>
      <c r="E13" s="42">
        <v>4</v>
      </c>
      <c r="F13" s="23">
        <f t="shared" si="0"/>
        <v>9</v>
      </c>
      <c r="G13" s="24">
        <f t="shared" ref="G13:H13" si="45">D13</f>
        <v>5</v>
      </c>
      <c r="H13" s="24">
        <f t="shared" si="45"/>
        <v>4</v>
      </c>
      <c r="I13" s="25">
        <f t="shared" si="2"/>
        <v>9</v>
      </c>
      <c r="J13" s="12">
        <f t="shared" si="3"/>
        <v>100</v>
      </c>
      <c r="K13" s="24">
        <v>4</v>
      </c>
      <c r="L13" s="24">
        <v>8</v>
      </c>
      <c r="M13" s="23">
        <f t="shared" si="4"/>
        <v>12</v>
      </c>
      <c r="N13" s="24">
        <f t="shared" ref="N13:O13" si="46">K13</f>
        <v>4</v>
      </c>
      <c r="O13" s="24">
        <f t="shared" si="46"/>
        <v>8</v>
      </c>
      <c r="P13" s="25">
        <f t="shared" si="6"/>
        <v>12</v>
      </c>
      <c r="Q13" s="12">
        <f t="shared" si="7"/>
        <v>100</v>
      </c>
      <c r="R13" s="24">
        <v>4</v>
      </c>
      <c r="S13" s="24">
        <v>2</v>
      </c>
      <c r="T13" s="23">
        <f t="shared" si="8"/>
        <v>6</v>
      </c>
      <c r="U13" s="24">
        <f t="shared" ref="U13:V13" si="47">R13</f>
        <v>4</v>
      </c>
      <c r="V13" s="24">
        <f t="shared" si="47"/>
        <v>2</v>
      </c>
      <c r="W13" s="25">
        <f t="shared" si="10"/>
        <v>6</v>
      </c>
      <c r="X13" s="12">
        <f t="shared" si="11"/>
        <v>100</v>
      </c>
      <c r="Y13" s="24">
        <v>3</v>
      </c>
      <c r="Z13" s="24">
        <v>0</v>
      </c>
      <c r="AA13" s="23">
        <f t="shared" si="12"/>
        <v>3</v>
      </c>
      <c r="AB13" s="24">
        <v>3</v>
      </c>
      <c r="AC13" s="24">
        <v>0</v>
      </c>
      <c r="AD13" s="25">
        <f t="shared" si="13"/>
        <v>3</v>
      </c>
      <c r="AE13" s="12">
        <f t="shared" si="14"/>
        <v>100</v>
      </c>
      <c r="AF13" s="10">
        <f t="shared" ref="AF13:AG13" si="48">SUM(D13,K13,R13,Y13)</f>
        <v>16</v>
      </c>
      <c r="AG13" s="10">
        <f t="shared" si="48"/>
        <v>14</v>
      </c>
      <c r="AH13" s="10">
        <f t="shared" si="16"/>
        <v>30</v>
      </c>
      <c r="AI13" s="10">
        <f t="shared" ref="AI13:AJ13" si="49">SUM(G13,N13,U13,AB13)</f>
        <v>16</v>
      </c>
      <c r="AJ13" s="10">
        <f t="shared" si="49"/>
        <v>14</v>
      </c>
      <c r="AK13" s="11">
        <f t="shared" si="18"/>
        <v>30</v>
      </c>
      <c r="AL13" s="12">
        <f t="shared" si="24"/>
        <v>100</v>
      </c>
    </row>
    <row r="14" spans="1:38" ht="15.6" x14ac:dyDescent="0.3">
      <c r="A14" s="8">
        <v>8</v>
      </c>
      <c r="B14" s="9" t="s">
        <v>28</v>
      </c>
      <c r="C14" s="9" t="s">
        <v>29</v>
      </c>
      <c r="D14" s="42">
        <v>5</v>
      </c>
      <c r="E14" s="42">
        <v>9</v>
      </c>
      <c r="F14" s="23">
        <f t="shared" si="0"/>
        <v>14</v>
      </c>
      <c r="G14" s="24">
        <f t="shared" ref="G14:H14" si="50">D14</f>
        <v>5</v>
      </c>
      <c r="H14" s="24">
        <f t="shared" si="50"/>
        <v>9</v>
      </c>
      <c r="I14" s="25">
        <f t="shared" si="2"/>
        <v>14</v>
      </c>
      <c r="J14" s="12">
        <f t="shared" si="3"/>
        <v>99.999999999999986</v>
      </c>
      <c r="K14" s="24">
        <v>6</v>
      </c>
      <c r="L14" s="24">
        <v>2</v>
      </c>
      <c r="M14" s="23">
        <f t="shared" si="4"/>
        <v>8</v>
      </c>
      <c r="N14" s="24">
        <f t="shared" ref="N14:O14" si="51">K14</f>
        <v>6</v>
      </c>
      <c r="O14" s="24">
        <f t="shared" si="51"/>
        <v>2</v>
      </c>
      <c r="P14" s="25">
        <f t="shared" si="6"/>
        <v>8</v>
      </c>
      <c r="Q14" s="12">
        <f t="shared" si="7"/>
        <v>100</v>
      </c>
      <c r="R14" s="24">
        <v>7</v>
      </c>
      <c r="S14" s="24">
        <v>2</v>
      </c>
      <c r="T14" s="23">
        <f t="shared" si="8"/>
        <v>9</v>
      </c>
      <c r="U14" s="24">
        <f t="shared" ref="U14:V14" si="52">R14</f>
        <v>7</v>
      </c>
      <c r="V14" s="24">
        <f t="shared" si="52"/>
        <v>2</v>
      </c>
      <c r="W14" s="25">
        <f t="shared" si="10"/>
        <v>9</v>
      </c>
      <c r="X14" s="12">
        <f t="shared" si="11"/>
        <v>100</v>
      </c>
      <c r="Y14" s="24">
        <v>8</v>
      </c>
      <c r="Z14" s="24">
        <v>9</v>
      </c>
      <c r="AA14" s="23">
        <f t="shared" si="12"/>
        <v>17</v>
      </c>
      <c r="AB14" s="24">
        <v>8</v>
      </c>
      <c r="AC14" s="24">
        <v>9</v>
      </c>
      <c r="AD14" s="25">
        <f t="shared" si="13"/>
        <v>17</v>
      </c>
      <c r="AE14" s="12">
        <f t="shared" si="14"/>
        <v>100</v>
      </c>
      <c r="AF14" s="10">
        <f t="shared" ref="AF14:AG14" si="53">SUM(D14,K14,R14,Y14)</f>
        <v>26</v>
      </c>
      <c r="AG14" s="10">
        <f t="shared" si="53"/>
        <v>22</v>
      </c>
      <c r="AH14" s="10">
        <f t="shared" si="16"/>
        <v>48</v>
      </c>
      <c r="AI14" s="10">
        <f t="shared" ref="AI14:AJ14" si="54">SUM(G14,N14,U14,AB14)</f>
        <v>26</v>
      </c>
      <c r="AJ14" s="10">
        <f t="shared" si="54"/>
        <v>22</v>
      </c>
      <c r="AK14" s="11">
        <f t="shared" si="18"/>
        <v>48</v>
      </c>
      <c r="AL14" s="12">
        <f t="shared" si="24"/>
        <v>100</v>
      </c>
    </row>
    <row r="15" spans="1:38" ht="15.6" x14ac:dyDescent="0.3">
      <c r="A15" s="8">
        <v>9</v>
      </c>
      <c r="B15" s="9" t="s">
        <v>30</v>
      </c>
      <c r="C15" s="9" t="s">
        <v>29</v>
      </c>
      <c r="D15" s="42">
        <v>5</v>
      </c>
      <c r="E15" s="42">
        <v>10</v>
      </c>
      <c r="F15" s="23">
        <f t="shared" si="0"/>
        <v>15</v>
      </c>
      <c r="G15" s="24">
        <f t="shared" ref="G15:H15" si="55">D15</f>
        <v>5</v>
      </c>
      <c r="H15" s="24">
        <f t="shared" si="55"/>
        <v>10</v>
      </c>
      <c r="I15" s="25">
        <f t="shared" si="2"/>
        <v>15</v>
      </c>
      <c r="J15" s="12">
        <f t="shared" si="3"/>
        <v>100</v>
      </c>
      <c r="K15" s="24">
        <v>7</v>
      </c>
      <c r="L15" s="24">
        <v>8</v>
      </c>
      <c r="M15" s="23">
        <f t="shared" si="4"/>
        <v>15</v>
      </c>
      <c r="N15" s="24">
        <f t="shared" ref="N15:O15" si="56">K15</f>
        <v>7</v>
      </c>
      <c r="O15" s="24">
        <f t="shared" si="56"/>
        <v>8</v>
      </c>
      <c r="P15" s="25">
        <f t="shared" si="6"/>
        <v>15</v>
      </c>
      <c r="Q15" s="12">
        <f t="shared" si="7"/>
        <v>100</v>
      </c>
      <c r="R15" s="24">
        <v>2</v>
      </c>
      <c r="S15" s="24">
        <v>3</v>
      </c>
      <c r="T15" s="23">
        <f t="shared" si="8"/>
        <v>5</v>
      </c>
      <c r="U15" s="24">
        <f t="shared" ref="U15:V15" si="57">R15</f>
        <v>2</v>
      </c>
      <c r="V15" s="24">
        <f t="shared" si="57"/>
        <v>3</v>
      </c>
      <c r="W15" s="25">
        <f t="shared" si="10"/>
        <v>5</v>
      </c>
      <c r="X15" s="12">
        <f t="shared" si="11"/>
        <v>100</v>
      </c>
      <c r="Y15" s="24">
        <v>4</v>
      </c>
      <c r="Z15" s="24">
        <v>7</v>
      </c>
      <c r="AA15" s="23">
        <f t="shared" si="12"/>
        <v>11</v>
      </c>
      <c r="AB15" s="24">
        <v>4</v>
      </c>
      <c r="AC15" s="24">
        <v>7</v>
      </c>
      <c r="AD15" s="25">
        <f t="shared" si="13"/>
        <v>11</v>
      </c>
      <c r="AE15" s="12">
        <f t="shared" si="14"/>
        <v>100</v>
      </c>
      <c r="AF15" s="10">
        <f t="shared" ref="AF15:AG15" si="58">SUM(D15,K15,R15,Y15)</f>
        <v>18</v>
      </c>
      <c r="AG15" s="10">
        <f t="shared" si="58"/>
        <v>28</v>
      </c>
      <c r="AH15" s="10">
        <f t="shared" si="16"/>
        <v>46</v>
      </c>
      <c r="AI15" s="10">
        <f t="shared" ref="AI15:AJ15" si="59">SUM(G15,N15,U15,AB15)</f>
        <v>18</v>
      </c>
      <c r="AJ15" s="10">
        <f t="shared" si="59"/>
        <v>28</v>
      </c>
      <c r="AK15" s="11">
        <f t="shared" si="18"/>
        <v>46</v>
      </c>
      <c r="AL15" s="12">
        <f t="shared" si="24"/>
        <v>100</v>
      </c>
    </row>
    <row r="16" spans="1:38" ht="15.6" x14ac:dyDescent="0.3">
      <c r="A16" s="8">
        <v>10</v>
      </c>
      <c r="B16" s="9" t="s">
        <v>31</v>
      </c>
      <c r="C16" s="9" t="s">
        <v>31</v>
      </c>
      <c r="D16" s="42">
        <v>6</v>
      </c>
      <c r="E16" s="42">
        <v>14</v>
      </c>
      <c r="F16" s="23">
        <f t="shared" si="0"/>
        <v>20</v>
      </c>
      <c r="G16" s="24">
        <f t="shared" ref="G16:H16" si="60">D16</f>
        <v>6</v>
      </c>
      <c r="H16" s="24">
        <f t="shared" si="60"/>
        <v>14</v>
      </c>
      <c r="I16" s="25">
        <f t="shared" si="2"/>
        <v>20</v>
      </c>
      <c r="J16" s="12">
        <f t="shared" si="3"/>
        <v>100</v>
      </c>
      <c r="K16" s="24">
        <v>8</v>
      </c>
      <c r="L16" s="24">
        <v>12</v>
      </c>
      <c r="M16" s="23">
        <f t="shared" si="4"/>
        <v>20</v>
      </c>
      <c r="N16" s="24">
        <f t="shared" ref="N16:O16" si="61">K16</f>
        <v>8</v>
      </c>
      <c r="O16" s="24">
        <f t="shared" si="61"/>
        <v>12</v>
      </c>
      <c r="P16" s="25">
        <f t="shared" si="6"/>
        <v>20</v>
      </c>
      <c r="Q16" s="12">
        <f t="shared" si="7"/>
        <v>100</v>
      </c>
      <c r="R16" s="24">
        <v>7</v>
      </c>
      <c r="S16" s="24">
        <v>7</v>
      </c>
      <c r="T16" s="23">
        <f t="shared" si="8"/>
        <v>14</v>
      </c>
      <c r="U16" s="24">
        <f t="shared" ref="U16:V16" si="62">R16</f>
        <v>7</v>
      </c>
      <c r="V16" s="24">
        <f t="shared" si="62"/>
        <v>7</v>
      </c>
      <c r="W16" s="25">
        <f t="shared" si="10"/>
        <v>14</v>
      </c>
      <c r="X16" s="12">
        <f t="shared" si="11"/>
        <v>100</v>
      </c>
      <c r="Y16" s="24">
        <v>6</v>
      </c>
      <c r="Z16" s="24">
        <v>7</v>
      </c>
      <c r="AA16" s="23">
        <f t="shared" si="12"/>
        <v>13</v>
      </c>
      <c r="AB16" s="24">
        <v>6</v>
      </c>
      <c r="AC16" s="24">
        <v>7</v>
      </c>
      <c r="AD16" s="25">
        <f t="shared" si="13"/>
        <v>13</v>
      </c>
      <c r="AE16" s="12">
        <f t="shared" si="14"/>
        <v>100</v>
      </c>
      <c r="AF16" s="10">
        <f t="shared" ref="AF16:AG16" si="63">SUM(D16,K16,R16,Y16)</f>
        <v>27</v>
      </c>
      <c r="AG16" s="10">
        <f t="shared" si="63"/>
        <v>40</v>
      </c>
      <c r="AH16" s="10">
        <f t="shared" si="16"/>
        <v>67</v>
      </c>
      <c r="AI16" s="10">
        <f t="shared" ref="AI16:AJ16" si="64">SUM(G16,N16,U16,AB16)</f>
        <v>27</v>
      </c>
      <c r="AJ16" s="10">
        <f t="shared" si="64"/>
        <v>40</v>
      </c>
      <c r="AK16" s="11">
        <f t="shared" si="18"/>
        <v>67</v>
      </c>
      <c r="AL16" s="12">
        <f t="shared" si="24"/>
        <v>100</v>
      </c>
    </row>
    <row r="17" spans="1:38" ht="15.6" x14ac:dyDescent="0.3">
      <c r="A17" s="8">
        <v>11</v>
      </c>
      <c r="B17" s="9" t="s">
        <v>32</v>
      </c>
      <c r="C17" s="9" t="s">
        <v>32</v>
      </c>
      <c r="D17" s="42">
        <v>10</v>
      </c>
      <c r="E17" s="42">
        <v>8</v>
      </c>
      <c r="F17" s="23">
        <f t="shared" si="0"/>
        <v>18</v>
      </c>
      <c r="G17" s="24">
        <f t="shared" ref="G17:H17" si="65">D17</f>
        <v>10</v>
      </c>
      <c r="H17" s="24">
        <f t="shared" si="65"/>
        <v>8</v>
      </c>
      <c r="I17" s="25">
        <f t="shared" si="2"/>
        <v>18</v>
      </c>
      <c r="J17" s="12">
        <f t="shared" si="3"/>
        <v>100</v>
      </c>
      <c r="K17" s="24">
        <v>2</v>
      </c>
      <c r="L17" s="24">
        <v>4</v>
      </c>
      <c r="M17" s="23">
        <f t="shared" si="4"/>
        <v>6</v>
      </c>
      <c r="N17" s="24">
        <f t="shared" ref="N17:O17" si="66">K17</f>
        <v>2</v>
      </c>
      <c r="O17" s="24">
        <f t="shared" si="66"/>
        <v>4</v>
      </c>
      <c r="P17" s="25">
        <f t="shared" si="6"/>
        <v>6</v>
      </c>
      <c r="Q17" s="12">
        <f t="shared" si="7"/>
        <v>100</v>
      </c>
      <c r="R17" s="24">
        <v>5</v>
      </c>
      <c r="S17" s="24">
        <v>3</v>
      </c>
      <c r="T17" s="23">
        <f t="shared" si="8"/>
        <v>8</v>
      </c>
      <c r="U17" s="24">
        <f t="shared" ref="U17:V17" si="67">R17</f>
        <v>5</v>
      </c>
      <c r="V17" s="24">
        <f t="shared" si="67"/>
        <v>3</v>
      </c>
      <c r="W17" s="25">
        <f t="shared" si="10"/>
        <v>8</v>
      </c>
      <c r="X17" s="12">
        <f t="shared" si="11"/>
        <v>100</v>
      </c>
      <c r="Y17" s="24">
        <v>5</v>
      </c>
      <c r="Z17" s="24">
        <v>4</v>
      </c>
      <c r="AA17" s="23">
        <f t="shared" si="12"/>
        <v>9</v>
      </c>
      <c r="AB17" s="24">
        <v>5</v>
      </c>
      <c r="AC17" s="24">
        <v>4</v>
      </c>
      <c r="AD17" s="25">
        <f t="shared" si="13"/>
        <v>9</v>
      </c>
      <c r="AE17" s="12">
        <f t="shared" si="14"/>
        <v>100</v>
      </c>
      <c r="AF17" s="10">
        <f t="shared" ref="AF17:AG17" si="68">SUM(D17,K17,R17,Y17)</f>
        <v>22</v>
      </c>
      <c r="AG17" s="10">
        <f t="shared" si="68"/>
        <v>19</v>
      </c>
      <c r="AH17" s="10">
        <f t="shared" si="16"/>
        <v>41</v>
      </c>
      <c r="AI17" s="10">
        <f t="shared" ref="AI17:AJ17" si="69">SUM(G17,N17,U17,AB17)</f>
        <v>22</v>
      </c>
      <c r="AJ17" s="10">
        <f t="shared" si="69"/>
        <v>19</v>
      </c>
      <c r="AK17" s="11">
        <f t="shared" si="18"/>
        <v>41</v>
      </c>
      <c r="AL17" s="12">
        <f t="shared" si="24"/>
        <v>100</v>
      </c>
    </row>
    <row r="18" spans="1:38" ht="15.6" x14ac:dyDescent="0.3">
      <c r="A18" s="8">
        <v>12</v>
      </c>
      <c r="B18" s="9" t="s">
        <v>33</v>
      </c>
      <c r="C18" s="9" t="s">
        <v>32</v>
      </c>
      <c r="D18" s="42">
        <v>18</v>
      </c>
      <c r="E18" s="42">
        <v>12</v>
      </c>
      <c r="F18" s="23">
        <f t="shared" si="0"/>
        <v>30</v>
      </c>
      <c r="G18" s="24">
        <f t="shared" ref="G18:H18" si="70">D18</f>
        <v>18</v>
      </c>
      <c r="H18" s="24">
        <f t="shared" si="70"/>
        <v>12</v>
      </c>
      <c r="I18" s="25">
        <f t="shared" si="2"/>
        <v>30</v>
      </c>
      <c r="J18" s="12">
        <f t="shared" si="3"/>
        <v>100</v>
      </c>
      <c r="K18" s="24">
        <v>46</v>
      </c>
      <c r="L18" s="24">
        <v>31</v>
      </c>
      <c r="M18" s="23">
        <f t="shared" si="4"/>
        <v>77</v>
      </c>
      <c r="N18" s="24">
        <f t="shared" ref="N18:O18" si="71">K18</f>
        <v>46</v>
      </c>
      <c r="O18" s="24">
        <f t="shared" si="71"/>
        <v>31</v>
      </c>
      <c r="P18" s="25">
        <f t="shared" si="6"/>
        <v>77</v>
      </c>
      <c r="Q18" s="12">
        <f t="shared" si="7"/>
        <v>100</v>
      </c>
      <c r="R18" s="24">
        <v>7</v>
      </c>
      <c r="S18" s="24">
        <v>5</v>
      </c>
      <c r="T18" s="23">
        <f t="shared" si="8"/>
        <v>12</v>
      </c>
      <c r="U18" s="24">
        <f t="shared" ref="U18:V18" si="72">R18</f>
        <v>7</v>
      </c>
      <c r="V18" s="24">
        <f t="shared" si="72"/>
        <v>5</v>
      </c>
      <c r="W18" s="25">
        <f t="shared" si="10"/>
        <v>12</v>
      </c>
      <c r="X18" s="12">
        <f t="shared" si="11"/>
        <v>100</v>
      </c>
      <c r="Y18" s="24">
        <v>10</v>
      </c>
      <c r="Z18" s="24">
        <v>3</v>
      </c>
      <c r="AA18" s="23">
        <f t="shared" si="12"/>
        <v>13</v>
      </c>
      <c r="AB18" s="24">
        <v>10</v>
      </c>
      <c r="AC18" s="24">
        <v>3</v>
      </c>
      <c r="AD18" s="25">
        <f t="shared" si="13"/>
        <v>13</v>
      </c>
      <c r="AE18" s="12">
        <f t="shared" si="14"/>
        <v>100</v>
      </c>
      <c r="AF18" s="10">
        <f t="shared" ref="AF18:AG18" si="73">SUM(D18,K18,R18,Y18)</f>
        <v>81</v>
      </c>
      <c r="AG18" s="10">
        <f t="shared" si="73"/>
        <v>51</v>
      </c>
      <c r="AH18" s="10">
        <f t="shared" si="16"/>
        <v>132</v>
      </c>
      <c r="AI18" s="10">
        <f t="shared" ref="AI18:AJ18" si="74">SUM(G18,N18,U18,AB18)</f>
        <v>81</v>
      </c>
      <c r="AJ18" s="10">
        <f t="shared" si="74"/>
        <v>51</v>
      </c>
      <c r="AK18" s="11">
        <f t="shared" si="18"/>
        <v>132</v>
      </c>
      <c r="AL18" s="12">
        <f t="shared" si="24"/>
        <v>100</v>
      </c>
    </row>
    <row r="19" spans="1:38" ht="15.6" x14ac:dyDescent="0.3">
      <c r="A19" s="8">
        <v>13</v>
      </c>
      <c r="B19" s="9" t="s">
        <v>34</v>
      </c>
      <c r="C19" s="9" t="s">
        <v>35</v>
      </c>
      <c r="D19" s="42">
        <v>0</v>
      </c>
      <c r="E19" s="42">
        <v>3</v>
      </c>
      <c r="F19" s="23">
        <f t="shared" si="0"/>
        <v>3</v>
      </c>
      <c r="G19" s="24">
        <f t="shared" ref="G19:H19" si="75">D19</f>
        <v>0</v>
      </c>
      <c r="H19" s="24">
        <f t="shared" si="75"/>
        <v>3</v>
      </c>
      <c r="I19" s="25">
        <f t="shared" si="2"/>
        <v>3</v>
      </c>
      <c r="J19" s="12">
        <f t="shared" si="3"/>
        <v>100</v>
      </c>
      <c r="K19" s="24">
        <v>7</v>
      </c>
      <c r="L19" s="24">
        <v>1</v>
      </c>
      <c r="M19" s="23">
        <f t="shared" si="4"/>
        <v>8</v>
      </c>
      <c r="N19" s="24">
        <f t="shared" ref="N19:O19" si="76">K19</f>
        <v>7</v>
      </c>
      <c r="O19" s="24">
        <f t="shared" si="76"/>
        <v>1</v>
      </c>
      <c r="P19" s="25">
        <f t="shared" si="6"/>
        <v>8</v>
      </c>
      <c r="Q19" s="12">
        <f t="shared" si="7"/>
        <v>100</v>
      </c>
      <c r="R19" s="24">
        <v>1</v>
      </c>
      <c r="S19" s="24">
        <v>6</v>
      </c>
      <c r="T19" s="23">
        <f t="shared" si="8"/>
        <v>7</v>
      </c>
      <c r="U19" s="24">
        <f t="shared" ref="U19:V19" si="77">R19</f>
        <v>1</v>
      </c>
      <c r="V19" s="24">
        <f t="shared" si="77"/>
        <v>6</v>
      </c>
      <c r="W19" s="25">
        <f t="shared" si="10"/>
        <v>7</v>
      </c>
      <c r="X19" s="12">
        <f t="shared" si="11"/>
        <v>100</v>
      </c>
      <c r="Y19" s="24">
        <v>1</v>
      </c>
      <c r="Z19" s="24">
        <v>0</v>
      </c>
      <c r="AA19" s="23">
        <f t="shared" si="12"/>
        <v>1</v>
      </c>
      <c r="AB19" s="24">
        <v>1</v>
      </c>
      <c r="AC19" s="24">
        <v>0</v>
      </c>
      <c r="AD19" s="25">
        <f t="shared" si="13"/>
        <v>1</v>
      </c>
      <c r="AE19" s="12">
        <f t="shared" si="14"/>
        <v>100</v>
      </c>
      <c r="AF19" s="10">
        <f t="shared" ref="AF19:AG19" si="78">SUM(D19,K19,R19,Y19)</f>
        <v>9</v>
      </c>
      <c r="AG19" s="10">
        <f t="shared" si="78"/>
        <v>10</v>
      </c>
      <c r="AH19" s="10">
        <f t="shared" si="16"/>
        <v>19</v>
      </c>
      <c r="AI19" s="10">
        <f t="shared" ref="AI19:AJ19" si="79">SUM(G19,N19,U19,AB19)</f>
        <v>9</v>
      </c>
      <c r="AJ19" s="10">
        <f t="shared" si="79"/>
        <v>10</v>
      </c>
      <c r="AK19" s="11">
        <f t="shared" si="18"/>
        <v>19</v>
      </c>
      <c r="AL19" s="12">
        <f t="shared" si="24"/>
        <v>100</v>
      </c>
    </row>
    <row r="20" spans="1:38" ht="15.6" x14ac:dyDescent="0.3">
      <c r="A20" s="8">
        <v>14</v>
      </c>
      <c r="B20" s="9" t="s">
        <v>36</v>
      </c>
      <c r="C20" s="9" t="s">
        <v>35</v>
      </c>
      <c r="D20" s="42">
        <v>2</v>
      </c>
      <c r="E20" s="42">
        <v>7</v>
      </c>
      <c r="F20" s="23">
        <f t="shared" si="0"/>
        <v>9</v>
      </c>
      <c r="G20" s="24">
        <f t="shared" ref="G20:H20" si="80">D20</f>
        <v>2</v>
      </c>
      <c r="H20" s="24">
        <f t="shared" si="80"/>
        <v>7</v>
      </c>
      <c r="I20" s="25">
        <f t="shared" si="2"/>
        <v>9</v>
      </c>
      <c r="J20" s="12">
        <f t="shared" si="3"/>
        <v>100</v>
      </c>
      <c r="K20" s="24">
        <v>7</v>
      </c>
      <c r="L20" s="24">
        <v>2</v>
      </c>
      <c r="M20" s="23">
        <f t="shared" si="4"/>
        <v>9</v>
      </c>
      <c r="N20" s="24">
        <f t="shared" ref="N20:O20" si="81">K20</f>
        <v>7</v>
      </c>
      <c r="O20" s="24">
        <f t="shared" si="81"/>
        <v>2</v>
      </c>
      <c r="P20" s="25">
        <f t="shared" si="6"/>
        <v>9</v>
      </c>
      <c r="Q20" s="12">
        <f t="shared" si="7"/>
        <v>100</v>
      </c>
      <c r="R20" s="24">
        <v>2</v>
      </c>
      <c r="S20" s="24">
        <v>2</v>
      </c>
      <c r="T20" s="23">
        <f t="shared" si="8"/>
        <v>4</v>
      </c>
      <c r="U20" s="24">
        <f t="shared" ref="U20:V20" si="82">R20</f>
        <v>2</v>
      </c>
      <c r="V20" s="24">
        <f t="shared" si="82"/>
        <v>2</v>
      </c>
      <c r="W20" s="25">
        <f t="shared" si="10"/>
        <v>4</v>
      </c>
      <c r="X20" s="12">
        <f t="shared" si="11"/>
        <v>100</v>
      </c>
      <c r="Y20" s="24">
        <v>1</v>
      </c>
      <c r="Z20" s="24">
        <v>8</v>
      </c>
      <c r="AA20" s="23">
        <f t="shared" si="12"/>
        <v>9</v>
      </c>
      <c r="AB20" s="24">
        <v>1</v>
      </c>
      <c r="AC20" s="24">
        <v>8</v>
      </c>
      <c r="AD20" s="25">
        <f t="shared" si="13"/>
        <v>9</v>
      </c>
      <c r="AE20" s="12">
        <f t="shared" si="14"/>
        <v>100</v>
      </c>
      <c r="AF20" s="10">
        <f t="shared" ref="AF20:AG20" si="83">SUM(D20,K20,R20,Y20)</f>
        <v>12</v>
      </c>
      <c r="AG20" s="10">
        <f t="shared" si="83"/>
        <v>19</v>
      </c>
      <c r="AH20" s="10">
        <f t="shared" si="16"/>
        <v>31</v>
      </c>
      <c r="AI20" s="10">
        <f t="shared" ref="AI20:AJ20" si="84">SUM(G20,N20,U20,AB20)</f>
        <v>12</v>
      </c>
      <c r="AJ20" s="10">
        <f t="shared" si="84"/>
        <v>19</v>
      </c>
      <c r="AK20" s="11">
        <f t="shared" si="18"/>
        <v>31</v>
      </c>
      <c r="AL20" s="12">
        <f t="shared" si="24"/>
        <v>100</v>
      </c>
    </row>
    <row r="21" spans="1:38" ht="15.75" customHeight="1" x14ac:dyDescent="0.3">
      <c r="A21" s="8">
        <v>15</v>
      </c>
      <c r="B21" s="9" t="s">
        <v>37</v>
      </c>
      <c r="C21" s="9" t="s">
        <v>35</v>
      </c>
      <c r="D21" s="42">
        <v>11</v>
      </c>
      <c r="E21" s="42">
        <v>9</v>
      </c>
      <c r="F21" s="23">
        <f t="shared" si="0"/>
        <v>20</v>
      </c>
      <c r="G21" s="24">
        <f t="shared" ref="G21:H21" si="85">D21</f>
        <v>11</v>
      </c>
      <c r="H21" s="24">
        <f t="shared" si="85"/>
        <v>9</v>
      </c>
      <c r="I21" s="25">
        <f t="shared" si="2"/>
        <v>20</v>
      </c>
      <c r="J21" s="12">
        <f t="shared" si="3"/>
        <v>100</v>
      </c>
      <c r="K21" s="24">
        <v>8</v>
      </c>
      <c r="L21" s="24">
        <v>4</v>
      </c>
      <c r="M21" s="23">
        <f t="shared" si="4"/>
        <v>12</v>
      </c>
      <c r="N21" s="24">
        <f t="shared" ref="N21:O21" si="86">K21</f>
        <v>8</v>
      </c>
      <c r="O21" s="24">
        <f t="shared" si="86"/>
        <v>4</v>
      </c>
      <c r="P21" s="25">
        <f t="shared" si="6"/>
        <v>12</v>
      </c>
      <c r="Q21" s="12">
        <f t="shared" si="7"/>
        <v>100</v>
      </c>
      <c r="R21" s="24">
        <v>2</v>
      </c>
      <c r="S21" s="24">
        <v>2</v>
      </c>
      <c r="T21" s="23">
        <f t="shared" si="8"/>
        <v>4</v>
      </c>
      <c r="U21" s="24">
        <f t="shared" ref="U21:V21" si="87">R21</f>
        <v>2</v>
      </c>
      <c r="V21" s="24">
        <f t="shared" si="87"/>
        <v>2</v>
      </c>
      <c r="W21" s="25">
        <f t="shared" si="10"/>
        <v>4</v>
      </c>
      <c r="X21" s="12">
        <f t="shared" si="11"/>
        <v>100</v>
      </c>
      <c r="Y21" s="24">
        <v>3</v>
      </c>
      <c r="Z21" s="24">
        <v>2</v>
      </c>
      <c r="AA21" s="23">
        <f t="shared" si="12"/>
        <v>5</v>
      </c>
      <c r="AB21" s="24">
        <v>3</v>
      </c>
      <c r="AC21" s="24">
        <v>2</v>
      </c>
      <c r="AD21" s="25">
        <f t="shared" si="13"/>
        <v>5</v>
      </c>
      <c r="AE21" s="12">
        <f t="shared" si="14"/>
        <v>100</v>
      </c>
      <c r="AF21" s="10">
        <f t="shared" ref="AF21:AG21" si="88">SUM(D21,K21,R21,Y21)</f>
        <v>24</v>
      </c>
      <c r="AG21" s="10">
        <f t="shared" si="88"/>
        <v>17</v>
      </c>
      <c r="AH21" s="10">
        <f t="shared" si="16"/>
        <v>41</v>
      </c>
      <c r="AI21" s="10">
        <f t="shared" ref="AI21:AJ21" si="89">SUM(G21,N21,U21,AB21)</f>
        <v>24</v>
      </c>
      <c r="AJ21" s="10">
        <f t="shared" si="89"/>
        <v>17</v>
      </c>
      <c r="AK21" s="11">
        <f t="shared" si="18"/>
        <v>41</v>
      </c>
      <c r="AL21" s="12">
        <f t="shared" si="24"/>
        <v>100</v>
      </c>
    </row>
    <row r="22" spans="1:38" ht="15.75" customHeight="1" x14ac:dyDescent="0.3">
      <c r="A22" s="8">
        <v>16</v>
      </c>
      <c r="B22" s="9" t="s">
        <v>38</v>
      </c>
      <c r="C22" s="9" t="s">
        <v>39</v>
      </c>
      <c r="D22" s="42">
        <v>6</v>
      </c>
      <c r="E22" s="42">
        <v>7</v>
      </c>
      <c r="F22" s="23">
        <f t="shared" si="0"/>
        <v>13</v>
      </c>
      <c r="G22" s="24">
        <f t="shared" ref="G22:H22" si="90">D22</f>
        <v>6</v>
      </c>
      <c r="H22" s="24">
        <f t="shared" si="90"/>
        <v>7</v>
      </c>
      <c r="I22" s="25">
        <f t="shared" si="2"/>
        <v>13</v>
      </c>
      <c r="J22" s="12">
        <f t="shared" si="3"/>
        <v>100</v>
      </c>
      <c r="K22" s="24">
        <v>10</v>
      </c>
      <c r="L22" s="24">
        <v>4</v>
      </c>
      <c r="M22" s="23">
        <f t="shared" si="4"/>
        <v>14</v>
      </c>
      <c r="N22" s="24">
        <f t="shared" ref="N22:O22" si="91">K22</f>
        <v>10</v>
      </c>
      <c r="O22" s="24">
        <f t="shared" si="91"/>
        <v>4</v>
      </c>
      <c r="P22" s="25">
        <f t="shared" si="6"/>
        <v>14</v>
      </c>
      <c r="Q22" s="12">
        <f t="shared" si="7"/>
        <v>99.999999999999986</v>
      </c>
      <c r="R22" s="24">
        <v>1</v>
      </c>
      <c r="S22" s="24">
        <v>0</v>
      </c>
      <c r="T22" s="23">
        <f t="shared" si="8"/>
        <v>1</v>
      </c>
      <c r="U22" s="24">
        <f t="shared" ref="U22:V22" si="92">R22</f>
        <v>1</v>
      </c>
      <c r="V22" s="24">
        <f t="shared" si="92"/>
        <v>0</v>
      </c>
      <c r="W22" s="25">
        <f t="shared" si="10"/>
        <v>1</v>
      </c>
      <c r="X22" s="12">
        <f t="shared" si="11"/>
        <v>100</v>
      </c>
      <c r="Y22" s="24">
        <v>1</v>
      </c>
      <c r="Z22" s="24">
        <v>2</v>
      </c>
      <c r="AA22" s="23">
        <f t="shared" si="12"/>
        <v>3</v>
      </c>
      <c r="AB22" s="24">
        <v>1</v>
      </c>
      <c r="AC22" s="24">
        <v>2</v>
      </c>
      <c r="AD22" s="25">
        <f t="shared" si="13"/>
        <v>3</v>
      </c>
      <c r="AE22" s="12">
        <f t="shared" si="14"/>
        <v>100</v>
      </c>
      <c r="AF22" s="10">
        <f t="shared" ref="AF22:AG22" si="93">SUM(D22,K22,R22,Y22)</f>
        <v>18</v>
      </c>
      <c r="AG22" s="10">
        <f t="shared" si="93"/>
        <v>13</v>
      </c>
      <c r="AH22" s="10">
        <f t="shared" si="16"/>
        <v>31</v>
      </c>
      <c r="AI22" s="10">
        <f t="shared" ref="AI22:AJ22" si="94">SUM(G22,N22,U22,AB22)</f>
        <v>18</v>
      </c>
      <c r="AJ22" s="10">
        <f t="shared" si="94"/>
        <v>13</v>
      </c>
      <c r="AK22" s="11">
        <f t="shared" si="18"/>
        <v>31</v>
      </c>
      <c r="AL22" s="12">
        <f t="shared" si="24"/>
        <v>100</v>
      </c>
    </row>
    <row r="23" spans="1:38" ht="15.75" customHeight="1" x14ac:dyDescent="0.3">
      <c r="A23" s="8">
        <v>17</v>
      </c>
      <c r="B23" s="9" t="s">
        <v>40</v>
      </c>
      <c r="C23" s="9" t="s">
        <v>39</v>
      </c>
      <c r="D23" s="42">
        <v>2</v>
      </c>
      <c r="E23" s="42">
        <v>4</v>
      </c>
      <c r="F23" s="23">
        <f t="shared" si="0"/>
        <v>6</v>
      </c>
      <c r="G23" s="24">
        <f t="shared" ref="G23:H23" si="95">D23</f>
        <v>2</v>
      </c>
      <c r="H23" s="24">
        <f t="shared" si="95"/>
        <v>4</v>
      </c>
      <c r="I23" s="25">
        <f t="shared" si="2"/>
        <v>6</v>
      </c>
      <c r="J23" s="12">
        <f t="shared" si="3"/>
        <v>100</v>
      </c>
      <c r="K23" s="24">
        <v>3</v>
      </c>
      <c r="L23" s="24">
        <v>2</v>
      </c>
      <c r="M23" s="23">
        <f t="shared" si="4"/>
        <v>5</v>
      </c>
      <c r="N23" s="24">
        <f t="shared" ref="N23:O23" si="96">K23</f>
        <v>3</v>
      </c>
      <c r="O23" s="24">
        <f t="shared" si="96"/>
        <v>2</v>
      </c>
      <c r="P23" s="25">
        <f t="shared" si="6"/>
        <v>5</v>
      </c>
      <c r="Q23" s="12">
        <f t="shared" si="7"/>
        <v>100</v>
      </c>
      <c r="R23" s="24">
        <v>6</v>
      </c>
      <c r="S23" s="24">
        <v>3</v>
      </c>
      <c r="T23" s="23">
        <f t="shared" si="8"/>
        <v>9</v>
      </c>
      <c r="U23" s="24">
        <f t="shared" ref="U23:V23" si="97">R23</f>
        <v>6</v>
      </c>
      <c r="V23" s="24">
        <f t="shared" si="97"/>
        <v>3</v>
      </c>
      <c r="W23" s="25">
        <f t="shared" si="10"/>
        <v>9</v>
      </c>
      <c r="X23" s="12">
        <f t="shared" si="11"/>
        <v>100</v>
      </c>
      <c r="Y23" s="24">
        <v>4</v>
      </c>
      <c r="Z23" s="24">
        <v>0</v>
      </c>
      <c r="AA23" s="23">
        <f t="shared" si="12"/>
        <v>4</v>
      </c>
      <c r="AB23" s="24">
        <v>4</v>
      </c>
      <c r="AC23" s="24">
        <v>0</v>
      </c>
      <c r="AD23" s="25">
        <f t="shared" si="13"/>
        <v>4</v>
      </c>
      <c r="AE23" s="12">
        <f t="shared" si="14"/>
        <v>100</v>
      </c>
      <c r="AF23" s="10">
        <f t="shared" ref="AF23:AG23" si="98">SUM(D23,K23,R23,Y23)</f>
        <v>15</v>
      </c>
      <c r="AG23" s="10">
        <f t="shared" si="98"/>
        <v>9</v>
      </c>
      <c r="AH23" s="10">
        <f t="shared" si="16"/>
        <v>24</v>
      </c>
      <c r="AI23" s="10">
        <f t="shared" ref="AI23:AJ23" si="99">SUM(G23,N23,U23,AB23)</f>
        <v>15</v>
      </c>
      <c r="AJ23" s="10">
        <f t="shared" si="99"/>
        <v>9</v>
      </c>
      <c r="AK23" s="11">
        <f t="shared" si="18"/>
        <v>24</v>
      </c>
      <c r="AL23" s="12">
        <f t="shared" si="24"/>
        <v>100</v>
      </c>
    </row>
    <row r="24" spans="1:38" ht="15.75" customHeight="1" x14ac:dyDescent="0.3">
      <c r="A24" s="8">
        <v>18</v>
      </c>
      <c r="B24" s="9" t="s">
        <v>41</v>
      </c>
      <c r="C24" s="9" t="s">
        <v>41</v>
      </c>
      <c r="D24" s="42">
        <v>3</v>
      </c>
      <c r="E24" s="42">
        <v>4</v>
      </c>
      <c r="F24" s="23">
        <f t="shared" si="0"/>
        <v>7</v>
      </c>
      <c r="G24" s="24">
        <f t="shared" ref="G24:H24" si="100">D24</f>
        <v>3</v>
      </c>
      <c r="H24" s="24">
        <f t="shared" si="100"/>
        <v>4</v>
      </c>
      <c r="I24" s="25">
        <f t="shared" si="2"/>
        <v>7</v>
      </c>
      <c r="J24" s="12">
        <f t="shared" si="3"/>
        <v>99.999999999999986</v>
      </c>
      <c r="K24" s="24">
        <v>12</v>
      </c>
      <c r="L24" s="24">
        <v>12</v>
      </c>
      <c r="M24" s="23">
        <f t="shared" si="4"/>
        <v>24</v>
      </c>
      <c r="N24" s="24">
        <f t="shared" ref="N24:O24" si="101">K24</f>
        <v>12</v>
      </c>
      <c r="O24" s="24">
        <f t="shared" si="101"/>
        <v>12</v>
      </c>
      <c r="P24" s="25">
        <f t="shared" si="6"/>
        <v>24</v>
      </c>
      <c r="Q24" s="12">
        <f t="shared" si="7"/>
        <v>100</v>
      </c>
      <c r="R24" s="24">
        <v>2</v>
      </c>
      <c r="S24" s="24">
        <v>2</v>
      </c>
      <c r="T24" s="23">
        <f t="shared" si="8"/>
        <v>4</v>
      </c>
      <c r="U24" s="24">
        <f t="shared" ref="U24:V24" si="102">R24</f>
        <v>2</v>
      </c>
      <c r="V24" s="24">
        <f t="shared" si="102"/>
        <v>2</v>
      </c>
      <c r="W24" s="25">
        <f t="shared" si="10"/>
        <v>4</v>
      </c>
      <c r="X24" s="12">
        <f t="shared" si="11"/>
        <v>100</v>
      </c>
      <c r="Y24" s="24">
        <v>3</v>
      </c>
      <c r="Z24" s="24">
        <v>3</v>
      </c>
      <c r="AA24" s="23">
        <f t="shared" si="12"/>
        <v>6</v>
      </c>
      <c r="AB24" s="24">
        <v>3</v>
      </c>
      <c r="AC24" s="24">
        <v>3</v>
      </c>
      <c r="AD24" s="25">
        <f t="shared" si="13"/>
        <v>6</v>
      </c>
      <c r="AE24" s="12">
        <f t="shared" si="14"/>
        <v>100</v>
      </c>
      <c r="AF24" s="10">
        <f t="shared" ref="AF24:AG24" si="103">SUM(D24,K24,R24,Y24)</f>
        <v>20</v>
      </c>
      <c r="AG24" s="10">
        <f t="shared" si="103"/>
        <v>21</v>
      </c>
      <c r="AH24" s="10">
        <f t="shared" si="16"/>
        <v>41</v>
      </c>
      <c r="AI24" s="10">
        <f t="shared" ref="AI24:AJ24" si="104">SUM(G24,N24,U24,AB24)</f>
        <v>20</v>
      </c>
      <c r="AJ24" s="10">
        <f t="shared" si="104"/>
        <v>21</v>
      </c>
      <c r="AK24" s="11">
        <f t="shared" si="18"/>
        <v>41</v>
      </c>
      <c r="AL24" s="12">
        <f t="shared" si="24"/>
        <v>100</v>
      </c>
    </row>
    <row r="25" spans="1:38" ht="15.75" customHeight="1" x14ac:dyDescent="0.3">
      <c r="A25" s="8">
        <v>19</v>
      </c>
      <c r="B25" s="9" t="s">
        <v>42</v>
      </c>
      <c r="C25" s="9" t="s">
        <v>42</v>
      </c>
      <c r="D25" s="42">
        <v>5</v>
      </c>
      <c r="E25" s="42">
        <v>5</v>
      </c>
      <c r="F25" s="23">
        <f t="shared" si="0"/>
        <v>10</v>
      </c>
      <c r="G25" s="24">
        <f t="shared" ref="G25:H25" si="105">D25</f>
        <v>5</v>
      </c>
      <c r="H25" s="24">
        <f t="shared" si="105"/>
        <v>5</v>
      </c>
      <c r="I25" s="25">
        <f t="shared" si="2"/>
        <v>10</v>
      </c>
      <c r="J25" s="12">
        <f t="shared" si="3"/>
        <v>100</v>
      </c>
      <c r="K25" s="24">
        <v>4</v>
      </c>
      <c r="L25" s="24">
        <v>5</v>
      </c>
      <c r="M25" s="23">
        <f t="shared" si="4"/>
        <v>9</v>
      </c>
      <c r="N25" s="24">
        <f t="shared" ref="N25:O25" si="106">K25</f>
        <v>4</v>
      </c>
      <c r="O25" s="24">
        <f t="shared" si="106"/>
        <v>5</v>
      </c>
      <c r="P25" s="25">
        <f t="shared" si="6"/>
        <v>9</v>
      </c>
      <c r="Q25" s="12">
        <f t="shared" si="7"/>
        <v>100</v>
      </c>
      <c r="R25" s="24">
        <v>3</v>
      </c>
      <c r="S25" s="24">
        <v>2</v>
      </c>
      <c r="T25" s="23">
        <f t="shared" si="8"/>
        <v>5</v>
      </c>
      <c r="U25" s="24">
        <f t="shared" ref="U25:V25" si="107">R25</f>
        <v>3</v>
      </c>
      <c r="V25" s="24">
        <f t="shared" si="107"/>
        <v>2</v>
      </c>
      <c r="W25" s="25">
        <f t="shared" si="10"/>
        <v>5</v>
      </c>
      <c r="X25" s="12">
        <f t="shared" si="11"/>
        <v>100</v>
      </c>
      <c r="Y25" s="24">
        <v>3</v>
      </c>
      <c r="Z25" s="24">
        <v>3</v>
      </c>
      <c r="AA25" s="23">
        <f t="shared" si="12"/>
        <v>6</v>
      </c>
      <c r="AB25" s="24">
        <v>3</v>
      </c>
      <c r="AC25" s="24">
        <v>3</v>
      </c>
      <c r="AD25" s="25">
        <f t="shared" si="13"/>
        <v>6</v>
      </c>
      <c r="AE25" s="12">
        <f t="shared" si="14"/>
        <v>100</v>
      </c>
      <c r="AF25" s="10">
        <f t="shared" ref="AF25:AG25" si="108">SUM(D25,K25,R25,Y25)</f>
        <v>15</v>
      </c>
      <c r="AG25" s="10">
        <f t="shared" si="108"/>
        <v>15</v>
      </c>
      <c r="AH25" s="10">
        <f t="shared" si="16"/>
        <v>30</v>
      </c>
      <c r="AI25" s="10">
        <f t="shared" ref="AI25:AJ25" si="109">SUM(G25,N25,U25,AB25)</f>
        <v>15</v>
      </c>
      <c r="AJ25" s="10">
        <f t="shared" si="109"/>
        <v>15</v>
      </c>
      <c r="AK25" s="11">
        <f t="shared" si="18"/>
        <v>30</v>
      </c>
      <c r="AL25" s="12">
        <f t="shared" si="24"/>
        <v>100</v>
      </c>
    </row>
    <row r="26" spans="1:38" ht="15.75" customHeight="1" x14ac:dyDescent="0.3">
      <c r="A26" s="8">
        <v>20</v>
      </c>
      <c r="B26" s="9" t="s">
        <v>43</v>
      </c>
      <c r="C26" s="9" t="s">
        <v>44</v>
      </c>
      <c r="D26" s="42">
        <v>1</v>
      </c>
      <c r="E26" s="42">
        <v>0</v>
      </c>
      <c r="F26" s="23">
        <f t="shared" si="0"/>
        <v>1</v>
      </c>
      <c r="G26" s="24">
        <f t="shared" ref="G26:H26" si="110">D26</f>
        <v>1</v>
      </c>
      <c r="H26" s="24">
        <f t="shared" si="110"/>
        <v>0</v>
      </c>
      <c r="I26" s="25">
        <f t="shared" si="2"/>
        <v>1</v>
      </c>
      <c r="J26" s="12">
        <f t="shared" si="3"/>
        <v>100</v>
      </c>
      <c r="K26" s="24">
        <v>0</v>
      </c>
      <c r="L26" s="24">
        <v>3</v>
      </c>
      <c r="M26" s="23">
        <f t="shared" si="4"/>
        <v>3</v>
      </c>
      <c r="N26" s="24">
        <f t="shared" ref="N26:O26" si="111">K26</f>
        <v>0</v>
      </c>
      <c r="O26" s="24">
        <f t="shared" si="111"/>
        <v>3</v>
      </c>
      <c r="P26" s="25">
        <f t="shared" si="6"/>
        <v>3</v>
      </c>
      <c r="Q26" s="12">
        <f t="shared" si="7"/>
        <v>100</v>
      </c>
      <c r="R26" s="24">
        <v>4</v>
      </c>
      <c r="S26" s="24">
        <v>2</v>
      </c>
      <c r="T26" s="23">
        <f t="shared" si="8"/>
        <v>6</v>
      </c>
      <c r="U26" s="24">
        <f t="shared" ref="U26:V26" si="112">R26</f>
        <v>4</v>
      </c>
      <c r="V26" s="24">
        <f t="shared" si="112"/>
        <v>2</v>
      </c>
      <c r="W26" s="25">
        <f t="shared" si="10"/>
        <v>6</v>
      </c>
      <c r="X26" s="12">
        <f t="shared" si="11"/>
        <v>100</v>
      </c>
      <c r="Y26" s="24">
        <v>5</v>
      </c>
      <c r="Z26" s="24">
        <v>9</v>
      </c>
      <c r="AA26" s="23">
        <f t="shared" si="12"/>
        <v>14</v>
      </c>
      <c r="AB26" s="24">
        <v>5</v>
      </c>
      <c r="AC26" s="24">
        <v>9</v>
      </c>
      <c r="AD26" s="25">
        <f t="shared" si="13"/>
        <v>14</v>
      </c>
      <c r="AE26" s="12">
        <f t="shared" si="14"/>
        <v>100</v>
      </c>
      <c r="AF26" s="10">
        <f t="shared" ref="AF26:AG26" si="113">SUM(D26,K26,R26,Y26)</f>
        <v>10</v>
      </c>
      <c r="AG26" s="10">
        <f t="shared" si="113"/>
        <v>14</v>
      </c>
      <c r="AH26" s="10">
        <f t="shared" si="16"/>
        <v>24</v>
      </c>
      <c r="AI26" s="10">
        <f t="shared" ref="AI26:AJ26" si="114">SUM(G26,N26,U26,AB26)</f>
        <v>10</v>
      </c>
      <c r="AJ26" s="10">
        <f t="shared" si="114"/>
        <v>14</v>
      </c>
      <c r="AK26" s="11">
        <f t="shared" si="18"/>
        <v>24</v>
      </c>
      <c r="AL26" s="12">
        <f t="shared" si="24"/>
        <v>100</v>
      </c>
    </row>
    <row r="27" spans="1:38" ht="15.75" customHeight="1" x14ac:dyDescent="0.3">
      <c r="A27" s="8">
        <v>21</v>
      </c>
      <c r="B27" s="9" t="s">
        <v>45</v>
      </c>
      <c r="C27" s="9" t="s">
        <v>44</v>
      </c>
      <c r="D27" s="42">
        <v>9</v>
      </c>
      <c r="E27" s="42">
        <v>2</v>
      </c>
      <c r="F27" s="23">
        <f t="shared" si="0"/>
        <v>11</v>
      </c>
      <c r="G27" s="24">
        <f t="shared" ref="G27:H27" si="115">D27</f>
        <v>9</v>
      </c>
      <c r="H27" s="24">
        <f t="shared" si="115"/>
        <v>2</v>
      </c>
      <c r="I27" s="25">
        <f t="shared" si="2"/>
        <v>11</v>
      </c>
      <c r="J27" s="12">
        <f t="shared" si="3"/>
        <v>100</v>
      </c>
      <c r="K27" s="24">
        <v>0</v>
      </c>
      <c r="L27" s="24">
        <v>0</v>
      </c>
      <c r="M27" s="23">
        <f t="shared" si="4"/>
        <v>0</v>
      </c>
      <c r="N27" s="24">
        <f t="shared" ref="N27:O27" si="116">K27</f>
        <v>0</v>
      </c>
      <c r="O27" s="24">
        <f t="shared" si="116"/>
        <v>0</v>
      </c>
      <c r="P27" s="25">
        <f t="shared" si="6"/>
        <v>0</v>
      </c>
      <c r="Q27" s="12">
        <v>0</v>
      </c>
      <c r="R27" s="24">
        <v>5</v>
      </c>
      <c r="S27" s="24">
        <v>3</v>
      </c>
      <c r="T27" s="23">
        <f t="shared" si="8"/>
        <v>8</v>
      </c>
      <c r="U27" s="24">
        <f t="shared" ref="U27:V27" si="117">R27</f>
        <v>5</v>
      </c>
      <c r="V27" s="24">
        <f t="shared" si="117"/>
        <v>3</v>
      </c>
      <c r="W27" s="25">
        <f t="shared" si="10"/>
        <v>8</v>
      </c>
      <c r="X27" s="12">
        <f t="shared" si="11"/>
        <v>100</v>
      </c>
      <c r="Y27" s="24">
        <v>1</v>
      </c>
      <c r="Z27" s="24">
        <v>0</v>
      </c>
      <c r="AA27" s="23">
        <f t="shared" si="12"/>
        <v>1</v>
      </c>
      <c r="AB27" s="24">
        <v>1</v>
      </c>
      <c r="AC27" s="24">
        <v>0</v>
      </c>
      <c r="AD27" s="25">
        <f t="shared" si="13"/>
        <v>1</v>
      </c>
      <c r="AE27" s="12">
        <f t="shared" si="14"/>
        <v>100</v>
      </c>
      <c r="AF27" s="10">
        <f t="shared" ref="AF27:AG27" si="118">SUM(D27,K27,R27,Y27)</f>
        <v>15</v>
      </c>
      <c r="AG27" s="10">
        <f t="shared" si="118"/>
        <v>5</v>
      </c>
      <c r="AH27" s="10">
        <f t="shared" si="16"/>
        <v>20</v>
      </c>
      <c r="AI27" s="10">
        <f t="shared" ref="AI27:AJ27" si="119">SUM(G27,N27,U27,AB27)</f>
        <v>15</v>
      </c>
      <c r="AJ27" s="10">
        <f t="shared" si="119"/>
        <v>5</v>
      </c>
      <c r="AK27" s="11">
        <f t="shared" si="18"/>
        <v>20</v>
      </c>
      <c r="AL27" s="12">
        <f t="shared" si="24"/>
        <v>100</v>
      </c>
    </row>
    <row r="28" spans="1:38" ht="15.75" customHeight="1" x14ac:dyDescent="0.3">
      <c r="A28" s="8">
        <v>22</v>
      </c>
      <c r="B28" s="9" t="s">
        <v>46</v>
      </c>
      <c r="C28" s="9" t="s">
        <v>47</v>
      </c>
      <c r="D28" s="42">
        <v>11</v>
      </c>
      <c r="E28" s="42">
        <v>5</v>
      </c>
      <c r="F28" s="23">
        <f t="shared" si="0"/>
        <v>16</v>
      </c>
      <c r="G28" s="24">
        <f t="shared" ref="G28:H28" si="120">D28</f>
        <v>11</v>
      </c>
      <c r="H28" s="24">
        <f t="shared" si="120"/>
        <v>5</v>
      </c>
      <c r="I28" s="25">
        <f t="shared" si="2"/>
        <v>16</v>
      </c>
      <c r="J28" s="12">
        <f t="shared" si="3"/>
        <v>100</v>
      </c>
      <c r="K28" s="24">
        <v>7</v>
      </c>
      <c r="L28" s="24">
        <v>5</v>
      </c>
      <c r="M28" s="23">
        <f t="shared" si="4"/>
        <v>12</v>
      </c>
      <c r="N28" s="24">
        <f t="shared" ref="N28:O28" si="121">K28</f>
        <v>7</v>
      </c>
      <c r="O28" s="24">
        <f t="shared" si="121"/>
        <v>5</v>
      </c>
      <c r="P28" s="25">
        <f t="shared" si="6"/>
        <v>12</v>
      </c>
      <c r="Q28" s="12">
        <f t="shared" ref="Q28:Q34" si="122">P28/M28%</f>
        <v>100</v>
      </c>
      <c r="R28" s="24">
        <v>6</v>
      </c>
      <c r="S28" s="24">
        <v>5</v>
      </c>
      <c r="T28" s="23">
        <f t="shared" si="8"/>
        <v>11</v>
      </c>
      <c r="U28" s="24">
        <f t="shared" ref="U28:V28" si="123">R28</f>
        <v>6</v>
      </c>
      <c r="V28" s="24">
        <f t="shared" si="123"/>
        <v>5</v>
      </c>
      <c r="W28" s="25">
        <f t="shared" si="10"/>
        <v>11</v>
      </c>
      <c r="X28" s="12">
        <f t="shared" si="11"/>
        <v>100</v>
      </c>
      <c r="Y28" s="24">
        <v>2</v>
      </c>
      <c r="Z28" s="24">
        <v>1</v>
      </c>
      <c r="AA28" s="23">
        <f t="shared" si="12"/>
        <v>3</v>
      </c>
      <c r="AB28" s="24">
        <v>2</v>
      </c>
      <c r="AC28" s="24">
        <v>1</v>
      </c>
      <c r="AD28" s="25">
        <f t="shared" si="13"/>
        <v>3</v>
      </c>
      <c r="AE28" s="12">
        <f t="shared" si="14"/>
        <v>100</v>
      </c>
      <c r="AF28" s="10">
        <f t="shared" ref="AF28:AG28" si="124">SUM(D28,K28,R28,Y28)</f>
        <v>26</v>
      </c>
      <c r="AG28" s="10">
        <f t="shared" si="124"/>
        <v>16</v>
      </c>
      <c r="AH28" s="10">
        <f t="shared" si="16"/>
        <v>42</v>
      </c>
      <c r="AI28" s="10">
        <f t="shared" ref="AI28:AJ28" si="125">SUM(G28,N28,U28,AB28)</f>
        <v>26</v>
      </c>
      <c r="AJ28" s="10">
        <f t="shared" si="125"/>
        <v>16</v>
      </c>
      <c r="AK28" s="11">
        <f t="shared" si="18"/>
        <v>42</v>
      </c>
      <c r="AL28" s="12">
        <f t="shared" si="24"/>
        <v>100</v>
      </c>
    </row>
    <row r="29" spans="1:38" ht="15.75" customHeight="1" x14ac:dyDescent="0.3">
      <c r="A29" s="8">
        <v>23</v>
      </c>
      <c r="B29" s="9" t="s">
        <v>48</v>
      </c>
      <c r="C29" s="9" t="s">
        <v>47</v>
      </c>
      <c r="D29" s="42">
        <v>15</v>
      </c>
      <c r="E29" s="42">
        <v>17</v>
      </c>
      <c r="F29" s="23">
        <f t="shared" si="0"/>
        <v>32</v>
      </c>
      <c r="G29" s="24">
        <f t="shared" ref="G29:H29" si="126">D29</f>
        <v>15</v>
      </c>
      <c r="H29" s="24">
        <f t="shared" si="126"/>
        <v>17</v>
      </c>
      <c r="I29" s="25">
        <f t="shared" si="2"/>
        <v>32</v>
      </c>
      <c r="J29" s="12">
        <f t="shared" si="3"/>
        <v>100</v>
      </c>
      <c r="K29" s="24">
        <v>13</v>
      </c>
      <c r="L29" s="24">
        <v>13</v>
      </c>
      <c r="M29" s="23">
        <f t="shared" si="4"/>
        <v>26</v>
      </c>
      <c r="N29" s="24">
        <f t="shared" ref="N29:O29" si="127">K29</f>
        <v>13</v>
      </c>
      <c r="O29" s="24">
        <f t="shared" si="127"/>
        <v>13</v>
      </c>
      <c r="P29" s="25">
        <f t="shared" si="6"/>
        <v>26</v>
      </c>
      <c r="Q29" s="12">
        <f t="shared" si="122"/>
        <v>100</v>
      </c>
      <c r="R29" s="24">
        <v>7</v>
      </c>
      <c r="S29" s="24">
        <v>7</v>
      </c>
      <c r="T29" s="23">
        <f t="shared" si="8"/>
        <v>14</v>
      </c>
      <c r="U29" s="24">
        <f t="shared" ref="U29:V29" si="128">R29</f>
        <v>7</v>
      </c>
      <c r="V29" s="24">
        <f t="shared" si="128"/>
        <v>7</v>
      </c>
      <c r="W29" s="25">
        <f t="shared" si="10"/>
        <v>14</v>
      </c>
      <c r="X29" s="12">
        <f t="shared" si="11"/>
        <v>100</v>
      </c>
      <c r="Y29" s="24">
        <v>11</v>
      </c>
      <c r="Z29" s="24">
        <v>11</v>
      </c>
      <c r="AA29" s="23">
        <f t="shared" si="12"/>
        <v>22</v>
      </c>
      <c r="AB29" s="24">
        <v>11</v>
      </c>
      <c r="AC29" s="24">
        <v>11</v>
      </c>
      <c r="AD29" s="25">
        <f t="shared" si="13"/>
        <v>22</v>
      </c>
      <c r="AE29" s="12">
        <f t="shared" si="14"/>
        <v>100</v>
      </c>
      <c r="AF29" s="10">
        <f t="shared" ref="AF29:AG29" si="129">SUM(D29,K29,R29,Y29)</f>
        <v>46</v>
      </c>
      <c r="AG29" s="10">
        <f t="shared" si="129"/>
        <v>48</v>
      </c>
      <c r="AH29" s="10">
        <f t="shared" si="16"/>
        <v>94</v>
      </c>
      <c r="AI29" s="10">
        <f t="shared" ref="AI29:AJ29" si="130">SUM(G29,N29,U29,AB29)</f>
        <v>46</v>
      </c>
      <c r="AJ29" s="10">
        <f t="shared" si="130"/>
        <v>48</v>
      </c>
      <c r="AK29" s="11">
        <f t="shared" si="18"/>
        <v>94</v>
      </c>
      <c r="AL29" s="12">
        <f t="shared" si="24"/>
        <v>100</v>
      </c>
    </row>
    <row r="30" spans="1:38" ht="15.75" customHeight="1" x14ac:dyDescent="0.3">
      <c r="A30" s="8">
        <v>24</v>
      </c>
      <c r="B30" s="9" t="s">
        <v>49</v>
      </c>
      <c r="C30" s="9" t="s">
        <v>50</v>
      </c>
      <c r="D30" s="42">
        <v>6</v>
      </c>
      <c r="E30" s="42">
        <v>7</v>
      </c>
      <c r="F30" s="23">
        <f t="shared" si="0"/>
        <v>13</v>
      </c>
      <c r="G30" s="24">
        <f t="shared" ref="G30:H30" si="131">D30</f>
        <v>6</v>
      </c>
      <c r="H30" s="24">
        <f t="shared" si="131"/>
        <v>7</v>
      </c>
      <c r="I30" s="25">
        <f t="shared" si="2"/>
        <v>13</v>
      </c>
      <c r="J30" s="12">
        <f t="shared" si="3"/>
        <v>100</v>
      </c>
      <c r="K30" s="24">
        <v>5</v>
      </c>
      <c r="L30" s="24">
        <v>5</v>
      </c>
      <c r="M30" s="23">
        <f t="shared" si="4"/>
        <v>10</v>
      </c>
      <c r="N30" s="24">
        <f t="shared" ref="N30:O30" si="132">K30</f>
        <v>5</v>
      </c>
      <c r="O30" s="24">
        <f t="shared" si="132"/>
        <v>5</v>
      </c>
      <c r="P30" s="25">
        <f t="shared" si="6"/>
        <v>10</v>
      </c>
      <c r="Q30" s="12">
        <f t="shared" si="122"/>
        <v>100</v>
      </c>
      <c r="R30" s="24">
        <v>3</v>
      </c>
      <c r="S30" s="24">
        <v>1</v>
      </c>
      <c r="T30" s="23">
        <f t="shared" si="8"/>
        <v>4</v>
      </c>
      <c r="U30" s="24">
        <f t="shared" ref="U30:V30" si="133">R30</f>
        <v>3</v>
      </c>
      <c r="V30" s="24">
        <f t="shared" si="133"/>
        <v>1</v>
      </c>
      <c r="W30" s="25">
        <f t="shared" si="10"/>
        <v>4</v>
      </c>
      <c r="X30" s="12">
        <f t="shared" si="11"/>
        <v>100</v>
      </c>
      <c r="Y30" s="24">
        <v>2</v>
      </c>
      <c r="Z30" s="24">
        <v>1</v>
      </c>
      <c r="AA30" s="23">
        <f t="shared" si="12"/>
        <v>3</v>
      </c>
      <c r="AB30" s="24">
        <v>2</v>
      </c>
      <c r="AC30" s="24">
        <v>1</v>
      </c>
      <c r="AD30" s="25">
        <f t="shared" si="13"/>
        <v>3</v>
      </c>
      <c r="AE30" s="12">
        <f t="shared" si="14"/>
        <v>100</v>
      </c>
      <c r="AF30" s="10">
        <f t="shared" ref="AF30:AG30" si="134">SUM(D30,K30,R30,Y30)</f>
        <v>16</v>
      </c>
      <c r="AG30" s="10">
        <f t="shared" si="134"/>
        <v>14</v>
      </c>
      <c r="AH30" s="10">
        <f t="shared" si="16"/>
        <v>30</v>
      </c>
      <c r="AI30" s="10">
        <f t="shared" ref="AI30:AJ30" si="135">SUM(G30,N30,U30,AB30)</f>
        <v>16</v>
      </c>
      <c r="AJ30" s="10">
        <f t="shared" si="135"/>
        <v>14</v>
      </c>
      <c r="AK30" s="11">
        <f t="shared" si="18"/>
        <v>30</v>
      </c>
      <c r="AL30" s="12">
        <f t="shared" si="24"/>
        <v>100</v>
      </c>
    </row>
    <row r="31" spans="1:38" ht="15.75" customHeight="1" x14ac:dyDescent="0.3">
      <c r="A31" s="8">
        <v>25</v>
      </c>
      <c r="B31" s="9" t="s">
        <v>51</v>
      </c>
      <c r="C31" s="9" t="s">
        <v>50</v>
      </c>
      <c r="D31" s="42">
        <v>3</v>
      </c>
      <c r="E31" s="42">
        <v>3</v>
      </c>
      <c r="F31" s="23">
        <f t="shared" si="0"/>
        <v>6</v>
      </c>
      <c r="G31" s="24">
        <f t="shared" ref="G31:H31" si="136">D31</f>
        <v>3</v>
      </c>
      <c r="H31" s="24">
        <f t="shared" si="136"/>
        <v>3</v>
      </c>
      <c r="I31" s="25">
        <f t="shared" si="2"/>
        <v>6</v>
      </c>
      <c r="J31" s="12">
        <f t="shared" si="3"/>
        <v>100</v>
      </c>
      <c r="K31" s="24">
        <v>4</v>
      </c>
      <c r="L31" s="24">
        <v>1</v>
      </c>
      <c r="M31" s="23">
        <f t="shared" si="4"/>
        <v>5</v>
      </c>
      <c r="N31" s="24">
        <f t="shared" ref="N31:O31" si="137">K31</f>
        <v>4</v>
      </c>
      <c r="O31" s="24">
        <f t="shared" si="137"/>
        <v>1</v>
      </c>
      <c r="P31" s="25">
        <f t="shared" si="6"/>
        <v>5</v>
      </c>
      <c r="Q31" s="12">
        <f t="shared" si="122"/>
        <v>100</v>
      </c>
      <c r="R31" s="24">
        <v>6</v>
      </c>
      <c r="S31" s="24">
        <v>8</v>
      </c>
      <c r="T31" s="23">
        <f t="shared" si="8"/>
        <v>14</v>
      </c>
      <c r="U31" s="24">
        <f t="shared" ref="U31:V31" si="138">R31</f>
        <v>6</v>
      </c>
      <c r="V31" s="24">
        <f t="shared" si="138"/>
        <v>8</v>
      </c>
      <c r="W31" s="25">
        <f t="shared" si="10"/>
        <v>14</v>
      </c>
      <c r="X31" s="12">
        <f t="shared" si="11"/>
        <v>100</v>
      </c>
      <c r="Y31" s="24">
        <v>2</v>
      </c>
      <c r="Z31" s="24">
        <v>1</v>
      </c>
      <c r="AA31" s="23">
        <f t="shared" si="12"/>
        <v>3</v>
      </c>
      <c r="AB31" s="24">
        <v>2</v>
      </c>
      <c r="AC31" s="24">
        <v>1</v>
      </c>
      <c r="AD31" s="25">
        <f t="shared" si="13"/>
        <v>3</v>
      </c>
      <c r="AE31" s="12">
        <f t="shared" si="14"/>
        <v>100</v>
      </c>
      <c r="AF31" s="10">
        <f t="shared" ref="AF31:AG31" si="139">SUM(D31,K31,R31,Y31)</f>
        <v>15</v>
      </c>
      <c r="AG31" s="10">
        <f t="shared" si="139"/>
        <v>13</v>
      </c>
      <c r="AH31" s="10">
        <f t="shared" si="16"/>
        <v>28</v>
      </c>
      <c r="AI31" s="10">
        <f t="shared" ref="AI31:AJ31" si="140">SUM(G31,N31,U31,AB31)</f>
        <v>15</v>
      </c>
      <c r="AJ31" s="10">
        <f t="shared" si="140"/>
        <v>13</v>
      </c>
      <c r="AK31" s="11">
        <f t="shared" si="18"/>
        <v>28</v>
      </c>
      <c r="AL31" s="12">
        <f t="shared" si="24"/>
        <v>100</v>
      </c>
    </row>
    <row r="32" spans="1:38" ht="15.75" customHeight="1" x14ac:dyDescent="0.3">
      <c r="A32" s="8">
        <v>26</v>
      </c>
      <c r="B32" s="9" t="s">
        <v>52</v>
      </c>
      <c r="C32" s="9" t="s">
        <v>53</v>
      </c>
      <c r="D32" s="42">
        <v>11</v>
      </c>
      <c r="E32" s="42">
        <v>6</v>
      </c>
      <c r="F32" s="23">
        <f t="shared" si="0"/>
        <v>17</v>
      </c>
      <c r="G32" s="24">
        <f t="shared" ref="G32:H32" si="141">D32</f>
        <v>11</v>
      </c>
      <c r="H32" s="24">
        <f t="shared" si="141"/>
        <v>6</v>
      </c>
      <c r="I32" s="25">
        <f t="shared" si="2"/>
        <v>17</v>
      </c>
      <c r="J32" s="12">
        <f t="shared" si="3"/>
        <v>99.999999999999986</v>
      </c>
      <c r="K32" s="24">
        <v>9</v>
      </c>
      <c r="L32" s="24">
        <v>4</v>
      </c>
      <c r="M32" s="23">
        <f t="shared" si="4"/>
        <v>13</v>
      </c>
      <c r="N32" s="24">
        <f t="shared" ref="N32:O32" si="142">K32</f>
        <v>9</v>
      </c>
      <c r="O32" s="24">
        <f t="shared" si="142"/>
        <v>4</v>
      </c>
      <c r="P32" s="25">
        <f t="shared" si="6"/>
        <v>13</v>
      </c>
      <c r="Q32" s="12">
        <f t="shared" si="122"/>
        <v>100</v>
      </c>
      <c r="R32" s="24">
        <v>16</v>
      </c>
      <c r="S32" s="24">
        <v>5</v>
      </c>
      <c r="T32" s="23">
        <f t="shared" si="8"/>
        <v>21</v>
      </c>
      <c r="U32" s="24">
        <f t="shared" ref="U32:V32" si="143">R32</f>
        <v>16</v>
      </c>
      <c r="V32" s="24">
        <f t="shared" si="143"/>
        <v>5</v>
      </c>
      <c r="W32" s="25">
        <f t="shared" si="10"/>
        <v>21</v>
      </c>
      <c r="X32" s="12">
        <f t="shared" si="11"/>
        <v>100</v>
      </c>
      <c r="Y32" s="24">
        <v>4</v>
      </c>
      <c r="Z32" s="24">
        <v>8</v>
      </c>
      <c r="AA32" s="23">
        <f t="shared" si="12"/>
        <v>12</v>
      </c>
      <c r="AB32" s="24">
        <v>4</v>
      </c>
      <c r="AC32" s="24">
        <v>8</v>
      </c>
      <c r="AD32" s="25">
        <f t="shared" si="13"/>
        <v>12</v>
      </c>
      <c r="AE32" s="12">
        <f t="shared" si="14"/>
        <v>100</v>
      </c>
      <c r="AF32" s="10">
        <f t="shared" ref="AF32:AG32" si="144">SUM(D32,K32,R32,Y32)</f>
        <v>40</v>
      </c>
      <c r="AG32" s="10">
        <f t="shared" si="144"/>
        <v>23</v>
      </c>
      <c r="AH32" s="10">
        <f t="shared" si="16"/>
        <v>63</v>
      </c>
      <c r="AI32" s="10">
        <f t="shared" ref="AI32:AJ32" si="145">SUM(G32,N32,U32,AB32)</f>
        <v>40</v>
      </c>
      <c r="AJ32" s="10">
        <f t="shared" si="145"/>
        <v>23</v>
      </c>
      <c r="AK32" s="11">
        <f t="shared" si="18"/>
        <v>63</v>
      </c>
      <c r="AL32" s="12">
        <f t="shared" si="24"/>
        <v>100</v>
      </c>
    </row>
    <row r="33" spans="1:38" ht="15.75" customHeight="1" x14ac:dyDescent="0.3">
      <c r="A33" s="8">
        <v>27</v>
      </c>
      <c r="B33" s="9" t="s">
        <v>54</v>
      </c>
      <c r="C33" s="9" t="s">
        <v>53</v>
      </c>
      <c r="D33" s="42">
        <v>10</v>
      </c>
      <c r="E33" s="42">
        <v>6</v>
      </c>
      <c r="F33" s="23">
        <f t="shared" si="0"/>
        <v>16</v>
      </c>
      <c r="G33" s="24">
        <f t="shared" ref="G33:H33" si="146">D33</f>
        <v>10</v>
      </c>
      <c r="H33" s="24">
        <f t="shared" si="146"/>
        <v>6</v>
      </c>
      <c r="I33" s="25">
        <f t="shared" si="2"/>
        <v>16</v>
      </c>
      <c r="J33" s="12">
        <f t="shared" si="3"/>
        <v>100</v>
      </c>
      <c r="K33" s="24">
        <v>3</v>
      </c>
      <c r="L33" s="24">
        <v>3</v>
      </c>
      <c r="M33" s="23">
        <f t="shared" si="4"/>
        <v>6</v>
      </c>
      <c r="N33" s="24">
        <f t="shared" ref="N33:O33" si="147">K33</f>
        <v>3</v>
      </c>
      <c r="O33" s="24">
        <f t="shared" si="147"/>
        <v>3</v>
      </c>
      <c r="P33" s="25">
        <f t="shared" si="6"/>
        <v>6</v>
      </c>
      <c r="Q33" s="12">
        <f t="shared" si="122"/>
        <v>100</v>
      </c>
      <c r="R33" s="24">
        <v>5</v>
      </c>
      <c r="S33" s="24">
        <v>5</v>
      </c>
      <c r="T33" s="23">
        <f t="shared" si="8"/>
        <v>10</v>
      </c>
      <c r="U33" s="24">
        <f t="shared" ref="U33:V33" si="148">R33</f>
        <v>5</v>
      </c>
      <c r="V33" s="24">
        <f t="shared" si="148"/>
        <v>5</v>
      </c>
      <c r="W33" s="25">
        <f t="shared" si="10"/>
        <v>10</v>
      </c>
      <c r="X33" s="12">
        <f t="shared" si="11"/>
        <v>100</v>
      </c>
      <c r="Y33" s="24">
        <v>6</v>
      </c>
      <c r="Z33" s="24">
        <v>10</v>
      </c>
      <c r="AA33" s="23">
        <f t="shared" si="12"/>
        <v>16</v>
      </c>
      <c r="AB33" s="24">
        <v>6</v>
      </c>
      <c r="AC33" s="24">
        <v>10</v>
      </c>
      <c r="AD33" s="25">
        <f t="shared" si="13"/>
        <v>16</v>
      </c>
      <c r="AE33" s="12">
        <f t="shared" si="14"/>
        <v>100</v>
      </c>
      <c r="AF33" s="10">
        <f t="shared" ref="AF33:AG33" si="149">SUM(D33,K33,R33,Y33)</f>
        <v>24</v>
      </c>
      <c r="AG33" s="10">
        <f t="shared" si="149"/>
        <v>24</v>
      </c>
      <c r="AH33" s="10">
        <f t="shared" si="16"/>
        <v>48</v>
      </c>
      <c r="AI33" s="10">
        <f t="shared" ref="AI33:AJ33" si="150">SUM(G33,N33,U33,AB33)</f>
        <v>24</v>
      </c>
      <c r="AJ33" s="10">
        <f t="shared" si="150"/>
        <v>24</v>
      </c>
      <c r="AK33" s="11">
        <f t="shared" si="18"/>
        <v>48</v>
      </c>
      <c r="AL33" s="12">
        <f t="shared" si="24"/>
        <v>100</v>
      </c>
    </row>
    <row r="34" spans="1:38" ht="15.75" customHeight="1" x14ac:dyDescent="0.3">
      <c r="A34" s="63" t="s">
        <v>55</v>
      </c>
      <c r="B34" s="52"/>
      <c r="C34" s="13"/>
      <c r="D34" s="26">
        <f t="shared" ref="D34:E34" si="151">SUM(D7:D33)</f>
        <v>189</v>
      </c>
      <c r="E34" s="26">
        <f t="shared" si="151"/>
        <v>188</v>
      </c>
      <c r="F34" s="27">
        <f t="shared" si="0"/>
        <v>377</v>
      </c>
      <c r="G34" s="27">
        <f t="shared" ref="G34:I34" si="152">SUM(G7:G33)</f>
        <v>189</v>
      </c>
      <c r="H34" s="27">
        <f t="shared" si="152"/>
        <v>188</v>
      </c>
      <c r="I34" s="28">
        <f t="shared" si="152"/>
        <v>377</v>
      </c>
      <c r="J34" s="17">
        <f t="shared" si="3"/>
        <v>100</v>
      </c>
      <c r="K34" s="26">
        <f t="shared" ref="K34:L34" si="153">SUM(K7:K33)</f>
        <v>206</v>
      </c>
      <c r="L34" s="26">
        <f t="shared" si="153"/>
        <v>156</v>
      </c>
      <c r="M34" s="27">
        <f t="shared" si="4"/>
        <v>362</v>
      </c>
      <c r="N34" s="27">
        <f t="shared" ref="N34:P34" si="154">SUM(N7:N33)</f>
        <v>206</v>
      </c>
      <c r="O34" s="27">
        <f t="shared" si="154"/>
        <v>156</v>
      </c>
      <c r="P34" s="28">
        <f t="shared" si="154"/>
        <v>362</v>
      </c>
      <c r="Q34" s="17">
        <f t="shared" si="122"/>
        <v>100</v>
      </c>
      <c r="R34" s="27">
        <f t="shared" ref="R34:T34" si="155">SUM(R7:R33)</f>
        <v>130</v>
      </c>
      <c r="S34" s="27">
        <f t="shared" si="155"/>
        <v>105</v>
      </c>
      <c r="T34" s="27">
        <f t="shared" si="155"/>
        <v>235</v>
      </c>
      <c r="U34" s="27">
        <f t="shared" ref="U34:W34" si="156">SUM(U7:U33)</f>
        <v>130</v>
      </c>
      <c r="V34" s="27">
        <f t="shared" si="156"/>
        <v>105</v>
      </c>
      <c r="W34" s="28">
        <f t="shared" si="156"/>
        <v>235</v>
      </c>
      <c r="X34" s="17">
        <f t="shared" si="11"/>
        <v>100</v>
      </c>
      <c r="Y34" s="26">
        <f t="shared" ref="Y34:Z34" si="157">SUM(Y7:Y33)</f>
        <v>108</v>
      </c>
      <c r="Z34" s="26">
        <f t="shared" si="157"/>
        <v>108</v>
      </c>
      <c r="AA34" s="27">
        <f t="shared" si="12"/>
        <v>216</v>
      </c>
      <c r="AB34" s="27">
        <f t="shared" ref="AB34:AD34" si="158">SUM(AB7:AB33)</f>
        <v>108</v>
      </c>
      <c r="AC34" s="27">
        <f t="shared" si="158"/>
        <v>108</v>
      </c>
      <c r="AD34" s="28">
        <f t="shared" si="158"/>
        <v>216</v>
      </c>
      <c r="AE34" s="17">
        <f t="shared" si="14"/>
        <v>100</v>
      </c>
      <c r="AF34" s="14">
        <f t="shared" ref="AF34:AG34" si="159">SUM(AF7:AF33)</f>
        <v>633</v>
      </c>
      <c r="AG34" s="14">
        <f t="shared" si="159"/>
        <v>557</v>
      </c>
      <c r="AH34" s="15">
        <f t="shared" si="16"/>
        <v>1190</v>
      </c>
      <c r="AI34" s="27">
        <f t="shared" ref="AI34:AK34" si="160">SUM(AI7:AI33)</f>
        <v>633</v>
      </c>
      <c r="AJ34" s="27">
        <f t="shared" si="160"/>
        <v>557</v>
      </c>
      <c r="AK34" s="16">
        <f t="shared" si="160"/>
        <v>1190</v>
      </c>
      <c r="AL34" s="17">
        <f t="shared" si="24"/>
        <v>100</v>
      </c>
    </row>
    <row r="35" spans="1:38" ht="15.75" customHeight="1" x14ac:dyDescent="0.3"/>
    <row r="36" spans="1:38" ht="15.75" customHeight="1" x14ac:dyDescent="0.3"/>
    <row r="37" spans="1:38" ht="15.75" customHeight="1" x14ac:dyDescent="0.3">
      <c r="A37" s="1" t="s">
        <v>56</v>
      </c>
    </row>
    <row r="38" spans="1:38" ht="15.75" customHeight="1" x14ac:dyDescent="0.3"/>
    <row r="39" spans="1:38" ht="15.75" customHeight="1" x14ac:dyDescent="0.3"/>
    <row r="40" spans="1:38" ht="15.75" customHeight="1" x14ac:dyDescent="0.3"/>
    <row r="41" spans="1:38" ht="15.75" customHeight="1" x14ac:dyDescent="0.3"/>
    <row r="42" spans="1:38" ht="15.75" customHeight="1" x14ac:dyDescent="0.3"/>
    <row r="43" spans="1:38" ht="15.75" customHeight="1" x14ac:dyDescent="0.3"/>
    <row r="44" spans="1:38" ht="15.75" customHeight="1" x14ac:dyDescent="0.3"/>
    <row r="45" spans="1:38" ht="15.75" customHeight="1" x14ac:dyDescent="0.3"/>
    <row r="46" spans="1:38" ht="15.75" customHeight="1" x14ac:dyDescent="0.3"/>
    <row r="47" spans="1:38" ht="15.75" customHeight="1" x14ac:dyDescent="0.3"/>
    <row r="48" spans="1:3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24">
    <mergeCell ref="AI5:AK5"/>
    <mergeCell ref="A4:A6"/>
    <mergeCell ref="B4:B6"/>
    <mergeCell ref="C4:C6"/>
    <mergeCell ref="K4:Q4"/>
    <mergeCell ref="R4:X4"/>
    <mergeCell ref="Y4:AE4"/>
    <mergeCell ref="AF4:AL4"/>
    <mergeCell ref="AL5:AL6"/>
    <mergeCell ref="X5:X6"/>
    <mergeCell ref="Y5:AA5"/>
    <mergeCell ref="AB5:AD5"/>
    <mergeCell ref="AE5:AE6"/>
    <mergeCell ref="AF5:AH5"/>
    <mergeCell ref="K5:M5"/>
    <mergeCell ref="N5:P5"/>
    <mergeCell ref="Q5:Q6"/>
    <mergeCell ref="R5:T5"/>
    <mergeCell ref="U5:W5"/>
    <mergeCell ref="D4:J4"/>
    <mergeCell ref="D5:F5"/>
    <mergeCell ref="G5:I5"/>
    <mergeCell ref="A34:B34"/>
    <mergeCell ref="J5:J6"/>
  </mergeCells>
  <pageMargins left="0.7" right="0.7" top="0.75" bottom="0.75" header="0" footer="0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0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ColWidth="14.44140625" defaultRowHeight="15" customHeight="1" x14ac:dyDescent="0.3"/>
  <cols>
    <col min="1" max="1" width="8.6640625" customWidth="1"/>
    <col min="2" max="3" width="17.33203125" customWidth="1"/>
    <col min="4" max="4" width="12.44140625" customWidth="1"/>
    <col min="5" max="6" width="8.6640625" customWidth="1"/>
    <col min="7" max="7" width="12.88671875" customWidth="1"/>
    <col min="8" max="9" width="8.6640625" customWidth="1"/>
    <col min="10" max="10" width="12" customWidth="1"/>
    <col min="11" max="11" width="9.33203125" customWidth="1"/>
    <col min="12" max="12" width="8.6640625" customWidth="1"/>
    <col min="13" max="13" width="11.6640625" customWidth="1"/>
    <col min="14" max="15" width="8.6640625" customWidth="1"/>
    <col min="16" max="16" width="12.33203125" customWidth="1"/>
    <col min="17" max="26" width="8.6640625" customWidth="1"/>
  </cols>
  <sheetData>
    <row r="1" spans="1:26" ht="14.4" x14ac:dyDescent="0.3">
      <c r="A1" s="1" t="s">
        <v>0</v>
      </c>
    </row>
    <row r="3" spans="1:26" ht="14.4" x14ac:dyDescent="0.3">
      <c r="A3" s="1" t="s">
        <v>66</v>
      </c>
    </row>
    <row r="4" spans="1:26" ht="14.4" x14ac:dyDescent="0.3">
      <c r="A4" s="66" t="s">
        <v>2</v>
      </c>
      <c r="B4" s="66" t="s">
        <v>3</v>
      </c>
      <c r="C4" s="66" t="s">
        <v>4</v>
      </c>
      <c r="D4" s="73" t="s">
        <v>6</v>
      </c>
      <c r="E4" s="51"/>
      <c r="F4" s="52"/>
      <c r="G4" s="50" t="s">
        <v>58</v>
      </c>
      <c r="H4" s="51"/>
      <c r="I4" s="52"/>
      <c r="J4" s="84" t="s">
        <v>67</v>
      </c>
      <c r="K4" s="51"/>
      <c r="L4" s="52"/>
      <c r="M4" s="85" t="s">
        <v>68</v>
      </c>
      <c r="N4" s="51"/>
      <c r="O4" s="52"/>
      <c r="P4" s="86" t="s">
        <v>0</v>
      </c>
      <c r="Q4" s="51"/>
      <c r="R4" s="52"/>
      <c r="S4" s="2"/>
      <c r="T4" s="2"/>
      <c r="U4" s="2"/>
      <c r="V4" s="2"/>
      <c r="W4" s="2"/>
      <c r="X4" s="2"/>
      <c r="Y4" s="2"/>
      <c r="Z4" s="2"/>
    </row>
    <row r="5" spans="1:26" ht="14.25" customHeight="1" x14ac:dyDescent="0.3">
      <c r="A5" s="56"/>
      <c r="B5" s="56"/>
      <c r="C5" s="56"/>
      <c r="D5" s="61" t="s">
        <v>69</v>
      </c>
      <c r="E5" s="61" t="s">
        <v>66</v>
      </c>
      <c r="F5" s="61" t="s">
        <v>9</v>
      </c>
      <c r="G5" s="74" t="s">
        <v>69</v>
      </c>
      <c r="H5" s="74" t="s">
        <v>66</v>
      </c>
      <c r="I5" s="74" t="s">
        <v>9</v>
      </c>
      <c r="J5" s="87" t="s">
        <v>69</v>
      </c>
      <c r="K5" s="87" t="s">
        <v>66</v>
      </c>
      <c r="L5" s="87" t="s">
        <v>9</v>
      </c>
      <c r="M5" s="88" t="s">
        <v>69</v>
      </c>
      <c r="N5" s="88" t="s">
        <v>66</v>
      </c>
      <c r="O5" s="88" t="s">
        <v>9</v>
      </c>
      <c r="P5" s="89" t="s">
        <v>69</v>
      </c>
      <c r="Q5" s="89" t="s">
        <v>66</v>
      </c>
      <c r="R5" s="89" t="s">
        <v>9</v>
      </c>
      <c r="S5" s="2"/>
      <c r="T5" s="2"/>
      <c r="U5" s="2"/>
      <c r="V5" s="2"/>
      <c r="W5" s="2"/>
      <c r="X5" s="2"/>
      <c r="Y5" s="2"/>
      <c r="Z5" s="2"/>
    </row>
    <row r="6" spans="1:26" ht="14.4" x14ac:dyDescent="0.3">
      <c r="A6" s="57"/>
      <c r="B6" s="57"/>
      <c r="C6" s="57"/>
      <c r="D6" s="62"/>
      <c r="E6" s="62"/>
      <c r="F6" s="62"/>
      <c r="G6" s="62"/>
      <c r="H6" s="62"/>
      <c r="I6" s="62"/>
      <c r="J6" s="62"/>
      <c r="K6" s="57"/>
      <c r="L6" s="57"/>
      <c r="M6" s="57"/>
      <c r="N6" s="57"/>
      <c r="O6" s="57"/>
      <c r="P6" s="57"/>
      <c r="Q6" s="57"/>
      <c r="R6" s="57"/>
      <c r="S6" s="2"/>
      <c r="T6" s="2"/>
      <c r="U6" s="2"/>
      <c r="V6" s="2"/>
      <c r="W6" s="2"/>
      <c r="X6" s="2"/>
      <c r="Y6" s="2"/>
      <c r="Z6" s="2"/>
    </row>
    <row r="7" spans="1:26" ht="15.6" x14ac:dyDescent="0.3">
      <c r="A7" s="8">
        <v>1</v>
      </c>
      <c r="B7" s="9" t="s">
        <v>18</v>
      </c>
      <c r="C7" s="9" t="s">
        <v>19</v>
      </c>
      <c r="D7" s="10">
        <f>'LH,BBLR'!I7</f>
        <v>164</v>
      </c>
      <c r="E7" s="43">
        <v>152</v>
      </c>
      <c r="F7" s="12">
        <f t="shared" ref="F7:F34" si="0">E7/D7%</f>
        <v>92.682926829268297</v>
      </c>
      <c r="G7" s="10">
        <f>'LH,BBLR'!Q7</f>
        <v>220</v>
      </c>
      <c r="H7" s="10">
        <v>211</v>
      </c>
      <c r="I7" s="44">
        <f t="shared" ref="I7:I34" si="1">H7/G7%</f>
        <v>95.909090909090907</v>
      </c>
      <c r="J7" s="45">
        <v>192</v>
      </c>
      <c r="K7" s="46">
        <v>188</v>
      </c>
      <c r="L7" s="44">
        <f t="shared" ref="L7:L34" si="2">K7/J7%</f>
        <v>97.916666666666671</v>
      </c>
      <c r="M7" s="46">
        <v>145</v>
      </c>
      <c r="N7" s="46">
        <v>141</v>
      </c>
      <c r="O7" s="44">
        <f t="shared" ref="O7:O34" si="3">N7/M7%</f>
        <v>97.241379310344826</v>
      </c>
      <c r="P7" s="46">
        <f t="shared" ref="P7:Q7" si="4">SUM(D7,G7,J7,M7)</f>
        <v>721</v>
      </c>
      <c r="Q7" s="46">
        <f t="shared" si="4"/>
        <v>692</v>
      </c>
      <c r="R7" s="44">
        <f t="shared" ref="R7:R34" si="5">Q7/P7%</f>
        <v>95.97780859916783</v>
      </c>
    </row>
    <row r="8" spans="1:26" ht="15.6" x14ac:dyDescent="0.3">
      <c r="A8" s="8">
        <v>2</v>
      </c>
      <c r="B8" s="9" t="s">
        <v>20</v>
      </c>
      <c r="C8" s="9" t="s">
        <v>19</v>
      </c>
      <c r="D8" s="10">
        <f>'LH,BBLR'!I8</f>
        <v>194</v>
      </c>
      <c r="E8" s="43">
        <v>195</v>
      </c>
      <c r="F8" s="12">
        <f t="shared" si="0"/>
        <v>100.51546391752578</v>
      </c>
      <c r="G8" s="10">
        <f>'LH,BBLR'!Q8</f>
        <v>195</v>
      </c>
      <c r="H8" s="10">
        <v>195</v>
      </c>
      <c r="I8" s="44">
        <f t="shared" si="1"/>
        <v>100</v>
      </c>
      <c r="J8" s="45">
        <v>186</v>
      </c>
      <c r="K8" s="46">
        <v>186</v>
      </c>
      <c r="L8" s="44">
        <f t="shared" si="2"/>
        <v>100</v>
      </c>
      <c r="M8" s="46">
        <v>169</v>
      </c>
      <c r="N8" s="46">
        <v>168</v>
      </c>
      <c r="O8" s="44">
        <f t="shared" si="3"/>
        <v>99.408284023668642</v>
      </c>
      <c r="P8" s="46">
        <f t="shared" ref="P8:Q8" si="6">SUM(D8,G8,J8,M8)</f>
        <v>744</v>
      </c>
      <c r="Q8" s="46">
        <f t="shared" si="6"/>
        <v>744</v>
      </c>
      <c r="R8" s="44">
        <f t="shared" si="5"/>
        <v>100</v>
      </c>
    </row>
    <row r="9" spans="1:26" ht="15.6" x14ac:dyDescent="0.3">
      <c r="A9" s="8">
        <v>3</v>
      </c>
      <c r="B9" s="9" t="s">
        <v>21</v>
      </c>
      <c r="C9" s="9" t="s">
        <v>19</v>
      </c>
      <c r="D9" s="10">
        <f>'LH,BBLR'!I9</f>
        <v>155</v>
      </c>
      <c r="E9" s="43">
        <v>155</v>
      </c>
      <c r="F9" s="12">
        <f t="shared" si="0"/>
        <v>100</v>
      </c>
      <c r="G9" s="10">
        <f>'LH,BBLR'!Q9</f>
        <v>239</v>
      </c>
      <c r="H9" s="10">
        <v>239</v>
      </c>
      <c r="I9" s="44">
        <f t="shared" si="1"/>
        <v>100</v>
      </c>
      <c r="J9" s="45">
        <v>162</v>
      </c>
      <c r="K9" s="46">
        <v>162</v>
      </c>
      <c r="L9" s="44">
        <f t="shared" si="2"/>
        <v>100</v>
      </c>
      <c r="M9" s="46">
        <v>171</v>
      </c>
      <c r="N9" s="46">
        <v>171</v>
      </c>
      <c r="O9" s="44">
        <f t="shared" si="3"/>
        <v>100</v>
      </c>
      <c r="P9" s="46">
        <f t="shared" ref="P9:Q9" si="7">SUM(D9,G9,J9,M9)</f>
        <v>727</v>
      </c>
      <c r="Q9" s="46">
        <f t="shared" si="7"/>
        <v>727</v>
      </c>
      <c r="R9" s="44">
        <f t="shared" si="5"/>
        <v>100</v>
      </c>
    </row>
    <row r="10" spans="1:26" ht="15.6" x14ac:dyDescent="0.3">
      <c r="A10" s="8">
        <v>4</v>
      </c>
      <c r="B10" s="9" t="s">
        <v>22</v>
      </c>
      <c r="C10" s="9" t="s">
        <v>23</v>
      </c>
      <c r="D10" s="10">
        <f>'LH,BBLR'!I10</f>
        <v>147</v>
      </c>
      <c r="E10" s="43">
        <v>143</v>
      </c>
      <c r="F10" s="12">
        <f t="shared" si="0"/>
        <v>97.278911564625858</v>
      </c>
      <c r="G10" s="10">
        <f>'LH,BBLR'!Q10</f>
        <v>183</v>
      </c>
      <c r="H10" s="10">
        <v>181</v>
      </c>
      <c r="I10" s="44">
        <f t="shared" si="1"/>
        <v>98.907103825136602</v>
      </c>
      <c r="J10" s="45">
        <v>111</v>
      </c>
      <c r="K10" s="46">
        <v>109</v>
      </c>
      <c r="L10" s="44">
        <f t="shared" si="2"/>
        <v>98.198198198198185</v>
      </c>
      <c r="M10" s="46">
        <v>144</v>
      </c>
      <c r="N10" s="46">
        <v>141</v>
      </c>
      <c r="O10" s="44">
        <f t="shared" si="3"/>
        <v>97.916666666666671</v>
      </c>
      <c r="P10" s="46">
        <f t="shared" ref="P10:Q10" si="8">SUM(D10,G10,J10,M10)</f>
        <v>585</v>
      </c>
      <c r="Q10" s="46">
        <f t="shared" si="8"/>
        <v>574</v>
      </c>
      <c r="R10" s="44">
        <f t="shared" si="5"/>
        <v>98.119658119658126</v>
      </c>
    </row>
    <row r="11" spans="1:26" ht="15.6" x14ac:dyDescent="0.3">
      <c r="A11" s="8">
        <v>5</v>
      </c>
      <c r="B11" s="9" t="s">
        <v>24</v>
      </c>
      <c r="C11" s="9" t="s">
        <v>23</v>
      </c>
      <c r="D11" s="10">
        <f>'LH,BBLR'!I11</f>
        <v>153</v>
      </c>
      <c r="E11" s="43">
        <v>151</v>
      </c>
      <c r="F11" s="12">
        <f t="shared" si="0"/>
        <v>98.692810457516345</v>
      </c>
      <c r="G11" s="10">
        <f>'LH,BBLR'!Q11</f>
        <v>208</v>
      </c>
      <c r="H11" s="10">
        <v>208</v>
      </c>
      <c r="I11" s="44">
        <f t="shared" si="1"/>
        <v>100</v>
      </c>
      <c r="J11" s="45">
        <v>170</v>
      </c>
      <c r="K11" s="46">
        <v>170</v>
      </c>
      <c r="L11" s="44">
        <f t="shared" si="2"/>
        <v>100</v>
      </c>
      <c r="M11" s="46">
        <v>167</v>
      </c>
      <c r="N11" s="46">
        <v>167</v>
      </c>
      <c r="O11" s="44">
        <f t="shared" si="3"/>
        <v>100</v>
      </c>
      <c r="P11" s="46">
        <f t="shared" ref="P11:Q11" si="9">SUM(D11,G11,J11,M11)</f>
        <v>698</v>
      </c>
      <c r="Q11" s="46">
        <f t="shared" si="9"/>
        <v>696</v>
      </c>
      <c r="R11" s="44">
        <f t="shared" si="5"/>
        <v>99.713467048710598</v>
      </c>
    </row>
    <row r="12" spans="1:26" ht="15.6" x14ac:dyDescent="0.3">
      <c r="A12" s="8">
        <v>6</v>
      </c>
      <c r="B12" s="9" t="s">
        <v>25</v>
      </c>
      <c r="C12" s="9" t="s">
        <v>26</v>
      </c>
      <c r="D12" s="10">
        <f>'LH,BBLR'!I12</f>
        <v>201</v>
      </c>
      <c r="E12" s="43">
        <v>160</v>
      </c>
      <c r="F12" s="12">
        <f t="shared" si="0"/>
        <v>79.601990049751251</v>
      </c>
      <c r="G12" s="10">
        <f>'LH,BBLR'!Q12</f>
        <v>189</v>
      </c>
      <c r="H12" s="10">
        <v>171</v>
      </c>
      <c r="I12" s="44">
        <f t="shared" si="1"/>
        <v>90.476190476190482</v>
      </c>
      <c r="J12" s="45">
        <v>147</v>
      </c>
      <c r="K12" s="46">
        <v>126</v>
      </c>
      <c r="L12" s="44">
        <f t="shared" si="2"/>
        <v>85.714285714285722</v>
      </c>
      <c r="M12" s="46">
        <v>152</v>
      </c>
      <c r="N12" s="46">
        <v>129</v>
      </c>
      <c r="O12" s="44">
        <f t="shared" si="3"/>
        <v>84.868421052631575</v>
      </c>
      <c r="P12" s="46">
        <f t="shared" ref="P12:Q12" si="10">SUM(D12,G12,J12,M12)</f>
        <v>689</v>
      </c>
      <c r="Q12" s="46">
        <f t="shared" si="10"/>
        <v>586</v>
      </c>
      <c r="R12" s="44">
        <f t="shared" si="5"/>
        <v>85.050798258345438</v>
      </c>
    </row>
    <row r="13" spans="1:26" ht="15.6" x14ac:dyDescent="0.3">
      <c r="A13" s="8">
        <v>7</v>
      </c>
      <c r="B13" s="9" t="s">
        <v>27</v>
      </c>
      <c r="C13" s="9" t="s">
        <v>26</v>
      </c>
      <c r="D13" s="10">
        <f>'LH,BBLR'!I13</f>
        <v>141</v>
      </c>
      <c r="E13" s="43">
        <v>141</v>
      </c>
      <c r="F13" s="12">
        <f t="shared" si="0"/>
        <v>100</v>
      </c>
      <c r="G13" s="10">
        <f>'LH,BBLR'!Q13</f>
        <v>184</v>
      </c>
      <c r="H13" s="10">
        <v>184</v>
      </c>
      <c r="I13" s="44">
        <f t="shared" si="1"/>
        <v>100</v>
      </c>
      <c r="J13" s="45">
        <v>137</v>
      </c>
      <c r="K13" s="46">
        <v>137</v>
      </c>
      <c r="L13" s="44">
        <f t="shared" si="2"/>
        <v>99.999999999999986</v>
      </c>
      <c r="M13" s="46">
        <v>127</v>
      </c>
      <c r="N13" s="46">
        <v>126</v>
      </c>
      <c r="O13" s="44">
        <f t="shared" si="3"/>
        <v>99.212598425196845</v>
      </c>
      <c r="P13" s="46">
        <f t="shared" ref="P13:Q13" si="11">SUM(D13,G13,J13,M13)</f>
        <v>589</v>
      </c>
      <c r="Q13" s="46">
        <f t="shared" si="11"/>
        <v>588</v>
      </c>
      <c r="R13" s="44">
        <f t="shared" si="5"/>
        <v>99.830220713073004</v>
      </c>
    </row>
    <row r="14" spans="1:26" ht="15.6" x14ac:dyDescent="0.3">
      <c r="A14" s="8">
        <v>8</v>
      </c>
      <c r="B14" s="9" t="s">
        <v>28</v>
      </c>
      <c r="C14" s="9" t="s">
        <v>29</v>
      </c>
      <c r="D14" s="10">
        <f>'LH,BBLR'!I14</f>
        <v>130</v>
      </c>
      <c r="E14" s="43">
        <v>129</v>
      </c>
      <c r="F14" s="12">
        <f t="shared" si="0"/>
        <v>99.230769230769226</v>
      </c>
      <c r="G14" s="10">
        <f>'LH,BBLR'!Q14</f>
        <v>176</v>
      </c>
      <c r="H14" s="10">
        <v>167</v>
      </c>
      <c r="I14" s="44">
        <f t="shared" si="1"/>
        <v>94.88636363636364</v>
      </c>
      <c r="J14" s="45">
        <v>117</v>
      </c>
      <c r="K14" s="46">
        <v>110</v>
      </c>
      <c r="L14" s="44">
        <f t="shared" si="2"/>
        <v>94.017094017094024</v>
      </c>
      <c r="M14" s="46">
        <v>136</v>
      </c>
      <c r="N14" s="46">
        <v>125</v>
      </c>
      <c r="O14" s="44">
        <f t="shared" si="3"/>
        <v>91.911764705882348</v>
      </c>
      <c r="P14" s="46">
        <f t="shared" ref="P14:Q14" si="12">SUM(D14,G14,J14,M14)</f>
        <v>559</v>
      </c>
      <c r="Q14" s="46">
        <f t="shared" si="12"/>
        <v>531</v>
      </c>
      <c r="R14" s="44">
        <f t="shared" si="5"/>
        <v>94.991055456171736</v>
      </c>
    </row>
    <row r="15" spans="1:26" ht="15.6" x14ac:dyDescent="0.3">
      <c r="A15" s="8">
        <v>9</v>
      </c>
      <c r="B15" s="9" t="s">
        <v>30</v>
      </c>
      <c r="C15" s="9" t="s">
        <v>29</v>
      </c>
      <c r="D15" s="10">
        <f>'LH,BBLR'!I15</f>
        <v>196</v>
      </c>
      <c r="E15" s="43">
        <v>166</v>
      </c>
      <c r="F15" s="12">
        <f t="shared" si="0"/>
        <v>84.693877551020407</v>
      </c>
      <c r="G15" s="10">
        <f>'LH,BBLR'!Q15</f>
        <v>229</v>
      </c>
      <c r="H15" s="10">
        <v>172</v>
      </c>
      <c r="I15" s="44">
        <f t="shared" si="1"/>
        <v>75.109170305676855</v>
      </c>
      <c r="J15" s="45">
        <v>181</v>
      </c>
      <c r="K15" s="46">
        <v>181</v>
      </c>
      <c r="L15" s="44">
        <f t="shared" si="2"/>
        <v>100</v>
      </c>
      <c r="M15" s="46">
        <v>188</v>
      </c>
      <c r="N15" s="46">
        <v>188</v>
      </c>
      <c r="O15" s="44">
        <f t="shared" si="3"/>
        <v>100</v>
      </c>
      <c r="P15" s="46">
        <f t="shared" ref="P15:Q15" si="13">SUM(D15,G15,J15,M15)</f>
        <v>794</v>
      </c>
      <c r="Q15" s="46">
        <f t="shared" si="13"/>
        <v>707</v>
      </c>
      <c r="R15" s="44">
        <f t="shared" si="5"/>
        <v>89.042821158690174</v>
      </c>
    </row>
    <row r="16" spans="1:26" ht="15.6" x14ac:dyDescent="0.3">
      <c r="A16" s="8">
        <v>10</v>
      </c>
      <c r="B16" s="9" t="s">
        <v>31</v>
      </c>
      <c r="C16" s="9" t="s">
        <v>31</v>
      </c>
      <c r="D16" s="10">
        <f>'LH,BBLR'!I16</f>
        <v>242</v>
      </c>
      <c r="E16" s="43">
        <v>241</v>
      </c>
      <c r="F16" s="12">
        <f t="shared" si="0"/>
        <v>99.586776859504141</v>
      </c>
      <c r="G16" s="10">
        <f>'LH,BBLR'!Q16</f>
        <v>328</v>
      </c>
      <c r="H16" s="10">
        <v>229</v>
      </c>
      <c r="I16" s="44">
        <f t="shared" si="1"/>
        <v>69.817073170731717</v>
      </c>
      <c r="J16" s="45">
        <v>256</v>
      </c>
      <c r="K16" s="46">
        <v>256</v>
      </c>
      <c r="L16" s="44">
        <f t="shared" si="2"/>
        <v>100</v>
      </c>
      <c r="M16" s="46">
        <v>201</v>
      </c>
      <c r="N16" s="46">
        <v>200</v>
      </c>
      <c r="O16" s="44">
        <f t="shared" si="3"/>
        <v>99.50248756218906</v>
      </c>
      <c r="P16" s="46">
        <f t="shared" ref="P16:Q16" si="14">SUM(D16,G16,J16,M16)</f>
        <v>1027</v>
      </c>
      <c r="Q16" s="46">
        <f t="shared" si="14"/>
        <v>926</v>
      </c>
      <c r="R16" s="44">
        <f t="shared" si="5"/>
        <v>90.165530671859784</v>
      </c>
    </row>
    <row r="17" spans="1:18" ht="15.6" x14ac:dyDescent="0.3">
      <c r="A17" s="8">
        <v>11</v>
      </c>
      <c r="B17" s="9" t="s">
        <v>32</v>
      </c>
      <c r="C17" s="9" t="s">
        <v>32</v>
      </c>
      <c r="D17" s="10">
        <f>'LH,BBLR'!I17</f>
        <v>222</v>
      </c>
      <c r="E17" s="43">
        <v>222</v>
      </c>
      <c r="F17" s="12">
        <f t="shared" si="0"/>
        <v>99.999999999999986</v>
      </c>
      <c r="G17" s="10">
        <f>'LH,BBLR'!Q17</f>
        <v>248</v>
      </c>
      <c r="H17" s="10">
        <v>248</v>
      </c>
      <c r="I17" s="44">
        <f t="shared" si="1"/>
        <v>100</v>
      </c>
      <c r="J17" s="45">
        <v>189</v>
      </c>
      <c r="K17" s="46">
        <v>189</v>
      </c>
      <c r="L17" s="44">
        <f t="shared" si="2"/>
        <v>100</v>
      </c>
      <c r="M17" s="46">
        <v>204</v>
      </c>
      <c r="N17" s="46">
        <v>204</v>
      </c>
      <c r="O17" s="44">
        <f t="shared" si="3"/>
        <v>100</v>
      </c>
      <c r="P17" s="46">
        <f t="shared" ref="P17:Q17" si="15">SUM(D17,G17,J17,M17)</f>
        <v>863</v>
      </c>
      <c r="Q17" s="46">
        <f t="shared" si="15"/>
        <v>863</v>
      </c>
      <c r="R17" s="44">
        <f t="shared" si="5"/>
        <v>99.999999999999986</v>
      </c>
    </row>
    <row r="18" spans="1:18" ht="15.6" x14ac:dyDescent="0.3">
      <c r="A18" s="8">
        <v>12</v>
      </c>
      <c r="B18" s="9" t="s">
        <v>33</v>
      </c>
      <c r="C18" s="9" t="s">
        <v>32</v>
      </c>
      <c r="D18" s="10">
        <f>'LH,BBLR'!I18</f>
        <v>161</v>
      </c>
      <c r="E18" s="43">
        <v>161</v>
      </c>
      <c r="F18" s="12">
        <f t="shared" si="0"/>
        <v>100</v>
      </c>
      <c r="G18" s="10">
        <f>'LH,BBLR'!Q18</f>
        <v>219</v>
      </c>
      <c r="H18" s="10">
        <v>219</v>
      </c>
      <c r="I18" s="44">
        <f t="shared" si="1"/>
        <v>100</v>
      </c>
      <c r="J18" s="45">
        <v>124</v>
      </c>
      <c r="K18" s="46">
        <v>124</v>
      </c>
      <c r="L18" s="44">
        <f t="shared" si="2"/>
        <v>100</v>
      </c>
      <c r="M18" s="46">
        <v>141</v>
      </c>
      <c r="N18" s="46">
        <v>140</v>
      </c>
      <c r="O18" s="44">
        <f t="shared" si="3"/>
        <v>99.290780141843982</v>
      </c>
      <c r="P18" s="46">
        <f t="shared" ref="P18:Q18" si="16">SUM(D18,G18,J18,M18)</f>
        <v>645</v>
      </c>
      <c r="Q18" s="46">
        <f t="shared" si="16"/>
        <v>644</v>
      </c>
      <c r="R18" s="44">
        <f t="shared" si="5"/>
        <v>99.84496124031007</v>
      </c>
    </row>
    <row r="19" spans="1:18" ht="15.6" x14ac:dyDescent="0.3">
      <c r="A19" s="8">
        <v>13</v>
      </c>
      <c r="B19" s="9" t="s">
        <v>34</v>
      </c>
      <c r="C19" s="9" t="s">
        <v>35</v>
      </c>
      <c r="D19" s="10">
        <f>'LH,BBLR'!I19</f>
        <v>106</v>
      </c>
      <c r="E19" s="43">
        <v>106</v>
      </c>
      <c r="F19" s="12">
        <f t="shared" si="0"/>
        <v>100</v>
      </c>
      <c r="G19" s="10">
        <f>'LH,BBLR'!Q19</f>
        <v>120</v>
      </c>
      <c r="H19" s="10">
        <v>120</v>
      </c>
      <c r="I19" s="44">
        <f t="shared" si="1"/>
        <v>100</v>
      </c>
      <c r="J19" s="45">
        <v>114</v>
      </c>
      <c r="K19" s="46">
        <v>114</v>
      </c>
      <c r="L19" s="44">
        <f t="shared" si="2"/>
        <v>100.00000000000001</v>
      </c>
      <c r="M19" s="46">
        <v>97</v>
      </c>
      <c r="N19" s="46">
        <v>97</v>
      </c>
      <c r="O19" s="44">
        <f t="shared" si="3"/>
        <v>100</v>
      </c>
      <c r="P19" s="46">
        <f t="shared" ref="P19:Q19" si="17">SUM(D19,G19,J19,M19)</f>
        <v>437</v>
      </c>
      <c r="Q19" s="46">
        <f t="shared" si="17"/>
        <v>437</v>
      </c>
      <c r="R19" s="44">
        <f t="shared" si="5"/>
        <v>100</v>
      </c>
    </row>
    <row r="20" spans="1:18" ht="15.6" x14ac:dyDescent="0.3">
      <c r="A20" s="8">
        <v>14</v>
      </c>
      <c r="B20" s="9" t="s">
        <v>36</v>
      </c>
      <c r="C20" s="9" t="s">
        <v>35</v>
      </c>
      <c r="D20" s="10">
        <f>'LH,BBLR'!I20</f>
        <v>112</v>
      </c>
      <c r="E20" s="43">
        <v>111</v>
      </c>
      <c r="F20" s="12">
        <f t="shared" si="0"/>
        <v>99.107142857142847</v>
      </c>
      <c r="G20" s="10">
        <f>'LH,BBLR'!Q20</f>
        <v>153</v>
      </c>
      <c r="H20" s="10">
        <v>153</v>
      </c>
      <c r="I20" s="44">
        <f t="shared" si="1"/>
        <v>100</v>
      </c>
      <c r="J20" s="45">
        <v>78</v>
      </c>
      <c r="K20" s="46">
        <v>78</v>
      </c>
      <c r="L20" s="44">
        <f t="shared" si="2"/>
        <v>100</v>
      </c>
      <c r="M20" s="46">
        <v>92</v>
      </c>
      <c r="N20" s="46">
        <v>89</v>
      </c>
      <c r="O20" s="44">
        <f t="shared" si="3"/>
        <v>96.739130434782609</v>
      </c>
      <c r="P20" s="46">
        <f t="shared" ref="P20:Q20" si="18">SUM(D20,G20,J20,M20)</f>
        <v>435</v>
      </c>
      <c r="Q20" s="46">
        <f t="shared" si="18"/>
        <v>431</v>
      </c>
      <c r="R20" s="44">
        <f t="shared" si="5"/>
        <v>99.080459770114956</v>
      </c>
    </row>
    <row r="21" spans="1:18" ht="15.75" customHeight="1" x14ac:dyDescent="0.3">
      <c r="A21" s="8">
        <v>15</v>
      </c>
      <c r="B21" s="9" t="s">
        <v>37</v>
      </c>
      <c r="C21" s="9" t="s">
        <v>35</v>
      </c>
      <c r="D21" s="10">
        <f>'LH,BBLR'!I21</f>
        <v>148</v>
      </c>
      <c r="E21" s="43">
        <v>147</v>
      </c>
      <c r="F21" s="12">
        <f t="shared" si="0"/>
        <v>99.324324324324323</v>
      </c>
      <c r="G21" s="10">
        <f>'LH,BBLR'!Q21</f>
        <v>163</v>
      </c>
      <c r="H21" s="10">
        <v>163</v>
      </c>
      <c r="I21" s="44">
        <f t="shared" si="1"/>
        <v>100</v>
      </c>
      <c r="J21" s="45">
        <v>126</v>
      </c>
      <c r="K21" s="46">
        <v>126</v>
      </c>
      <c r="L21" s="44">
        <f t="shared" si="2"/>
        <v>100</v>
      </c>
      <c r="M21" s="46">
        <v>115</v>
      </c>
      <c r="N21" s="46">
        <v>116</v>
      </c>
      <c r="O21" s="44">
        <f t="shared" si="3"/>
        <v>100.86956521739131</v>
      </c>
      <c r="P21" s="46">
        <f t="shared" ref="P21:Q21" si="19">SUM(D21,G21,J21,M21)</f>
        <v>552</v>
      </c>
      <c r="Q21" s="46">
        <f t="shared" si="19"/>
        <v>552</v>
      </c>
      <c r="R21" s="44">
        <f t="shared" si="5"/>
        <v>100.00000000000001</v>
      </c>
    </row>
    <row r="22" spans="1:18" ht="15.75" customHeight="1" x14ac:dyDescent="0.3">
      <c r="A22" s="8">
        <v>16</v>
      </c>
      <c r="B22" s="9" t="s">
        <v>38</v>
      </c>
      <c r="C22" s="9" t="s">
        <v>39</v>
      </c>
      <c r="D22" s="10">
        <f>'LH,BBLR'!I22</f>
        <v>160</v>
      </c>
      <c r="E22" s="43">
        <v>157</v>
      </c>
      <c r="F22" s="12">
        <f t="shared" si="0"/>
        <v>98.125</v>
      </c>
      <c r="G22" s="10">
        <f>'LH,BBLR'!Q22</f>
        <v>181</v>
      </c>
      <c r="H22" s="10">
        <v>181</v>
      </c>
      <c r="I22" s="44">
        <f t="shared" si="1"/>
        <v>100</v>
      </c>
      <c r="J22" s="45">
        <v>124</v>
      </c>
      <c r="K22" s="46">
        <v>123</v>
      </c>
      <c r="L22" s="44">
        <f t="shared" si="2"/>
        <v>99.193548387096769</v>
      </c>
      <c r="M22" s="46">
        <v>141</v>
      </c>
      <c r="N22" s="46">
        <v>139</v>
      </c>
      <c r="O22" s="44">
        <f t="shared" si="3"/>
        <v>98.581560283687949</v>
      </c>
      <c r="P22" s="46">
        <f t="shared" ref="P22:Q22" si="20">SUM(D22,G22,J22,M22)</f>
        <v>606</v>
      </c>
      <c r="Q22" s="46">
        <f t="shared" si="20"/>
        <v>600</v>
      </c>
      <c r="R22" s="44">
        <f t="shared" si="5"/>
        <v>99.009900990099013</v>
      </c>
    </row>
    <row r="23" spans="1:18" ht="15.75" customHeight="1" x14ac:dyDescent="0.3">
      <c r="A23" s="8">
        <v>17</v>
      </c>
      <c r="B23" s="9" t="s">
        <v>40</v>
      </c>
      <c r="C23" s="9" t="s">
        <v>39</v>
      </c>
      <c r="D23" s="10">
        <f>'LH,BBLR'!I23</f>
        <v>133</v>
      </c>
      <c r="E23" s="43">
        <v>129</v>
      </c>
      <c r="F23" s="12">
        <f t="shared" si="0"/>
        <v>96.992481203007515</v>
      </c>
      <c r="G23" s="10">
        <f>'LH,BBLR'!Q23</f>
        <v>142</v>
      </c>
      <c r="H23" s="10">
        <v>140</v>
      </c>
      <c r="I23" s="44">
        <f t="shared" si="1"/>
        <v>98.591549295774655</v>
      </c>
      <c r="J23" s="45">
        <v>101</v>
      </c>
      <c r="K23" s="46">
        <v>99</v>
      </c>
      <c r="L23" s="44">
        <f t="shared" si="2"/>
        <v>98.019801980198025</v>
      </c>
      <c r="M23" s="46">
        <v>106</v>
      </c>
      <c r="N23" s="46">
        <v>103</v>
      </c>
      <c r="O23" s="44">
        <f t="shared" si="3"/>
        <v>97.169811320754718</v>
      </c>
      <c r="P23" s="46">
        <f t="shared" ref="P23:Q23" si="21">SUM(D23,G23,J23,M23)</f>
        <v>482</v>
      </c>
      <c r="Q23" s="46">
        <f t="shared" si="21"/>
        <v>471</v>
      </c>
      <c r="R23" s="44">
        <f t="shared" si="5"/>
        <v>97.717842323651453</v>
      </c>
    </row>
    <row r="24" spans="1:18" ht="15.75" customHeight="1" x14ac:dyDescent="0.3">
      <c r="A24" s="8">
        <v>18</v>
      </c>
      <c r="B24" s="9" t="s">
        <v>41</v>
      </c>
      <c r="C24" s="9" t="s">
        <v>41</v>
      </c>
      <c r="D24" s="10">
        <f>'LH,BBLR'!I24</f>
        <v>157</v>
      </c>
      <c r="E24" s="43">
        <v>147</v>
      </c>
      <c r="F24" s="12">
        <f t="shared" si="0"/>
        <v>93.630573248407643</v>
      </c>
      <c r="G24" s="10">
        <f>'LH,BBLR'!Q24</f>
        <v>192</v>
      </c>
      <c r="H24" s="10">
        <v>166</v>
      </c>
      <c r="I24" s="44">
        <f t="shared" si="1"/>
        <v>86.458333333333343</v>
      </c>
      <c r="J24" s="45">
        <v>141</v>
      </c>
      <c r="K24" s="46">
        <v>126</v>
      </c>
      <c r="L24" s="44">
        <f t="shared" si="2"/>
        <v>89.361702127659584</v>
      </c>
      <c r="M24" s="46">
        <v>137</v>
      </c>
      <c r="N24" s="46">
        <v>131</v>
      </c>
      <c r="O24" s="44">
        <f t="shared" si="3"/>
        <v>95.62043795620437</v>
      </c>
      <c r="P24" s="46">
        <f t="shared" ref="P24:Q24" si="22">SUM(D24,G24,J24,M24)</f>
        <v>627</v>
      </c>
      <c r="Q24" s="46">
        <f t="shared" si="22"/>
        <v>570</v>
      </c>
      <c r="R24" s="44">
        <f t="shared" si="5"/>
        <v>90.909090909090921</v>
      </c>
    </row>
    <row r="25" spans="1:18" ht="15.75" customHeight="1" x14ac:dyDescent="0.3">
      <c r="A25" s="8">
        <v>19</v>
      </c>
      <c r="B25" s="9" t="s">
        <v>42</v>
      </c>
      <c r="C25" s="9" t="s">
        <v>42</v>
      </c>
      <c r="D25" s="10">
        <f>'LH,BBLR'!I25</f>
        <v>118</v>
      </c>
      <c r="E25" s="43">
        <v>119</v>
      </c>
      <c r="F25" s="12">
        <f t="shared" si="0"/>
        <v>100.84745762711864</v>
      </c>
      <c r="G25" s="10">
        <f>'LH,BBLR'!Q25</f>
        <v>147</v>
      </c>
      <c r="H25" s="10">
        <v>141</v>
      </c>
      <c r="I25" s="44">
        <f t="shared" si="1"/>
        <v>95.91836734693878</v>
      </c>
      <c r="J25" s="45">
        <v>105</v>
      </c>
      <c r="K25" s="46">
        <v>103</v>
      </c>
      <c r="L25" s="44">
        <f t="shared" si="2"/>
        <v>98.095238095238088</v>
      </c>
      <c r="M25" s="46">
        <v>106</v>
      </c>
      <c r="N25" s="46">
        <v>103</v>
      </c>
      <c r="O25" s="44">
        <f t="shared" si="3"/>
        <v>97.169811320754718</v>
      </c>
      <c r="P25" s="46">
        <f t="shared" ref="P25:Q25" si="23">SUM(D25,G25,J25,M25)</f>
        <v>476</v>
      </c>
      <c r="Q25" s="46">
        <f t="shared" si="23"/>
        <v>466</v>
      </c>
      <c r="R25" s="44">
        <f t="shared" si="5"/>
        <v>97.899159663865547</v>
      </c>
    </row>
    <row r="26" spans="1:18" ht="15.75" customHeight="1" x14ac:dyDescent="0.3">
      <c r="A26" s="8">
        <v>20</v>
      </c>
      <c r="B26" s="9" t="s">
        <v>43</v>
      </c>
      <c r="C26" s="9" t="s">
        <v>44</v>
      </c>
      <c r="D26" s="10">
        <f>'LH,BBLR'!I26</f>
        <v>93</v>
      </c>
      <c r="E26" s="43">
        <v>93</v>
      </c>
      <c r="F26" s="12">
        <f t="shared" si="0"/>
        <v>100</v>
      </c>
      <c r="G26" s="10">
        <f>'LH,BBLR'!Q26</f>
        <v>132</v>
      </c>
      <c r="H26" s="10">
        <v>132</v>
      </c>
      <c r="I26" s="44">
        <f t="shared" si="1"/>
        <v>100</v>
      </c>
      <c r="J26" s="45">
        <v>97</v>
      </c>
      <c r="K26" s="46">
        <v>97</v>
      </c>
      <c r="L26" s="44">
        <f t="shared" si="2"/>
        <v>100</v>
      </c>
      <c r="M26" s="46">
        <v>96</v>
      </c>
      <c r="N26" s="46">
        <v>95</v>
      </c>
      <c r="O26" s="44">
        <f t="shared" si="3"/>
        <v>98.958333333333343</v>
      </c>
      <c r="P26" s="46">
        <f t="shared" ref="P26:Q26" si="24">SUM(D26,G26,J26,M26)</f>
        <v>418</v>
      </c>
      <c r="Q26" s="46">
        <f t="shared" si="24"/>
        <v>417</v>
      </c>
      <c r="R26" s="44">
        <f t="shared" si="5"/>
        <v>99.760765550239242</v>
      </c>
    </row>
    <row r="27" spans="1:18" ht="15.75" customHeight="1" x14ac:dyDescent="0.3">
      <c r="A27" s="8">
        <v>21</v>
      </c>
      <c r="B27" s="9" t="s">
        <v>45</v>
      </c>
      <c r="C27" s="9" t="s">
        <v>44</v>
      </c>
      <c r="D27" s="10">
        <f>'LH,BBLR'!I27</f>
        <v>58</v>
      </c>
      <c r="E27" s="43">
        <v>58</v>
      </c>
      <c r="F27" s="12">
        <f t="shared" si="0"/>
        <v>100</v>
      </c>
      <c r="G27" s="10">
        <f>'LH,BBLR'!Q27</f>
        <v>76</v>
      </c>
      <c r="H27" s="10">
        <v>53</v>
      </c>
      <c r="I27" s="44">
        <f t="shared" si="1"/>
        <v>69.73684210526315</v>
      </c>
      <c r="J27" s="45">
        <v>57</v>
      </c>
      <c r="K27" s="46">
        <v>57</v>
      </c>
      <c r="L27" s="44">
        <f t="shared" si="2"/>
        <v>100.00000000000001</v>
      </c>
      <c r="M27" s="46">
        <v>35</v>
      </c>
      <c r="N27" s="46">
        <v>35</v>
      </c>
      <c r="O27" s="44">
        <f t="shared" si="3"/>
        <v>100</v>
      </c>
      <c r="P27" s="46">
        <f t="shared" ref="P27:Q27" si="25">SUM(D27,G27,J27,M27)</f>
        <v>226</v>
      </c>
      <c r="Q27" s="46">
        <f t="shared" si="25"/>
        <v>203</v>
      </c>
      <c r="R27" s="44">
        <f t="shared" si="5"/>
        <v>89.823008849557525</v>
      </c>
    </row>
    <row r="28" spans="1:18" ht="15.75" customHeight="1" x14ac:dyDescent="0.3">
      <c r="A28" s="8">
        <v>22</v>
      </c>
      <c r="B28" s="9" t="s">
        <v>46</v>
      </c>
      <c r="C28" s="9" t="s">
        <v>47</v>
      </c>
      <c r="D28" s="10">
        <f>'LH,BBLR'!I28</f>
        <v>118</v>
      </c>
      <c r="E28" s="43">
        <v>116</v>
      </c>
      <c r="F28" s="12">
        <f t="shared" si="0"/>
        <v>98.305084745762713</v>
      </c>
      <c r="G28" s="10">
        <f>'LH,BBLR'!Q28</f>
        <v>125</v>
      </c>
      <c r="H28" s="10">
        <v>125</v>
      </c>
      <c r="I28" s="44">
        <f t="shared" si="1"/>
        <v>100</v>
      </c>
      <c r="J28" s="45">
        <v>90</v>
      </c>
      <c r="K28" s="46">
        <v>90</v>
      </c>
      <c r="L28" s="44">
        <f t="shared" si="2"/>
        <v>100</v>
      </c>
      <c r="M28" s="46">
        <v>83</v>
      </c>
      <c r="N28" s="46">
        <v>83</v>
      </c>
      <c r="O28" s="44">
        <f t="shared" si="3"/>
        <v>100</v>
      </c>
      <c r="P28" s="46">
        <f t="shared" ref="P28:Q28" si="26">SUM(D28,G28,J28,M28)</f>
        <v>416</v>
      </c>
      <c r="Q28" s="46">
        <f t="shared" si="26"/>
        <v>414</v>
      </c>
      <c r="R28" s="44">
        <f t="shared" si="5"/>
        <v>99.519230769230759</v>
      </c>
    </row>
    <row r="29" spans="1:18" ht="15.75" customHeight="1" x14ac:dyDescent="0.3">
      <c r="A29" s="8">
        <v>23</v>
      </c>
      <c r="B29" s="9" t="s">
        <v>48</v>
      </c>
      <c r="C29" s="9" t="s">
        <v>47</v>
      </c>
      <c r="D29" s="10">
        <f>'LH,BBLR'!I29</f>
        <v>143</v>
      </c>
      <c r="E29" s="43">
        <v>143</v>
      </c>
      <c r="F29" s="12">
        <f t="shared" si="0"/>
        <v>100</v>
      </c>
      <c r="G29" s="10">
        <f>'LH,BBLR'!Q29</f>
        <v>190</v>
      </c>
      <c r="H29" s="10">
        <v>144</v>
      </c>
      <c r="I29" s="44">
        <f t="shared" si="1"/>
        <v>75.789473684210535</v>
      </c>
      <c r="J29" s="45">
        <v>108</v>
      </c>
      <c r="K29" s="46">
        <v>108</v>
      </c>
      <c r="L29" s="44">
        <f t="shared" si="2"/>
        <v>100</v>
      </c>
      <c r="M29" s="46">
        <v>135</v>
      </c>
      <c r="N29" s="46">
        <v>147</v>
      </c>
      <c r="O29" s="44">
        <f t="shared" si="3"/>
        <v>108.88888888888889</v>
      </c>
      <c r="P29" s="46">
        <f t="shared" ref="P29:Q29" si="27">SUM(D29,G29,J29,M29)</f>
        <v>576</v>
      </c>
      <c r="Q29" s="46">
        <f t="shared" si="27"/>
        <v>542</v>
      </c>
      <c r="R29" s="44">
        <f t="shared" si="5"/>
        <v>94.097222222222229</v>
      </c>
    </row>
    <row r="30" spans="1:18" ht="15.75" customHeight="1" x14ac:dyDescent="0.3">
      <c r="A30" s="8">
        <v>24</v>
      </c>
      <c r="B30" s="9" t="s">
        <v>49</v>
      </c>
      <c r="C30" s="9" t="s">
        <v>50</v>
      </c>
      <c r="D30" s="10">
        <f>'LH,BBLR'!I30</f>
        <v>109</v>
      </c>
      <c r="E30" s="43">
        <v>109</v>
      </c>
      <c r="F30" s="12">
        <f t="shared" si="0"/>
        <v>99.999999999999986</v>
      </c>
      <c r="G30" s="10">
        <f>'LH,BBLR'!Q30</f>
        <v>135</v>
      </c>
      <c r="H30" s="10">
        <v>135</v>
      </c>
      <c r="I30" s="44">
        <f t="shared" si="1"/>
        <v>100</v>
      </c>
      <c r="J30" s="45">
        <v>76</v>
      </c>
      <c r="K30" s="46">
        <v>79</v>
      </c>
      <c r="L30" s="44">
        <f t="shared" si="2"/>
        <v>103.94736842105263</v>
      </c>
      <c r="M30" s="46">
        <v>75</v>
      </c>
      <c r="N30" s="46">
        <v>73</v>
      </c>
      <c r="O30" s="44">
        <f t="shared" si="3"/>
        <v>97.333333333333329</v>
      </c>
      <c r="P30" s="46">
        <f t="shared" ref="P30:Q30" si="28">SUM(D30,G30,J30,M30)</f>
        <v>395</v>
      </c>
      <c r="Q30" s="46">
        <f t="shared" si="28"/>
        <v>396</v>
      </c>
      <c r="R30" s="44">
        <f t="shared" si="5"/>
        <v>100.25316455696202</v>
      </c>
    </row>
    <row r="31" spans="1:18" ht="15.75" customHeight="1" x14ac:dyDescent="0.3">
      <c r="A31" s="8">
        <v>25</v>
      </c>
      <c r="B31" s="9" t="s">
        <v>51</v>
      </c>
      <c r="C31" s="9" t="s">
        <v>50</v>
      </c>
      <c r="D31" s="10">
        <f>'LH,BBLR'!I31</f>
        <v>103</v>
      </c>
      <c r="E31" s="43">
        <v>92</v>
      </c>
      <c r="F31" s="12">
        <f t="shared" si="0"/>
        <v>89.320388349514559</v>
      </c>
      <c r="G31" s="10">
        <f>'LH,BBLR'!Q31</f>
        <v>104</v>
      </c>
      <c r="H31" s="10">
        <v>90</v>
      </c>
      <c r="I31" s="44">
        <f t="shared" si="1"/>
        <v>86.538461538461533</v>
      </c>
      <c r="J31" s="45">
        <v>72</v>
      </c>
      <c r="K31" s="46">
        <v>66</v>
      </c>
      <c r="L31" s="44">
        <f t="shared" si="2"/>
        <v>91.666666666666671</v>
      </c>
      <c r="M31" s="46">
        <v>81</v>
      </c>
      <c r="N31" s="46">
        <v>71</v>
      </c>
      <c r="O31" s="44">
        <f t="shared" si="3"/>
        <v>87.654320987654316</v>
      </c>
      <c r="P31" s="46">
        <f t="shared" ref="P31:Q31" si="29">SUM(D31,G31,J31,M31)</f>
        <v>360</v>
      </c>
      <c r="Q31" s="46">
        <f t="shared" si="29"/>
        <v>319</v>
      </c>
      <c r="R31" s="44">
        <f t="shared" si="5"/>
        <v>88.611111111111114</v>
      </c>
    </row>
    <row r="32" spans="1:18" ht="15.75" customHeight="1" x14ac:dyDescent="0.3">
      <c r="A32" s="8">
        <v>26</v>
      </c>
      <c r="B32" s="9" t="s">
        <v>52</v>
      </c>
      <c r="C32" s="9" t="s">
        <v>53</v>
      </c>
      <c r="D32" s="10">
        <f>'LH,BBLR'!I32</f>
        <v>161</v>
      </c>
      <c r="E32" s="43">
        <v>161</v>
      </c>
      <c r="F32" s="12">
        <f t="shared" si="0"/>
        <v>100</v>
      </c>
      <c r="G32" s="10">
        <f>'LH,BBLR'!Q32</f>
        <v>194</v>
      </c>
      <c r="H32" s="10">
        <v>128</v>
      </c>
      <c r="I32" s="44">
        <f t="shared" si="1"/>
        <v>65.979381443298976</v>
      </c>
      <c r="J32" s="45">
        <v>145</v>
      </c>
      <c r="K32" s="46">
        <v>145</v>
      </c>
      <c r="L32" s="44">
        <f t="shared" si="2"/>
        <v>100</v>
      </c>
      <c r="M32" s="46">
        <v>145</v>
      </c>
      <c r="N32" s="46">
        <v>145</v>
      </c>
      <c r="O32" s="44">
        <f t="shared" si="3"/>
        <v>100</v>
      </c>
      <c r="P32" s="46">
        <f t="shared" ref="P32:Q32" si="30">SUM(D32,G32,J32,M32)</f>
        <v>645</v>
      </c>
      <c r="Q32" s="46">
        <f t="shared" si="30"/>
        <v>579</v>
      </c>
      <c r="R32" s="44">
        <f t="shared" si="5"/>
        <v>89.767441860465112</v>
      </c>
    </row>
    <row r="33" spans="1:26" ht="15.75" customHeight="1" x14ac:dyDescent="0.3">
      <c r="A33" s="8">
        <v>27</v>
      </c>
      <c r="B33" s="9" t="s">
        <v>54</v>
      </c>
      <c r="C33" s="9" t="s">
        <v>53</v>
      </c>
      <c r="D33" s="10">
        <f>'LH,BBLR'!I33</f>
        <v>118</v>
      </c>
      <c r="E33" s="43">
        <v>110</v>
      </c>
      <c r="F33" s="12">
        <f t="shared" si="0"/>
        <v>93.220338983050851</v>
      </c>
      <c r="G33" s="10">
        <f>'LH,BBLR'!Q33</f>
        <v>144</v>
      </c>
      <c r="H33" s="10">
        <v>142</v>
      </c>
      <c r="I33" s="44">
        <f t="shared" si="1"/>
        <v>98.611111111111114</v>
      </c>
      <c r="J33" s="45">
        <v>87</v>
      </c>
      <c r="K33" s="46">
        <v>86</v>
      </c>
      <c r="L33" s="44">
        <f t="shared" si="2"/>
        <v>98.850574712643677</v>
      </c>
      <c r="M33" s="46">
        <v>104</v>
      </c>
      <c r="N33" s="46">
        <v>99</v>
      </c>
      <c r="O33" s="44">
        <f t="shared" si="3"/>
        <v>95.192307692307693</v>
      </c>
      <c r="P33" s="46">
        <f t="shared" ref="P33:Q33" si="31">SUM(D33,G33,J33,M33)</f>
        <v>453</v>
      </c>
      <c r="Q33" s="46">
        <f t="shared" si="31"/>
        <v>437</v>
      </c>
      <c r="R33" s="44">
        <f t="shared" si="5"/>
        <v>96.467991169977921</v>
      </c>
    </row>
    <row r="34" spans="1:26" ht="15.75" customHeight="1" x14ac:dyDescent="0.3">
      <c r="A34" s="63" t="s">
        <v>55</v>
      </c>
      <c r="B34" s="52"/>
      <c r="C34" s="34"/>
      <c r="D34" s="47">
        <f t="shared" ref="D34:E34" si="32">SUM(D7:D33)</f>
        <v>3943</v>
      </c>
      <c r="E34" s="47">
        <f t="shared" si="32"/>
        <v>3814</v>
      </c>
      <c r="F34" s="38">
        <f t="shared" si="0"/>
        <v>96.72837940654324</v>
      </c>
      <c r="G34" s="47">
        <f t="shared" ref="G34:H34" si="33">SUM(G7:G33)</f>
        <v>4816</v>
      </c>
      <c r="H34" s="47">
        <f t="shared" si="33"/>
        <v>4437</v>
      </c>
      <c r="I34" s="48">
        <f t="shared" si="1"/>
        <v>92.130398671096358</v>
      </c>
      <c r="J34" s="14">
        <f t="shared" ref="J34:K34" si="34">SUM(J7:J33)</f>
        <v>3493</v>
      </c>
      <c r="K34" s="14">
        <f t="shared" si="34"/>
        <v>3435</v>
      </c>
      <c r="L34" s="49">
        <f t="shared" si="2"/>
        <v>98.339536215287723</v>
      </c>
      <c r="M34" s="14">
        <f t="shared" ref="M34:N34" si="35">SUM(M7:M33)</f>
        <v>3493</v>
      </c>
      <c r="N34" s="14">
        <f t="shared" si="35"/>
        <v>3426</v>
      </c>
      <c r="O34" s="49">
        <f t="shared" si="3"/>
        <v>98.081878041797879</v>
      </c>
      <c r="P34" s="14">
        <f t="shared" ref="P34:Q34" si="36">SUM(P7:P33)</f>
        <v>15745</v>
      </c>
      <c r="Q34" s="14">
        <f t="shared" si="36"/>
        <v>15112</v>
      </c>
      <c r="R34" s="49">
        <f t="shared" si="5"/>
        <v>95.97967608764688</v>
      </c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3"/>
    <row r="36" spans="1:26" ht="15.75" customHeight="1" x14ac:dyDescent="0.3"/>
    <row r="37" spans="1:26" ht="15.75" customHeight="1" x14ac:dyDescent="0.3">
      <c r="A37" s="1" t="s">
        <v>56</v>
      </c>
    </row>
    <row r="38" spans="1:26" ht="15.75" customHeight="1" x14ac:dyDescent="0.3"/>
    <row r="39" spans="1:26" ht="15.75" customHeight="1" x14ac:dyDescent="0.3"/>
    <row r="40" spans="1:26" ht="15.75" customHeight="1" x14ac:dyDescent="0.3"/>
    <row r="41" spans="1:26" ht="15.75" customHeight="1" x14ac:dyDescent="0.3"/>
    <row r="42" spans="1:26" ht="15.75" customHeight="1" x14ac:dyDescent="0.3"/>
    <row r="43" spans="1:26" ht="15.75" customHeight="1" x14ac:dyDescent="0.3"/>
    <row r="44" spans="1:26" ht="15.75" customHeight="1" x14ac:dyDescent="0.3"/>
    <row r="45" spans="1:26" ht="15.75" customHeight="1" x14ac:dyDescent="0.3"/>
    <row r="46" spans="1:26" ht="15.75" customHeight="1" x14ac:dyDescent="0.3"/>
    <row r="47" spans="1:26" ht="15.75" customHeight="1" x14ac:dyDescent="0.3"/>
    <row r="48" spans="1:26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24">
    <mergeCell ref="Q5:Q6"/>
    <mergeCell ref="R5:R6"/>
    <mergeCell ref="G4:I4"/>
    <mergeCell ref="J4:L4"/>
    <mergeCell ref="M4:O4"/>
    <mergeCell ref="P4:R4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C4:C6"/>
    <mergeCell ref="D5:D6"/>
    <mergeCell ref="A34:B34"/>
    <mergeCell ref="A4:A6"/>
    <mergeCell ref="B4:B6"/>
    <mergeCell ref="D4:F4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PELAY BALITA</vt:lpstr>
      <vt:lpstr>KN</vt:lpstr>
      <vt:lpstr>LH,BBLR</vt:lpstr>
      <vt:lpstr>NEO RISTI</vt:lpstr>
      <vt:lpstr>IMD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Pro L5</dc:creator>
  <cp:lastModifiedBy>Asus</cp:lastModifiedBy>
  <dcterms:created xsi:type="dcterms:W3CDTF">2025-07-07T14:11:08Z</dcterms:created>
  <dcterms:modified xsi:type="dcterms:W3CDTF">2026-01-29T06:01:23Z</dcterms:modified>
</cp:coreProperties>
</file>