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DDA DINLUTKAN 2016-2020 fix\DDA 2021\SEMESTER 2\"/>
    </mc:Choice>
  </mc:AlternateContent>
  <bookViews>
    <workbookView xWindow="-120" yWindow="-120" windowWidth="20730" windowHeight="11160" tabRatio="675"/>
  </bookViews>
  <sheets>
    <sheet name="5.18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4" i="5" l="1"/>
  <c r="R14" i="5"/>
  <c r="R13" i="5"/>
  <c r="R12" i="5"/>
  <c r="R11" i="5"/>
  <c r="R10" i="5"/>
  <c r="Q15" i="5"/>
  <c r="L11" i="5"/>
  <c r="L12" i="5"/>
  <c r="L13" i="5"/>
  <c r="M13" i="5" s="1"/>
  <c r="L14" i="5"/>
  <c r="M14" i="5" s="1"/>
  <c r="L15" i="5"/>
  <c r="P15" i="5" l="1"/>
  <c r="O13" i="5"/>
  <c r="O12" i="5"/>
  <c r="O11" i="5"/>
  <c r="O10" i="5"/>
  <c r="O14" i="5"/>
  <c r="N15" i="5"/>
  <c r="G25" i="5" l="1"/>
  <c r="H25" i="5"/>
  <c r="I25" i="5"/>
  <c r="F25" i="5"/>
  <c r="M15" i="5" l="1"/>
  <c r="M11" i="5"/>
  <c r="M21" i="5"/>
  <c r="M12" i="5"/>
  <c r="L21" i="5"/>
  <c r="L10" i="5"/>
  <c r="M10" i="5"/>
  <c r="L25" i="5" l="1"/>
  <c r="M24" i="5"/>
</calcChain>
</file>

<file path=xl/sharedStrings.xml><?xml version="1.0" encoding="utf-8"?>
<sst xmlns="http://schemas.openxmlformats.org/spreadsheetml/2006/main" count="110" uniqueCount="41">
  <si>
    <t xml:space="preserve">Tabel </t>
  </si>
  <si>
    <t>Table</t>
  </si>
  <si>
    <t>(2)</t>
  </si>
  <si>
    <t>(3)</t>
  </si>
  <si>
    <t>(4)</t>
  </si>
  <si>
    <t>-</t>
  </si>
  <si>
    <t>Sumber : Dinas Kelautan dan Perikanan Kabupaten Demak</t>
  </si>
  <si>
    <t>Source : Maritime and Fishery Service of Demak Regency</t>
  </si>
  <si>
    <t>(5)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</si>
  <si>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</si>
  <si>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</si>
  <si>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</si>
  <si>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</si>
  <si>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</si>
  <si>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</si>
  <si>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</si>
  <si>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</si>
  <si>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</si>
  <si>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</si>
  <si>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</si>
  <si>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</si>
  <si>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</si>
  <si>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</si>
  <si>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(6)</t>
  </si>
  <si>
    <t>(7)</t>
  </si>
  <si>
    <t>(8)</t>
  </si>
  <si>
    <t>5.18.</t>
  </si>
  <si>
    <t xml:space="preserve">Ikan </t>
  </si>
  <si>
    <t>Tawes</t>
  </si>
  <si>
    <t>Mujair</t>
  </si>
  <si>
    <t>Nila</t>
  </si>
  <si>
    <t>Mas</t>
  </si>
  <si>
    <t>Gurami</t>
  </si>
  <si>
    <t>Lele</t>
  </si>
  <si>
    <t>Patin</t>
  </si>
  <si>
    <r>
      <t>Jumlah/</t>
    </r>
    <r>
      <rPr>
        <i/>
        <sz val="10"/>
        <rFont val="Calibri"/>
        <family val="2"/>
        <scheme val="minor"/>
      </rPr>
      <t>Total</t>
    </r>
  </si>
  <si>
    <r>
      <t xml:space="preserve">Kecamatan                      </t>
    </r>
    <r>
      <rPr>
        <i/>
        <sz val="10"/>
        <rFont val="Calibri"/>
        <family val="2"/>
        <scheme val="minor"/>
      </rPr>
      <t>District</t>
    </r>
  </si>
  <si>
    <t>(Ekor)</t>
  </si>
  <si>
    <t>Penebaran Benih Ikan di Kolam Menurut Jenisnya di Kabupaten Demak Tahun 2021 Semester 2</t>
  </si>
  <si>
    <t>Fish Seed Spreading in Pool by Type in Demak 2021 Semester 2</t>
  </si>
  <si>
    <t>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</si>
</sst>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#\ ###\ ###\ ##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8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165" fontId="2" fillId="0" borderId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4" fillId="0" borderId="6" xfId="0" applyNumberFormat="1" applyFont="1" applyBorder="1" applyAlignment="1">
      <alignment vertical="center"/>
    </xf>
    <xf numFmtId="166" fontId="4" fillId="0" borderId="6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166" fontId="4" fillId="0" borderId="0" xfId="0" quotePrefix="1" applyNumberFormat="1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4" fillId="2" borderId="0" xfId="0" quotePrefix="1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66" fontId="4" fillId="0" borderId="3" xfId="0" quotePrefix="1" applyNumberFormat="1" applyFont="1" applyBorder="1" applyAlignment="1">
      <alignment horizontal="right" vertical="center"/>
    </xf>
    <xf numFmtId="41" fontId="4" fillId="0" borderId="3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0" quotePrefix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16" zoomScale="90" zoomScaleNormal="90" zoomScaleSheetLayoutView="100" workbookViewId="0">
      <selection activeCell="J27" sqref="J27"/>
    </sheetView>
  </sheetViews>
  <sheetFormatPr defaultColWidth="9.1796875" defaultRowHeight="13" x14ac:dyDescent="0.25"/>
  <cols>
    <col min="1" max="1" width="4.7265625" style="1" customWidth="1"/>
    <col min="2" max="2" width="5.7265625" style="1" customWidth="1"/>
    <col min="3" max="3" width="4.7265625" style="1" customWidth="1"/>
    <col min="4" max="8" width="10.7265625" style="1" customWidth="1"/>
    <col min="9" max="9" width="11" style="1" customWidth="1"/>
    <col min="10" max="10" width="10.7265625" style="1" customWidth="1"/>
    <col min="11" max="12" width="9.1796875" style="1"/>
    <col min="13" max="13" width="12" style="1" bestFit="1" customWidth="1"/>
    <col min="14" max="16" width="11" style="1" bestFit="1" customWidth="1"/>
    <col min="17" max="17" width="11.81640625" style="1" customWidth="1"/>
    <col min="18" max="18" width="12" style="1" bestFit="1" customWidth="1"/>
    <col min="19" max="16384" width="9.1796875" style="1"/>
  </cols>
  <sheetData>
    <row r="1" spans="1:19" ht="28.15" customHeight="1" x14ac:dyDescent="0.25">
      <c r="A1" s="7" t="s">
        <v>0</v>
      </c>
      <c r="B1" s="40" t="s">
        <v>26</v>
      </c>
      <c r="C1" s="41" t="s">
        <v>38</v>
      </c>
      <c r="D1" s="41"/>
      <c r="E1" s="41"/>
      <c r="F1" s="41"/>
      <c r="G1" s="41"/>
      <c r="H1" s="41"/>
      <c r="I1" s="41"/>
      <c r="J1" s="41"/>
    </row>
    <row r="2" spans="1:19" x14ac:dyDescent="0.25">
      <c r="A2" s="8" t="s">
        <v>1</v>
      </c>
      <c r="B2" s="40"/>
      <c r="C2" s="5" t="s">
        <v>39</v>
      </c>
      <c r="D2" s="9"/>
      <c r="I2" s="18"/>
    </row>
    <row r="3" spans="1:19" x14ac:dyDescent="0.25">
      <c r="A3" s="9"/>
      <c r="B3" s="9"/>
      <c r="D3" s="9"/>
      <c r="I3" s="18"/>
    </row>
    <row r="4" spans="1:19" ht="13.5" thickBot="1" x14ac:dyDescent="0.3">
      <c r="A4" s="3"/>
      <c r="B4" s="3"/>
      <c r="C4" s="3"/>
      <c r="D4" s="3"/>
      <c r="E4" s="3"/>
      <c r="F4" s="3"/>
      <c r="G4" s="3"/>
      <c r="H4" s="10"/>
      <c r="I4" s="18"/>
    </row>
    <row r="5" spans="1:19" ht="13" customHeight="1" thickBot="1" x14ac:dyDescent="0.3">
      <c r="A5" s="42" t="s">
        <v>36</v>
      </c>
      <c r="B5" s="42"/>
      <c r="C5" s="42"/>
      <c r="D5" s="11"/>
      <c r="E5" s="11"/>
      <c r="F5" s="11"/>
      <c r="G5" s="11" t="s">
        <v>27</v>
      </c>
      <c r="H5" s="11"/>
      <c r="I5" s="11"/>
      <c r="J5" s="11"/>
    </row>
    <row r="6" spans="1:19" ht="13.5" thickBot="1" x14ac:dyDescent="0.3">
      <c r="A6" s="42"/>
      <c r="B6" s="42"/>
      <c r="C6" s="42"/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2" t="s">
        <v>34</v>
      </c>
    </row>
    <row r="7" spans="1:19" ht="13.5" thickBot="1" x14ac:dyDescent="0.3">
      <c r="A7" s="42"/>
      <c r="B7" s="42"/>
      <c r="C7" s="42"/>
      <c r="D7" s="12" t="s">
        <v>37</v>
      </c>
      <c r="E7" s="12" t="s">
        <v>37</v>
      </c>
      <c r="F7" s="12" t="s">
        <v>37</v>
      </c>
      <c r="G7" s="12" t="s">
        <v>37</v>
      </c>
      <c r="H7" s="12" t="s">
        <v>37</v>
      </c>
      <c r="I7" s="12" t="s">
        <v>37</v>
      </c>
      <c r="J7" s="12" t="s">
        <v>37</v>
      </c>
    </row>
    <row r="8" spans="1:19" s="31" customFormat="1" ht="11" thickBot="1" x14ac:dyDescent="0.3">
      <c r="A8" s="42"/>
      <c r="B8" s="42"/>
      <c r="C8" s="42"/>
      <c r="D8" s="29" t="s">
        <v>2</v>
      </c>
      <c r="E8" s="29" t="s">
        <v>3</v>
      </c>
      <c r="F8" s="29" t="s">
        <v>4</v>
      </c>
      <c r="G8" s="29" t="s">
        <v>8</v>
      </c>
      <c r="H8" s="30" t="s">
        <v>23</v>
      </c>
      <c r="I8" s="30" t="s">
        <v>24</v>
      </c>
      <c r="J8" s="30" t="s">
        <v>25</v>
      </c>
    </row>
    <row r="9" spans="1:19" ht="18.75" customHeight="1" x14ac:dyDescent="0.25">
      <c r="H9" s="18"/>
      <c r="I9" s="18"/>
      <c r="J9" s="18"/>
    </row>
    <row r="10" spans="1:19" ht="18.75" customHeight="1" x14ac:dyDescent="0.25">
      <c r="A10" s="1" t="s">
        <v>9</v>
      </c>
      <c r="D10" s="16" t="s">
        <v>5</v>
      </c>
      <c r="E10" s="16" t="s">
        <v>5</v>
      </c>
      <c r="F10" s="33">
        <v>0</v>
      </c>
      <c r="G10" s="33">
        <v>0</v>
      </c>
      <c r="H10" s="33">
        <v>0</v>
      </c>
      <c r="I10" s="26">
        <v>163153</v>
      </c>
      <c r="J10" s="16" t="s">
        <v>5</v>
      </c>
      <c r="L10" s="36">
        <f>I10/I25</f>
        <v>1.3275264442636289E-2</v>
      </c>
      <c r="M10" s="35">
        <f>I10*M25/I25</f>
        <v>163153</v>
      </c>
      <c r="N10" s="34">
        <v>321609</v>
      </c>
      <c r="O10" s="35">
        <f>N10*O15/N15</f>
        <v>155473.54731228968</v>
      </c>
      <c r="P10" s="36"/>
      <c r="Q10" s="34">
        <v>321609</v>
      </c>
      <c r="R10" s="39">
        <f>Q10*R15/Q15</f>
        <v>163152.53580485599</v>
      </c>
      <c r="S10" s="36"/>
    </row>
    <row r="11" spans="1:19" ht="18.75" customHeight="1" x14ac:dyDescent="0.25">
      <c r="A11" s="1" t="s">
        <v>10</v>
      </c>
      <c r="D11" s="16" t="s">
        <v>5</v>
      </c>
      <c r="E11" s="16" t="s">
        <v>5</v>
      </c>
      <c r="F11" s="33">
        <v>0</v>
      </c>
      <c r="G11" s="33">
        <v>0</v>
      </c>
      <c r="H11" s="33">
        <v>0</v>
      </c>
      <c r="I11" s="26">
        <v>1859712</v>
      </c>
      <c r="J11" s="17" t="s">
        <v>5</v>
      </c>
      <c r="L11" s="36">
        <f>I11/I27</f>
        <v>7.7988258936458707E-2</v>
      </c>
      <c r="M11" s="35">
        <f>I11*M25/I25</f>
        <v>1859712</v>
      </c>
      <c r="N11" s="34">
        <v>3665895</v>
      </c>
      <c r="O11" s="35">
        <f>N11*O15/N15</f>
        <v>1772182.0587246818</v>
      </c>
      <c r="P11" s="36"/>
      <c r="Q11" s="34">
        <v>3665895</v>
      </c>
      <c r="R11" s="39">
        <f>Q11*R15/Q15</f>
        <v>1859711.8402916044</v>
      </c>
      <c r="S11" s="36"/>
    </row>
    <row r="12" spans="1:19" ht="18.75" customHeight="1" x14ac:dyDescent="0.25">
      <c r="A12" s="1" t="s">
        <v>11</v>
      </c>
      <c r="D12" s="16" t="s">
        <v>5</v>
      </c>
      <c r="E12" s="16" t="s">
        <v>5</v>
      </c>
      <c r="F12" s="33">
        <v>0</v>
      </c>
      <c r="G12" s="33">
        <v>0</v>
      </c>
      <c r="H12" s="33">
        <v>0</v>
      </c>
      <c r="I12" s="26">
        <v>1767798</v>
      </c>
      <c r="J12" s="17" t="s">
        <v>5</v>
      </c>
      <c r="L12" s="36">
        <f>I12/I28</f>
        <v>8.7950149253731347</v>
      </c>
      <c r="M12" s="35">
        <f>I12*M25/I25</f>
        <v>1767798</v>
      </c>
      <c r="N12" s="34">
        <v>3484712</v>
      </c>
      <c r="O12" s="35">
        <f>N12*O15/N15</f>
        <v>1684593.8266705957</v>
      </c>
      <c r="P12" s="36"/>
      <c r="Q12" s="34">
        <v>3484712</v>
      </c>
      <c r="R12" s="39">
        <f>Q12*R15/Q15</f>
        <v>1767797.5409569114</v>
      </c>
      <c r="S12" s="36"/>
    </row>
    <row r="13" spans="1:19" ht="18.75" customHeight="1" x14ac:dyDescent="0.25">
      <c r="A13" s="1" t="s">
        <v>12</v>
      </c>
      <c r="D13" s="16" t="s">
        <v>5</v>
      </c>
      <c r="E13" s="16" t="s">
        <v>5</v>
      </c>
      <c r="F13" s="33">
        <v>0</v>
      </c>
      <c r="G13" s="33">
        <v>0</v>
      </c>
      <c r="H13" s="33">
        <v>0</v>
      </c>
      <c r="I13" s="32">
        <v>0</v>
      </c>
      <c r="J13" s="16" t="s">
        <v>5</v>
      </c>
      <c r="L13" s="36">
        <f>I13/I29</f>
        <v>0</v>
      </c>
      <c r="M13" s="35">
        <f>L13*M29</f>
        <v>0</v>
      </c>
      <c r="N13" s="34">
        <v>13995168</v>
      </c>
      <c r="O13" s="35">
        <f>N13*O15/N15</f>
        <v>6765601.7530337851</v>
      </c>
      <c r="P13" s="36"/>
      <c r="Q13" s="34">
        <v>13995168</v>
      </c>
      <c r="R13" s="39">
        <f>Q13*R15/Q15</f>
        <v>7099761.3506306568</v>
      </c>
      <c r="S13" s="36"/>
    </row>
    <row r="14" spans="1:19" ht="18.75" customHeight="1" x14ac:dyDescent="0.25">
      <c r="A14" s="1" t="s">
        <v>13</v>
      </c>
      <c r="D14" s="16" t="s">
        <v>5</v>
      </c>
      <c r="E14" s="16" t="s">
        <v>5</v>
      </c>
      <c r="F14" s="33">
        <v>0</v>
      </c>
      <c r="G14" s="33">
        <v>0</v>
      </c>
      <c r="H14" s="33">
        <v>0</v>
      </c>
      <c r="I14" s="32">
        <v>0</v>
      </c>
      <c r="J14" s="16" t="s">
        <v>5</v>
      </c>
      <c r="L14" s="36">
        <f>I14/I30</f>
        <v>0</v>
      </c>
      <c r="M14" s="35">
        <f>L14*M30</f>
        <v>0</v>
      </c>
      <c r="N14" s="34">
        <v>2758869</v>
      </c>
      <c r="O14" s="35">
        <f>N14*O15/N15</f>
        <v>1333703.8142586474</v>
      </c>
      <c r="P14" s="35"/>
      <c r="Q14" s="34">
        <v>2758869</v>
      </c>
      <c r="R14" s="39">
        <f>Q14*R15/Q15</f>
        <v>1399576.7323159715</v>
      </c>
      <c r="S14" s="36">
        <f>SUM(R10:R14)</f>
        <v>12290000</v>
      </c>
    </row>
    <row r="15" spans="1:19" ht="18.75" customHeight="1" x14ac:dyDescent="0.25">
      <c r="A15" s="1" t="s">
        <v>14</v>
      </c>
      <c r="D15" s="16" t="s">
        <v>5</v>
      </c>
      <c r="E15" s="16" t="s">
        <v>5</v>
      </c>
      <c r="F15" s="33">
        <v>0</v>
      </c>
      <c r="G15" s="33">
        <v>0</v>
      </c>
      <c r="H15" s="33">
        <v>0</v>
      </c>
      <c r="I15" s="26">
        <v>7099760</v>
      </c>
      <c r="J15" s="16" t="s">
        <v>5</v>
      </c>
      <c r="L15" s="36">
        <f>I15/I31</f>
        <v>2.7531403351101526E-2</v>
      </c>
      <c r="M15" s="35">
        <f>I15*M25/I25</f>
        <v>7099760</v>
      </c>
      <c r="N15" s="37">
        <f>SUM(N10:N14)</f>
        <v>24226253</v>
      </c>
      <c r="O15" s="35">
        <v>11711555</v>
      </c>
      <c r="P15" s="35">
        <f>SUM(O10:O14)</f>
        <v>11711555</v>
      </c>
      <c r="Q15" s="37">
        <f>SUM(Q10:Q14)</f>
        <v>24226253</v>
      </c>
      <c r="R15" s="36">
        <v>12290000</v>
      </c>
      <c r="S15" s="36"/>
    </row>
    <row r="16" spans="1:19" ht="18.75" customHeight="1" x14ac:dyDescent="0.25">
      <c r="A16" s="1" t="s">
        <v>15</v>
      </c>
      <c r="D16" s="16" t="s">
        <v>5</v>
      </c>
      <c r="E16" s="16" t="s">
        <v>5</v>
      </c>
      <c r="F16" s="33">
        <v>0</v>
      </c>
      <c r="G16" s="33">
        <v>0</v>
      </c>
      <c r="H16" s="33">
        <v>0</v>
      </c>
      <c r="I16" s="32">
        <v>0</v>
      </c>
      <c r="J16" s="16" t="s">
        <v>5</v>
      </c>
      <c r="L16" s="36"/>
      <c r="M16" s="35"/>
      <c r="N16" s="38">
        <v>0</v>
      </c>
      <c r="O16" s="36"/>
      <c r="P16" s="36"/>
      <c r="Q16" s="36"/>
      <c r="R16" s="36"/>
      <c r="S16" s="36"/>
    </row>
    <row r="17" spans="1:19" ht="18.75" customHeight="1" x14ac:dyDescent="0.25">
      <c r="A17" s="1" t="s">
        <v>16</v>
      </c>
      <c r="D17" s="16" t="s">
        <v>5</v>
      </c>
      <c r="E17" s="16" t="s">
        <v>5</v>
      </c>
      <c r="F17" s="33">
        <v>0</v>
      </c>
      <c r="G17" s="33">
        <v>0</v>
      </c>
      <c r="H17" s="33">
        <v>0</v>
      </c>
      <c r="I17" s="32">
        <v>0</v>
      </c>
      <c r="J17" s="16" t="s">
        <v>5</v>
      </c>
      <c r="L17" s="36"/>
      <c r="M17" s="36"/>
      <c r="N17" s="38"/>
      <c r="O17" s="36"/>
      <c r="P17" s="36"/>
      <c r="Q17" s="36"/>
      <c r="R17" s="36"/>
      <c r="S17" s="36"/>
    </row>
    <row r="18" spans="1:19" ht="18.75" customHeight="1" x14ac:dyDescent="0.25">
      <c r="A18" s="1" t="s">
        <v>17</v>
      </c>
      <c r="D18" s="16" t="s">
        <v>5</v>
      </c>
      <c r="E18" s="16" t="s">
        <v>5</v>
      </c>
      <c r="F18" s="33">
        <v>0</v>
      </c>
      <c r="G18" s="33">
        <v>0</v>
      </c>
      <c r="H18" s="33">
        <v>0</v>
      </c>
      <c r="I18" s="32">
        <v>0</v>
      </c>
      <c r="J18" s="16" t="s">
        <v>5</v>
      </c>
      <c r="L18" s="36"/>
      <c r="M18" s="36"/>
      <c r="N18" s="38"/>
      <c r="O18" s="36"/>
      <c r="P18" s="36"/>
      <c r="Q18" s="36"/>
      <c r="R18" s="36"/>
      <c r="S18" s="36"/>
    </row>
    <row r="19" spans="1:19" ht="18.75" customHeight="1" x14ac:dyDescent="0.25">
      <c r="A19" s="1" t="s">
        <v>18</v>
      </c>
      <c r="D19" s="16" t="s">
        <v>5</v>
      </c>
      <c r="E19" s="16" t="s">
        <v>5</v>
      </c>
      <c r="F19" s="33">
        <v>0</v>
      </c>
      <c r="G19" s="33">
        <v>0</v>
      </c>
      <c r="H19" s="33">
        <v>0</v>
      </c>
      <c r="I19" s="32">
        <v>0</v>
      </c>
      <c r="J19" s="16" t="s">
        <v>5</v>
      </c>
      <c r="L19" s="36"/>
      <c r="M19" s="36"/>
      <c r="N19" s="38"/>
      <c r="O19" s="36"/>
      <c r="P19" s="36"/>
      <c r="Q19" s="36"/>
      <c r="R19" s="36"/>
      <c r="S19" s="36"/>
    </row>
    <row r="20" spans="1:19" ht="18.75" customHeight="1" x14ac:dyDescent="0.25">
      <c r="A20" s="1" t="s">
        <v>19</v>
      </c>
      <c r="D20" s="16" t="s">
        <v>5</v>
      </c>
      <c r="E20" s="16" t="s">
        <v>5</v>
      </c>
      <c r="F20" s="33">
        <v>0</v>
      </c>
      <c r="G20" s="33">
        <v>0</v>
      </c>
      <c r="H20" s="33">
        <v>0</v>
      </c>
      <c r="I20" s="32">
        <v>0</v>
      </c>
      <c r="J20" s="16" t="s">
        <v>5</v>
      </c>
      <c r="L20" s="36"/>
      <c r="M20" s="36"/>
      <c r="N20" s="38"/>
      <c r="O20" s="36"/>
      <c r="P20" s="36"/>
      <c r="Q20" s="36"/>
      <c r="R20" s="36"/>
      <c r="S20" s="36"/>
    </row>
    <row r="21" spans="1:19" ht="18.75" customHeight="1" x14ac:dyDescent="0.25">
      <c r="A21" s="1" t="s">
        <v>20</v>
      </c>
      <c r="D21" s="16" t="s">
        <v>5</v>
      </c>
      <c r="E21" s="16" t="s">
        <v>5</v>
      </c>
      <c r="F21" s="33">
        <v>0</v>
      </c>
      <c r="G21" s="33">
        <v>0</v>
      </c>
      <c r="H21" s="33">
        <v>0</v>
      </c>
      <c r="I21" s="26">
        <v>1399577</v>
      </c>
      <c r="J21" s="16" t="s">
        <v>5</v>
      </c>
      <c r="L21" s="36">
        <f>I21/I25</f>
        <v>0.1138793327908869</v>
      </c>
      <c r="M21" s="36">
        <f>I21*M25/I25</f>
        <v>1399577</v>
      </c>
      <c r="N21" s="34"/>
      <c r="O21" s="36"/>
      <c r="P21" s="36"/>
      <c r="Q21" s="36"/>
      <c r="R21" s="36"/>
      <c r="S21" s="36"/>
    </row>
    <row r="22" spans="1:19" ht="18.75" customHeight="1" x14ac:dyDescent="0.25">
      <c r="A22" s="1" t="s">
        <v>21</v>
      </c>
      <c r="D22" s="16" t="s">
        <v>5</v>
      </c>
      <c r="E22" s="16" t="s">
        <v>5</v>
      </c>
      <c r="F22" s="33">
        <v>0</v>
      </c>
      <c r="G22" s="33">
        <v>0</v>
      </c>
      <c r="H22" s="33">
        <v>0</v>
      </c>
      <c r="I22" s="32">
        <v>0</v>
      </c>
      <c r="J22" s="16" t="s">
        <v>5</v>
      </c>
      <c r="L22" s="36"/>
      <c r="M22" s="36"/>
      <c r="N22" s="36"/>
      <c r="O22" s="36"/>
      <c r="P22" s="36"/>
      <c r="Q22" s="36"/>
      <c r="R22" s="36"/>
      <c r="S22" s="36"/>
    </row>
    <row r="23" spans="1:19" ht="18.75" customHeight="1" x14ac:dyDescent="0.25">
      <c r="A23" s="1" t="s">
        <v>22</v>
      </c>
      <c r="D23" s="16" t="s">
        <v>5</v>
      </c>
      <c r="E23" s="16" t="s">
        <v>5</v>
      </c>
      <c r="F23" s="33">
        <v>0</v>
      </c>
      <c r="G23" s="33">
        <v>0</v>
      </c>
      <c r="H23" s="33">
        <v>0</v>
      </c>
      <c r="I23" s="32">
        <v>0</v>
      </c>
      <c r="J23" s="17" t="s">
        <v>5</v>
      </c>
      <c r="L23" s="36"/>
      <c r="M23" s="36"/>
      <c r="N23" s="36"/>
      <c r="O23" s="36"/>
      <c r="P23" s="36"/>
      <c r="Q23" s="36"/>
      <c r="R23" s="36"/>
      <c r="S23" s="36"/>
    </row>
    <row r="24" spans="1:19" ht="18.75" customHeight="1" thickBot="1" x14ac:dyDescent="0.3">
      <c r="A24" s="3"/>
      <c r="B24" s="3"/>
      <c r="C24" s="3"/>
      <c r="D24" s="25"/>
      <c r="E24" s="25"/>
      <c r="F24" s="25"/>
      <c r="G24" s="24"/>
      <c r="H24" s="24"/>
      <c r="I24" s="24"/>
      <c r="J24" s="25"/>
      <c r="L24" s="36"/>
      <c r="M24" s="35">
        <f>SUM(M10:M23)</f>
        <v>12290000</v>
      </c>
      <c r="N24" s="36"/>
      <c r="O24" s="36"/>
      <c r="P24" s="36"/>
      <c r="Q24" s="36"/>
      <c r="R24" s="36"/>
      <c r="S24" s="36"/>
    </row>
    <row r="25" spans="1:19" ht="18.75" customHeight="1" x14ac:dyDescent="0.25">
      <c r="A25" s="43" t="s">
        <v>35</v>
      </c>
      <c r="B25" s="43"/>
      <c r="C25" s="43">
        <v>2021</v>
      </c>
      <c r="D25" s="44" t="s">
        <v>5</v>
      </c>
      <c r="E25" s="44" t="s">
        <v>5</v>
      </c>
      <c r="F25" s="45">
        <f>SUM(F10:F23)</f>
        <v>0</v>
      </c>
      <c r="G25" s="45">
        <f>SUM(G10:G23)</f>
        <v>0</v>
      </c>
      <c r="H25" s="45">
        <f t="shared" ref="H25:I25" si="0">SUM(H10:H23)</f>
        <v>0</v>
      </c>
      <c r="I25" s="46">
        <f t="shared" si="0"/>
        <v>12290000</v>
      </c>
      <c r="J25" s="44" t="s">
        <v>5</v>
      </c>
      <c r="L25" s="36">
        <f>SUM(L10:L24)</f>
        <v>9.0276891848942178</v>
      </c>
      <c r="M25" s="36">
        <v>12290000</v>
      </c>
      <c r="N25" s="36"/>
      <c r="O25" s="36"/>
      <c r="P25" s="36"/>
      <c r="Q25" s="36"/>
      <c r="R25" s="36"/>
      <c r="S25" s="36"/>
    </row>
    <row r="26" spans="1:19" ht="18.75" customHeight="1" x14ac:dyDescent="0.25">
      <c r="A26" s="47"/>
      <c r="B26" s="47" t="s">
        <v>40</v>
      </c>
      <c r="C26" s="47">
        <v>2021</v>
      </c>
      <c r="D26" s="48" t="s">
        <v>5</v>
      </c>
      <c r="E26" s="48" t="s">
        <v>5</v>
      </c>
      <c r="F26" s="49">
        <v>0</v>
      </c>
      <c r="G26" s="49">
        <v>0</v>
      </c>
      <c r="H26" s="49">
        <v>0</v>
      </c>
      <c r="I26" s="50">
        <v>11711556</v>
      </c>
      <c r="J26" s="48" t="s">
        <v>5</v>
      </c>
      <c r="L26" s="36"/>
      <c r="M26" s="36"/>
      <c r="N26" s="36"/>
      <c r="O26" s="36"/>
      <c r="P26" s="36"/>
      <c r="Q26" s="36"/>
      <c r="R26" s="36"/>
      <c r="S26" s="36"/>
    </row>
    <row r="27" spans="1:19" ht="18.75" customHeight="1" x14ac:dyDescent="0.25">
      <c r="C27" s="10">
        <v>2019</v>
      </c>
      <c r="D27" s="19" t="s">
        <v>5</v>
      </c>
      <c r="E27" s="19" t="s">
        <v>5</v>
      </c>
      <c r="F27" s="20">
        <v>1010903</v>
      </c>
      <c r="G27" s="21">
        <v>61240</v>
      </c>
      <c r="H27" s="27">
        <v>110930</v>
      </c>
      <c r="I27" s="6">
        <v>23846051</v>
      </c>
      <c r="J27" s="28" t="s">
        <v>5</v>
      </c>
    </row>
    <row r="28" spans="1:19" ht="18.75" customHeight="1" x14ac:dyDescent="0.25">
      <c r="C28" s="10">
        <v>2018</v>
      </c>
      <c r="D28" s="19" t="s">
        <v>5</v>
      </c>
      <c r="E28" s="19" t="s">
        <v>5</v>
      </c>
      <c r="F28" s="20">
        <v>275548</v>
      </c>
      <c r="G28" s="21" t="s">
        <v>5</v>
      </c>
      <c r="H28" s="27" t="s">
        <v>5</v>
      </c>
      <c r="I28" s="6">
        <v>201000</v>
      </c>
      <c r="J28" s="6">
        <v>68625</v>
      </c>
    </row>
    <row r="29" spans="1:19" ht="18.75" customHeight="1" x14ac:dyDescent="0.25">
      <c r="C29" s="10">
        <v>2017</v>
      </c>
      <c r="D29" s="19" t="s">
        <v>5</v>
      </c>
      <c r="E29" s="19" t="s">
        <v>5</v>
      </c>
      <c r="F29" s="20">
        <v>3873551</v>
      </c>
      <c r="G29" s="21" t="s">
        <v>5</v>
      </c>
      <c r="H29" s="22">
        <v>33892</v>
      </c>
      <c r="I29" s="20">
        <v>51485603</v>
      </c>
      <c r="J29" s="19">
        <v>251972</v>
      </c>
    </row>
    <row r="30" spans="1:19" ht="18.75" customHeight="1" x14ac:dyDescent="0.25">
      <c r="C30" s="10">
        <v>2016</v>
      </c>
      <c r="D30" s="19" t="s">
        <v>5</v>
      </c>
      <c r="E30" s="19" t="s">
        <v>5</v>
      </c>
      <c r="F30" s="20">
        <v>12588300</v>
      </c>
      <c r="G30" s="21" t="s">
        <v>5</v>
      </c>
      <c r="H30" s="22">
        <v>128550</v>
      </c>
      <c r="I30" s="20">
        <v>48453400</v>
      </c>
      <c r="J30" s="19">
        <v>420500</v>
      </c>
    </row>
    <row r="31" spans="1:19" ht="18.75" customHeight="1" thickBot="1" x14ac:dyDescent="0.3">
      <c r="A31" s="3"/>
      <c r="B31" s="4"/>
      <c r="C31" s="4">
        <v>2015</v>
      </c>
      <c r="D31" s="15" t="s">
        <v>5</v>
      </c>
      <c r="E31" s="15" t="s">
        <v>5</v>
      </c>
      <c r="F31" s="14">
        <v>4571190</v>
      </c>
      <c r="G31" s="15">
        <v>242257</v>
      </c>
      <c r="H31" s="23">
        <v>265220</v>
      </c>
      <c r="I31" s="14">
        <v>257878609</v>
      </c>
      <c r="J31" s="15" t="s">
        <v>5</v>
      </c>
    </row>
    <row r="32" spans="1:19" x14ac:dyDescent="0.25">
      <c r="A32" s="5" t="s">
        <v>6</v>
      </c>
      <c r="B32" s="5"/>
      <c r="I32" s="18"/>
    </row>
    <row r="33" spans="1:9" x14ac:dyDescent="0.25">
      <c r="A33" s="5" t="s">
        <v>7</v>
      </c>
      <c r="B33" s="5"/>
      <c r="I33" s="18"/>
    </row>
    <row r="34" spans="1:9" x14ac:dyDescent="0.25">
      <c r="A34" s="13"/>
      <c r="B34" s="13"/>
      <c r="I34" s="18"/>
    </row>
    <row r="35" spans="1:9" x14ac:dyDescent="0.25">
      <c r="A35" s="13"/>
      <c r="B35" s="13"/>
      <c r="I35" s="18"/>
    </row>
    <row r="36" spans="1:9" x14ac:dyDescent="0.25">
      <c r="A36" s="13"/>
      <c r="B36" s="13"/>
      <c r="I36" s="18"/>
    </row>
    <row r="37" spans="1:9" x14ac:dyDescent="0.25">
      <c r="A37" s="13"/>
      <c r="B37" s="13"/>
      <c r="I37" s="18"/>
    </row>
  </sheetData>
  <sheetProtection selectLockedCells="1" selectUnlockedCells="1"/>
  <mergeCells count="3">
    <mergeCell ref="B1:B2"/>
    <mergeCell ref="C1:J1"/>
    <mergeCell ref="A5:C8"/>
  </mergeCells>
  <pageMargins left="0.59055118110236227" right="0.39370078740157483" top="0.98425196850393704" bottom="0.78740157480314965" header="0.39370078740157483" footer="0.39370078740157483"/>
  <pageSetup paperSize="256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cp:lastPrinted>2021-02-19T01:07:24Z</cp:lastPrinted>
  <dcterms:created xsi:type="dcterms:W3CDTF">2018-02-26T05:43:57Z</dcterms:created>
  <dcterms:modified xsi:type="dcterms:W3CDTF">2022-02-16T03:47:31Z</dcterms:modified>
</cp:coreProperties>
</file>