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KES  DEMAK\Documents\PROFIL\Profil Kesehatan\Profil 2021\Open Data\"/>
    </mc:Choice>
  </mc:AlternateContent>
  <bookViews>
    <workbookView xWindow="0" yWindow="0" windowWidth="23040" windowHeight="926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F39" i="1" s="1"/>
  <c r="D39" i="1"/>
  <c r="F38" i="1"/>
  <c r="C38" i="1"/>
  <c r="B38" i="1"/>
  <c r="F37" i="1"/>
  <c r="C37" i="1"/>
  <c r="B37" i="1"/>
  <c r="F36" i="1"/>
  <c r="C36" i="1"/>
  <c r="B36" i="1"/>
  <c r="F35" i="1"/>
  <c r="C35" i="1"/>
  <c r="B35" i="1"/>
  <c r="F34" i="1"/>
  <c r="C34" i="1"/>
  <c r="B34" i="1"/>
  <c r="F33" i="1"/>
  <c r="C33" i="1"/>
  <c r="B33" i="1"/>
  <c r="F32" i="1"/>
  <c r="C32" i="1"/>
  <c r="B32" i="1"/>
  <c r="F31" i="1"/>
  <c r="C31" i="1"/>
  <c r="B31" i="1"/>
  <c r="F30" i="1"/>
  <c r="C30" i="1"/>
  <c r="B30" i="1"/>
  <c r="F29" i="1"/>
  <c r="C29" i="1"/>
  <c r="B29" i="1"/>
  <c r="F28" i="1"/>
  <c r="C28" i="1"/>
  <c r="B28" i="1"/>
  <c r="F27" i="1"/>
  <c r="C27" i="1"/>
  <c r="B27" i="1"/>
  <c r="F26" i="1"/>
  <c r="C26" i="1"/>
  <c r="B26" i="1"/>
  <c r="F25" i="1"/>
  <c r="C25" i="1"/>
  <c r="B25" i="1"/>
  <c r="F24" i="1"/>
  <c r="C24" i="1"/>
  <c r="B24" i="1"/>
  <c r="F23" i="1"/>
  <c r="C23" i="1"/>
  <c r="B23" i="1"/>
  <c r="F22" i="1"/>
  <c r="C22" i="1"/>
  <c r="B22" i="1"/>
  <c r="F21" i="1"/>
  <c r="C21" i="1"/>
  <c r="B21" i="1"/>
  <c r="F20" i="1"/>
  <c r="C20" i="1"/>
  <c r="B20" i="1"/>
  <c r="F19" i="1"/>
  <c r="C19" i="1"/>
  <c r="B19" i="1"/>
  <c r="F18" i="1"/>
  <c r="C18" i="1"/>
  <c r="B18" i="1"/>
  <c r="F17" i="1"/>
  <c r="C17" i="1"/>
  <c r="B17" i="1"/>
  <c r="F16" i="1"/>
  <c r="C16" i="1"/>
  <c r="B16" i="1"/>
  <c r="F15" i="1"/>
  <c r="C15" i="1"/>
  <c r="B15" i="1"/>
  <c r="F14" i="1"/>
  <c r="C14" i="1"/>
  <c r="B14" i="1"/>
  <c r="F13" i="1"/>
  <c r="C13" i="1"/>
  <c r="B13" i="1"/>
  <c r="F12" i="1"/>
  <c r="C12" i="1"/>
  <c r="B12" i="1"/>
  <c r="D5" i="1"/>
  <c r="C5" i="1"/>
  <c r="D4" i="1"/>
  <c r="C4" i="1"/>
</calcChain>
</file>

<file path=xl/sharedStrings.xml><?xml version="1.0" encoding="utf-8"?>
<sst xmlns="http://schemas.openxmlformats.org/spreadsheetml/2006/main" count="12" uniqueCount="12">
  <si>
    <t>TABEL 71</t>
  </si>
  <si>
    <t>PELAYANAN KESEHATAN ORANG DENGAN GANGGUAN JIWA (ODGJ) BERAT  MENURUT KECAMATAN DAN PUSKESMAS</t>
  </si>
  <si>
    <t>NO</t>
  </si>
  <si>
    <t>KECAMATAN</t>
  </si>
  <si>
    <t>PUSKESMAS</t>
  </si>
  <si>
    <t>PELAYANAN KESEHATAN ODGJ BERAT</t>
  </si>
  <si>
    <t>SASARAN ODGJ BERAT</t>
  </si>
  <si>
    <t>MENDAPAT PELAYANAN KESEHATAN</t>
  </si>
  <si>
    <t>JUMLAH</t>
  </si>
  <si>
    <t>%</t>
  </si>
  <si>
    <t>JUMLAH (KAB/KOTA)</t>
  </si>
  <si>
    <t>Sumber: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</si>
</sst>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6" formatCode="0.0_);\(0.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9"/>
      <name val="Arial"/>
      <family val="2"/>
    </font>
    <font>
      <sz val="11"/>
      <color theme="1"/>
      <name val="Arial Narrow"/>
      <family val="2"/>
    </font>
    <font>
      <sz val="11"/>
      <color rgb="FF000000"/>
      <name val="&quot;Arial Narrow&quot;"/>
    </font>
    <font>
      <sz val="11"/>
      <color rgb="FF000000"/>
      <name val="Arial"/>
      <family val="2"/>
    </font>
    <font>
      <sz val="11"/>
      <color theme="1"/>
      <name val="&quot;Arial Narrow&quot;"/>
    </font>
    <font>
      <sz val="12"/>
      <color theme="1"/>
      <name val="Arial Narrow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4" fillId="0" borderId="6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vertical="center"/>
    </xf>
    <xf numFmtId="164" fontId="5" fillId="0" borderId="2" xfId="0" applyNumberFormat="1" applyFont="1" applyBorder="1" applyAlignment="1"/>
    <xf numFmtId="164" fontId="5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/>
    <xf numFmtId="164" fontId="5" fillId="0" borderId="2" xfId="0" applyNumberFormat="1" applyFont="1" applyBorder="1" applyAlignment="1">
      <alignment vertical="center"/>
    </xf>
    <xf numFmtId="164" fontId="7" fillId="0" borderId="2" xfId="0" applyNumberFormat="1" applyFont="1" applyBorder="1" applyAlignment="1"/>
    <xf numFmtId="164" fontId="7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/>
    <xf numFmtId="164" fontId="5" fillId="0" borderId="9" xfId="0" applyNumberFormat="1" applyFont="1" applyBorder="1" applyAlignment="1"/>
    <xf numFmtId="164" fontId="5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7" fontId="9" fillId="0" borderId="14" xfId="1" applyNumberFormat="1" applyFont="1" applyBorder="1" applyAlignment="1">
      <alignment vertical="center"/>
    </xf>
    <xf numFmtId="166" fontId="9" fillId="0" borderId="1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cuments/PROFIL/Profil%20Kesehatan/Profil%202021/REKAP%20TABEL%20PROFIL%20KESEHATAN%20DINKES%20DEMAK%20202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/>
      <sheetData sheetId="1">
        <row r="5">
          <cell r="F5" t="str">
            <v>KABUPATEN/KOTA</v>
          </cell>
          <cell r="G5" t="str">
            <v>DEMAK</v>
          </cell>
        </row>
        <row r="6">
          <cell r="F6" t="str">
            <v xml:space="preserve">TAHUN </v>
          </cell>
          <cell r="G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MRANGGEN</v>
          </cell>
          <cell r="C9" t="str">
            <v>MRANGGEN I</v>
          </cell>
        </row>
        <row r="10">
          <cell r="B10" t="str">
            <v>MRANGGEN</v>
          </cell>
          <cell r="C10" t="str">
            <v>MRANGGEN II</v>
          </cell>
        </row>
        <row r="11">
          <cell r="B11" t="str">
            <v>MRANGGEN</v>
          </cell>
          <cell r="C11" t="str">
            <v>MRANGGEN III</v>
          </cell>
        </row>
        <row r="12">
          <cell r="B12" t="str">
            <v>KARANGAWEN</v>
          </cell>
          <cell r="C12" t="str">
            <v>KARANGAWEN I</v>
          </cell>
        </row>
        <row r="13">
          <cell r="B13" t="str">
            <v>KARANGAWEN</v>
          </cell>
          <cell r="C13" t="str">
            <v>KARANGAWEN II</v>
          </cell>
        </row>
        <row r="14">
          <cell r="B14" t="str">
            <v>GUNTUR</v>
          </cell>
          <cell r="C14" t="str">
            <v>GUNTUR I</v>
          </cell>
        </row>
        <row r="15">
          <cell r="B15" t="str">
            <v>GUNTUR</v>
          </cell>
          <cell r="C15" t="str">
            <v>GUNTUR II</v>
          </cell>
        </row>
        <row r="16">
          <cell r="B16" t="str">
            <v>SAYUNG</v>
          </cell>
          <cell r="C16" t="str">
            <v>SAYUNG I</v>
          </cell>
        </row>
        <row r="17">
          <cell r="B17" t="str">
            <v>SAYUNG</v>
          </cell>
          <cell r="C17" t="str">
            <v>SAYUNG II</v>
          </cell>
        </row>
        <row r="18">
          <cell r="B18" t="str">
            <v>KARANGTENGAH</v>
          </cell>
          <cell r="C18" t="str">
            <v>KARANGTENGAH</v>
          </cell>
        </row>
        <row r="19">
          <cell r="B19" t="str">
            <v>BONANG</v>
          </cell>
          <cell r="C19" t="str">
            <v>BONANG I</v>
          </cell>
        </row>
        <row r="20">
          <cell r="B20" t="str">
            <v>BONANG</v>
          </cell>
          <cell r="C20" t="str">
            <v>BONANG II</v>
          </cell>
        </row>
        <row r="21">
          <cell r="B21" t="str">
            <v>DEMAK</v>
          </cell>
          <cell r="C21" t="str">
            <v>DEMAK I</v>
          </cell>
        </row>
        <row r="22">
          <cell r="B22" t="str">
            <v>DEMAK</v>
          </cell>
          <cell r="C22" t="str">
            <v>DEMAK II</v>
          </cell>
        </row>
        <row r="23">
          <cell r="B23" t="str">
            <v>DEMAK</v>
          </cell>
          <cell r="C23" t="str">
            <v>DEMAK III</v>
          </cell>
        </row>
        <row r="24">
          <cell r="B24" t="str">
            <v>WONOSALAM</v>
          </cell>
          <cell r="C24" t="str">
            <v>WONOSALAM I</v>
          </cell>
        </row>
        <row r="25">
          <cell r="B25" t="str">
            <v>WONOSALAM</v>
          </cell>
          <cell r="C25" t="str">
            <v>WONOSALAM II</v>
          </cell>
        </row>
        <row r="26">
          <cell r="B26" t="str">
            <v>DEMPET</v>
          </cell>
          <cell r="C26" t="str">
            <v>DEMPET</v>
          </cell>
        </row>
        <row r="27">
          <cell r="B27" t="str">
            <v>KEBONAGUNG</v>
          </cell>
          <cell r="C27" t="str">
            <v>KEBONAGUNG</v>
          </cell>
        </row>
        <row r="28">
          <cell r="B28" t="str">
            <v>GAJAH</v>
          </cell>
          <cell r="C28" t="str">
            <v>GAJAH I</v>
          </cell>
        </row>
        <row r="29">
          <cell r="B29" t="str">
            <v>GAJAH</v>
          </cell>
          <cell r="C29" t="str">
            <v>GAJAH II</v>
          </cell>
        </row>
        <row r="30">
          <cell r="B30" t="str">
            <v>KARANGANYAR</v>
          </cell>
          <cell r="C30" t="str">
            <v>KARANGANYAR I</v>
          </cell>
        </row>
        <row r="31">
          <cell r="B31" t="str">
            <v>KARANGANYAR</v>
          </cell>
          <cell r="C31" t="str">
            <v>KARANGANYAR II</v>
          </cell>
        </row>
        <row r="32">
          <cell r="B32" t="str">
            <v>MIJEN</v>
          </cell>
          <cell r="C32" t="str">
            <v>MIJEN I</v>
          </cell>
        </row>
        <row r="33">
          <cell r="B33" t="str">
            <v>MIJEN</v>
          </cell>
          <cell r="C33" t="str">
            <v>MIJEN II</v>
          </cell>
        </row>
        <row r="34">
          <cell r="B34" t="str">
            <v>WEDUNG</v>
          </cell>
          <cell r="C34" t="str">
            <v>WEDUNG I</v>
          </cell>
        </row>
        <row r="35">
          <cell r="B35" t="str">
            <v>WEDUNG</v>
          </cell>
          <cell r="C35" t="str">
            <v>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sqref="A1:F42"/>
    </sheetView>
  </sheetViews>
  <sheetFormatPr defaultRowHeight="14.4"/>
  <cols>
    <col min="1" max="1" width="5.6640625" customWidth="1"/>
    <col min="2" max="3" width="30.6640625" customWidth="1"/>
    <col min="4" max="6" width="25.6640625" customWidth="1"/>
  </cols>
  <sheetData>
    <row r="1" spans="1:6" ht="15">
      <c r="A1" s="1" t="s">
        <v>0</v>
      </c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2"/>
      <c r="B4" s="2"/>
      <c r="C4" s="4" t="str">
        <f>'[1]1'!F5</f>
        <v>KABUPATEN/KOTA</v>
      </c>
      <c r="D4" s="5" t="str">
        <f>'[1]1'!G5</f>
        <v>DEMAK</v>
      </c>
      <c r="E4" s="6"/>
      <c r="F4" s="6"/>
    </row>
    <row r="5" spans="1:6" ht="15">
      <c r="A5" s="2"/>
      <c r="B5" s="2"/>
      <c r="C5" s="4" t="str">
        <f>'[1]1'!F6</f>
        <v xml:space="preserve">TAHUN </v>
      </c>
      <c r="D5" s="5">
        <f>'[1]1'!G6</f>
        <v>2021</v>
      </c>
      <c r="E5" s="6"/>
      <c r="F5" s="6"/>
    </row>
    <row r="6" spans="1:6" ht="15.6" thickBot="1">
      <c r="A6" s="7"/>
      <c r="B6" s="7"/>
      <c r="C6" s="7"/>
      <c r="D6" s="7"/>
      <c r="E6" s="7"/>
      <c r="F6" s="7"/>
    </row>
    <row r="7" spans="1:6">
      <c r="A7" s="8" t="s">
        <v>2</v>
      </c>
      <c r="B7" s="8" t="s">
        <v>3</v>
      </c>
      <c r="C7" s="8" t="s">
        <v>4</v>
      </c>
      <c r="D7" s="9" t="s">
        <v>5</v>
      </c>
      <c r="E7" s="9"/>
      <c r="F7" s="10"/>
    </row>
    <row r="8" spans="1:6">
      <c r="A8" s="8"/>
      <c r="B8" s="8"/>
      <c r="C8" s="8"/>
      <c r="D8" s="11"/>
      <c r="E8" s="11"/>
      <c r="F8" s="12"/>
    </row>
    <row r="9" spans="1:6" ht="15">
      <c r="A9" s="8"/>
      <c r="B9" s="8"/>
      <c r="C9" s="8"/>
      <c r="D9" s="13" t="s">
        <v>6</v>
      </c>
      <c r="E9" s="14" t="s">
        <v>7</v>
      </c>
      <c r="F9" s="15"/>
    </row>
    <row r="10" spans="1:6" ht="15">
      <c r="A10" s="16"/>
      <c r="B10" s="16"/>
      <c r="C10" s="16"/>
      <c r="D10" s="17"/>
      <c r="E10" s="18" t="s">
        <v>8</v>
      </c>
      <c r="F10" s="18" t="s">
        <v>9</v>
      </c>
    </row>
    <row r="11" spans="1:6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</row>
    <row r="12" spans="1:6" ht="15">
      <c r="A12" s="20">
        <v>1</v>
      </c>
      <c r="B12" s="21" t="str">
        <f>'[1]9'!B9</f>
        <v>MRANGGEN</v>
      </c>
      <c r="C12" s="21" t="str">
        <f>'[1]9'!C9</f>
        <v>MRANGGEN I</v>
      </c>
      <c r="D12" s="22">
        <v>144.75264000000001</v>
      </c>
      <c r="E12" s="23">
        <v>93</v>
      </c>
      <c r="F12" s="24">
        <f t="shared" ref="F12:F38" si="0">E12/D12*100</f>
        <v>64.247532894736835</v>
      </c>
    </row>
    <row r="13" spans="1:6" ht="15">
      <c r="A13" s="20">
        <v>2</v>
      </c>
      <c r="B13" s="21" t="str">
        <f>'[1]9'!B10</f>
        <v>MRANGGEN</v>
      </c>
      <c r="C13" s="21" t="str">
        <f>'[1]9'!C10</f>
        <v>MRANGGEN II</v>
      </c>
      <c r="D13" s="25">
        <v>111.28752</v>
      </c>
      <c r="E13" s="26">
        <v>70</v>
      </c>
      <c r="F13" s="24">
        <f t="shared" si="0"/>
        <v>62.900134714117094</v>
      </c>
    </row>
    <row r="14" spans="1:6" ht="15">
      <c r="A14" s="20">
        <v>3</v>
      </c>
      <c r="B14" s="21" t="str">
        <f>'[1]9'!B11</f>
        <v>MRANGGEN</v>
      </c>
      <c r="C14" s="21" t="str">
        <f>'[1]9'!C11</f>
        <v>MRANGGEN III</v>
      </c>
      <c r="D14" s="27">
        <v>138.36912000000001</v>
      </c>
      <c r="E14" s="28">
        <v>65</v>
      </c>
      <c r="F14" s="24">
        <f t="shared" si="0"/>
        <v>46.975799224566863</v>
      </c>
    </row>
    <row r="15" spans="1:6" ht="15">
      <c r="A15" s="20">
        <v>4</v>
      </c>
      <c r="B15" s="21" t="str">
        <f>'[1]9'!B12</f>
        <v>KARANGAWEN</v>
      </c>
      <c r="C15" s="21" t="str">
        <f>'[1]9'!C12</f>
        <v>KARANGAWEN I</v>
      </c>
      <c r="D15" s="27">
        <v>106.61520000000002</v>
      </c>
      <c r="E15" s="28">
        <v>57</v>
      </c>
      <c r="F15" s="24">
        <f t="shared" si="0"/>
        <v>53.463296040339458</v>
      </c>
    </row>
    <row r="16" spans="1:6" ht="15">
      <c r="A16" s="20">
        <v>5</v>
      </c>
      <c r="B16" s="21" t="str">
        <f>'[1]9'!B13</f>
        <v>KARANGAWEN</v>
      </c>
      <c r="C16" s="21" t="str">
        <f>'[1]9'!C13</f>
        <v>KARANGAWEN II</v>
      </c>
      <c r="D16" s="27">
        <v>129.60480000000001</v>
      </c>
      <c r="E16" s="28">
        <v>63</v>
      </c>
      <c r="F16" s="24">
        <f t="shared" si="0"/>
        <v>48.60931076626791</v>
      </c>
    </row>
    <row r="17" spans="1:6" ht="15">
      <c r="A17" s="20">
        <v>6</v>
      </c>
      <c r="B17" s="21" t="str">
        <f>'[1]9'!B14</f>
        <v>GUNTUR</v>
      </c>
      <c r="C17" s="21" t="str">
        <f>'[1]9'!C14</f>
        <v>GUNTUR I</v>
      </c>
      <c r="D17" s="27">
        <v>109.94832000000001</v>
      </c>
      <c r="E17" s="28">
        <v>94</v>
      </c>
      <c r="F17" s="24">
        <f t="shared" si="0"/>
        <v>85.494712424891986</v>
      </c>
    </row>
    <row r="18" spans="1:6" ht="15">
      <c r="A18" s="20">
        <v>7</v>
      </c>
      <c r="B18" s="21" t="str">
        <f>'[1]9'!B15</f>
        <v>GUNTUR</v>
      </c>
      <c r="C18" s="21" t="str">
        <f>'[1]9'!C15</f>
        <v>GUNTUR II</v>
      </c>
      <c r="D18" s="27">
        <v>98.937120000000007</v>
      </c>
      <c r="E18" s="28">
        <v>115</v>
      </c>
      <c r="F18" s="24">
        <f t="shared" si="0"/>
        <v>116.23544327952946</v>
      </c>
    </row>
    <row r="19" spans="1:6" ht="15">
      <c r="A19" s="20">
        <v>8</v>
      </c>
      <c r="B19" s="21" t="str">
        <f>'[1]9'!B16</f>
        <v>SAYUNG</v>
      </c>
      <c r="C19" s="21" t="str">
        <f>'[1]9'!C16</f>
        <v>SAYUNG I</v>
      </c>
      <c r="D19" s="29">
        <v>125.20032</v>
      </c>
      <c r="E19" s="28">
        <v>45</v>
      </c>
      <c r="F19" s="24">
        <f t="shared" si="0"/>
        <v>35.94240014722007</v>
      </c>
    </row>
    <row r="20" spans="1:6" ht="15">
      <c r="A20" s="20">
        <v>9</v>
      </c>
      <c r="B20" s="21" t="str">
        <f>'[1]9'!B17</f>
        <v>SAYUNG</v>
      </c>
      <c r="C20" s="21" t="str">
        <f>'[1]9'!C17</f>
        <v>SAYUNG II</v>
      </c>
      <c r="D20" s="27">
        <v>112.64160000000001</v>
      </c>
      <c r="E20" s="28">
        <v>66</v>
      </c>
      <c r="F20" s="24">
        <f t="shared" si="0"/>
        <v>58.592917714237004</v>
      </c>
    </row>
    <row r="21" spans="1:6" ht="15">
      <c r="A21" s="20">
        <v>10</v>
      </c>
      <c r="B21" s="21" t="str">
        <f>'[1]9'!B18</f>
        <v>KARANGTENGAH</v>
      </c>
      <c r="C21" s="21" t="str">
        <f>'[1]9'!C18</f>
        <v>KARANGTENGAH</v>
      </c>
      <c r="D21" s="27">
        <v>164.11152000000001</v>
      </c>
      <c r="E21" s="28">
        <v>257</v>
      </c>
      <c r="F21" s="24">
        <f t="shared" si="0"/>
        <v>156.60082850978407</v>
      </c>
    </row>
    <row r="22" spans="1:6" ht="15">
      <c r="A22" s="20">
        <v>11</v>
      </c>
      <c r="B22" s="21" t="str">
        <f>'[1]9'!B19</f>
        <v>BONANG</v>
      </c>
      <c r="C22" s="21" t="str">
        <f>'[1]9'!C19</f>
        <v>BONANG I</v>
      </c>
      <c r="D22" s="25">
        <v>138.07152000000002</v>
      </c>
      <c r="E22" s="30">
        <v>114</v>
      </c>
      <c r="F22" s="24">
        <f t="shared" si="0"/>
        <v>82.565904974465397</v>
      </c>
    </row>
    <row r="23" spans="1:6" ht="15">
      <c r="A23" s="20">
        <v>12</v>
      </c>
      <c r="B23" s="21" t="str">
        <f>'[1]9'!B20</f>
        <v>BONANG</v>
      </c>
      <c r="C23" s="21" t="str">
        <f>'[1]9'!C20</f>
        <v>BONANG II</v>
      </c>
      <c r="D23" s="27">
        <v>109.66560000000001</v>
      </c>
      <c r="E23" s="28">
        <v>98</v>
      </c>
      <c r="F23" s="24">
        <f t="shared" si="0"/>
        <v>89.362571307684448</v>
      </c>
    </row>
    <row r="24" spans="1:6" ht="15">
      <c r="A24" s="20">
        <v>13</v>
      </c>
      <c r="B24" s="21" t="str">
        <f>'[1]9'!B21</f>
        <v>DEMAK</v>
      </c>
      <c r="C24" s="21" t="str">
        <f>'[1]9'!C21</f>
        <v>DEMAK I</v>
      </c>
      <c r="D24" s="27">
        <v>90.180240000000012</v>
      </c>
      <c r="E24" s="28">
        <v>54</v>
      </c>
      <c r="F24" s="24">
        <f t="shared" si="0"/>
        <v>59.880080159467298</v>
      </c>
    </row>
    <row r="25" spans="1:6" ht="15">
      <c r="A25" s="20">
        <v>14</v>
      </c>
      <c r="B25" s="21" t="str">
        <f>'[1]9'!B22</f>
        <v>DEMAK</v>
      </c>
      <c r="C25" s="21" t="str">
        <f>'[1]9'!C22</f>
        <v>DEMAK II</v>
      </c>
      <c r="D25" s="27">
        <v>93.818400000000011</v>
      </c>
      <c r="E25" s="28">
        <v>108</v>
      </c>
      <c r="F25" s="24">
        <f t="shared" si="0"/>
        <v>115.11601135811311</v>
      </c>
    </row>
    <row r="26" spans="1:6" ht="15">
      <c r="A26" s="20">
        <v>15</v>
      </c>
      <c r="B26" s="21" t="str">
        <f>'[1]9'!B23</f>
        <v>DEMAK</v>
      </c>
      <c r="C26" s="21" t="str">
        <f>'[1]9'!C23</f>
        <v>DEMAK III</v>
      </c>
      <c r="D26" s="27">
        <v>89.71896000000001</v>
      </c>
      <c r="E26" s="28">
        <v>67</v>
      </c>
      <c r="F26" s="24">
        <f t="shared" si="0"/>
        <v>74.677637814794096</v>
      </c>
    </row>
    <row r="27" spans="1:6" ht="15">
      <c r="A27" s="20">
        <v>16</v>
      </c>
      <c r="B27" s="21" t="str">
        <f>'[1]9'!B24</f>
        <v>WONOSALAM</v>
      </c>
      <c r="C27" s="21" t="str">
        <f>'[1]9'!C24</f>
        <v>WONOSALAM I</v>
      </c>
      <c r="D27" s="27">
        <v>108.0288</v>
      </c>
      <c r="E27" s="28">
        <v>55</v>
      </c>
      <c r="F27" s="24">
        <f t="shared" si="0"/>
        <v>50.91234929944607</v>
      </c>
    </row>
    <row r="28" spans="1:6" ht="15">
      <c r="A28" s="20">
        <v>17</v>
      </c>
      <c r="B28" s="21" t="str">
        <f>'[1]9'!B25</f>
        <v>WONOSALAM</v>
      </c>
      <c r="C28" s="21" t="str">
        <f>'[1]9'!C25</f>
        <v>WONOSALAM II</v>
      </c>
      <c r="D28" s="27">
        <v>76.780799999999999</v>
      </c>
      <c r="E28" s="28">
        <v>78</v>
      </c>
      <c r="F28" s="24">
        <f t="shared" si="0"/>
        <v>101.58789697424355</v>
      </c>
    </row>
    <row r="29" spans="1:6" ht="15">
      <c r="A29" s="20">
        <v>18</v>
      </c>
      <c r="B29" s="21" t="str">
        <f>'[1]9'!B26</f>
        <v>DEMPET</v>
      </c>
      <c r="C29" s="21" t="str">
        <f>'[1]9'!C26</f>
        <v>DEMPET</v>
      </c>
      <c r="D29" s="27">
        <v>153.67320000000001</v>
      </c>
      <c r="E29" s="28">
        <v>83</v>
      </c>
      <c r="F29" s="24">
        <f t="shared" si="0"/>
        <v>54.010718850131312</v>
      </c>
    </row>
    <row r="30" spans="1:6" ht="15">
      <c r="A30" s="20">
        <v>19</v>
      </c>
      <c r="B30" s="21" t="str">
        <f>'[1]9'!B27</f>
        <v>KEBONAGUNG</v>
      </c>
      <c r="C30" s="21" t="str">
        <f>'[1]9'!C27</f>
        <v>KEBONAGUNG</v>
      </c>
      <c r="D30" s="31">
        <v>106.70448</v>
      </c>
      <c r="E30" s="32">
        <v>49</v>
      </c>
      <c r="F30" s="24">
        <f t="shared" si="0"/>
        <v>45.921220927181309</v>
      </c>
    </row>
    <row r="31" spans="1:6" ht="15">
      <c r="A31" s="20">
        <v>20</v>
      </c>
      <c r="B31" s="21" t="str">
        <f>'[1]9'!B28</f>
        <v>GAJAH</v>
      </c>
      <c r="C31" s="21" t="str">
        <f>'[1]9'!C28</f>
        <v>GAJAH I</v>
      </c>
      <c r="D31" s="27">
        <v>72.331680000000006</v>
      </c>
      <c r="E31" s="28">
        <v>83</v>
      </c>
      <c r="F31" s="24">
        <f t="shared" si="0"/>
        <v>114.74916661689593</v>
      </c>
    </row>
    <row r="32" spans="1:6" ht="15">
      <c r="A32" s="20">
        <v>21</v>
      </c>
      <c r="B32" s="21" t="str">
        <f>'[1]9'!B29</f>
        <v>GAJAH</v>
      </c>
      <c r="C32" s="21" t="str">
        <f>'[1]9'!C29</f>
        <v>GAJAH II</v>
      </c>
      <c r="D32" s="33">
        <v>47.154720000000005</v>
      </c>
      <c r="E32" s="34">
        <v>41</v>
      </c>
      <c r="F32" s="24">
        <f t="shared" si="0"/>
        <v>86.947817737015498</v>
      </c>
    </row>
    <row r="33" spans="1:6" ht="15">
      <c r="A33" s="20">
        <v>22</v>
      </c>
      <c r="B33" s="21" t="str">
        <f>'[1]9'!B30</f>
        <v>KARANGANYAR</v>
      </c>
      <c r="C33" s="21" t="str">
        <f>'[1]9'!C30</f>
        <v>KARANGANYAR I</v>
      </c>
      <c r="D33" s="25">
        <v>75.575519999999997</v>
      </c>
      <c r="E33" s="26">
        <v>69</v>
      </c>
      <c r="F33" s="24">
        <f t="shared" si="0"/>
        <v>91.299404886661719</v>
      </c>
    </row>
    <row r="34" spans="1:6" ht="15">
      <c r="A34" s="20">
        <v>23</v>
      </c>
      <c r="B34" s="21" t="str">
        <f>'[1]9'!B31</f>
        <v>KARANGANYAR</v>
      </c>
      <c r="C34" s="21" t="str">
        <f>'[1]9'!C31</f>
        <v>KARANGANYAR II</v>
      </c>
      <c r="D34" s="35">
        <v>96.214079999999996</v>
      </c>
      <c r="E34" s="35">
        <v>99</v>
      </c>
      <c r="F34" s="24">
        <f t="shared" si="0"/>
        <v>102.89554293924547</v>
      </c>
    </row>
    <row r="35" spans="1:6" ht="15.6">
      <c r="A35" s="20">
        <v>24</v>
      </c>
      <c r="B35" s="21" t="str">
        <f>'[1]9'!B32</f>
        <v>MIJEN</v>
      </c>
      <c r="C35" s="21" t="str">
        <f>'[1]9'!C32</f>
        <v>MIJEN I</v>
      </c>
      <c r="D35" s="36">
        <v>66.573120000000003</v>
      </c>
      <c r="E35" s="28">
        <v>59</v>
      </c>
      <c r="F35" s="24">
        <f t="shared" si="0"/>
        <v>88.624357698722847</v>
      </c>
    </row>
    <row r="36" spans="1:6" ht="15">
      <c r="A36" s="20">
        <v>25</v>
      </c>
      <c r="B36" s="21" t="str">
        <f>'[1]9'!B33</f>
        <v>MIJEN</v>
      </c>
      <c r="C36" s="21" t="str">
        <f>'[1]9'!C33</f>
        <v>MIJEN II</v>
      </c>
      <c r="D36" s="27">
        <v>64.192320000000009</v>
      </c>
      <c r="E36" s="28">
        <v>94</v>
      </c>
      <c r="F36" s="24">
        <f t="shared" si="0"/>
        <v>146.43496293637617</v>
      </c>
    </row>
    <row r="37" spans="1:6" ht="15">
      <c r="A37" s="20">
        <v>26</v>
      </c>
      <c r="B37" s="21" t="str">
        <f>'[1]9'!B34</f>
        <v>WEDUNG</v>
      </c>
      <c r="C37" s="21" t="str">
        <f>'[1]9'!C34</f>
        <v>WEDUNG I</v>
      </c>
      <c r="D37" s="27">
        <v>110.49144</v>
      </c>
      <c r="E37" s="28">
        <v>72</v>
      </c>
      <c r="F37" s="24">
        <f t="shared" si="0"/>
        <v>65.163418994267801</v>
      </c>
    </row>
    <row r="38" spans="1:6" ht="15">
      <c r="A38" s="20">
        <v>27</v>
      </c>
      <c r="B38" s="21" t="str">
        <f>'[1]9'!B35</f>
        <v>WEDUNG</v>
      </c>
      <c r="C38" s="21" t="str">
        <f>'[1]9'!C35</f>
        <v>WEDUNG II</v>
      </c>
      <c r="D38" s="37">
        <v>70.241040000000012</v>
      </c>
      <c r="E38" s="38">
        <v>74</v>
      </c>
      <c r="F38" s="24">
        <f t="shared" si="0"/>
        <v>105.35151529647054</v>
      </c>
    </row>
    <row r="39" spans="1:6" ht="16.2" thickBot="1">
      <c r="A39" s="39" t="s">
        <v>10</v>
      </c>
      <c r="B39" s="40"/>
      <c r="C39" s="41"/>
      <c r="D39" s="42">
        <f>SUM(D12:D38)</f>
        <v>2810.8840800000003</v>
      </c>
      <c r="E39" s="42">
        <f>SUM(E12:E38)</f>
        <v>2222</v>
      </c>
      <c r="F39" s="43">
        <f>E39/D39*100</f>
        <v>79.049862490238297</v>
      </c>
    </row>
    <row r="40" spans="1:6" ht="15">
      <c r="A40" s="44"/>
      <c r="B40" s="44"/>
      <c r="C40" s="44"/>
      <c r="D40" s="44"/>
      <c r="E40" s="44"/>
      <c r="F40" s="44"/>
    </row>
    <row r="41" spans="1:6" ht="15">
      <c r="A41" s="45" t="s">
        <v>11</v>
      </c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</sheetData>
  <mergeCells count="7">
    <mergeCell ref="A3:F3"/>
    <mergeCell ref="A7:A10"/>
    <mergeCell ref="B7:B10"/>
    <mergeCell ref="C7:C10"/>
    <mergeCell ref="D7:F8"/>
    <mergeCell ref="D9:D10"/>
    <mergeCell ref="E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2022-08-04T06:56:22Z</dcterms:created>
  <dcterms:modified xsi:type="dcterms:W3CDTF">2022-08-04T06:56:54Z</dcterms:modified>
</cp:coreProperties>
</file>