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KES  DEMAK\Music\ADMIN\Open Data\2020\Profil Kesehatan\"/>
    </mc:Choice>
  </mc:AlternateContent>
  <xr:revisionPtr revIDLastSave="0" documentId="8_{57F4716F-5D58-4AAD-BA60-3F5B2F4AE8A2}" xr6:coauthVersionLast="47" xr6:coauthVersionMax="47" xr10:uidLastSave="{00000000-0000-0000-0000-000000000000}"/>
  <bookViews>
    <workbookView xWindow="-108" yWindow="-108" windowWidth="23256" windowHeight="12576" xr2:uid="{3963A817-60F3-441D-8BFF-9398BDFE49FA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1" l="1"/>
  <c r="N38" i="1"/>
  <c r="M38" i="1"/>
  <c r="K38" i="1"/>
  <c r="J38" i="1"/>
  <c r="I38" i="1"/>
  <c r="G38" i="1"/>
  <c r="F38" i="1"/>
  <c r="E38" i="1"/>
  <c r="S37" i="1"/>
  <c r="R37" i="1"/>
  <c r="Q37" i="1"/>
  <c r="T37" i="1" s="1"/>
  <c r="P37" i="1"/>
  <c r="L37" i="1"/>
  <c r="H37" i="1"/>
  <c r="D37" i="1"/>
  <c r="C37" i="1"/>
  <c r="B37" i="1"/>
  <c r="A37" i="1"/>
  <c r="S36" i="1"/>
  <c r="R36" i="1"/>
  <c r="T36" i="1" s="1"/>
  <c r="Q36" i="1"/>
  <c r="P36" i="1"/>
  <c r="L36" i="1"/>
  <c r="H36" i="1"/>
  <c r="D36" i="1"/>
  <c r="C36" i="1"/>
  <c r="B36" i="1"/>
  <c r="A36" i="1"/>
  <c r="S35" i="1"/>
  <c r="R35" i="1"/>
  <c r="Q35" i="1"/>
  <c r="T35" i="1" s="1"/>
  <c r="P35" i="1"/>
  <c r="L35" i="1"/>
  <c r="H35" i="1"/>
  <c r="D35" i="1"/>
  <c r="C35" i="1"/>
  <c r="B35" i="1"/>
  <c r="A35" i="1"/>
  <c r="S34" i="1"/>
  <c r="R34" i="1"/>
  <c r="Q34" i="1"/>
  <c r="T34" i="1" s="1"/>
  <c r="P34" i="1"/>
  <c r="L34" i="1"/>
  <c r="H34" i="1"/>
  <c r="D34" i="1"/>
  <c r="C34" i="1"/>
  <c r="B34" i="1"/>
  <c r="A34" i="1"/>
  <c r="T33" i="1"/>
  <c r="S33" i="1"/>
  <c r="R33" i="1"/>
  <c r="Q33" i="1"/>
  <c r="P33" i="1"/>
  <c r="L33" i="1"/>
  <c r="H33" i="1"/>
  <c r="D33" i="1"/>
  <c r="C33" i="1"/>
  <c r="B33" i="1"/>
  <c r="A33" i="1"/>
  <c r="S32" i="1"/>
  <c r="R32" i="1"/>
  <c r="Q32" i="1"/>
  <c r="T32" i="1" s="1"/>
  <c r="P32" i="1"/>
  <c r="L32" i="1"/>
  <c r="H32" i="1"/>
  <c r="D32" i="1"/>
  <c r="C32" i="1"/>
  <c r="B32" i="1"/>
  <c r="A32" i="1"/>
  <c r="S31" i="1"/>
  <c r="R31" i="1"/>
  <c r="T31" i="1" s="1"/>
  <c r="Q31" i="1"/>
  <c r="P31" i="1"/>
  <c r="L31" i="1"/>
  <c r="H31" i="1"/>
  <c r="D31" i="1"/>
  <c r="C31" i="1"/>
  <c r="B31" i="1"/>
  <c r="A31" i="1"/>
  <c r="T30" i="1"/>
  <c r="S30" i="1"/>
  <c r="R30" i="1"/>
  <c r="Q30" i="1"/>
  <c r="P30" i="1"/>
  <c r="L30" i="1"/>
  <c r="H30" i="1"/>
  <c r="D30" i="1"/>
  <c r="C30" i="1"/>
  <c r="B30" i="1"/>
  <c r="A30" i="1"/>
  <c r="S29" i="1"/>
  <c r="R29" i="1"/>
  <c r="T29" i="1" s="1"/>
  <c r="Q29" i="1"/>
  <c r="P29" i="1"/>
  <c r="L29" i="1"/>
  <c r="H29" i="1"/>
  <c r="D29" i="1"/>
  <c r="C29" i="1"/>
  <c r="B29" i="1"/>
  <c r="A29" i="1"/>
  <c r="S28" i="1"/>
  <c r="R28" i="1"/>
  <c r="T28" i="1" s="1"/>
  <c r="Q28" i="1"/>
  <c r="P28" i="1"/>
  <c r="L28" i="1"/>
  <c r="H28" i="1"/>
  <c r="D28" i="1"/>
  <c r="C28" i="1"/>
  <c r="B28" i="1"/>
  <c r="A28" i="1"/>
  <c r="S27" i="1"/>
  <c r="R27" i="1"/>
  <c r="Q27" i="1"/>
  <c r="T27" i="1" s="1"/>
  <c r="P27" i="1"/>
  <c r="L27" i="1"/>
  <c r="H27" i="1"/>
  <c r="D27" i="1"/>
  <c r="C27" i="1"/>
  <c r="B27" i="1"/>
  <c r="A27" i="1"/>
  <c r="S26" i="1"/>
  <c r="R26" i="1"/>
  <c r="Q26" i="1"/>
  <c r="T26" i="1" s="1"/>
  <c r="P26" i="1"/>
  <c r="L26" i="1"/>
  <c r="H26" i="1"/>
  <c r="D26" i="1"/>
  <c r="C26" i="1"/>
  <c r="B26" i="1"/>
  <c r="A26" i="1"/>
  <c r="T25" i="1"/>
  <c r="S25" i="1"/>
  <c r="R25" i="1"/>
  <c r="Q25" i="1"/>
  <c r="P25" i="1"/>
  <c r="L25" i="1"/>
  <c r="H25" i="1"/>
  <c r="D25" i="1"/>
  <c r="C25" i="1"/>
  <c r="B25" i="1"/>
  <c r="A25" i="1"/>
  <c r="S24" i="1"/>
  <c r="R24" i="1"/>
  <c r="Q24" i="1"/>
  <c r="T24" i="1" s="1"/>
  <c r="P24" i="1"/>
  <c r="L24" i="1"/>
  <c r="H24" i="1"/>
  <c r="D24" i="1"/>
  <c r="C24" i="1"/>
  <c r="B24" i="1"/>
  <c r="A24" i="1"/>
  <c r="S23" i="1"/>
  <c r="R23" i="1"/>
  <c r="T23" i="1" s="1"/>
  <c r="Q23" i="1"/>
  <c r="P23" i="1"/>
  <c r="L23" i="1"/>
  <c r="H23" i="1"/>
  <c r="D23" i="1"/>
  <c r="C23" i="1"/>
  <c r="B23" i="1"/>
  <c r="A23" i="1"/>
  <c r="S22" i="1"/>
  <c r="R22" i="1"/>
  <c r="Q22" i="1"/>
  <c r="T22" i="1" s="1"/>
  <c r="P22" i="1"/>
  <c r="L22" i="1"/>
  <c r="H22" i="1"/>
  <c r="D22" i="1"/>
  <c r="C22" i="1"/>
  <c r="B22" i="1"/>
  <c r="A22" i="1"/>
  <c r="S21" i="1"/>
  <c r="R21" i="1"/>
  <c r="T21" i="1" s="1"/>
  <c r="Q21" i="1"/>
  <c r="P21" i="1"/>
  <c r="L21" i="1"/>
  <c r="H21" i="1"/>
  <c r="D21" i="1"/>
  <c r="C21" i="1"/>
  <c r="B21" i="1"/>
  <c r="A21" i="1"/>
  <c r="S20" i="1"/>
  <c r="R20" i="1"/>
  <c r="Q20" i="1"/>
  <c r="T20" i="1" s="1"/>
  <c r="P20" i="1"/>
  <c r="L20" i="1"/>
  <c r="H20" i="1"/>
  <c r="D20" i="1"/>
  <c r="C20" i="1"/>
  <c r="B20" i="1"/>
  <c r="A20" i="1"/>
  <c r="S19" i="1"/>
  <c r="R19" i="1"/>
  <c r="Q19" i="1"/>
  <c r="T19" i="1" s="1"/>
  <c r="P19" i="1"/>
  <c r="L19" i="1"/>
  <c r="H19" i="1"/>
  <c r="D19" i="1"/>
  <c r="C19" i="1"/>
  <c r="B19" i="1"/>
  <c r="A19" i="1"/>
  <c r="S18" i="1"/>
  <c r="R18" i="1"/>
  <c r="Q18" i="1"/>
  <c r="T18" i="1" s="1"/>
  <c r="P18" i="1"/>
  <c r="L18" i="1"/>
  <c r="H18" i="1"/>
  <c r="D18" i="1"/>
  <c r="C18" i="1"/>
  <c r="B18" i="1"/>
  <c r="A18" i="1"/>
  <c r="T17" i="1"/>
  <c r="S17" i="1"/>
  <c r="R17" i="1"/>
  <c r="Q17" i="1"/>
  <c r="P17" i="1"/>
  <c r="L17" i="1"/>
  <c r="H17" i="1"/>
  <c r="D17" i="1"/>
  <c r="C17" i="1"/>
  <c r="B17" i="1"/>
  <c r="A17" i="1"/>
  <c r="S16" i="1"/>
  <c r="R16" i="1"/>
  <c r="Q16" i="1"/>
  <c r="T16" i="1" s="1"/>
  <c r="P16" i="1"/>
  <c r="L16" i="1"/>
  <c r="H16" i="1"/>
  <c r="D16" i="1"/>
  <c r="C16" i="1"/>
  <c r="B16" i="1"/>
  <c r="A16" i="1"/>
  <c r="S15" i="1"/>
  <c r="R15" i="1"/>
  <c r="T15" i="1" s="1"/>
  <c r="Q15" i="1"/>
  <c r="P15" i="1"/>
  <c r="L15" i="1"/>
  <c r="H15" i="1"/>
  <c r="D15" i="1"/>
  <c r="C15" i="1"/>
  <c r="B15" i="1"/>
  <c r="A15" i="1"/>
  <c r="S14" i="1"/>
  <c r="R14" i="1"/>
  <c r="Q14" i="1"/>
  <c r="T14" i="1" s="1"/>
  <c r="P14" i="1"/>
  <c r="L14" i="1"/>
  <c r="H14" i="1"/>
  <c r="D14" i="1"/>
  <c r="C14" i="1"/>
  <c r="B14" i="1"/>
  <c r="A14" i="1"/>
  <c r="S13" i="1"/>
  <c r="R13" i="1"/>
  <c r="T13" i="1" s="1"/>
  <c r="Q13" i="1"/>
  <c r="P13" i="1"/>
  <c r="L13" i="1"/>
  <c r="H13" i="1"/>
  <c r="D13" i="1"/>
  <c r="C13" i="1"/>
  <c r="B13" i="1"/>
  <c r="A13" i="1"/>
  <c r="S12" i="1"/>
  <c r="R12" i="1"/>
  <c r="Q12" i="1"/>
  <c r="T12" i="1" s="1"/>
  <c r="P12" i="1"/>
  <c r="L12" i="1"/>
  <c r="H12" i="1"/>
  <c r="D12" i="1"/>
  <c r="C12" i="1"/>
  <c r="B12" i="1"/>
  <c r="A12" i="1"/>
  <c r="S11" i="1"/>
  <c r="S38" i="1" s="1"/>
  <c r="R11" i="1"/>
  <c r="R38" i="1" s="1"/>
  <c r="Q11" i="1"/>
  <c r="T11" i="1" s="1"/>
  <c r="P11" i="1"/>
  <c r="P38" i="1" s="1"/>
  <c r="L11" i="1"/>
  <c r="L38" i="1" s="1"/>
  <c r="H11" i="1"/>
  <c r="H38" i="1" s="1"/>
  <c r="D11" i="1"/>
  <c r="D38" i="1" s="1"/>
  <c r="C11" i="1"/>
  <c r="B11" i="1"/>
  <c r="A11" i="1"/>
  <c r="J5" i="1"/>
  <c r="I5" i="1"/>
  <c r="J4" i="1"/>
  <c r="I4" i="1"/>
  <c r="T38" i="1" l="1"/>
  <c r="T39" i="1" s="1"/>
  <c r="Q38" i="1"/>
</calcChain>
</file>

<file path=xl/sharedStrings.xml><?xml version="1.0" encoding="utf-8"?>
<sst xmlns="http://schemas.openxmlformats.org/spreadsheetml/2006/main" count="34" uniqueCount="22">
  <si>
    <t>TABEL 21</t>
  </si>
  <si>
    <t>JUMLAH KEMATIAN IBU MENURUT KELOMPOK UMUR, KECAMATAN, DAN PUSKESMAS</t>
  </si>
  <si>
    <t>NO</t>
  </si>
  <si>
    <t>JUMLAH (KAB/KOTA)</t>
  </si>
  <si>
    <t>ANGKA KEMATIAN IBU (DILAPORKAN)</t>
  </si>
  <si>
    <t>Sumber: Seksi Kesehatan Keluarga dan Gizi</t>
  </si>
  <si>
    <t>Keterangan:</t>
  </si>
  <si>
    <t>KECAMATAN</t>
  </si>
  <si>
    <t>- Jumlah kematian ibu = jumlah kematian ibu hamil + jumlah kematian ibu bersalin + jumlah  kematian ibu nifas</t>
  </si>
  <si>
    <t>- Angka Kematian Ibu (dilaporkan) tersebut di atas belum bisa menggambarkan AKI yang sebenarnya di populasi</t>
  </si>
  <si>
    <t>PUSKESMAS</t>
  </si>
  <si>
    <t>JUMLAH LAHIR HIDUP</t>
  </si>
  <si>
    <t xml:space="preserve">KEMATIAN IBU </t>
  </si>
  <si>
    <t>JUMLAH KEMATIAN IBU HAMIL</t>
  </si>
  <si>
    <t>&lt; 20 tahun</t>
  </si>
  <si>
    <t xml:space="preserve"> </t>
  </si>
  <si>
    <t>20-34 tahun</t>
  </si>
  <si>
    <r>
      <t>≥</t>
    </r>
    <r>
      <rPr>
        <sz val="12"/>
        <rFont val="Arial"/>
        <family val="2"/>
      </rPr>
      <t>35 tahun</t>
    </r>
  </si>
  <si>
    <t>JUMLAH</t>
  </si>
  <si>
    <t>JUMLAH KEMATIAN IBU BERSALIN</t>
  </si>
  <si>
    <t>JUMLAH KEMATIAN IBU NIFAS</t>
  </si>
  <si>
    <t>JUMLAH KEMATIAN IBU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</si>
</sst>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quotePrefix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9" xfId="0" quotePrefix="1" applyFont="1" applyBorder="1" applyAlignment="1">
      <alignment vertical="center"/>
    </xf>
    <xf numFmtId="0" fontId="6" fillId="0" borderId="0" xfId="0" quotePrefix="1" applyFont="1" applyAlignment="1">
      <alignment horizontal="left" vertical="center"/>
    </xf>
    <xf numFmtId="0" fontId="6" fillId="0" borderId="0" xfId="0" quotePrefix="1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7" fontId="2" fillId="0" borderId="0" xfId="1" applyNumberFormat="1" applyFont="1" applyAlignment="1">
      <alignment horizontal="right" vertical="center" indent="3"/>
    </xf>
    <xf numFmtId="37" fontId="5" fillId="0" borderId="4" xfId="1" applyNumberFormat="1" applyFont="1" applyBorder="1" applyAlignment="1">
      <alignment horizontal="right" vertical="center" indent="3"/>
    </xf>
    <xf numFmtId="0" fontId="5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37" fontId="2" fillId="0" borderId="13" xfId="1" applyNumberFormat="1" applyFont="1" applyBorder="1" applyAlignment="1">
      <alignment horizontal="right" vertical="center" indent="2"/>
    </xf>
    <xf numFmtId="37" fontId="5" fillId="0" borderId="4" xfId="1" applyNumberFormat="1" applyFont="1" applyBorder="1" applyAlignment="1">
      <alignment horizontal="right" vertical="center" indent="2"/>
    </xf>
    <xf numFmtId="0" fontId="5" fillId="2" borderId="9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37" fontId="2" fillId="0" borderId="2" xfId="1" applyNumberFormat="1" applyFont="1" applyBorder="1" applyAlignment="1">
      <alignment horizontal="right" vertical="center" indent="2"/>
    </xf>
    <xf numFmtId="0" fontId="5" fillId="2" borderId="17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37" fontId="2" fillId="0" borderId="0" xfId="1" applyNumberFormat="1" applyFont="1" applyAlignment="1">
      <alignment horizontal="right" vertical="center" indent="2"/>
    </xf>
    <xf numFmtId="37" fontId="5" fillId="0" borderId="10" xfId="1" applyNumberFormat="1" applyFont="1" applyBorder="1" applyAlignment="1">
      <alignment horizontal="right" vertical="center" indent="2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37" fontId="5" fillId="0" borderId="19" xfId="1" applyNumberFormat="1" applyFont="1" applyBorder="1" applyAlignment="1">
      <alignment horizontal="right" vertical="center" inden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wnloads/PROFIL%20Dinas%20Kesehatan%202020/PROFIL%20Dinas%20Kesehatan%202020/REKAP%20TABEL%202020...upd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  <sheetDataSet>
      <sheetData sheetId="0"/>
      <sheetData sheetId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MRANGGEN</v>
          </cell>
          <cell r="C9" t="str">
            <v>Puskesmas Mranggen I</v>
          </cell>
        </row>
        <row r="10">
          <cell r="A10">
            <v>2</v>
          </cell>
          <cell r="B10" t="str">
            <v>MRANGGEN</v>
          </cell>
          <cell r="C10" t="str">
            <v>Puskesmas Mranggen II</v>
          </cell>
        </row>
        <row r="11">
          <cell r="A11">
            <v>3</v>
          </cell>
          <cell r="B11" t="str">
            <v>MRANGGEN</v>
          </cell>
          <cell r="C11" t="str">
            <v>Puskesmas Mranggen III</v>
          </cell>
        </row>
        <row r="12">
          <cell r="A12">
            <v>4</v>
          </cell>
          <cell r="B12" t="str">
            <v>KARANGAWEN</v>
          </cell>
          <cell r="C12" t="str">
            <v>Puskesmas Karangawen I</v>
          </cell>
        </row>
        <row r="13">
          <cell r="A13">
            <v>5</v>
          </cell>
          <cell r="B13" t="str">
            <v>KARANGAWEN</v>
          </cell>
          <cell r="C13" t="str">
            <v>Puskesmas Karangawen II</v>
          </cell>
        </row>
        <row r="14">
          <cell r="A14">
            <v>6</v>
          </cell>
          <cell r="B14" t="str">
            <v>GUNTUR</v>
          </cell>
          <cell r="C14" t="str">
            <v>Puskesmas Guntur I</v>
          </cell>
        </row>
        <row r="15">
          <cell r="A15">
            <v>7</v>
          </cell>
          <cell r="B15" t="str">
            <v>GUNTUR</v>
          </cell>
          <cell r="C15" t="str">
            <v>Puskesmas Guntur II</v>
          </cell>
        </row>
        <row r="16">
          <cell r="A16">
            <v>8</v>
          </cell>
          <cell r="B16" t="str">
            <v>SAYUNG</v>
          </cell>
          <cell r="C16" t="str">
            <v>Puskesmas Sayung I</v>
          </cell>
        </row>
        <row r="17">
          <cell r="A17">
            <v>9</v>
          </cell>
          <cell r="B17" t="str">
            <v>SAYUNG</v>
          </cell>
          <cell r="C17" t="str">
            <v>Puskesmas Sayung II</v>
          </cell>
        </row>
        <row r="18">
          <cell r="A18">
            <v>10</v>
          </cell>
          <cell r="B18" t="str">
            <v>KARANGTENGAH</v>
          </cell>
          <cell r="C18" t="str">
            <v>Puskesmas Karang Tengah</v>
          </cell>
        </row>
        <row r="19">
          <cell r="A19">
            <v>11</v>
          </cell>
          <cell r="B19" t="str">
            <v>BONANG</v>
          </cell>
          <cell r="C19" t="str">
            <v>Puskesmas Bonang I</v>
          </cell>
        </row>
        <row r="20">
          <cell r="A20">
            <v>12</v>
          </cell>
          <cell r="B20" t="str">
            <v>BONANG</v>
          </cell>
          <cell r="C20" t="str">
            <v>Puskesmas Bonang II</v>
          </cell>
        </row>
        <row r="21">
          <cell r="A21">
            <v>13</v>
          </cell>
          <cell r="B21" t="str">
            <v>DEMAK</v>
          </cell>
          <cell r="C21" t="str">
            <v>Puskesmas Demak I</v>
          </cell>
        </row>
        <row r="22">
          <cell r="A22">
            <v>14</v>
          </cell>
          <cell r="B22" t="str">
            <v>DEMAK</v>
          </cell>
          <cell r="C22" t="str">
            <v>Puskesmas Demak II</v>
          </cell>
        </row>
        <row r="23">
          <cell r="A23">
            <v>15</v>
          </cell>
          <cell r="B23" t="str">
            <v>DEMAK</v>
          </cell>
          <cell r="C23" t="str">
            <v>Puskesmas Demak III</v>
          </cell>
        </row>
        <row r="24">
          <cell r="A24">
            <v>16</v>
          </cell>
          <cell r="B24" t="str">
            <v>WONOSALAM</v>
          </cell>
          <cell r="C24" t="str">
            <v>Puskesmas Wonosalam I</v>
          </cell>
        </row>
        <row r="25">
          <cell r="A25">
            <v>17</v>
          </cell>
          <cell r="B25" t="str">
            <v>WONOSALAM</v>
          </cell>
          <cell r="C25" t="str">
            <v>Puskesmas Wonosalam II</v>
          </cell>
        </row>
        <row r="26">
          <cell r="A26">
            <v>18</v>
          </cell>
          <cell r="B26" t="str">
            <v>DEMPET</v>
          </cell>
          <cell r="C26" t="str">
            <v>Puskesmas Dempet</v>
          </cell>
        </row>
        <row r="27">
          <cell r="A27">
            <v>19</v>
          </cell>
          <cell r="B27" t="str">
            <v>KEBONAGUNG</v>
          </cell>
          <cell r="C27" t="str">
            <v xml:space="preserve">Puskesmas Kebonagung </v>
          </cell>
        </row>
        <row r="28">
          <cell r="A28">
            <v>20</v>
          </cell>
          <cell r="B28" t="str">
            <v>GAJAH</v>
          </cell>
          <cell r="C28" t="str">
            <v>Puskesmas Gajah I</v>
          </cell>
        </row>
        <row r="29">
          <cell r="A29">
            <v>21</v>
          </cell>
          <cell r="B29" t="str">
            <v>GAJAH</v>
          </cell>
          <cell r="C29" t="str">
            <v>Puskesmas Gajah II</v>
          </cell>
        </row>
        <row r="30">
          <cell r="A30">
            <v>22</v>
          </cell>
          <cell r="B30" t="str">
            <v>KARANGANYAR</v>
          </cell>
          <cell r="C30" t="str">
            <v>Puskesmas Karanganyar I</v>
          </cell>
        </row>
        <row r="31">
          <cell r="A31">
            <v>23</v>
          </cell>
          <cell r="B31" t="str">
            <v>KARANGANYAR</v>
          </cell>
          <cell r="C31" t="str">
            <v>Puskesmas Karanganyar II</v>
          </cell>
        </row>
        <row r="32">
          <cell r="A32">
            <v>24</v>
          </cell>
          <cell r="B32" t="str">
            <v>MIJEN</v>
          </cell>
          <cell r="C32" t="str">
            <v>Puskesmas Mijen I</v>
          </cell>
        </row>
        <row r="33">
          <cell r="A33">
            <v>25</v>
          </cell>
          <cell r="B33" t="str">
            <v>MIJEN</v>
          </cell>
          <cell r="C33" t="str">
            <v>Puskesmas Mijen II</v>
          </cell>
        </row>
        <row r="34">
          <cell r="A34">
            <v>26</v>
          </cell>
          <cell r="B34" t="str">
            <v>WEDUNG</v>
          </cell>
          <cell r="C34" t="str">
            <v>Puskesmas Wedung I</v>
          </cell>
        </row>
        <row r="35">
          <cell r="A35">
            <v>27</v>
          </cell>
          <cell r="B35" t="str">
            <v>WEDUNG</v>
          </cell>
          <cell r="C35" t="str">
            <v>Puskesmas 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2">
          <cell r="J12">
            <v>1017</v>
          </cell>
        </row>
        <row r="13">
          <cell r="J13">
            <v>904</v>
          </cell>
        </row>
        <row r="14">
          <cell r="J14">
            <v>898</v>
          </cell>
        </row>
        <row r="15">
          <cell r="J15">
            <v>710</v>
          </cell>
        </row>
        <row r="16">
          <cell r="J16">
            <v>914</v>
          </cell>
        </row>
        <row r="17">
          <cell r="J17">
            <v>899</v>
          </cell>
        </row>
        <row r="18">
          <cell r="J18">
            <v>746</v>
          </cell>
        </row>
        <row r="19">
          <cell r="J19">
            <v>754</v>
          </cell>
        </row>
        <row r="20">
          <cell r="J20">
            <v>1107</v>
          </cell>
        </row>
        <row r="21">
          <cell r="J21">
            <v>1300</v>
          </cell>
        </row>
        <row r="22">
          <cell r="J22">
            <v>1101</v>
          </cell>
        </row>
        <row r="23">
          <cell r="J23">
            <v>862</v>
          </cell>
        </row>
        <row r="24">
          <cell r="J24">
            <v>700</v>
          </cell>
        </row>
        <row r="25">
          <cell r="J25">
            <v>612</v>
          </cell>
        </row>
        <row r="26">
          <cell r="J26">
            <v>611</v>
          </cell>
        </row>
        <row r="27">
          <cell r="J27">
            <v>739</v>
          </cell>
        </row>
        <row r="28">
          <cell r="J28">
            <v>681</v>
          </cell>
        </row>
        <row r="29">
          <cell r="J29">
            <v>901</v>
          </cell>
        </row>
        <row r="30">
          <cell r="J30">
            <v>639</v>
          </cell>
        </row>
        <row r="31">
          <cell r="J31">
            <v>553</v>
          </cell>
        </row>
        <row r="32">
          <cell r="J32">
            <v>351</v>
          </cell>
        </row>
        <row r="33">
          <cell r="J33">
            <v>545</v>
          </cell>
        </row>
        <row r="34">
          <cell r="J34">
            <v>695</v>
          </cell>
        </row>
        <row r="35">
          <cell r="J35">
            <v>564</v>
          </cell>
        </row>
        <row r="36">
          <cell r="J36">
            <v>475</v>
          </cell>
        </row>
        <row r="37">
          <cell r="J37">
            <v>961</v>
          </cell>
        </row>
        <row r="38">
          <cell r="J38">
            <v>598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2BC73-6E70-4F5A-BF79-0CF638165852}">
  <dimension ref="A1:T44"/>
  <sheetViews>
    <sheetView tabSelected="1" workbookViewId="0">
      <selection sqref="A1:T44"/>
    </sheetView>
  </sheetViews>
  <sheetFormatPr defaultRowHeight="14.4" x14ac:dyDescent="0.3"/>
  <cols>
    <col min="1" max="1" width="5.6640625" customWidth="1"/>
    <col min="2" max="2" width="21.6640625" customWidth="1"/>
    <col min="3" max="3" width="29.5546875" bestFit="1" customWidth="1"/>
    <col min="4" max="4" width="16.6640625" customWidth="1"/>
    <col min="5" max="20" width="10.6640625" customWidth="1"/>
  </cols>
  <sheetData>
    <row r="1" spans="1:20" ht="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6.8" x14ac:dyDescent="0.3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6.8" x14ac:dyDescent="0.3">
      <c r="A4" s="3"/>
      <c r="B4" s="3"/>
      <c r="C4" s="3"/>
      <c r="D4" s="3"/>
      <c r="E4" s="3"/>
      <c r="F4" s="3"/>
      <c r="G4" s="3"/>
      <c r="H4" s="3"/>
      <c r="I4" s="40" t="str">
        <f>'[1]1'!E5</f>
        <v>KABUPATEN/KOTA</v>
      </c>
      <c r="J4" s="41" t="str">
        <f>'[1]1'!F5</f>
        <v>DEMAK</v>
      </c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6.8" x14ac:dyDescent="0.3">
      <c r="A5" s="3"/>
      <c r="B5" s="3"/>
      <c r="C5" s="3"/>
      <c r="D5" s="3"/>
      <c r="E5" s="3"/>
      <c r="F5" s="3"/>
      <c r="G5" s="3"/>
      <c r="H5" s="3"/>
      <c r="I5" s="40" t="str">
        <f>'[1]1'!E6</f>
        <v xml:space="preserve">TAHUN </v>
      </c>
      <c r="J5" s="41">
        <f>'[1]1'!F6</f>
        <v>2020</v>
      </c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.6" thickBot="1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6" thickBot="1" x14ac:dyDescent="0.35">
      <c r="A7" s="5" t="s">
        <v>2</v>
      </c>
      <c r="B7" s="13" t="s">
        <v>7</v>
      </c>
      <c r="C7" s="5" t="s">
        <v>10</v>
      </c>
      <c r="D7" s="23" t="s">
        <v>11</v>
      </c>
      <c r="E7" s="30" t="s">
        <v>12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49"/>
    </row>
    <row r="8" spans="1:20" ht="15" x14ac:dyDescent="0.3">
      <c r="A8" s="6"/>
      <c r="B8" s="14"/>
      <c r="C8" s="6"/>
      <c r="D8" s="24"/>
      <c r="E8" s="31" t="s">
        <v>13</v>
      </c>
      <c r="F8" s="37"/>
      <c r="G8" s="37"/>
      <c r="H8" s="39"/>
      <c r="I8" s="31" t="s">
        <v>19</v>
      </c>
      <c r="J8" s="37"/>
      <c r="K8" s="37"/>
      <c r="L8" s="39"/>
      <c r="M8" s="7" t="s">
        <v>20</v>
      </c>
      <c r="N8" s="7"/>
      <c r="O8" s="7"/>
      <c r="P8" s="44"/>
      <c r="Q8" s="48" t="s">
        <v>21</v>
      </c>
      <c r="R8" s="48"/>
      <c r="S8" s="48"/>
      <c r="T8" s="48"/>
    </row>
    <row r="9" spans="1:20" ht="30" x14ac:dyDescent="0.3">
      <c r="A9" s="7"/>
      <c r="B9" s="15"/>
      <c r="C9" s="7"/>
      <c r="D9" s="25"/>
      <c r="E9" s="32" t="s">
        <v>14</v>
      </c>
      <c r="F9" s="38" t="s">
        <v>16</v>
      </c>
      <c r="G9" s="38" t="s">
        <v>17</v>
      </c>
      <c r="H9" s="38" t="s">
        <v>18</v>
      </c>
      <c r="I9" s="32" t="s">
        <v>14</v>
      </c>
      <c r="J9" s="38" t="s">
        <v>16</v>
      </c>
      <c r="K9" s="38" t="s">
        <v>17</v>
      </c>
      <c r="L9" s="38" t="s">
        <v>18</v>
      </c>
      <c r="M9" s="32" t="s">
        <v>14</v>
      </c>
      <c r="N9" s="38" t="s">
        <v>16</v>
      </c>
      <c r="O9" s="38" t="s">
        <v>17</v>
      </c>
      <c r="P9" s="45" t="s">
        <v>18</v>
      </c>
      <c r="Q9" s="32" t="s">
        <v>14</v>
      </c>
      <c r="R9" s="38" t="s">
        <v>16</v>
      </c>
      <c r="S9" s="38" t="s">
        <v>17</v>
      </c>
      <c r="T9" s="50" t="s">
        <v>18</v>
      </c>
    </row>
    <row r="10" spans="1:20" x14ac:dyDescent="0.3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  <c r="S10" s="8">
        <v>19</v>
      </c>
      <c r="T10" s="8">
        <v>20</v>
      </c>
    </row>
    <row r="11" spans="1:20" ht="15" x14ac:dyDescent="0.3">
      <c r="A11" s="9">
        <f>'[1]9'!A9</f>
        <v>1</v>
      </c>
      <c r="B11" s="16" t="str">
        <f>'[1]9'!B9</f>
        <v>MRANGGEN</v>
      </c>
      <c r="C11" s="16" t="str">
        <f>'[1]9'!C9</f>
        <v>Puskesmas Mranggen I</v>
      </c>
      <c r="D11" s="26">
        <f>'[1]20'!J12</f>
        <v>1017</v>
      </c>
      <c r="E11" s="33">
        <v>0</v>
      </c>
      <c r="F11" s="33">
        <v>0</v>
      </c>
      <c r="G11" s="33">
        <v>0</v>
      </c>
      <c r="H11" s="33">
        <f t="shared" ref="H11:H37" si="0">SUM(E11:G11)</f>
        <v>0</v>
      </c>
      <c r="I11" s="33">
        <v>0</v>
      </c>
      <c r="J11" s="33">
        <v>0</v>
      </c>
      <c r="K11" s="33">
        <v>0</v>
      </c>
      <c r="L11" s="33">
        <f t="shared" ref="L11:L37" si="1">SUM(I11:K11)</f>
        <v>0</v>
      </c>
      <c r="M11" s="33">
        <v>0</v>
      </c>
      <c r="N11" s="33">
        <v>0</v>
      </c>
      <c r="O11" s="42">
        <v>0</v>
      </c>
      <c r="P11" s="46">
        <f t="shared" ref="P11:P37" si="2">SUM(M11:O11)</f>
        <v>0</v>
      </c>
      <c r="Q11" s="33">
        <f t="shared" ref="Q11:S26" si="3">SUM(E11,I11,M11)</f>
        <v>0</v>
      </c>
      <c r="R11" s="33">
        <f t="shared" si="3"/>
        <v>0</v>
      </c>
      <c r="S11" s="33">
        <f t="shared" si="3"/>
        <v>0</v>
      </c>
      <c r="T11" s="42">
        <f t="shared" ref="T11:T37" si="4">SUM(Q11:S11)</f>
        <v>0</v>
      </c>
    </row>
    <row r="12" spans="1:20" ht="15" x14ac:dyDescent="0.3">
      <c r="A12" s="9">
        <f>'[1]9'!A10</f>
        <v>2</v>
      </c>
      <c r="B12" s="16" t="str">
        <f>'[1]9'!B10</f>
        <v>MRANGGEN</v>
      </c>
      <c r="C12" s="16" t="str">
        <f>'[1]9'!C10</f>
        <v>Puskesmas Mranggen II</v>
      </c>
      <c r="D12" s="26">
        <f>'[1]20'!J13</f>
        <v>904</v>
      </c>
      <c r="E12" s="33">
        <v>0</v>
      </c>
      <c r="F12" s="33">
        <v>0</v>
      </c>
      <c r="G12" s="33">
        <v>0</v>
      </c>
      <c r="H12" s="33">
        <f t="shared" si="0"/>
        <v>0</v>
      </c>
      <c r="I12" s="33">
        <v>0</v>
      </c>
      <c r="J12" s="33">
        <v>0</v>
      </c>
      <c r="K12" s="33">
        <v>0</v>
      </c>
      <c r="L12" s="33">
        <f>SUM(I12:K12)</f>
        <v>0</v>
      </c>
      <c r="M12" s="33">
        <v>0</v>
      </c>
      <c r="N12" s="33">
        <v>1</v>
      </c>
      <c r="O12" s="42">
        <v>0</v>
      </c>
      <c r="P12" s="46">
        <f t="shared" si="2"/>
        <v>1</v>
      </c>
      <c r="Q12" s="33">
        <f t="shared" si="3"/>
        <v>0</v>
      </c>
      <c r="R12" s="33">
        <f t="shared" si="3"/>
        <v>1</v>
      </c>
      <c r="S12" s="33">
        <f t="shared" si="3"/>
        <v>0</v>
      </c>
      <c r="T12" s="42">
        <f t="shared" si="4"/>
        <v>1</v>
      </c>
    </row>
    <row r="13" spans="1:20" ht="15" x14ac:dyDescent="0.3">
      <c r="A13" s="9">
        <f>'[1]9'!A11</f>
        <v>3</v>
      </c>
      <c r="B13" s="16" t="str">
        <f>'[1]9'!B11</f>
        <v>MRANGGEN</v>
      </c>
      <c r="C13" s="16" t="str">
        <f>'[1]9'!C11</f>
        <v>Puskesmas Mranggen III</v>
      </c>
      <c r="D13" s="26">
        <f>'[1]20'!J14</f>
        <v>898</v>
      </c>
      <c r="E13" s="33">
        <v>0</v>
      </c>
      <c r="F13" s="33">
        <v>0</v>
      </c>
      <c r="G13" s="33">
        <v>0</v>
      </c>
      <c r="H13" s="33">
        <f>SUM(E13:G13)</f>
        <v>0</v>
      </c>
      <c r="I13" s="33">
        <v>0</v>
      </c>
      <c r="J13" s="33">
        <v>0</v>
      </c>
      <c r="K13" s="33">
        <v>1</v>
      </c>
      <c r="L13" s="33">
        <f t="shared" si="1"/>
        <v>1</v>
      </c>
      <c r="M13" s="33">
        <v>0</v>
      </c>
      <c r="N13" s="33">
        <v>0</v>
      </c>
      <c r="O13" s="42">
        <v>0</v>
      </c>
      <c r="P13" s="46">
        <f t="shared" si="2"/>
        <v>0</v>
      </c>
      <c r="Q13" s="33">
        <f t="shared" si="3"/>
        <v>0</v>
      </c>
      <c r="R13" s="33">
        <f t="shared" si="3"/>
        <v>0</v>
      </c>
      <c r="S13" s="33">
        <f t="shared" si="3"/>
        <v>1</v>
      </c>
      <c r="T13" s="42">
        <f t="shared" si="4"/>
        <v>1</v>
      </c>
    </row>
    <row r="14" spans="1:20" ht="15" x14ac:dyDescent="0.3">
      <c r="A14" s="9">
        <f>'[1]9'!A12</f>
        <v>4</v>
      </c>
      <c r="B14" s="16" t="str">
        <f>'[1]9'!B12</f>
        <v>KARANGAWEN</v>
      </c>
      <c r="C14" s="16" t="str">
        <f>'[1]9'!C12</f>
        <v>Puskesmas Karangawen I</v>
      </c>
      <c r="D14" s="26">
        <f>'[1]20'!J15</f>
        <v>710</v>
      </c>
      <c r="E14" s="33">
        <v>0</v>
      </c>
      <c r="F14" s="33">
        <v>0</v>
      </c>
      <c r="G14" s="33">
        <v>0</v>
      </c>
      <c r="H14" s="33">
        <f t="shared" si="0"/>
        <v>0</v>
      </c>
      <c r="I14" s="33">
        <v>0</v>
      </c>
      <c r="J14" s="33">
        <v>0</v>
      </c>
      <c r="K14" s="33">
        <v>0</v>
      </c>
      <c r="L14" s="33">
        <f t="shared" si="1"/>
        <v>0</v>
      </c>
      <c r="M14" s="33">
        <v>0</v>
      </c>
      <c r="N14" s="33">
        <v>0</v>
      </c>
      <c r="O14" s="42">
        <v>1</v>
      </c>
      <c r="P14" s="46">
        <f t="shared" si="2"/>
        <v>1</v>
      </c>
      <c r="Q14" s="33">
        <f t="shared" si="3"/>
        <v>0</v>
      </c>
      <c r="R14" s="33">
        <f t="shared" si="3"/>
        <v>0</v>
      </c>
      <c r="S14" s="33">
        <f t="shared" si="3"/>
        <v>1</v>
      </c>
      <c r="T14" s="42">
        <f t="shared" si="4"/>
        <v>1</v>
      </c>
    </row>
    <row r="15" spans="1:20" ht="15" x14ac:dyDescent="0.3">
      <c r="A15" s="9">
        <f>'[1]9'!A13</f>
        <v>5</v>
      </c>
      <c r="B15" s="16" t="str">
        <f>'[1]9'!B13</f>
        <v>KARANGAWEN</v>
      </c>
      <c r="C15" s="16" t="str">
        <f>'[1]9'!C13</f>
        <v>Puskesmas Karangawen II</v>
      </c>
      <c r="D15" s="26">
        <f>'[1]20'!J16</f>
        <v>914</v>
      </c>
      <c r="E15" s="33">
        <v>0</v>
      </c>
      <c r="F15" s="33">
        <v>0</v>
      </c>
      <c r="G15" s="33">
        <v>0</v>
      </c>
      <c r="H15" s="33">
        <f t="shared" si="0"/>
        <v>0</v>
      </c>
      <c r="I15" s="33">
        <v>0</v>
      </c>
      <c r="J15" s="33">
        <v>0</v>
      </c>
      <c r="K15" s="33">
        <v>0</v>
      </c>
      <c r="L15" s="33">
        <f t="shared" si="1"/>
        <v>0</v>
      </c>
      <c r="M15" s="33">
        <v>0</v>
      </c>
      <c r="N15" s="33">
        <v>0</v>
      </c>
      <c r="O15" s="42">
        <v>0</v>
      </c>
      <c r="P15" s="46">
        <f t="shared" si="2"/>
        <v>0</v>
      </c>
      <c r="Q15" s="33">
        <f t="shared" si="3"/>
        <v>0</v>
      </c>
      <c r="R15" s="33">
        <f t="shared" si="3"/>
        <v>0</v>
      </c>
      <c r="S15" s="33">
        <f t="shared" si="3"/>
        <v>0</v>
      </c>
      <c r="T15" s="42">
        <f t="shared" si="4"/>
        <v>0</v>
      </c>
    </row>
    <row r="16" spans="1:20" ht="15" x14ac:dyDescent="0.3">
      <c r="A16" s="9">
        <f>'[1]9'!A14</f>
        <v>6</v>
      </c>
      <c r="B16" s="16" t="str">
        <f>'[1]9'!B14</f>
        <v>GUNTUR</v>
      </c>
      <c r="C16" s="16" t="str">
        <f>'[1]9'!C14</f>
        <v>Puskesmas Guntur I</v>
      </c>
      <c r="D16" s="26">
        <f>'[1]20'!J17</f>
        <v>899</v>
      </c>
      <c r="E16" s="33">
        <v>0</v>
      </c>
      <c r="F16" s="33">
        <v>0</v>
      </c>
      <c r="G16" s="33">
        <v>0</v>
      </c>
      <c r="H16" s="33">
        <f t="shared" si="0"/>
        <v>0</v>
      </c>
      <c r="I16" s="33">
        <v>0</v>
      </c>
      <c r="J16" s="33">
        <v>0</v>
      </c>
      <c r="K16" s="33">
        <v>0</v>
      </c>
      <c r="L16" s="33">
        <f t="shared" si="1"/>
        <v>0</v>
      </c>
      <c r="M16" s="33">
        <v>0</v>
      </c>
      <c r="N16" s="33">
        <v>1</v>
      </c>
      <c r="O16" s="42">
        <v>0</v>
      </c>
      <c r="P16" s="46">
        <f>SUM(M16:O16)</f>
        <v>1</v>
      </c>
      <c r="Q16" s="33">
        <f>SUM(E16,I16,M16)</f>
        <v>0</v>
      </c>
      <c r="R16" s="33">
        <f>SUM(F16,J16,N16)</f>
        <v>1</v>
      </c>
      <c r="S16" s="33">
        <f>SUM(G16,K16,O16)</f>
        <v>0</v>
      </c>
      <c r="T16" s="42">
        <f>SUM(Q16:S16)</f>
        <v>1</v>
      </c>
    </row>
    <row r="17" spans="1:20" ht="15" x14ac:dyDescent="0.3">
      <c r="A17" s="9">
        <f>'[1]9'!A15</f>
        <v>7</v>
      </c>
      <c r="B17" s="16" t="str">
        <f>'[1]9'!B15</f>
        <v>GUNTUR</v>
      </c>
      <c r="C17" s="16" t="str">
        <f>'[1]9'!C15</f>
        <v>Puskesmas Guntur II</v>
      </c>
      <c r="D17" s="26">
        <f>'[1]20'!J18</f>
        <v>746</v>
      </c>
      <c r="E17" s="33">
        <v>0</v>
      </c>
      <c r="F17" s="33">
        <v>0</v>
      </c>
      <c r="G17" s="33">
        <v>0</v>
      </c>
      <c r="H17" s="33">
        <f t="shared" si="0"/>
        <v>0</v>
      </c>
      <c r="I17" s="33">
        <v>0</v>
      </c>
      <c r="J17" s="33">
        <v>0</v>
      </c>
      <c r="K17" s="33">
        <v>0</v>
      </c>
      <c r="L17" s="33">
        <f t="shared" si="1"/>
        <v>0</v>
      </c>
      <c r="M17" s="33">
        <v>0</v>
      </c>
      <c r="N17" s="33">
        <v>0</v>
      </c>
      <c r="O17" s="42">
        <v>0</v>
      </c>
      <c r="P17" s="46">
        <f t="shared" si="2"/>
        <v>0</v>
      </c>
      <c r="Q17" s="33">
        <f t="shared" si="3"/>
        <v>0</v>
      </c>
      <c r="R17" s="33">
        <f t="shared" si="3"/>
        <v>0</v>
      </c>
      <c r="S17" s="33">
        <f t="shared" si="3"/>
        <v>0</v>
      </c>
      <c r="T17" s="42">
        <f t="shared" si="4"/>
        <v>0</v>
      </c>
    </row>
    <row r="18" spans="1:20" ht="15" x14ac:dyDescent="0.3">
      <c r="A18" s="9">
        <f>'[1]9'!A16</f>
        <v>8</v>
      </c>
      <c r="B18" s="16" t="str">
        <f>'[1]9'!B16</f>
        <v>SAYUNG</v>
      </c>
      <c r="C18" s="16" t="str">
        <f>'[1]9'!C16</f>
        <v>Puskesmas Sayung I</v>
      </c>
      <c r="D18" s="26">
        <f>'[1]20'!J19</f>
        <v>754</v>
      </c>
      <c r="E18" s="33">
        <v>0</v>
      </c>
      <c r="F18" s="33">
        <v>0</v>
      </c>
      <c r="G18" s="33">
        <v>0</v>
      </c>
      <c r="H18" s="33">
        <f t="shared" si="0"/>
        <v>0</v>
      </c>
      <c r="I18" s="33">
        <v>0</v>
      </c>
      <c r="J18" s="33">
        <v>1</v>
      </c>
      <c r="K18" s="33">
        <v>0</v>
      </c>
      <c r="L18" s="33">
        <f>SUM(I18:K18)</f>
        <v>1</v>
      </c>
      <c r="M18" s="33">
        <v>0</v>
      </c>
      <c r="N18" s="33">
        <v>0</v>
      </c>
      <c r="O18" s="42">
        <v>0</v>
      </c>
      <c r="P18" s="46">
        <f t="shared" si="2"/>
        <v>0</v>
      </c>
      <c r="Q18" s="33">
        <f t="shared" si="3"/>
        <v>0</v>
      </c>
      <c r="R18" s="33">
        <f t="shared" si="3"/>
        <v>1</v>
      </c>
      <c r="S18" s="33">
        <f t="shared" si="3"/>
        <v>0</v>
      </c>
      <c r="T18" s="42">
        <f t="shared" si="4"/>
        <v>1</v>
      </c>
    </row>
    <row r="19" spans="1:20" ht="15" x14ac:dyDescent="0.3">
      <c r="A19" s="9">
        <f>'[1]9'!A17</f>
        <v>9</v>
      </c>
      <c r="B19" s="16" t="str">
        <f>'[1]9'!B17</f>
        <v>SAYUNG</v>
      </c>
      <c r="C19" s="16" t="str">
        <f>'[1]9'!C17</f>
        <v>Puskesmas Sayung II</v>
      </c>
      <c r="D19" s="26">
        <f>'[1]20'!J20</f>
        <v>1107</v>
      </c>
      <c r="E19" s="33">
        <v>0</v>
      </c>
      <c r="F19" s="33">
        <v>0</v>
      </c>
      <c r="G19" s="33">
        <v>0</v>
      </c>
      <c r="H19" s="33">
        <f t="shared" si="0"/>
        <v>0</v>
      </c>
      <c r="I19" s="33">
        <v>0</v>
      </c>
      <c r="J19" s="33">
        <v>0</v>
      </c>
      <c r="K19" s="33">
        <v>0</v>
      </c>
      <c r="L19" s="33">
        <f t="shared" si="1"/>
        <v>0</v>
      </c>
      <c r="M19" s="33">
        <v>0</v>
      </c>
      <c r="N19" s="33">
        <v>0</v>
      </c>
      <c r="O19" s="42">
        <v>0</v>
      </c>
      <c r="P19" s="46">
        <f t="shared" si="2"/>
        <v>0</v>
      </c>
      <c r="Q19" s="33">
        <f t="shared" si="3"/>
        <v>0</v>
      </c>
      <c r="R19" s="33">
        <f t="shared" si="3"/>
        <v>0</v>
      </c>
      <c r="S19" s="33">
        <f t="shared" si="3"/>
        <v>0</v>
      </c>
      <c r="T19" s="42">
        <f t="shared" si="4"/>
        <v>0</v>
      </c>
    </row>
    <row r="20" spans="1:20" ht="15" x14ac:dyDescent="0.3">
      <c r="A20" s="9">
        <f>'[1]9'!A18</f>
        <v>10</v>
      </c>
      <c r="B20" s="16" t="str">
        <f>'[1]9'!B18</f>
        <v>KARANGTENGAH</v>
      </c>
      <c r="C20" s="16" t="str">
        <f>'[1]9'!C18</f>
        <v>Puskesmas Karang Tengah</v>
      </c>
      <c r="D20" s="26">
        <f>'[1]20'!J21</f>
        <v>1300</v>
      </c>
      <c r="E20" s="33">
        <v>0</v>
      </c>
      <c r="F20" s="33">
        <v>0</v>
      </c>
      <c r="G20" s="33">
        <v>0</v>
      </c>
      <c r="H20" s="33">
        <f t="shared" si="0"/>
        <v>0</v>
      </c>
      <c r="I20" s="33">
        <v>0</v>
      </c>
      <c r="J20" s="33">
        <v>0</v>
      </c>
      <c r="K20" s="33">
        <v>0</v>
      </c>
      <c r="L20" s="33">
        <f t="shared" si="1"/>
        <v>0</v>
      </c>
      <c r="M20" s="33">
        <v>0</v>
      </c>
      <c r="N20" s="33">
        <v>0</v>
      </c>
      <c r="O20" s="42">
        <v>0</v>
      </c>
      <c r="P20" s="46">
        <f t="shared" si="2"/>
        <v>0</v>
      </c>
      <c r="Q20" s="33">
        <f t="shared" si="3"/>
        <v>0</v>
      </c>
      <c r="R20" s="33">
        <f t="shared" si="3"/>
        <v>0</v>
      </c>
      <c r="S20" s="33">
        <f t="shared" si="3"/>
        <v>0</v>
      </c>
      <c r="T20" s="42">
        <f t="shared" si="4"/>
        <v>0</v>
      </c>
    </row>
    <row r="21" spans="1:20" ht="15" x14ac:dyDescent="0.3">
      <c r="A21" s="9">
        <f>'[1]9'!A19</f>
        <v>11</v>
      </c>
      <c r="B21" s="16" t="str">
        <f>'[1]9'!B19</f>
        <v>BONANG</v>
      </c>
      <c r="C21" s="16" t="str">
        <f>'[1]9'!C19</f>
        <v>Puskesmas Bonang I</v>
      </c>
      <c r="D21" s="26">
        <f>'[1]20'!J22</f>
        <v>1101</v>
      </c>
      <c r="E21" s="33">
        <v>0</v>
      </c>
      <c r="F21" s="33">
        <v>0</v>
      </c>
      <c r="G21" s="33">
        <v>0</v>
      </c>
      <c r="H21" s="33">
        <f t="shared" si="0"/>
        <v>0</v>
      </c>
      <c r="I21" s="33">
        <v>0</v>
      </c>
      <c r="J21" s="33">
        <v>0</v>
      </c>
      <c r="K21" s="33">
        <v>0</v>
      </c>
      <c r="L21" s="33">
        <f t="shared" si="1"/>
        <v>0</v>
      </c>
      <c r="M21" s="33">
        <v>0</v>
      </c>
      <c r="N21" s="33">
        <v>1</v>
      </c>
      <c r="O21" s="42">
        <v>0</v>
      </c>
      <c r="P21" s="46">
        <f t="shared" si="2"/>
        <v>1</v>
      </c>
      <c r="Q21" s="33">
        <f t="shared" si="3"/>
        <v>0</v>
      </c>
      <c r="R21" s="33">
        <f t="shared" si="3"/>
        <v>1</v>
      </c>
      <c r="S21" s="33">
        <f t="shared" si="3"/>
        <v>0</v>
      </c>
      <c r="T21" s="42">
        <f t="shared" si="4"/>
        <v>1</v>
      </c>
    </row>
    <row r="22" spans="1:20" ht="15" x14ac:dyDescent="0.3">
      <c r="A22" s="9">
        <f>'[1]9'!A20</f>
        <v>12</v>
      </c>
      <c r="B22" s="16" t="str">
        <f>'[1]9'!B20</f>
        <v>BONANG</v>
      </c>
      <c r="C22" s="16" t="str">
        <f>'[1]9'!C20</f>
        <v>Puskesmas Bonang II</v>
      </c>
      <c r="D22" s="26">
        <f>'[1]20'!J23</f>
        <v>862</v>
      </c>
      <c r="E22" s="33">
        <v>0</v>
      </c>
      <c r="F22" s="33">
        <v>0</v>
      </c>
      <c r="G22" s="33">
        <v>0</v>
      </c>
      <c r="H22" s="33">
        <f t="shared" si="0"/>
        <v>0</v>
      </c>
      <c r="I22" s="33">
        <v>0</v>
      </c>
      <c r="J22" s="33">
        <v>0</v>
      </c>
      <c r="K22" s="33">
        <v>0</v>
      </c>
      <c r="L22" s="33">
        <f t="shared" si="1"/>
        <v>0</v>
      </c>
      <c r="M22" s="33">
        <v>0</v>
      </c>
      <c r="N22" s="33">
        <v>0</v>
      </c>
      <c r="O22" s="42">
        <v>0</v>
      </c>
      <c r="P22" s="46">
        <f t="shared" si="2"/>
        <v>0</v>
      </c>
      <c r="Q22" s="33">
        <f t="shared" si="3"/>
        <v>0</v>
      </c>
      <c r="R22" s="33">
        <f t="shared" si="3"/>
        <v>0</v>
      </c>
      <c r="S22" s="33">
        <f t="shared" si="3"/>
        <v>0</v>
      </c>
      <c r="T22" s="42">
        <f t="shared" si="4"/>
        <v>0</v>
      </c>
    </row>
    <row r="23" spans="1:20" ht="15" x14ac:dyDescent="0.3">
      <c r="A23" s="9">
        <f>'[1]9'!A21</f>
        <v>13</v>
      </c>
      <c r="B23" s="16" t="str">
        <f>'[1]9'!B21</f>
        <v>DEMAK</v>
      </c>
      <c r="C23" s="16" t="str">
        <f>'[1]9'!C21</f>
        <v>Puskesmas Demak I</v>
      </c>
      <c r="D23" s="26">
        <f>'[1]20'!J24</f>
        <v>700</v>
      </c>
      <c r="E23" s="33">
        <v>0</v>
      </c>
      <c r="F23" s="33">
        <v>0</v>
      </c>
      <c r="G23" s="33">
        <v>0</v>
      </c>
      <c r="H23" s="33">
        <f t="shared" si="0"/>
        <v>0</v>
      </c>
      <c r="I23" s="33">
        <v>0</v>
      </c>
      <c r="J23" s="33">
        <v>0</v>
      </c>
      <c r="K23" s="33">
        <v>0</v>
      </c>
      <c r="L23" s="33">
        <f t="shared" si="1"/>
        <v>0</v>
      </c>
      <c r="M23" s="33">
        <v>0</v>
      </c>
      <c r="N23" s="33">
        <v>0</v>
      </c>
      <c r="O23" s="42">
        <v>0</v>
      </c>
      <c r="P23" s="46">
        <f t="shared" si="2"/>
        <v>0</v>
      </c>
      <c r="Q23" s="33">
        <f t="shared" si="3"/>
        <v>0</v>
      </c>
      <c r="R23" s="33">
        <f t="shared" si="3"/>
        <v>0</v>
      </c>
      <c r="S23" s="33">
        <f t="shared" si="3"/>
        <v>0</v>
      </c>
      <c r="T23" s="42">
        <f t="shared" si="4"/>
        <v>0</v>
      </c>
    </row>
    <row r="24" spans="1:20" ht="15" x14ac:dyDescent="0.3">
      <c r="A24" s="9">
        <f>'[1]9'!A22</f>
        <v>14</v>
      </c>
      <c r="B24" s="16" t="str">
        <f>'[1]9'!B22</f>
        <v>DEMAK</v>
      </c>
      <c r="C24" s="16" t="str">
        <f>'[1]9'!C22</f>
        <v>Puskesmas Demak II</v>
      </c>
      <c r="D24" s="26">
        <f>'[1]20'!J25</f>
        <v>612</v>
      </c>
      <c r="E24" s="33">
        <v>0</v>
      </c>
      <c r="F24" s="33">
        <v>0</v>
      </c>
      <c r="G24" s="33">
        <v>0</v>
      </c>
      <c r="H24" s="33">
        <f t="shared" si="0"/>
        <v>0</v>
      </c>
      <c r="I24" s="33">
        <v>0</v>
      </c>
      <c r="J24" s="33">
        <v>0</v>
      </c>
      <c r="K24" s="33">
        <v>0</v>
      </c>
      <c r="L24" s="33">
        <f t="shared" si="1"/>
        <v>0</v>
      </c>
      <c r="M24" s="33">
        <v>0</v>
      </c>
      <c r="N24" s="33">
        <v>0</v>
      </c>
      <c r="O24" s="42">
        <v>0</v>
      </c>
      <c r="P24" s="46">
        <f t="shared" si="2"/>
        <v>0</v>
      </c>
      <c r="Q24" s="33">
        <f t="shared" si="3"/>
        <v>0</v>
      </c>
      <c r="R24" s="33">
        <f t="shared" si="3"/>
        <v>0</v>
      </c>
      <c r="S24" s="33">
        <f t="shared" si="3"/>
        <v>0</v>
      </c>
      <c r="T24" s="42">
        <f t="shared" si="4"/>
        <v>0</v>
      </c>
    </row>
    <row r="25" spans="1:20" ht="15" x14ac:dyDescent="0.3">
      <c r="A25" s="9">
        <f>'[1]9'!A23</f>
        <v>15</v>
      </c>
      <c r="B25" s="16" t="str">
        <f>'[1]9'!B23</f>
        <v>DEMAK</v>
      </c>
      <c r="C25" s="16" t="str">
        <f>'[1]9'!C23</f>
        <v>Puskesmas Demak III</v>
      </c>
      <c r="D25" s="26">
        <f>'[1]20'!J26</f>
        <v>611</v>
      </c>
      <c r="E25" s="33">
        <v>0</v>
      </c>
      <c r="F25" s="33">
        <v>0</v>
      </c>
      <c r="G25" s="33">
        <v>0</v>
      </c>
      <c r="H25" s="33">
        <f t="shared" si="0"/>
        <v>0</v>
      </c>
      <c r="I25" s="33">
        <v>0</v>
      </c>
      <c r="J25" s="33">
        <v>1</v>
      </c>
      <c r="K25" s="33">
        <v>0</v>
      </c>
      <c r="L25" s="33">
        <f t="shared" si="1"/>
        <v>1</v>
      </c>
      <c r="M25" s="33">
        <v>0</v>
      </c>
      <c r="N25" s="33">
        <v>0</v>
      </c>
      <c r="O25" s="42">
        <v>0</v>
      </c>
      <c r="P25" s="46">
        <f t="shared" si="2"/>
        <v>0</v>
      </c>
      <c r="Q25" s="33">
        <f t="shared" si="3"/>
        <v>0</v>
      </c>
      <c r="R25" s="33">
        <f t="shared" si="3"/>
        <v>1</v>
      </c>
      <c r="S25" s="33">
        <f t="shared" si="3"/>
        <v>0</v>
      </c>
      <c r="T25" s="42">
        <f t="shared" si="4"/>
        <v>1</v>
      </c>
    </row>
    <row r="26" spans="1:20" ht="15" x14ac:dyDescent="0.3">
      <c r="A26" s="9">
        <f>'[1]9'!A24</f>
        <v>16</v>
      </c>
      <c r="B26" s="16" t="str">
        <f>'[1]9'!B24</f>
        <v>WONOSALAM</v>
      </c>
      <c r="C26" s="16" t="str">
        <f>'[1]9'!C24</f>
        <v>Puskesmas Wonosalam I</v>
      </c>
      <c r="D26" s="26">
        <f>'[1]20'!J27</f>
        <v>739</v>
      </c>
      <c r="E26" s="33">
        <v>0</v>
      </c>
      <c r="F26" s="33">
        <v>0</v>
      </c>
      <c r="G26" s="33">
        <v>0</v>
      </c>
      <c r="H26" s="33">
        <f t="shared" si="0"/>
        <v>0</v>
      </c>
      <c r="I26" s="33">
        <v>0</v>
      </c>
      <c r="J26" s="33">
        <v>0</v>
      </c>
      <c r="K26" s="33">
        <v>0</v>
      </c>
      <c r="L26" s="33">
        <f t="shared" si="1"/>
        <v>0</v>
      </c>
      <c r="M26" s="33">
        <v>0</v>
      </c>
      <c r="N26" s="33">
        <v>0</v>
      </c>
      <c r="O26" s="42">
        <v>0</v>
      </c>
      <c r="P26" s="46">
        <f t="shared" si="2"/>
        <v>0</v>
      </c>
      <c r="Q26" s="33">
        <f t="shared" si="3"/>
        <v>0</v>
      </c>
      <c r="R26" s="33">
        <f t="shared" si="3"/>
        <v>0</v>
      </c>
      <c r="S26" s="33">
        <f t="shared" si="3"/>
        <v>0</v>
      </c>
      <c r="T26" s="42">
        <f t="shared" si="4"/>
        <v>0</v>
      </c>
    </row>
    <row r="27" spans="1:20" ht="15" x14ac:dyDescent="0.3">
      <c r="A27" s="9">
        <f>'[1]9'!A25</f>
        <v>17</v>
      </c>
      <c r="B27" s="16" t="str">
        <f>'[1]9'!B25</f>
        <v>WONOSALAM</v>
      </c>
      <c r="C27" s="16" t="str">
        <f>'[1]9'!C25</f>
        <v>Puskesmas Wonosalam II</v>
      </c>
      <c r="D27" s="26">
        <f>'[1]20'!J28</f>
        <v>681</v>
      </c>
      <c r="E27" s="33">
        <v>0</v>
      </c>
      <c r="F27" s="33">
        <v>0</v>
      </c>
      <c r="G27" s="33">
        <v>0</v>
      </c>
      <c r="H27" s="33">
        <f t="shared" si="0"/>
        <v>0</v>
      </c>
      <c r="I27" s="33">
        <v>0</v>
      </c>
      <c r="J27" s="33">
        <v>0</v>
      </c>
      <c r="K27" s="33">
        <v>0</v>
      </c>
      <c r="L27" s="33">
        <f t="shared" si="1"/>
        <v>0</v>
      </c>
      <c r="M27" s="33">
        <v>0</v>
      </c>
      <c r="N27" s="33">
        <v>1</v>
      </c>
      <c r="O27" s="42">
        <v>0</v>
      </c>
      <c r="P27" s="46">
        <f t="shared" si="2"/>
        <v>1</v>
      </c>
      <c r="Q27" s="33">
        <f t="shared" ref="Q27:S37" si="5">SUM(E27,I27,M27)</f>
        <v>0</v>
      </c>
      <c r="R27" s="33">
        <f t="shared" si="5"/>
        <v>1</v>
      </c>
      <c r="S27" s="33">
        <f t="shared" si="5"/>
        <v>0</v>
      </c>
      <c r="T27" s="42">
        <f t="shared" si="4"/>
        <v>1</v>
      </c>
    </row>
    <row r="28" spans="1:20" ht="15" x14ac:dyDescent="0.3">
      <c r="A28" s="9">
        <f>'[1]9'!A26</f>
        <v>18</v>
      </c>
      <c r="B28" s="16" t="str">
        <f>'[1]9'!B26</f>
        <v>DEMPET</v>
      </c>
      <c r="C28" s="16" t="str">
        <f>'[1]9'!C26</f>
        <v>Puskesmas Dempet</v>
      </c>
      <c r="D28" s="26">
        <f>'[1]20'!J29</f>
        <v>901</v>
      </c>
      <c r="E28" s="33">
        <v>0</v>
      </c>
      <c r="F28" s="33">
        <v>0</v>
      </c>
      <c r="G28" s="33">
        <v>0</v>
      </c>
      <c r="H28" s="33">
        <f t="shared" si="0"/>
        <v>0</v>
      </c>
      <c r="I28" s="33">
        <v>0</v>
      </c>
      <c r="J28" s="33">
        <v>0</v>
      </c>
      <c r="K28" s="33">
        <v>0</v>
      </c>
      <c r="L28" s="33">
        <f t="shared" si="1"/>
        <v>0</v>
      </c>
      <c r="M28" s="33">
        <v>0</v>
      </c>
      <c r="N28" s="33">
        <v>0</v>
      </c>
      <c r="O28" s="42">
        <v>0</v>
      </c>
      <c r="P28" s="46">
        <f t="shared" si="2"/>
        <v>0</v>
      </c>
      <c r="Q28" s="33">
        <f t="shared" si="5"/>
        <v>0</v>
      </c>
      <c r="R28" s="33">
        <f t="shared" si="5"/>
        <v>0</v>
      </c>
      <c r="S28" s="33">
        <f t="shared" si="5"/>
        <v>0</v>
      </c>
      <c r="T28" s="42">
        <f t="shared" si="4"/>
        <v>0</v>
      </c>
    </row>
    <row r="29" spans="1:20" ht="15" x14ac:dyDescent="0.3">
      <c r="A29" s="9">
        <f>'[1]9'!A27</f>
        <v>19</v>
      </c>
      <c r="B29" s="16" t="str">
        <f>'[1]9'!B27</f>
        <v>KEBONAGUNG</v>
      </c>
      <c r="C29" s="16" t="str">
        <f>'[1]9'!C27</f>
        <v xml:space="preserve">Puskesmas Kebonagung </v>
      </c>
      <c r="D29" s="26">
        <f>'[1]20'!J30</f>
        <v>639</v>
      </c>
      <c r="E29" s="33">
        <v>0</v>
      </c>
      <c r="F29" s="33">
        <v>0</v>
      </c>
      <c r="G29" s="33">
        <v>0</v>
      </c>
      <c r="H29" s="33">
        <f t="shared" si="0"/>
        <v>0</v>
      </c>
      <c r="I29" s="33">
        <v>0</v>
      </c>
      <c r="J29" s="33">
        <v>0</v>
      </c>
      <c r="K29" s="33">
        <v>0</v>
      </c>
      <c r="L29" s="33">
        <f t="shared" si="1"/>
        <v>0</v>
      </c>
      <c r="M29" s="33">
        <v>0</v>
      </c>
      <c r="N29" s="33">
        <v>0</v>
      </c>
      <c r="O29" s="42">
        <v>0</v>
      </c>
      <c r="P29" s="46">
        <f t="shared" si="2"/>
        <v>0</v>
      </c>
      <c r="Q29" s="33">
        <f t="shared" si="5"/>
        <v>0</v>
      </c>
      <c r="R29" s="33">
        <f t="shared" si="5"/>
        <v>0</v>
      </c>
      <c r="S29" s="33">
        <f t="shared" si="5"/>
        <v>0</v>
      </c>
      <c r="T29" s="42">
        <f t="shared" si="4"/>
        <v>0</v>
      </c>
    </row>
    <row r="30" spans="1:20" ht="15" x14ac:dyDescent="0.3">
      <c r="A30" s="9">
        <f>'[1]9'!A28</f>
        <v>20</v>
      </c>
      <c r="B30" s="16" t="str">
        <f>'[1]9'!B28</f>
        <v>GAJAH</v>
      </c>
      <c r="C30" s="16" t="str">
        <f>'[1]9'!C28</f>
        <v>Puskesmas Gajah I</v>
      </c>
      <c r="D30" s="26">
        <f>'[1]20'!J31</f>
        <v>553</v>
      </c>
      <c r="E30" s="33">
        <v>0</v>
      </c>
      <c r="F30" s="33">
        <v>0</v>
      </c>
      <c r="G30" s="33">
        <v>0</v>
      </c>
      <c r="H30" s="33">
        <f t="shared" si="0"/>
        <v>0</v>
      </c>
      <c r="I30" s="33">
        <v>0</v>
      </c>
      <c r="J30" s="33">
        <v>0</v>
      </c>
      <c r="K30" s="33">
        <v>0</v>
      </c>
      <c r="L30" s="33">
        <f t="shared" si="1"/>
        <v>0</v>
      </c>
      <c r="M30" s="33">
        <v>0</v>
      </c>
      <c r="N30" s="33">
        <v>0</v>
      </c>
      <c r="O30" s="42">
        <v>0</v>
      </c>
      <c r="P30" s="46">
        <f t="shared" si="2"/>
        <v>0</v>
      </c>
      <c r="Q30" s="33">
        <f t="shared" si="5"/>
        <v>0</v>
      </c>
      <c r="R30" s="33">
        <f t="shared" si="5"/>
        <v>0</v>
      </c>
      <c r="S30" s="33">
        <f t="shared" si="5"/>
        <v>0</v>
      </c>
      <c r="T30" s="42">
        <f t="shared" si="4"/>
        <v>0</v>
      </c>
    </row>
    <row r="31" spans="1:20" ht="15" x14ac:dyDescent="0.3">
      <c r="A31" s="9">
        <f>'[1]9'!A29</f>
        <v>21</v>
      </c>
      <c r="B31" s="16" t="str">
        <f>'[1]9'!B29</f>
        <v>GAJAH</v>
      </c>
      <c r="C31" s="16" t="str">
        <f>'[1]9'!C29</f>
        <v>Puskesmas Gajah II</v>
      </c>
      <c r="D31" s="26">
        <f>'[1]20'!J32</f>
        <v>351</v>
      </c>
      <c r="E31" s="33">
        <v>0</v>
      </c>
      <c r="F31" s="33">
        <v>0</v>
      </c>
      <c r="G31" s="33">
        <v>0</v>
      </c>
      <c r="H31" s="33">
        <f t="shared" si="0"/>
        <v>0</v>
      </c>
      <c r="I31" s="33">
        <v>0</v>
      </c>
      <c r="J31" s="33">
        <v>0</v>
      </c>
      <c r="K31" s="33">
        <v>0</v>
      </c>
      <c r="L31" s="33">
        <f t="shared" si="1"/>
        <v>0</v>
      </c>
      <c r="M31" s="33">
        <v>0</v>
      </c>
      <c r="N31" s="33">
        <v>0</v>
      </c>
      <c r="O31" s="42">
        <v>0</v>
      </c>
      <c r="P31" s="46">
        <f t="shared" si="2"/>
        <v>0</v>
      </c>
      <c r="Q31" s="33">
        <f t="shared" si="5"/>
        <v>0</v>
      </c>
      <c r="R31" s="33">
        <f t="shared" si="5"/>
        <v>0</v>
      </c>
      <c r="S31" s="33">
        <f t="shared" si="5"/>
        <v>0</v>
      </c>
      <c r="T31" s="42">
        <f t="shared" si="4"/>
        <v>0</v>
      </c>
    </row>
    <row r="32" spans="1:20" ht="15" x14ac:dyDescent="0.3">
      <c r="A32" s="9">
        <f>'[1]9'!A30</f>
        <v>22</v>
      </c>
      <c r="B32" s="16" t="str">
        <f>'[1]9'!B30</f>
        <v>KARANGANYAR</v>
      </c>
      <c r="C32" s="16" t="str">
        <f>'[1]9'!C30</f>
        <v>Puskesmas Karanganyar I</v>
      </c>
      <c r="D32" s="26">
        <f>'[1]20'!J33</f>
        <v>545</v>
      </c>
      <c r="E32" s="33">
        <v>0</v>
      </c>
      <c r="F32" s="33">
        <v>0</v>
      </c>
      <c r="G32" s="33">
        <v>1</v>
      </c>
      <c r="H32" s="33">
        <f t="shared" si="0"/>
        <v>1</v>
      </c>
      <c r="I32" s="33">
        <v>0</v>
      </c>
      <c r="J32" s="33">
        <v>0</v>
      </c>
      <c r="K32" s="33">
        <v>0</v>
      </c>
      <c r="L32" s="33">
        <f t="shared" si="1"/>
        <v>0</v>
      </c>
      <c r="M32" s="33">
        <v>0</v>
      </c>
      <c r="N32" s="33">
        <v>0</v>
      </c>
      <c r="O32" s="42">
        <v>0</v>
      </c>
      <c r="P32" s="46">
        <f t="shared" si="2"/>
        <v>0</v>
      </c>
      <c r="Q32" s="33">
        <f t="shared" si="5"/>
        <v>0</v>
      </c>
      <c r="R32" s="33">
        <f t="shared" si="5"/>
        <v>0</v>
      </c>
      <c r="S32" s="33">
        <f t="shared" si="5"/>
        <v>1</v>
      </c>
      <c r="T32" s="42">
        <f t="shared" si="4"/>
        <v>1</v>
      </c>
    </row>
    <row r="33" spans="1:20" ht="15" x14ac:dyDescent="0.3">
      <c r="A33" s="9">
        <f>'[1]9'!A31</f>
        <v>23</v>
      </c>
      <c r="B33" s="16" t="str">
        <f>'[1]9'!B31</f>
        <v>KARANGANYAR</v>
      </c>
      <c r="C33" s="16" t="str">
        <f>'[1]9'!C31</f>
        <v>Puskesmas Karanganyar II</v>
      </c>
      <c r="D33" s="26">
        <f>'[1]20'!J34</f>
        <v>695</v>
      </c>
      <c r="E33" s="33">
        <v>0</v>
      </c>
      <c r="F33" s="33">
        <v>0</v>
      </c>
      <c r="G33" s="33">
        <v>0</v>
      </c>
      <c r="H33" s="33">
        <f t="shared" si="0"/>
        <v>0</v>
      </c>
      <c r="I33" s="33">
        <v>0</v>
      </c>
      <c r="J33" s="33">
        <v>0</v>
      </c>
      <c r="K33" s="33">
        <v>0</v>
      </c>
      <c r="L33" s="33">
        <f t="shared" si="1"/>
        <v>0</v>
      </c>
      <c r="M33" s="33">
        <v>2</v>
      </c>
      <c r="N33" s="33">
        <v>0</v>
      </c>
      <c r="O33" s="42">
        <v>0</v>
      </c>
      <c r="P33" s="46">
        <f t="shared" si="2"/>
        <v>2</v>
      </c>
      <c r="Q33" s="33">
        <f t="shared" si="5"/>
        <v>2</v>
      </c>
      <c r="R33" s="33">
        <f t="shared" si="5"/>
        <v>0</v>
      </c>
      <c r="S33" s="33">
        <f t="shared" si="5"/>
        <v>0</v>
      </c>
      <c r="T33" s="42">
        <f t="shared" si="4"/>
        <v>2</v>
      </c>
    </row>
    <row r="34" spans="1:20" ht="15" x14ac:dyDescent="0.3">
      <c r="A34" s="9">
        <f>'[1]9'!A32</f>
        <v>24</v>
      </c>
      <c r="B34" s="16" t="str">
        <f>'[1]9'!B32</f>
        <v>MIJEN</v>
      </c>
      <c r="C34" s="16" t="str">
        <f>'[1]9'!C32</f>
        <v>Puskesmas Mijen I</v>
      </c>
      <c r="D34" s="26">
        <f>'[1]20'!J35</f>
        <v>564</v>
      </c>
      <c r="E34" s="33">
        <v>0</v>
      </c>
      <c r="F34" s="33">
        <v>0</v>
      </c>
      <c r="G34" s="33">
        <v>0</v>
      </c>
      <c r="H34" s="33">
        <f t="shared" si="0"/>
        <v>0</v>
      </c>
      <c r="I34" s="33">
        <v>0</v>
      </c>
      <c r="J34" s="33">
        <v>0</v>
      </c>
      <c r="K34" s="33">
        <v>0</v>
      </c>
      <c r="L34" s="33">
        <f t="shared" si="1"/>
        <v>0</v>
      </c>
      <c r="M34" s="33">
        <v>0</v>
      </c>
      <c r="N34" s="33">
        <v>0</v>
      </c>
      <c r="O34" s="42">
        <v>0</v>
      </c>
      <c r="P34" s="46">
        <f t="shared" si="2"/>
        <v>0</v>
      </c>
      <c r="Q34" s="33">
        <f t="shared" si="5"/>
        <v>0</v>
      </c>
      <c r="R34" s="33">
        <f t="shared" si="5"/>
        <v>0</v>
      </c>
      <c r="S34" s="33">
        <f t="shared" si="5"/>
        <v>0</v>
      </c>
      <c r="T34" s="42">
        <f t="shared" si="4"/>
        <v>0</v>
      </c>
    </row>
    <row r="35" spans="1:20" ht="15" x14ac:dyDescent="0.3">
      <c r="A35" s="9">
        <f>'[1]9'!A33</f>
        <v>25</v>
      </c>
      <c r="B35" s="16" t="str">
        <f>'[1]9'!B33</f>
        <v>MIJEN</v>
      </c>
      <c r="C35" s="16" t="str">
        <f>'[1]9'!C33</f>
        <v>Puskesmas Mijen II</v>
      </c>
      <c r="D35" s="26">
        <f>'[1]20'!J36</f>
        <v>475</v>
      </c>
      <c r="E35" s="33">
        <v>0</v>
      </c>
      <c r="F35" s="33">
        <v>0</v>
      </c>
      <c r="G35" s="33">
        <v>0</v>
      </c>
      <c r="H35" s="33">
        <f t="shared" si="0"/>
        <v>0</v>
      </c>
      <c r="I35" s="33">
        <v>0</v>
      </c>
      <c r="J35" s="33">
        <v>0</v>
      </c>
      <c r="K35" s="33">
        <v>0</v>
      </c>
      <c r="L35" s="33">
        <f t="shared" si="1"/>
        <v>0</v>
      </c>
      <c r="M35" s="33">
        <v>0</v>
      </c>
      <c r="N35" s="33">
        <v>0</v>
      </c>
      <c r="O35" s="42">
        <v>0</v>
      </c>
      <c r="P35" s="46">
        <f t="shared" si="2"/>
        <v>0</v>
      </c>
      <c r="Q35" s="33">
        <f t="shared" si="5"/>
        <v>0</v>
      </c>
      <c r="R35" s="33">
        <f t="shared" si="5"/>
        <v>0</v>
      </c>
      <c r="S35" s="33">
        <f t="shared" si="5"/>
        <v>0</v>
      </c>
      <c r="T35" s="42">
        <f t="shared" si="4"/>
        <v>0</v>
      </c>
    </row>
    <row r="36" spans="1:20" ht="15" x14ac:dyDescent="0.3">
      <c r="A36" s="9">
        <f>'[1]9'!A34</f>
        <v>26</v>
      </c>
      <c r="B36" s="16" t="str">
        <f>'[1]9'!B34</f>
        <v>WEDUNG</v>
      </c>
      <c r="C36" s="16" t="str">
        <f>'[1]9'!C34</f>
        <v>Puskesmas Wedung I</v>
      </c>
      <c r="D36" s="26">
        <f>'[1]20'!J37</f>
        <v>961</v>
      </c>
      <c r="E36" s="33">
        <v>0</v>
      </c>
      <c r="F36" s="33">
        <v>1</v>
      </c>
      <c r="G36" s="33">
        <v>0</v>
      </c>
      <c r="H36" s="33">
        <f t="shared" si="0"/>
        <v>1</v>
      </c>
      <c r="I36" s="33">
        <v>0</v>
      </c>
      <c r="J36" s="33">
        <v>0</v>
      </c>
      <c r="K36" s="33">
        <v>0</v>
      </c>
      <c r="L36" s="33">
        <f t="shared" si="1"/>
        <v>0</v>
      </c>
      <c r="M36" s="33">
        <v>0</v>
      </c>
      <c r="N36" s="33">
        <v>0</v>
      </c>
      <c r="O36" s="42">
        <v>0</v>
      </c>
      <c r="P36" s="46">
        <f t="shared" si="2"/>
        <v>0</v>
      </c>
      <c r="Q36" s="33">
        <f t="shared" si="5"/>
        <v>0</v>
      </c>
      <c r="R36" s="33">
        <f t="shared" si="5"/>
        <v>1</v>
      </c>
      <c r="S36" s="33">
        <f t="shared" si="5"/>
        <v>0</v>
      </c>
      <c r="T36" s="42">
        <f t="shared" si="4"/>
        <v>1</v>
      </c>
    </row>
    <row r="37" spans="1:20" ht="15" x14ac:dyDescent="0.3">
      <c r="A37" s="9">
        <f>'[1]9'!A35</f>
        <v>27</v>
      </c>
      <c r="B37" s="16" t="str">
        <f>'[1]9'!B35</f>
        <v>WEDUNG</v>
      </c>
      <c r="C37" s="16" t="str">
        <f>'[1]9'!C35</f>
        <v>Puskesmas Wedung II</v>
      </c>
      <c r="D37" s="26">
        <f>'[1]20'!J38</f>
        <v>598</v>
      </c>
      <c r="E37" s="33">
        <v>0</v>
      </c>
      <c r="F37" s="33">
        <v>0</v>
      </c>
      <c r="G37" s="33">
        <v>0</v>
      </c>
      <c r="H37" s="33">
        <f t="shared" si="0"/>
        <v>0</v>
      </c>
      <c r="I37" s="33">
        <v>0</v>
      </c>
      <c r="J37" s="33">
        <v>0</v>
      </c>
      <c r="K37" s="33">
        <v>0</v>
      </c>
      <c r="L37" s="33">
        <f t="shared" si="1"/>
        <v>0</v>
      </c>
      <c r="M37" s="33">
        <v>0</v>
      </c>
      <c r="N37" s="33">
        <v>0</v>
      </c>
      <c r="O37" s="42">
        <v>0</v>
      </c>
      <c r="P37" s="46">
        <f t="shared" si="2"/>
        <v>0</v>
      </c>
      <c r="Q37" s="33">
        <f t="shared" si="5"/>
        <v>0</v>
      </c>
      <c r="R37" s="33">
        <f t="shared" si="5"/>
        <v>0</v>
      </c>
      <c r="S37" s="33">
        <f t="shared" si="5"/>
        <v>0</v>
      </c>
      <c r="T37" s="42">
        <f t="shared" si="4"/>
        <v>0</v>
      </c>
    </row>
    <row r="38" spans="1:20" ht="15.6" x14ac:dyDescent="0.3">
      <c r="A38" s="10" t="s">
        <v>3</v>
      </c>
      <c r="B38" s="17"/>
      <c r="C38" s="21"/>
      <c r="D38" s="27">
        <f>SUM(D11:D37)</f>
        <v>20837</v>
      </c>
      <c r="E38" s="34">
        <f>SUM(E11:E37)</f>
        <v>0</v>
      </c>
      <c r="F38" s="34">
        <f>SUM(F11:F37)</f>
        <v>1</v>
      </c>
      <c r="G38" s="34">
        <f>SUM(G11:G37)</f>
        <v>1</v>
      </c>
      <c r="H38" s="34">
        <f t="shared" ref="H38:T38" si="6">SUM(H11:H37)</f>
        <v>2</v>
      </c>
      <c r="I38" s="34">
        <f t="shared" si="6"/>
        <v>0</v>
      </c>
      <c r="J38" s="34">
        <f t="shared" si="6"/>
        <v>2</v>
      </c>
      <c r="K38" s="34">
        <f t="shared" si="6"/>
        <v>1</v>
      </c>
      <c r="L38" s="34">
        <f>SUM(L11:L37)</f>
        <v>3</v>
      </c>
      <c r="M38" s="34">
        <f t="shared" si="6"/>
        <v>2</v>
      </c>
      <c r="N38" s="34">
        <f t="shared" si="6"/>
        <v>4</v>
      </c>
      <c r="O38" s="34">
        <f t="shared" si="6"/>
        <v>1</v>
      </c>
      <c r="P38" s="47">
        <f t="shared" si="6"/>
        <v>7</v>
      </c>
      <c r="Q38" s="34">
        <f t="shared" si="6"/>
        <v>2</v>
      </c>
      <c r="R38" s="34">
        <f t="shared" si="6"/>
        <v>7</v>
      </c>
      <c r="S38" s="34">
        <f t="shared" si="6"/>
        <v>3</v>
      </c>
      <c r="T38" s="34">
        <f t="shared" si="6"/>
        <v>12</v>
      </c>
    </row>
    <row r="39" spans="1:20" ht="16.2" thickBot="1" x14ac:dyDescent="0.35">
      <c r="A39" s="11" t="s">
        <v>4</v>
      </c>
      <c r="B39" s="18"/>
      <c r="C39" s="22"/>
      <c r="D39" s="28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43"/>
      <c r="P39" s="35"/>
      <c r="Q39" s="35"/>
      <c r="R39" s="35"/>
      <c r="S39" s="43"/>
      <c r="T39" s="51">
        <f>T38/D38*100000</f>
        <v>57.589864183903636</v>
      </c>
    </row>
    <row r="40" spans="1:20" ht="15" x14ac:dyDescent="0.3">
      <c r="A40" s="1"/>
      <c r="B40" s="4"/>
      <c r="C40" s="4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" x14ac:dyDescent="0.3">
      <c r="A41" s="12" t="s">
        <v>5</v>
      </c>
      <c r="B41" s="1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" x14ac:dyDescent="0.3">
      <c r="A42" s="12" t="s">
        <v>6</v>
      </c>
      <c r="B42" s="12"/>
      <c r="C42" s="1"/>
      <c r="D42" s="1"/>
      <c r="E42" s="1" t="s">
        <v>15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" x14ac:dyDescent="0.3">
      <c r="A43" s="12"/>
      <c r="B43" s="19" t="s">
        <v>8</v>
      </c>
      <c r="C43" s="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15" x14ac:dyDescent="0.3">
      <c r="A44" s="12"/>
      <c r="B44" s="20" t="s">
        <v>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</sheetData>
  <mergeCells count="10">
    <mergeCell ref="A38:C38"/>
    <mergeCell ref="A7:A9"/>
    <mergeCell ref="B7:B9"/>
    <mergeCell ref="C7:C9"/>
    <mergeCell ref="D7:D9"/>
    <mergeCell ref="E7:T7"/>
    <mergeCell ref="E8:H8"/>
    <mergeCell ref="I8:L8"/>
    <mergeCell ref="M8:P8"/>
    <mergeCell ref="Q8:T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 DEMAK</dc:creator>
  <cp:lastModifiedBy>DINKES  DEMAK</cp:lastModifiedBy>
  <dcterms:created xsi:type="dcterms:W3CDTF">2021-07-02T07:15:44Z</dcterms:created>
  <dcterms:modified xsi:type="dcterms:W3CDTF">2021-07-02T07:16:26Z</dcterms:modified>
</cp:coreProperties>
</file>