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9EAF1E11-7405-40B7-A4D4-B0854CC68DFA}" xr6:coauthVersionLast="47" xr6:coauthVersionMax="47" xr10:uidLastSave="{00000000-0000-0000-0000-000000000000}"/>
  <bookViews>
    <workbookView xWindow="-108" yWindow="-108" windowWidth="23256" windowHeight="12576" xr2:uid="{049E3F0D-D6BF-43D7-A00A-F01DB441F8C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D39" i="1" s="1"/>
  <c r="E38" i="1"/>
  <c r="D38" i="1"/>
  <c r="K37" i="1"/>
  <c r="J37" i="1"/>
  <c r="L37" i="1" s="1"/>
  <c r="I37" i="1"/>
  <c r="F37" i="1"/>
  <c r="C37" i="1"/>
  <c r="B37" i="1"/>
  <c r="A37" i="1"/>
  <c r="K36" i="1"/>
  <c r="J36" i="1"/>
  <c r="L36" i="1" s="1"/>
  <c r="I36" i="1"/>
  <c r="F36" i="1"/>
  <c r="C36" i="1"/>
  <c r="B36" i="1"/>
  <c r="A36" i="1"/>
  <c r="K35" i="1"/>
  <c r="J35" i="1"/>
  <c r="L35" i="1" s="1"/>
  <c r="I35" i="1"/>
  <c r="F35" i="1"/>
  <c r="C35" i="1"/>
  <c r="B35" i="1"/>
  <c r="A35" i="1"/>
  <c r="K34" i="1"/>
  <c r="J34" i="1"/>
  <c r="L34" i="1" s="1"/>
  <c r="I34" i="1"/>
  <c r="F34" i="1"/>
  <c r="C34" i="1"/>
  <c r="B34" i="1"/>
  <c r="A34" i="1"/>
  <c r="K33" i="1"/>
  <c r="J33" i="1"/>
  <c r="L33" i="1" s="1"/>
  <c r="I33" i="1"/>
  <c r="F33" i="1"/>
  <c r="C33" i="1"/>
  <c r="B33" i="1"/>
  <c r="A33" i="1"/>
  <c r="K32" i="1"/>
  <c r="J32" i="1"/>
  <c r="L32" i="1" s="1"/>
  <c r="I32" i="1"/>
  <c r="F32" i="1"/>
  <c r="C32" i="1"/>
  <c r="B32" i="1"/>
  <c r="A32" i="1"/>
  <c r="K31" i="1"/>
  <c r="J31" i="1"/>
  <c r="L31" i="1" s="1"/>
  <c r="I31" i="1"/>
  <c r="F31" i="1"/>
  <c r="C31" i="1"/>
  <c r="B31" i="1"/>
  <c r="A31" i="1"/>
  <c r="K30" i="1"/>
  <c r="J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B29" i="1"/>
  <c r="A29" i="1"/>
  <c r="K28" i="1"/>
  <c r="J28" i="1"/>
  <c r="L28" i="1" s="1"/>
  <c r="I28" i="1"/>
  <c r="F28" i="1"/>
  <c r="C28" i="1"/>
  <c r="B28" i="1"/>
  <c r="A28" i="1"/>
  <c r="K27" i="1"/>
  <c r="J27" i="1"/>
  <c r="L27" i="1" s="1"/>
  <c r="I27" i="1"/>
  <c r="F27" i="1"/>
  <c r="C27" i="1"/>
  <c r="B27" i="1"/>
  <c r="A27" i="1"/>
  <c r="K26" i="1"/>
  <c r="J26" i="1"/>
  <c r="L26" i="1" s="1"/>
  <c r="I26" i="1"/>
  <c r="F26" i="1"/>
  <c r="C26" i="1"/>
  <c r="B26" i="1"/>
  <c r="A26" i="1"/>
  <c r="K25" i="1"/>
  <c r="J25" i="1"/>
  <c r="L25" i="1" s="1"/>
  <c r="I25" i="1"/>
  <c r="F25" i="1"/>
  <c r="C25" i="1"/>
  <c r="B25" i="1"/>
  <c r="A25" i="1"/>
  <c r="K24" i="1"/>
  <c r="J24" i="1"/>
  <c r="L24" i="1" s="1"/>
  <c r="I24" i="1"/>
  <c r="F24" i="1"/>
  <c r="C24" i="1"/>
  <c r="B24" i="1"/>
  <c r="A24" i="1"/>
  <c r="K23" i="1"/>
  <c r="J23" i="1"/>
  <c r="L23" i="1" s="1"/>
  <c r="I23" i="1"/>
  <c r="F23" i="1"/>
  <c r="C23" i="1"/>
  <c r="B23" i="1"/>
  <c r="A23" i="1"/>
  <c r="K22" i="1"/>
  <c r="J22" i="1"/>
  <c r="L22" i="1" s="1"/>
  <c r="I22" i="1"/>
  <c r="F22" i="1"/>
  <c r="C22" i="1"/>
  <c r="B22" i="1"/>
  <c r="A22" i="1"/>
  <c r="K21" i="1"/>
  <c r="J21" i="1"/>
  <c r="L21" i="1" s="1"/>
  <c r="I21" i="1"/>
  <c r="F21" i="1"/>
  <c r="C21" i="1"/>
  <c r="B21" i="1"/>
  <c r="A21" i="1"/>
  <c r="K20" i="1"/>
  <c r="J20" i="1"/>
  <c r="L20" i="1" s="1"/>
  <c r="I20" i="1"/>
  <c r="F20" i="1"/>
  <c r="C20" i="1"/>
  <c r="B20" i="1"/>
  <c r="A20" i="1"/>
  <c r="K19" i="1"/>
  <c r="J19" i="1"/>
  <c r="L19" i="1" s="1"/>
  <c r="I19" i="1"/>
  <c r="F19" i="1"/>
  <c r="C19" i="1"/>
  <c r="B19" i="1"/>
  <c r="A19" i="1"/>
  <c r="K18" i="1"/>
  <c r="J18" i="1"/>
  <c r="L18" i="1" s="1"/>
  <c r="I18" i="1"/>
  <c r="F18" i="1"/>
  <c r="C18" i="1"/>
  <c r="B18" i="1"/>
  <c r="A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F16" i="1"/>
  <c r="C16" i="1"/>
  <c r="B16" i="1"/>
  <c r="A16" i="1"/>
  <c r="K15" i="1"/>
  <c r="J15" i="1"/>
  <c r="L15" i="1" s="1"/>
  <c r="I15" i="1"/>
  <c r="F15" i="1"/>
  <c r="C15" i="1"/>
  <c r="B15" i="1"/>
  <c r="A15" i="1"/>
  <c r="K14" i="1"/>
  <c r="J14" i="1"/>
  <c r="L14" i="1" s="1"/>
  <c r="I14" i="1"/>
  <c r="F14" i="1"/>
  <c r="C14" i="1"/>
  <c r="B14" i="1"/>
  <c r="A14" i="1"/>
  <c r="K13" i="1"/>
  <c r="J13" i="1"/>
  <c r="L13" i="1" s="1"/>
  <c r="I13" i="1"/>
  <c r="F13" i="1"/>
  <c r="C13" i="1"/>
  <c r="B13" i="1"/>
  <c r="A13" i="1"/>
  <c r="K12" i="1"/>
  <c r="J12" i="1"/>
  <c r="L12" i="1" s="1"/>
  <c r="I12" i="1"/>
  <c r="F12" i="1"/>
  <c r="C12" i="1"/>
  <c r="B12" i="1"/>
  <c r="A12" i="1"/>
  <c r="K11" i="1"/>
  <c r="K38" i="1" s="1"/>
  <c r="J11" i="1"/>
  <c r="L11" i="1" s="1"/>
  <c r="I11" i="1"/>
  <c r="I38" i="1" s="1"/>
  <c r="F11" i="1"/>
  <c r="C11" i="1"/>
  <c r="B11" i="1"/>
  <c r="A11" i="1"/>
  <c r="G5" i="1"/>
  <c r="F5" i="1"/>
  <c r="G4" i="1"/>
  <c r="F4" i="1"/>
  <c r="L38" i="1" l="1"/>
  <c r="L40" i="1" s="1"/>
  <c r="K40" i="1"/>
  <c r="K39" i="1"/>
  <c r="G39" i="1"/>
  <c r="H39" i="1"/>
  <c r="E39" i="1"/>
  <c r="J38" i="1"/>
  <c r="J40" i="1" l="1"/>
  <c r="J39" i="1"/>
</calcChain>
</file>

<file path=xl/sharedStrings.xml><?xml version="1.0" encoding="utf-8"?>
<sst xmlns="http://schemas.openxmlformats.org/spreadsheetml/2006/main" count="24" uniqueCount="17">
  <si>
    <t>TABEL  57</t>
  </si>
  <si>
    <t xml:space="preserve"> </t>
  </si>
  <si>
    <t>KASUS BARU KUSTA MENURUT JENIS KELAMIN, KECAMATAN, DAN PUSKESMAS</t>
  </si>
  <si>
    <t>NO</t>
  </si>
  <si>
    <t>KECAMATAN</t>
  </si>
  <si>
    <t>PUSKESMAS</t>
  </si>
  <si>
    <t>KASUS BARU</t>
  </si>
  <si>
    <t>Pausi Basiler (PB)/ Kusta kering</t>
  </si>
  <si>
    <t>Multi Basiler (MB)/ Kusta Basah</t>
  </si>
  <si>
    <t>PB + MB</t>
  </si>
  <si>
    <t>L</t>
  </si>
  <si>
    <t>P</t>
  </si>
  <si>
    <t>L+P</t>
  </si>
  <si>
    <t>JUMLAH (KAB/KOTA)</t>
  </si>
  <si>
    <t>PROPORSI JENIS KELAMIN</t>
  </si>
  <si>
    <r>
      <t>ANGKA PENEMUAN KASUS BARU (NCDR/</t>
    </r>
    <r>
      <rPr>
        <b/>
        <i/>
        <sz val="12"/>
        <rFont val="Arial"/>
        <family val="2"/>
      </rPr>
      <t>NEW CASE DETECTION RATE</t>
    </r>
    <r>
      <rPr>
        <b/>
        <sz val="12"/>
        <rFont val="Arial"/>
        <family val="2"/>
      </rPr>
      <t>) PER 100.000 PENDUDUK</t>
    </r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</si>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</sst>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7" fontId="2" fillId="0" borderId="3" xfId="1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quotePrefix="1" applyFont="1" applyBorder="1" applyAlignment="1">
      <alignment horizontal="left" vertical="center"/>
    </xf>
    <xf numFmtId="37" fontId="5" fillId="0" borderId="10" xfId="1" applyNumberFormat="1" applyFont="1" applyBorder="1" applyAlignment="1">
      <alignment vertical="center"/>
    </xf>
    <xf numFmtId="165" fontId="5" fillId="0" borderId="10" xfId="1" applyNumberFormat="1" applyFont="1" applyBorder="1" applyAlignment="1">
      <alignment vertical="center"/>
    </xf>
    <xf numFmtId="165" fontId="5" fillId="2" borderId="10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left" vertical="center"/>
    </xf>
    <xf numFmtId="165" fontId="5" fillId="0" borderId="12" xfId="1" applyNumberFormat="1" applyFont="1" applyBorder="1" applyAlignment="1">
      <alignment vertical="center"/>
    </xf>
    <xf numFmtId="165" fontId="5" fillId="0" borderId="13" xfId="1" applyNumberFormat="1" applyFont="1" applyBorder="1" applyAlignment="1">
      <alignment vertical="center"/>
    </xf>
    <xf numFmtId="165" fontId="5" fillId="0" borderId="15" xfId="1" applyNumberFormat="1" applyFont="1" applyBorder="1" applyAlignment="1">
      <alignment vertical="center"/>
    </xf>
    <xf numFmtId="165" fontId="5" fillId="0" borderId="16" xfId="1" applyNumberFormat="1" applyFont="1" applyBorder="1" applyAlignment="1">
      <alignment vertical="center"/>
    </xf>
    <xf numFmtId="37" fontId="2" fillId="0" borderId="0" xfId="1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C28">
            <v>601715</v>
          </cell>
          <cell r="D28">
            <v>590997</v>
          </cell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2190-5A3F-47DB-9F4A-7618E023C121}">
  <dimension ref="A1:L43"/>
  <sheetViews>
    <sheetView tabSelected="1" workbookViewId="0">
      <selection sqref="A1:L43"/>
    </sheetView>
  </sheetViews>
  <sheetFormatPr defaultRowHeight="14.4" x14ac:dyDescent="0.3"/>
  <cols>
    <col min="1" max="1" width="5.6640625" customWidth="1"/>
    <col min="2" max="2" width="20.44140625" bestFit="1" customWidth="1"/>
    <col min="3" max="3" width="29.5546875" bestFit="1" customWidth="1"/>
    <col min="4" max="12" width="15.6640625" customWidth="1"/>
  </cols>
  <sheetData>
    <row r="1" spans="1:12" ht="15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8" x14ac:dyDescent="0.3">
      <c r="A4" s="5"/>
      <c r="B4" s="5"/>
      <c r="C4" s="5"/>
      <c r="D4" s="5"/>
      <c r="E4" s="5"/>
      <c r="F4" s="6" t="str">
        <f>'[1]1'!E5</f>
        <v>KABUPATEN/KOTA</v>
      </c>
      <c r="G4" s="7" t="str">
        <f>'[1]1'!F5</f>
        <v>DEMAK</v>
      </c>
      <c r="H4" s="5"/>
      <c r="I4" s="5"/>
      <c r="J4" s="5"/>
      <c r="K4" s="5"/>
      <c r="L4" s="5"/>
    </row>
    <row r="5" spans="1:12" ht="16.8" x14ac:dyDescent="0.3">
      <c r="A5" s="5"/>
      <c r="B5" s="5"/>
      <c r="C5" s="5"/>
      <c r="D5" s="5"/>
      <c r="E5" s="5"/>
      <c r="F5" s="6" t="str">
        <f>'[1]1'!E6</f>
        <v xml:space="preserve">TAHUN </v>
      </c>
      <c r="G5" s="7">
        <f>'[1]1'!F6</f>
        <v>2020</v>
      </c>
      <c r="H5" s="5"/>
      <c r="I5" s="5"/>
      <c r="J5" s="5"/>
      <c r="K5" s="5"/>
      <c r="L5" s="5"/>
    </row>
    <row r="6" spans="1:12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x14ac:dyDescent="0.3">
      <c r="A7" s="9" t="s">
        <v>3</v>
      </c>
      <c r="B7" s="9" t="s">
        <v>4</v>
      </c>
      <c r="C7" s="9" t="s">
        <v>5</v>
      </c>
      <c r="D7" s="10" t="s">
        <v>6</v>
      </c>
      <c r="E7" s="10"/>
      <c r="F7" s="10"/>
      <c r="G7" s="10"/>
      <c r="H7" s="10"/>
      <c r="I7" s="10"/>
      <c r="J7" s="10"/>
      <c r="K7" s="10"/>
      <c r="L7" s="10"/>
    </row>
    <row r="8" spans="1:12" ht="15" x14ac:dyDescent="0.3">
      <c r="A8" s="9"/>
      <c r="B8" s="9"/>
      <c r="C8" s="9"/>
      <c r="D8" s="11" t="s">
        <v>7</v>
      </c>
      <c r="E8" s="12"/>
      <c r="F8" s="13"/>
      <c r="G8" s="11" t="s">
        <v>8</v>
      </c>
      <c r="H8" s="12"/>
      <c r="I8" s="13"/>
      <c r="J8" s="14" t="s">
        <v>9</v>
      </c>
      <c r="K8" s="15"/>
      <c r="L8" s="16"/>
    </row>
    <row r="9" spans="1:12" ht="15" x14ac:dyDescent="0.3">
      <c r="A9" s="10"/>
      <c r="B9" s="10"/>
      <c r="C9" s="10"/>
      <c r="D9" s="17" t="s">
        <v>10</v>
      </c>
      <c r="E9" s="17" t="s">
        <v>11</v>
      </c>
      <c r="F9" s="17" t="s">
        <v>12</v>
      </c>
      <c r="G9" s="17" t="s">
        <v>10</v>
      </c>
      <c r="H9" s="17" t="s">
        <v>11</v>
      </c>
      <c r="I9" s="17" t="s">
        <v>12</v>
      </c>
      <c r="J9" s="17" t="s">
        <v>10</v>
      </c>
      <c r="K9" s="17" t="s">
        <v>11</v>
      </c>
      <c r="L9" s="17" t="s">
        <v>12</v>
      </c>
    </row>
    <row r="10" spans="1:12" x14ac:dyDescent="0.3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2" ht="15" x14ac:dyDescent="0.3">
      <c r="A11" s="19">
        <f>'[1]9'!A9</f>
        <v>1</v>
      </c>
      <c r="B11" s="20" t="str">
        <f>'[1]9'!B9</f>
        <v>MRANGGEN</v>
      </c>
      <c r="C11" s="20" t="str">
        <f>'[1]9'!C9</f>
        <v>Puskesmas Mranggen I</v>
      </c>
      <c r="D11" s="21">
        <v>0</v>
      </c>
      <c r="E11" s="21">
        <v>0</v>
      </c>
      <c r="F11" s="21">
        <f t="shared" ref="F11:F19" si="0">SUM(D11:E11)</f>
        <v>0</v>
      </c>
      <c r="G11" s="21">
        <v>0</v>
      </c>
      <c r="H11" s="21">
        <v>0</v>
      </c>
      <c r="I11" s="21">
        <f t="shared" ref="I11:I19" si="1">SUM(G11:H11)</f>
        <v>0</v>
      </c>
      <c r="J11" s="21">
        <f>SUM(D11,G11)</f>
        <v>0</v>
      </c>
      <c r="K11" s="21">
        <f>SUM(E11,H11)</f>
        <v>0</v>
      </c>
      <c r="L11" s="21">
        <f>SUM(J11:K11)</f>
        <v>0</v>
      </c>
    </row>
    <row r="12" spans="1:12" ht="15" x14ac:dyDescent="0.3">
      <c r="A12" s="22">
        <f>'[1]9'!A10</f>
        <v>2</v>
      </c>
      <c r="B12" s="23" t="str">
        <f>'[1]9'!B10</f>
        <v>MRANGGEN</v>
      </c>
      <c r="C12" s="23" t="str">
        <f>'[1]9'!C10</f>
        <v>Puskesmas Mranggen II</v>
      </c>
      <c r="D12" s="24">
        <v>0</v>
      </c>
      <c r="E12" s="24">
        <v>0</v>
      </c>
      <c r="F12" s="24">
        <f t="shared" si="0"/>
        <v>0</v>
      </c>
      <c r="G12" s="24">
        <v>1</v>
      </c>
      <c r="H12" s="24">
        <v>0</v>
      </c>
      <c r="I12" s="24">
        <f t="shared" si="1"/>
        <v>1</v>
      </c>
      <c r="J12" s="24">
        <f t="shared" ref="J12:K30" si="2">SUM(D12,G12)</f>
        <v>1</v>
      </c>
      <c r="K12" s="24">
        <f t="shared" si="2"/>
        <v>0</v>
      </c>
      <c r="L12" s="24">
        <f t="shared" ref="L12:L37" si="3">SUM(J12:K12)</f>
        <v>1</v>
      </c>
    </row>
    <row r="13" spans="1:12" ht="15" x14ac:dyDescent="0.3">
      <c r="A13" s="22">
        <f>'[1]9'!A11</f>
        <v>3</v>
      </c>
      <c r="B13" s="23" t="str">
        <f>'[1]9'!B11</f>
        <v>MRANGGEN</v>
      </c>
      <c r="C13" s="23" t="str">
        <f>'[1]9'!C11</f>
        <v>Puskesmas Mranggen III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f t="shared" si="1"/>
        <v>0</v>
      </c>
      <c r="J13" s="24">
        <f t="shared" si="2"/>
        <v>0</v>
      </c>
      <c r="K13" s="24">
        <f t="shared" si="2"/>
        <v>0</v>
      </c>
      <c r="L13" s="24">
        <f t="shared" si="3"/>
        <v>0</v>
      </c>
    </row>
    <row r="14" spans="1:12" ht="15" x14ac:dyDescent="0.3">
      <c r="A14" s="22">
        <f>'[1]9'!A12</f>
        <v>4</v>
      </c>
      <c r="B14" s="23" t="str">
        <f>'[1]9'!B12</f>
        <v>KARANGAWEN</v>
      </c>
      <c r="C14" s="23" t="str">
        <f>'[1]9'!C12</f>
        <v>Puskesmas Karangawen I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0</v>
      </c>
      <c r="I14" s="24">
        <f t="shared" si="1"/>
        <v>0</v>
      </c>
      <c r="J14" s="24">
        <f t="shared" si="2"/>
        <v>0</v>
      </c>
      <c r="K14" s="24">
        <f t="shared" si="2"/>
        <v>0</v>
      </c>
      <c r="L14" s="24">
        <f t="shared" si="3"/>
        <v>0</v>
      </c>
    </row>
    <row r="15" spans="1:12" ht="15" x14ac:dyDescent="0.3">
      <c r="A15" s="22">
        <f>'[1]9'!A13</f>
        <v>5</v>
      </c>
      <c r="B15" s="23" t="str">
        <f>'[1]9'!B13</f>
        <v>KARANGAWEN</v>
      </c>
      <c r="C15" s="23" t="str">
        <f>'[1]9'!C13</f>
        <v>Puskesmas Karangawen II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0</v>
      </c>
      <c r="I15" s="24">
        <f t="shared" si="1"/>
        <v>0</v>
      </c>
      <c r="J15" s="24">
        <f t="shared" si="2"/>
        <v>0</v>
      </c>
      <c r="K15" s="24">
        <f t="shared" si="2"/>
        <v>0</v>
      </c>
      <c r="L15" s="24">
        <f t="shared" si="3"/>
        <v>0</v>
      </c>
    </row>
    <row r="16" spans="1:12" ht="15" x14ac:dyDescent="0.3">
      <c r="A16" s="22">
        <f>'[1]9'!A14</f>
        <v>6</v>
      </c>
      <c r="B16" s="23" t="str">
        <f>'[1]9'!B14</f>
        <v>GUNTUR</v>
      </c>
      <c r="C16" s="23" t="str">
        <f>'[1]9'!C14</f>
        <v>Puskesmas Guntur I</v>
      </c>
      <c r="D16" s="24">
        <v>0</v>
      </c>
      <c r="E16" s="24">
        <v>0</v>
      </c>
      <c r="F16" s="24">
        <f t="shared" si="0"/>
        <v>0</v>
      </c>
      <c r="G16" s="24">
        <v>1</v>
      </c>
      <c r="H16" s="24">
        <v>0</v>
      </c>
      <c r="I16" s="24">
        <f t="shared" si="1"/>
        <v>1</v>
      </c>
      <c r="J16" s="24">
        <f t="shared" si="2"/>
        <v>1</v>
      </c>
      <c r="K16" s="24">
        <f t="shared" si="2"/>
        <v>0</v>
      </c>
      <c r="L16" s="24">
        <f t="shared" si="3"/>
        <v>1</v>
      </c>
    </row>
    <row r="17" spans="1:12" ht="15" x14ac:dyDescent="0.3">
      <c r="A17" s="22">
        <f>'[1]9'!A15</f>
        <v>7</v>
      </c>
      <c r="B17" s="23" t="str">
        <f>'[1]9'!B15</f>
        <v>GUNTUR</v>
      </c>
      <c r="C17" s="23" t="str">
        <f>'[1]9'!C15</f>
        <v>Puskesmas Guntur II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0</v>
      </c>
      <c r="I17" s="24">
        <f t="shared" si="1"/>
        <v>0</v>
      </c>
      <c r="J17" s="24">
        <f t="shared" si="2"/>
        <v>0</v>
      </c>
      <c r="K17" s="24">
        <f t="shared" si="2"/>
        <v>0</v>
      </c>
      <c r="L17" s="24">
        <f>SUM(J17:K17)</f>
        <v>0</v>
      </c>
    </row>
    <row r="18" spans="1:12" ht="15" x14ac:dyDescent="0.3">
      <c r="A18" s="22">
        <f>'[1]9'!A16</f>
        <v>8</v>
      </c>
      <c r="B18" s="23" t="str">
        <f>'[1]9'!B16</f>
        <v>SAYUNG</v>
      </c>
      <c r="C18" s="23" t="str">
        <f>'[1]9'!C16</f>
        <v>Puskesmas Sayung I</v>
      </c>
      <c r="D18" s="24">
        <v>0</v>
      </c>
      <c r="E18" s="24">
        <v>0</v>
      </c>
      <c r="F18" s="24">
        <f>SUM(D18:E18)</f>
        <v>0</v>
      </c>
      <c r="G18" s="24">
        <v>1</v>
      </c>
      <c r="H18" s="24">
        <v>1</v>
      </c>
      <c r="I18" s="24">
        <f t="shared" si="1"/>
        <v>2</v>
      </c>
      <c r="J18" s="24">
        <f t="shared" si="2"/>
        <v>1</v>
      </c>
      <c r="K18" s="24">
        <f>SUM(E18,H18)</f>
        <v>1</v>
      </c>
      <c r="L18" s="24">
        <f t="shared" si="3"/>
        <v>2</v>
      </c>
    </row>
    <row r="19" spans="1:12" ht="15" x14ac:dyDescent="0.3">
      <c r="A19" s="22">
        <f>'[1]9'!A17</f>
        <v>9</v>
      </c>
      <c r="B19" s="23" t="str">
        <f>'[1]9'!B17</f>
        <v>SAYUNG</v>
      </c>
      <c r="C19" s="23" t="str">
        <f>'[1]9'!C17</f>
        <v>Puskesmas Sayung II</v>
      </c>
      <c r="D19" s="24">
        <v>0</v>
      </c>
      <c r="E19" s="24">
        <v>0</v>
      </c>
      <c r="F19" s="24">
        <f t="shared" si="0"/>
        <v>0</v>
      </c>
      <c r="G19" s="24">
        <v>6</v>
      </c>
      <c r="H19" s="24">
        <v>19</v>
      </c>
      <c r="I19" s="24">
        <f t="shared" si="1"/>
        <v>25</v>
      </c>
      <c r="J19" s="24">
        <f t="shared" si="2"/>
        <v>6</v>
      </c>
      <c r="K19" s="24">
        <f t="shared" si="2"/>
        <v>19</v>
      </c>
      <c r="L19" s="24">
        <f t="shared" si="3"/>
        <v>25</v>
      </c>
    </row>
    <row r="20" spans="1:12" ht="15" x14ac:dyDescent="0.3">
      <c r="A20" s="22">
        <f>'[1]9'!A18</f>
        <v>10</v>
      </c>
      <c r="B20" s="23" t="str">
        <f>'[1]9'!B18</f>
        <v>KARANGTENGAH</v>
      </c>
      <c r="C20" s="23" t="str">
        <f>'[1]9'!C18</f>
        <v>Puskesmas Karang Tengah</v>
      </c>
      <c r="D20" s="24">
        <v>1</v>
      </c>
      <c r="E20" s="24">
        <v>0</v>
      </c>
      <c r="F20" s="24">
        <f t="shared" ref="F20:F37" si="4">SUM(D20:E20)</f>
        <v>1</v>
      </c>
      <c r="G20" s="24">
        <v>1</v>
      </c>
      <c r="H20" s="24">
        <v>0</v>
      </c>
      <c r="I20" s="24">
        <f>SUM(G20:H20)</f>
        <v>1</v>
      </c>
      <c r="J20" s="24">
        <f t="shared" si="2"/>
        <v>2</v>
      </c>
      <c r="K20" s="24">
        <f t="shared" si="2"/>
        <v>0</v>
      </c>
      <c r="L20" s="24">
        <f t="shared" si="3"/>
        <v>2</v>
      </c>
    </row>
    <row r="21" spans="1:12" ht="15" x14ac:dyDescent="0.3">
      <c r="A21" s="22">
        <f>'[1]9'!A19</f>
        <v>11</v>
      </c>
      <c r="B21" s="23" t="str">
        <f>'[1]9'!B19</f>
        <v>BONANG</v>
      </c>
      <c r="C21" s="23" t="str">
        <f>'[1]9'!C19</f>
        <v>Puskesmas Bonang I</v>
      </c>
      <c r="D21" s="24">
        <v>0</v>
      </c>
      <c r="E21" s="24">
        <v>0</v>
      </c>
      <c r="F21" s="24">
        <f t="shared" si="4"/>
        <v>0</v>
      </c>
      <c r="G21" s="24">
        <v>1</v>
      </c>
      <c r="H21" s="24">
        <v>0</v>
      </c>
      <c r="I21" s="24">
        <f t="shared" ref="I21:I37" si="5">SUM(G21:H21)</f>
        <v>1</v>
      </c>
      <c r="J21" s="24">
        <f t="shared" si="2"/>
        <v>1</v>
      </c>
      <c r="K21" s="24">
        <f t="shared" si="2"/>
        <v>0</v>
      </c>
      <c r="L21" s="24">
        <f t="shared" si="3"/>
        <v>1</v>
      </c>
    </row>
    <row r="22" spans="1:12" ht="15" x14ac:dyDescent="0.3">
      <c r="A22" s="22">
        <f>'[1]9'!A20</f>
        <v>12</v>
      </c>
      <c r="B22" s="23" t="str">
        <f>'[1]9'!B20</f>
        <v>BONANG</v>
      </c>
      <c r="C22" s="23" t="str">
        <f>'[1]9'!C20</f>
        <v>Puskesmas Bonang II</v>
      </c>
      <c r="D22" s="24">
        <v>0</v>
      </c>
      <c r="E22" s="24">
        <v>0</v>
      </c>
      <c r="F22" s="24">
        <f t="shared" si="4"/>
        <v>0</v>
      </c>
      <c r="G22" s="24">
        <v>2</v>
      </c>
      <c r="H22" s="24">
        <v>2</v>
      </c>
      <c r="I22" s="24">
        <f t="shared" si="5"/>
        <v>4</v>
      </c>
      <c r="J22" s="24">
        <f>SUM(D22,G22)</f>
        <v>2</v>
      </c>
      <c r="K22" s="24">
        <f t="shared" si="2"/>
        <v>2</v>
      </c>
      <c r="L22" s="24">
        <f t="shared" si="3"/>
        <v>4</v>
      </c>
    </row>
    <row r="23" spans="1:12" ht="15" x14ac:dyDescent="0.3">
      <c r="A23" s="22">
        <f>'[1]9'!A21</f>
        <v>13</v>
      </c>
      <c r="B23" s="23" t="str">
        <f>'[1]9'!B21</f>
        <v>DEMAK</v>
      </c>
      <c r="C23" s="23" t="str">
        <f>'[1]9'!C21</f>
        <v>Puskesmas Demak I</v>
      </c>
      <c r="D23" s="24">
        <v>0</v>
      </c>
      <c r="E23" s="24">
        <v>0</v>
      </c>
      <c r="F23" s="24">
        <f t="shared" si="4"/>
        <v>0</v>
      </c>
      <c r="G23" s="24">
        <v>0</v>
      </c>
      <c r="H23" s="24">
        <v>1</v>
      </c>
      <c r="I23" s="24">
        <f t="shared" si="5"/>
        <v>1</v>
      </c>
      <c r="J23" s="24">
        <f t="shared" si="2"/>
        <v>0</v>
      </c>
      <c r="K23" s="24">
        <f t="shared" si="2"/>
        <v>1</v>
      </c>
      <c r="L23" s="24">
        <f t="shared" si="3"/>
        <v>1</v>
      </c>
    </row>
    <row r="24" spans="1:12" ht="15" x14ac:dyDescent="0.3">
      <c r="A24" s="22">
        <f>'[1]9'!A22</f>
        <v>14</v>
      </c>
      <c r="B24" s="23" t="str">
        <f>'[1]9'!B22</f>
        <v>DEMAK</v>
      </c>
      <c r="C24" s="23" t="str">
        <f>'[1]9'!C22</f>
        <v>Puskesmas Demak II</v>
      </c>
      <c r="D24" s="24">
        <v>0</v>
      </c>
      <c r="E24" s="24">
        <v>0</v>
      </c>
      <c r="F24" s="24">
        <f t="shared" si="4"/>
        <v>0</v>
      </c>
      <c r="G24" s="24">
        <v>1</v>
      </c>
      <c r="H24" s="24">
        <v>0</v>
      </c>
      <c r="I24" s="24">
        <f t="shared" si="5"/>
        <v>1</v>
      </c>
      <c r="J24" s="24">
        <f t="shared" si="2"/>
        <v>1</v>
      </c>
      <c r="K24" s="24">
        <f>SUM(E24,H24)</f>
        <v>0</v>
      </c>
      <c r="L24" s="24">
        <f>SUM(J24:K24)</f>
        <v>1</v>
      </c>
    </row>
    <row r="25" spans="1:12" ht="15" x14ac:dyDescent="0.3">
      <c r="A25" s="22">
        <f>'[1]9'!A23</f>
        <v>15</v>
      </c>
      <c r="B25" s="23" t="str">
        <f>'[1]9'!B23</f>
        <v>DEMAK</v>
      </c>
      <c r="C25" s="23" t="str">
        <f>'[1]9'!C23</f>
        <v>Puskesmas Demak III</v>
      </c>
      <c r="D25" s="24">
        <v>0</v>
      </c>
      <c r="E25" s="24">
        <v>0</v>
      </c>
      <c r="F25" s="24">
        <f t="shared" si="4"/>
        <v>0</v>
      </c>
      <c r="G25" s="24">
        <v>2</v>
      </c>
      <c r="H25" s="24">
        <v>0</v>
      </c>
      <c r="I25" s="24">
        <f t="shared" si="5"/>
        <v>2</v>
      </c>
      <c r="J25" s="24">
        <f t="shared" si="2"/>
        <v>2</v>
      </c>
      <c r="K25" s="24">
        <f t="shared" si="2"/>
        <v>0</v>
      </c>
      <c r="L25" s="24">
        <f t="shared" si="3"/>
        <v>2</v>
      </c>
    </row>
    <row r="26" spans="1:12" ht="15" x14ac:dyDescent="0.3">
      <c r="A26" s="22">
        <f>'[1]9'!A24</f>
        <v>16</v>
      </c>
      <c r="B26" s="23" t="str">
        <f>'[1]9'!B24</f>
        <v>WONOSALAM</v>
      </c>
      <c r="C26" s="23" t="str">
        <f>'[1]9'!C24</f>
        <v>Puskesmas Wonosalam I</v>
      </c>
      <c r="D26" s="24">
        <v>0</v>
      </c>
      <c r="E26" s="24">
        <v>0</v>
      </c>
      <c r="F26" s="24">
        <f t="shared" si="4"/>
        <v>0</v>
      </c>
      <c r="G26" s="24">
        <v>2</v>
      </c>
      <c r="H26" s="24">
        <v>1</v>
      </c>
      <c r="I26" s="24">
        <f t="shared" si="5"/>
        <v>3</v>
      </c>
      <c r="J26" s="24">
        <f t="shared" si="2"/>
        <v>2</v>
      </c>
      <c r="K26" s="24">
        <f t="shared" si="2"/>
        <v>1</v>
      </c>
      <c r="L26" s="24">
        <f>SUM(J26:K26)</f>
        <v>3</v>
      </c>
    </row>
    <row r="27" spans="1:12" ht="15" x14ac:dyDescent="0.3">
      <c r="A27" s="22">
        <f>'[1]9'!A25</f>
        <v>17</v>
      </c>
      <c r="B27" s="23" t="str">
        <f>'[1]9'!B25</f>
        <v>WONOSALAM</v>
      </c>
      <c r="C27" s="23" t="str">
        <f>'[1]9'!C25</f>
        <v>Puskesmas Wonosalam II</v>
      </c>
      <c r="D27" s="24">
        <v>0</v>
      </c>
      <c r="E27" s="24">
        <v>0</v>
      </c>
      <c r="F27" s="24">
        <f t="shared" si="4"/>
        <v>0</v>
      </c>
      <c r="G27" s="24">
        <v>0</v>
      </c>
      <c r="H27" s="24">
        <v>0</v>
      </c>
      <c r="I27" s="24">
        <f t="shared" si="5"/>
        <v>0</v>
      </c>
      <c r="J27" s="24">
        <f t="shared" si="2"/>
        <v>0</v>
      </c>
      <c r="K27" s="24">
        <f t="shared" si="2"/>
        <v>0</v>
      </c>
      <c r="L27" s="24">
        <f t="shared" si="3"/>
        <v>0</v>
      </c>
    </row>
    <row r="28" spans="1:12" ht="15" x14ac:dyDescent="0.3">
      <c r="A28" s="22">
        <f>'[1]9'!A26</f>
        <v>18</v>
      </c>
      <c r="B28" s="23" t="str">
        <f>'[1]9'!B26</f>
        <v>DEMPET</v>
      </c>
      <c r="C28" s="23" t="str">
        <f>'[1]9'!C26</f>
        <v>Puskesmas Dempet</v>
      </c>
      <c r="D28" s="24">
        <v>0</v>
      </c>
      <c r="E28" s="24">
        <v>0</v>
      </c>
      <c r="F28" s="24">
        <f t="shared" si="4"/>
        <v>0</v>
      </c>
      <c r="G28" s="24">
        <v>2</v>
      </c>
      <c r="H28" s="24">
        <v>0</v>
      </c>
      <c r="I28" s="24">
        <f t="shared" si="5"/>
        <v>2</v>
      </c>
      <c r="J28" s="24">
        <f t="shared" si="2"/>
        <v>2</v>
      </c>
      <c r="K28" s="24">
        <f t="shared" si="2"/>
        <v>0</v>
      </c>
      <c r="L28" s="24">
        <f t="shared" si="3"/>
        <v>2</v>
      </c>
    </row>
    <row r="29" spans="1:12" ht="15" x14ac:dyDescent="0.3">
      <c r="A29" s="22">
        <f>'[1]9'!A27</f>
        <v>19</v>
      </c>
      <c r="B29" s="23" t="str">
        <f>'[1]9'!B27</f>
        <v>KEBONAGUNG</v>
      </c>
      <c r="C29" s="23" t="str">
        <f>'[1]9'!C27</f>
        <v xml:space="preserve">Puskesmas Kebonagung </v>
      </c>
      <c r="D29" s="24">
        <v>0</v>
      </c>
      <c r="E29" s="24">
        <v>0</v>
      </c>
      <c r="F29" s="24">
        <f t="shared" si="4"/>
        <v>0</v>
      </c>
      <c r="G29" s="24">
        <v>0</v>
      </c>
      <c r="H29" s="24">
        <v>0</v>
      </c>
      <c r="I29" s="24">
        <f t="shared" si="5"/>
        <v>0</v>
      </c>
      <c r="J29" s="24">
        <f t="shared" si="2"/>
        <v>0</v>
      </c>
      <c r="K29" s="24">
        <f t="shared" si="2"/>
        <v>0</v>
      </c>
      <c r="L29" s="24">
        <f t="shared" si="3"/>
        <v>0</v>
      </c>
    </row>
    <row r="30" spans="1:12" ht="15" x14ac:dyDescent="0.3">
      <c r="A30" s="22">
        <f>'[1]9'!A28</f>
        <v>20</v>
      </c>
      <c r="B30" s="23" t="str">
        <f>'[1]9'!B28</f>
        <v>GAJAH</v>
      </c>
      <c r="C30" s="23" t="str">
        <f>'[1]9'!C28</f>
        <v>Puskesmas Gajah I</v>
      </c>
      <c r="D30" s="24">
        <v>0</v>
      </c>
      <c r="E30" s="24">
        <v>0</v>
      </c>
      <c r="F30" s="24">
        <f t="shared" si="4"/>
        <v>0</v>
      </c>
      <c r="G30" s="24">
        <v>0</v>
      </c>
      <c r="H30" s="24">
        <v>0</v>
      </c>
      <c r="I30" s="24">
        <f t="shared" si="5"/>
        <v>0</v>
      </c>
      <c r="J30" s="24">
        <f t="shared" si="2"/>
        <v>0</v>
      </c>
      <c r="K30" s="24">
        <f t="shared" si="2"/>
        <v>0</v>
      </c>
      <c r="L30" s="24">
        <f t="shared" si="3"/>
        <v>0</v>
      </c>
    </row>
    <row r="31" spans="1:12" ht="15" x14ac:dyDescent="0.3">
      <c r="A31" s="22">
        <f>'[1]9'!A29</f>
        <v>21</v>
      </c>
      <c r="B31" s="23" t="str">
        <f>'[1]9'!B29</f>
        <v>GAJAH</v>
      </c>
      <c r="C31" s="23" t="str">
        <f>'[1]9'!C29</f>
        <v>Puskesmas Gajah II</v>
      </c>
      <c r="D31" s="24">
        <v>0</v>
      </c>
      <c r="E31" s="24">
        <v>0</v>
      </c>
      <c r="F31" s="24">
        <f t="shared" si="4"/>
        <v>0</v>
      </c>
      <c r="G31" s="24">
        <v>1</v>
      </c>
      <c r="H31" s="24">
        <v>0</v>
      </c>
      <c r="I31" s="24">
        <f t="shared" si="5"/>
        <v>1</v>
      </c>
      <c r="J31" s="24">
        <f t="shared" ref="J31:K37" si="6">SUM(D31,G31)</f>
        <v>1</v>
      </c>
      <c r="K31" s="24">
        <f t="shared" si="6"/>
        <v>0</v>
      </c>
      <c r="L31" s="24">
        <f t="shared" si="3"/>
        <v>1</v>
      </c>
    </row>
    <row r="32" spans="1:12" ht="15" x14ac:dyDescent="0.3">
      <c r="A32" s="22">
        <f>'[1]9'!A30</f>
        <v>22</v>
      </c>
      <c r="B32" s="23" t="str">
        <f>'[1]9'!B30</f>
        <v>KARANGANYAR</v>
      </c>
      <c r="C32" s="23" t="str">
        <f>'[1]9'!C30</f>
        <v>Puskesmas Karanganyar I</v>
      </c>
      <c r="D32" s="24">
        <v>0</v>
      </c>
      <c r="E32" s="24">
        <v>0</v>
      </c>
      <c r="F32" s="24">
        <f t="shared" si="4"/>
        <v>0</v>
      </c>
      <c r="G32" s="24">
        <v>0</v>
      </c>
      <c r="H32" s="24">
        <v>1</v>
      </c>
      <c r="I32" s="24">
        <f t="shared" si="5"/>
        <v>1</v>
      </c>
      <c r="J32" s="24">
        <f t="shared" si="6"/>
        <v>0</v>
      </c>
      <c r="K32" s="24">
        <f t="shared" si="6"/>
        <v>1</v>
      </c>
      <c r="L32" s="24">
        <f t="shared" si="3"/>
        <v>1</v>
      </c>
    </row>
    <row r="33" spans="1:12" ht="15" x14ac:dyDescent="0.3">
      <c r="A33" s="22">
        <f>'[1]9'!A31</f>
        <v>23</v>
      </c>
      <c r="B33" s="23" t="str">
        <f>'[1]9'!B31</f>
        <v>KARANGANYAR</v>
      </c>
      <c r="C33" s="23" t="str">
        <f>'[1]9'!C31</f>
        <v>Puskesmas Karanganyar II</v>
      </c>
      <c r="D33" s="24">
        <v>0</v>
      </c>
      <c r="E33" s="24">
        <v>0</v>
      </c>
      <c r="F33" s="24">
        <f t="shared" si="4"/>
        <v>0</v>
      </c>
      <c r="G33" s="24">
        <v>1</v>
      </c>
      <c r="H33" s="24">
        <v>0</v>
      </c>
      <c r="I33" s="24">
        <f t="shared" si="5"/>
        <v>1</v>
      </c>
      <c r="J33" s="24">
        <f t="shared" si="6"/>
        <v>1</v>
      </c>
      <c r="K33" s="24">
        <f t="shared" si="6"/>
        <v>0</v>
      </c>
      <c r="L33" s="24">
        <f t="shared" si="3"/>
        <v>1</v>
      </c>
    </row>
    <row r="34" spans="1:12" ht="15" x14ac:dyDescent="0.3">
      <c r="A34" s="22">
        <f>'[1]9'!A32</f>
        <v>24</v>
      </c>
      <c r="B34" s="23" t="str">
        <f>'[1]9'!B32</f>
        <v>MIJEN</v>
      </c>
      <c r="C34" s="23" t="str">
        <f>'[1]9'!C32</f>
        <v>Puskesmas Mijen I</v>
      </c>
      <c r="D34" s="24">
        <v>0</v>
      </c>
      <c r="E34" s="24">
        <v>0</v>
      </c>
      <c r="F34" s="24">
        <f t="shared" si="4"/>
        <v>0</v>
      </c>
      <c r="G34" s="24">
        <v>3</v>
      </c>
      <c r="H34" s="24">
        <v>0</v>
      </c>
      <c r="I34" s="24">
        <f t="shared" si="5"/>
        <v>3</v>
      </c>
      <c r="J34" s="24">
        <f t="shared" si="6"/>
        <v>3</v>
      </c>
      <c r="K34" s="24">
        <f t="shared" si="6"/>
        <v>0</v>
      </c>
      <c r="L34" s="24">
        <f t="shared" si="3"/>
        <v>3</v>
      </c>
    </row>
    <row r="35" spans="1:12" ht="15" x14ac:dyDescent="0.3">
      <c r="A35" s="22">
        <f>'[1]9'!A33</f>
        <v>25</v>
      </c>
      <c r="B35" s="23" t="str">
        <f>'[1]9'!B33</f>
        <v>MIJEN</v>
      </c>
      <c r="C35" s="23" t="str">
        <f>'[1]9'!C33</f>
        <v>Puskesmas Mijen II</v>
      </c>
      <c r="D35" s="24">
        <v>0</v>
      </c>
      <c r="E35" s="24">
        <v>0</v>
      </c>
      <c r="F35" s="24">
        <f t="shared" si="4"/>
        <v>0</v>
      </c>
      <c r="G35" s="24">
        <v>10</v>
      </c>
      <c r="H35" s="24">
        <v>1</v>
      </c>
      <c r="I35" s="24">
        <f t="shared" si="5"/>
        <v>11</v>
      </c>
      <c r="J35" s="24">
        <f t="shared" si="6"/>
        <v>10</v>
      </c>
      <c r="K35" s="24">
        <f t="shared" si="6"/>
        <v>1</v>
      </c>
      <c r="L35" s="24">
        <f t="shared" si="3"/>
        <v>11</v>
      </c>
    </row>
    <row r="36" spans="1:12" ht="15" x14ac:dyDescent="0.3">
      <c r="A36" s="22">
        <f>'[1]9'!A34</f>
        <v>26</v>
      </c>
      <c r="B36" s="23" t="str">
        <f>'[1]9'!B34</f>
        <v>WEDUNG</v>
      </c>
      <c r="C36" s="23" t="str">
        <f>'[1]9'!C34</f>
        <v>Puskesmas Wedung I</v>
      </c>
      <c r="D36" s="24">
        <v>0</v>
      </c>
      <c r="E36" s="24">
        <v>1</v>
      </c>
      <c r="F36" s="24">
        <f t="shared" si="4"/>
        <v>1</v>
      </c>
      <c r="G36" s="24">
        <v>3</v>
      </c>
      <c r="H36" s="24">
        <v>2</v>
      </c>
      <c r="I36" s="24">
        <f t="shared" si="5"/>
        <v>5</v>
      </c>
      <c r="J36" s="24">
        <f t="shared" si="6"/>
        <v>3</v>
      </c>
      <c r="K36" s="24">
        <f t="shared" si="6"/>
        <v>3</v>
      </c>
      <c r="L36" s="24">
        <f t="shared" si="3"/>
        <v>6</v>
      </c>
    </row>
    <row r="37" spans="1:12" ht="15" x14ac:dyDescent="0.3">
      <c r="A37" s="25">
        <f>'[1]9'!A35</f>
        <v>27</v>
      </c>
      <c r="B37" s="26" t="str">
        <f>'[1]9'!B35</f>
        <v>WEDUNG</v>
      </c>
      <c r="C37" s="26" t="str">
        <f>'[1]9'!C35</f>
        <v>Puskesmas Wedung II</v>
      </c>
      <c r="D37" s="27">
        <v>0</v>
      </c>
      <c r="E37" s="27">
        <v>0</v>
      </c>
      <c r="F37" s="27">
        <f t="shared" si="4"/>
        <v>0</v>
      </c>
      <c r="G37" s="27">
        <v>0</v>
      </c>
      <c r="H37" s="27">
        <v>3</v>
      </c>
      <c r="I37" s="27">
        <f t="shared" si="5"/>
        <v>3</v>
      </c>
      <c r="J37" s="27">
        <f t="shared" si="6"/>
        <v>0</v>
      </c>
      <c r="K37" s="27">
        <f t="shared" si="6"/>
        <v>3</v>
      </c>
      <c r="L37" s="27">
        <f t="shared" si="3"/>
        <v>3</v>
      </c>
    </row>
    <row r="38" spans="1:12" ht="15.6" x14ac:dyDescent="0.3">
      <c r="A38" s="28" t="s">
        <v>13</v>
      </c>
      <c r="B38" s="29"/>
      <c r="C38" s="30"/>
      <c r="D38" s="31">
        <f t="shared" ref="D38:L38" si="7">SUM(D11:D37)</f>
        <v>1</v>
      </c>
      <c r="E38" s="31">
        <f t="shared" si="7"/>
        <v>1</v>
      </c>
      <c r="F38" s="31">
        <f t="shared" si="7"/>
        <v>2</v>
      </c>
      <c r="G38" s="31">
        <f t="shared" si="7"/>
        <v>38</v>
      </c>
      <c r="H38" s="31">
        <f t="shared" si="7"/>
        <v>31</v>
      </c>
      <c r="I38" s="31">
        <f t="shared" si="7"/>
        <v>69</v>
      </c>
      <c r="J38" s="31">
        <f t="shared" si="7"/>
        <v>39</v>
      </c>
      <c r="K38" s="31">
        <f t="shared" si="7"/>
        <v>32</v>
      </c>
      <c r="L38" s="31">
        <f t="shared" si="7"/>
        <v>71</v>
      </c>
    </row>
    <row r="39" spans="1:12" ht="15.6" x14ac:dyDescent="0.3">
      <c r="A39" s="28" t="s">
        <v>14</v>
      </c>
      <c r="B39" s="29"/>
      <c r="C39" s="30"/>
      <c r="D39" s="32">
        <f>D38/$F$38*100</f>
        <v>50</v>
      </c>
      <c r="E39" s="32">
        <f>E38/$F$38*100</f>
        <v>50</v>
      </c>
      <c r="F39" s="33"/>
      <c r="G39" s="32">
        <f>G38/$I$38*100</f>
        <v>55.072463768115945</v>
      </c>
      <c r="H39" s="32">
        <f>H38/$I$38*100</f>
        <v>44.927536231884055</v>
      </c>
      <c r="I39" s="34"/>
      <c r="J39" s="32">
        <f>J38/$L$38*100</f>
        <v>54.929577464788736</v>
      </c>
      <c r="K39" s="32">
        <f>K38/$L$38*100</f>
        <v>45.070422535211272</v>
      </c>
      <c r="L39" s="33"/>
    </row>
    <row r="40" spans="1:12" ht="16.2" thickBot="1" x14ac:dyDescent="0.35">
      <c r="A40" s="35" t="s">
        <v>15</v>
      </c>
      <c r="B40" s="36"/>
      <c r="C40" s="37"/>
      <c r="D40" s="38"/>
      <c r="E40" s="38"/>
      <c r="F40" s="39"/>
      <c r="G40" s="40"/>
      <c r="H40" s="40"/>
      <c r="I40" s="41"/>
      <c r="J40" s="38">
        <f>J38/'[1]2'!C28*100000</f>
        <v>6.4814737874242789</v>
      </c>
      <c r="K40" s="38">
        <f>K38/'[1]2'!D28*100000</f>
        <v>5.4145790926180677</v>
      </c>
      <c r="L40" s="38">
        <f>L38/'[1]2'!E28*100000</f>
        <v>5.9528201275748049</v>
      </c>
    </row>
    <row r="41" spans="1:12" ht="15" x14ac:dyDescent="0.3">
      <c r="A41" s="2"/>
      <c r="B41" s="1"/>
      <c r="C41" s="1"/>
      <c r="D41" s="42"/>
      <c r="E41" s="42"/>
      <c r="F41" s="42"/>
      <c r="G41" s="42"/>
      <c r="H41" s="42"/>
      <c r="I41" s="42"/>
      <c r="J41" s="42"/>
      <c r="K41" s="42"/>
      <c r="L41" s="42"/>
    </row>
    <row r="42" spans="1:12" ht="15" x14ac:dyDescent="0.3">
      <c r="A42" s="43" t="s">
        <v>16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" x14ac:dyDescent="0.3">
      <c r="A43" s="2" t="s">
        <v>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A7:A9"/>
    <mergeCell ref="B7:B9"/>
    <mergeCell ref="C7:C9"/>
    <mergeCell ref="D7:L7"/>
    <mergeCell ref="D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2021-07-05T05:51:40Z</dcterms:created>
  <dcterms:modified xsi:type="dcterms:W3CDTF">2021-07-05T05:51:59Z</dcterms:modified>
</cp:coreProperties>
</file>