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6\wasdal\data sektoral\Tahunan\"/>
    </mc:Choice>
  </mc:AlternateContent>
  <bookViews>
    <workbookView xWindow="0" yWindow="0" windowWidth="24000" windowHeight="9585"/>
  </bookViews>
  <sheets>
    <sheet name="IKU 2024 4 (2)" sheetId="1" r:id="rId1"/>
  </sheets>
  <definedNames>
    <definedName name="_xlnm.Print_Area" localSheetId="0">'IKU 2024 4 (2)'!$A$1:$J$36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7" i="1" l="1"/>
  <c r="P27" i="1"/>
  <c r="N27" i="1"/>
  <c r="I24" i="1"/>
  <c r="I23" i="1"/>
  <c r="I22" i="1"/>
  <c r="I21" i="1"/>
  <c r="I19" i="1"/>
  <c r="K18" i="1"/>
  <c r="I16" i="1"/>
  <c r="I15" i="1"/>
  <c r="I14" i="1"/>
  <c r="I13" i="1"/>
  <c r="I12" i="1"/>
  <c r="I11" i="1"/>
  <c r="I10" i="1"/>
  <c r="I9" i="1"/>
  <c r="K7" i="1"/>
  <c r="K6" i="1"/>
</calcChain>
</file>

<file path=xl/sharedStrings.xml><?xml version="1.0" encoding="utf-8"?>
<sst xmlns="http://schemas.openxmlformats.org/spreadsheetml/2006/main" count="62" uniqueCount="42">
  <si>
    <t xml:space="preserve">Dinas Perhubungan Kabupaten Demak </t>
  </si>
  <si>
    <t>No</t>
  </si>
  <si>
    <t>Sasaran</t>
  </si>
  <si>
    <t>Indkator Kinerja</t>
  </si>
  <si>
    <t>Satuan</t>
  </si>
  <si>
    <t>Target Tahunan</t>
  </si>
  <si>
    <t>Triwulan</t>
  </si>
  <si>
    <t>Target</t>
  </si>
  <si>
    <t>Realisasi</t>
  </si>
  <si>
    <t>Capaian  (%)</t>
  </si>
  <si>
    <t>Keterangan</t>
  </si>
  <si>
    <t>Meningkatnya capaian sasaran strategis tiap Perangkat Daerah</t>
  </si>
  <si>
    <t>Nilai SAKIP tiap OPD</t>
  </si>
  <si>
    <t>Angka</t>
  </si>
  <si>
    <t>TW 4</t>
  </si>
  <si>
    <t>Belum Ada</t>
  </si>
  <si>
    <t>TW3</t>
  </si>
  <si>
    <t>TW 2</t>
  </si>
  <si>
    <t>TW 1</t>
  </si>
  <si>
    <t>Persentase indikator kinerja sasaran strategis Perangkat Daerah yang mencapai target</t>
  </si>
  <si>
    <t>%</t>
  </si>
  <si>
    <t>Tercapai</t>
  </si>
  <si>
    <t>Terwujudnya Pelayanan Publik yang Responsif</t>
  </si>
  <si>
    <t>Persentase keluhan masyarakat yang ditindaklanjuti</t>
  </si>
  <si>
    <t>Indeks Kepuasan Masyarakat Transportasi</t>
  </si>
  <si>
    <t>Indeks</t>
  </si>
  <si>
    <t>Meningkatnya kinerja pelayanan lalu lintas</t>
  </si>
  <si>
    <t>Kinerja Lalu Lintas Kabupaten</t>
  </si>
  <si>
    <t>Arus stabil, kecepatan sedikit terbatas oleh lalu lintas, pengemudi masih dapat bebas memilih kecepatan yang dikehendaki (merupakan perhitungan menggunakan indikator negatif)</t>
  </si>
  <si>
    <t>untuk indikator positif yang poin sasaran "meningkatnya caoaian sasaran strategis tiap PD</t>
  </si>
  <si>
    <t>untuk indiktor negatif yang poin "meningkatnya kinerja pelayanan lalu lintas"</t>
  </si>
  <si>
    <t>TARGET 2022</t>
  </si>
  <si>
    <t>CAPAIAN 2022</t>
  </si>
  <si>
    <t>an.</t>
  </si>
  <si>
    <t>Kepala Dinas Perhubungan</t>
  </si>
  <si>
    <t>Kabupaten Demak</t>
  </si>
  <si>
    <t>Sugiharto, SP, M.Si</t>
  </si>
  <si>
    <t>Pembina Tingkat I</t>
  </si>
  <si>
    <t>NIP.196911221996031002</t>
  </si>
  <si>
    <t>,</t>
  </si>
  <si>
    <t>Capaian Indikator Kinerja Utama Tahun 2025</t>
  </si>
  <si>
    <t>Demak,          Januari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</si>
</sst>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64" formatCode="_(* #,##0_);_(* \(#,##0\);_(* &quot;-&quot;_);_(@_)"/>
    <numFmt numFmtId="165" formatCode="_-* #,##0.00_-;\-* #,##0.00_-;_-* &quot;-&quot;_-;_-@_-"/>
    <numFmt numFmtId="166" formatCode="0;[Red]0"/>
    <numFmt numFmtId="167" formatCode="_(* #,##0.00_);_(* \(#,##0.00\);_(* &quot;-&quot;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2"/>
      <name val="Calibri Light"/>
      <family val="1"/>
      <scheme val="major"/>
    </font>
    <font>
      <sz val="11"/>
      <color theme="1"/>
      <name val="Cambria"/>
      <family val="1"/>
    </font>
    <font>
      <sz val="12"/>
      <color theme="1"/>
      <name val="Calibri Light"/>
      <family val="1"/>
      <scheme val="major"/>
    </font>
    <font>
      <sz val="12"/>
      <color theme="1"/>
      <name val="Cambria"/>
      <family val="1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3" fillId="0" borderId="0" xfId="0" applyFont="1"/>
    <xf numFmtId="164" fontId="4" fillId="0" borderId="0" xfId="0" applyNumberFormat="1" applyFont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top"/>
    </xf>
    <xf numFmtId="165" fontId="3" fillId="0" borderId="10" xfId="1" applyNumberFormat="1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top"/>
    </xf>
    <xf numFmtId="1" fontId="3" fillId="0" borderId="14" xfId="0" applyNumberFormat="1" applyFont="1" applyBorder="1" applyAlignment="1">
      <alignment horizontal="right" vertical="center" wrapText="1"/>
    </xf>
    <xf numFmtId="1" fontId="3" fillId="0" borderId="15" xfId="0" applyNumberFormat="1" applyFont="1" applyBorder="1" applyAlignment="1">
      <alignment horizontal="right" vertical="center" wrapText="1"/>
    </xf>
    <xf numFmtId="41" fontId="3" fillId="0" borderId="14" xfId="1" applyFont="1" applyBorder="1" applyAlignment="1">
      <alignment horizontal="center" vertical="center" wrapText="1"/>
    </xf>
    <xf numFmtId="1" fontId="3" fillId="0" borderId="14" xfId="1" applyNumberFormat="1" applyFont="1" applyBorder="1" applyAlignment="1">
      <alignment horizontal="right" vertical="center" wrapText="1"/>
    </xf>
    <xf numFmtId="1" fontId="3" fillId="0" borderId="15" xfId="1" applyNumberFormat="1" applyFont="1" applyBorder="1" applyAlignment="1">
      <alignment horizontal="right" vertical="center" wrapText="1"/>
    </xf>
    <xf numFmtId="164" fontId="3" fillId="0" borderId="0" xfId="0" applyNumberFormat="1" applyFont="1"/>
    <xf numFmtId="164" fontId="3" fillId="0" borderId="18" xfId="0" applyNumberFormat="1" applyFont="1" applyBorder="1" applyAlignment="1">
      <alignment horizontal="center" vertical="top"/>
    </xf>
    <xf numFmtId="1" fontId="3" fillId="0" borderId="19" xfId="0" applyNumberFormat="1" applyFont="1" applyBorder="1" applyAlignment="1">
      <alignment horizontal="right" vertical="center" wrapText="1"/>
    </xf>
    <xf numFmtId="1" fontId="3" fillId="0" borderId="20" xfId="1" applyNumberFormat="1" applyFont="1" applyBorder="1" applyAlignment="1">
      <alignment horizontal="right" vertical="center" wrapText="1"/>
    </xf>
    <xf numFmtId="166" fontId="3" fillId="0" borderId="21" xfId="1" applyNumberFormat="1" applyFont="1" applyBorder="1" applyAlignment="1">
      <alignment horizontal="right" vertical="center" wrapText="1"/>
    </xf>
    <xf numFmtId="164" fontId="3" fillId="0" borderId="25" xfId="0" applyNumberFormat="1" applyFont="1" applyBorder="1" applyAlignment="1">
      <alignment horizontal="center" vertical="top"/>
    </xf>
    <xf numFmtId="41" fontId="3" fillId="0" borderId="24" xfId="1" applyFont="1" applyBorder="1" applyAlignment="1">
      <alignment horizontal="right" vertical="top"/>
    </xf>
    <xf numFmtId="164" fontId="3" fillId="0" borderId="24" xfId="0" applyNumberFormat="1" applyFont="1" applyBorder="1"/>
    <xf numFmtId="41" fontId="3" fillId="0" borderId="10" xfId="1" applyFont="1" applyBorder="1" applyAlignment="1">
      <alignment horizontal="center" vertical="center" wrapText="1"/>
    </xf>
    <xf numFmtId="41" fontId="3" fillId="0" borderId="14" xfId="1" applyFont="1" applyBorder="1" applyAlignment="1">
      <alignment horizontal="right" vertical="top"/>
    </xf>
    <xf numFmtId="164" fontId="3" fillId="0" borderId="15" xfId="0" applyNumberFormat="1" applyFont="1" applyBorder="1"/>
    <xf numFmtId="41" fontId="3" fillId="0" borderId="15" xfId="1" applyFont="1" applyBorder="1" applyAlignment="1">
      <alignment vertical="top"/>
    </xf>
    <xf numFmtId="164" fontId="3" fillId="0" borderId="27" xfId="0" applyNumberFormat="1" applyFont="1" applyBorder="1" applyAlignment="1">
      <alignment horizontal="center" vertical="top"/>
    </xf>
    <xf numFmtId="41" fontId="3" fillId="0" borderId="21" xfId="1" applyFont="1" applyBorder="1" applyAlignment="1">
      <alignment horizontal="right" vertical="top"/>
    </xf>
    <xf numFmtId="41" fontId="3" fillId="0" borderId="28" xfId="1" quotePrefix="1" applyFont="1" applyBorder="1" applyAlignment="1">
      <alignment vertical="top"/>
    </xf>
    <xf numFmtId="41" fontId="3" fillId="0" borderId="21" xfId="1" applyFont="1" applyBorder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/>
    </xf>
    <xf numFmtId="41" fontId="3" fillId="0" borderId="10" xfId="1" applyFont="1" applyBorder="1" applyAlignment="1">
      <alignment horizontal="right" vertical="top"/>
    </xf>
    <xf numFmtId="164" fontId="3" fillId="0" borderId="11" xfId="0" applyNumberFormat="1" applyFont="1" applyBorder="1"/>
    <xf numFmtId="164" fontId="3" fillId="0" borderId="13" xfId="0" applyNumberFormat="1" applyFont="1" applyBorder="1" applyAlignment="1">
      <alignment horizontal="center"/>
    </xf>
    <xf numFmtId="164" fontId="3" fillId="0" borderId="18" xfId="0" applyNumberFormat="1" applyFont="1" applyBorder="1" applyAlignment="1">
      <alignment horizontal="center"/>
    </xf>
    <xf numFmtId="164" fontId="3" fillId="0" borderId="20" xfId="0" applyNumberFormat="1" applyFont="1" applyBorder="1"/>
    <xf numFmtId="0" fontId="3" fillId="0" borderId="14" xfId="0" applyFont="1" applyBorder="1" applyAlignment="1">
      <alignment horizontal="right" vertical="top"/>
    </xf>
    <xf numFmtId="0" fontId="3" fillId="0" borderId="19" xfId="0" applyFont="1" applyBorder="1" applyAlignment="1">
      <alignment horizontal="right" vertical="top"/>
    </xf>
    <xf numFmtId="165" fontId="3" fillId="0" borderId="0" xfId="1" applyNumberFormat="1" applyFont="1" applyAlignment="1">
      <alignment horizontal="right"/>
    </xf>
    <xf numFmtId="9" fontId="3" fillId="0" borderId="7" xfId="2" applyFont="1" applyBorder="1" applyAlignment="1">
      <alignment horizontal="right" vertical="center" wrapText="1"/>
    </xf>
    <xf numFmtId="9" fontId="3" fillId="0" borderId="8" xfId="2" applyFont="1" applyBorder="1" applyAlignment="1">
      <alignment horizontal="right" vertical="center" wrapText="1"/>
    </xf>
    <xf numFmtId="165" fontId="3" fillId="0" borderId="14" xfId="1" applyNumberFormat="1" applyFont="1" applyBorder="1" applyAlignment="1">
      <alignment horizontal="right"/>
    </xf>
    <xf numFmtId="9" fontId="3" fillId="0" borderId="19" xfId="2" applyFont="1" applyBorder="1" applyAlignment="1">
      <alignment horizontal="right" vertical="center" wrapText="1"/>
    </xf>
    <xf numFmtId="0" fontId="3" fillId="0" borderId="17" xfId="0" applyFont="1" applyBorder="1" applyAlignment="1">
      <alignment horizontal="right" vertical="top"/>
    </xf>
    <xf numFmtId="165" fontId="3" fillId="0" borderId="21" xfId="1" quotePrefix="1" applyNumberFormat="1" applyFont="1" applyBorder="1" applyAlignment="1">
      <alignment horizontal="right" vertical="top"/>
    </xf>
    <xf numFmtId="9" fontId="3" fillId="0" borderId="21" xfId="2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164" fontId="3" fillId="0" borderId="0" xfId="0" quotePrefix="1" applyNumberFormat="1" applyFont="1" applyAlignment="1">
      <alignment vertical="top"/>
    </xf>
    <xf numFmtId="164" fontId="3" fillId="0" borderId="0" xfId="0" applyNumberFormat="1" applyFont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6" fillId="0" borderId="0" xfId="0" applyFont="1"/>
    <xf numFmtId="165" fontId="3" fillId="0" borderId="0" xfId="1" applyNumberFormat="1" applyFont="1"/>
    <xf numFmtId="167" fontId="3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8" fillId="0" borderId="0" xfId="0" applyFont="1"/>
    <xf numFmtId="0" fontId="11" fillId="0" borderId="0" xfId="0" applyFont="1" applyAlignment="1">
      <alignment horizontal="left" vertical="top"/>
    </xf>
    <xf numFmtId="164" fontId="3" fillId="2" borderId="25" xfId="0" applyNumberFormat="1" applyFont="1" applyFill="1" applyBorder="1" applyAlignment="1">
      <alignment horizontal="center" vertical="top"/>
    </xf>
    <xf numFmtId="2" fontId="3" fillId="2" borderId="24" xfId="0" applyNumberFormat="1" applyFont="1" applyFill="1" applyBorder="1" applyAlignment="1">
      <alignment horizontal="right" vertical="top"/>
    </xf>
    <xf numFmtId="167" fontId="3" fillId="2" borderId="29" xfId="0" applyNumberFormat="1" applyFont="1" applyFill="1" applyBorder="1"/>
    <xf numFmtId="164" fontId="3" fillId="2" borderId="24" xfId="0" quotePrefix="1" applyNumberFormat="1" applyFont="1" applyFill="1" applyBorder="1"/>
    <xf numFmtId="164" fontId="3" fillId="2" borderId="13" xfId="0" applyNumberFormat="1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right" vertical="top"/>
    </xf>
    <xf numFmtId="164" fontId="3" fillId="2" borderId="15" xfId="0" applyNumberFormat="1" applyFont="1" applyFill="1" applyBorder="1"/>
    <xf numFmtId="164" fontId="3" fillId="2" borderId="14" xfId="0" quotePrefix="1" applyNumberFormat="1" applyFont="1" applyFill="1" applyBorder="1"/>
    <xf numFmtId="2" fontId="3" fillId="2" borderId="14" xfId="0" applyNumberFormat="1" applyFont="1" applyFill="1" applyBorder="1" applyAlignment="1">
      <alignment horizontal="right" vertical="top"/>
    </xf>
    <xf numFmtId="165" fontId="3" fillId="2" borderId="15" xfId="1" applyNumberFormat="1" applyFont="1" applyFill="1" applyBorder="1" applyAlignment="1">
      <alignment vertical="top"/>
    </xf>
    <xf numFmtId="41" fontId="3" fillId="2" borderId="14" xfId="1" applyFont="1" applyFill="1" applyBorder="1" applyAlignment="1">
      <alignment horizontal="center" vertical="center" wrapText="1"/>
    </xf>
    <xf numFmtId="164" fontId="3" fillId="2" borderId="27" xfId="0" applyNumberFormat="1" applyFont="1" applyFill="1" applyBorder="1" applyAlignment="1">
      <alignment horizontal="center" vertical="top"/>
    </xf>
    <xf numFmtId="0" fontId="3" fillId="2" borderId="21" xfId="0" applyFont="1" applyFill="1" applyBorder="1" applyAlignment="1">
      <alignment horizontal="right" vertical="top"/>
    </xf>
    <xf numFmtId="165" fontId="3" fillId="2" borderId="28" xfId="1" quotePrefix="1" applyNumberFormat="1" applyFont="1" applyFill="1" applyBorder="1" applyAlignment="1">
      <alignment vertical="top"/>
    </xf>
    <xf numFmtId="41" fontId="3" fillId="2" borderId="19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left" vertical="center" wrapText="1"/>
    </xf>
    <xf numFmtId="164" fontId="3" fillId="0" borderId="16" xfId="0" applyNumberFormat="1" applyFont="1" applyBorder="1" applyAlignment="1">
      <alignment horizontal="left" vertical="center" wrapText="1"/>
    </xf>
    <xf numFmtId="164" fontId="3" fillId="0" borderId="22" xfId="0" applyNumberFormat="1" applyFont="1" applyBorder="1" applyAlignment="1">
      <alignment horizontal="left" vertical="center" wrapText="1"/>
    </xf>
    <xf numFmtId="164" fontId="3" fillId="0" borderId="12" xfId="0" applyNumberFormat="1" applyFont="1" applyBorder="1" applyAlignment="1">
      <alignment horizontal="left" vertical="top"/>
    </xf>
    <xf numFmtId="164" fontId="3" fillId="0" borderId="16" xfId="0" applyNumberFormat="1" applyFont="1" applyBorder="1" applyAlignment="1">
      <alignment horizontal="left" vertical="top"/>
    </xf>
    <xf numFmtId="164" fontId="3" fillId="0" borderId="22" xfId="0" applyNumberFormat="1" applyFont="1" applyBorder="1" applyAlignment="1">
      <alignment horizontal="left" vertical="top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left" vertical="top" wrapText="1"/>
    </xf>
    <xf numFmtId="164" fontId="3" fillId="0" borderId="16" xfId="0" applyNumberFormat="1" applyFont="1" applyBorder="1" applyAlignment="1">
      <alignment horizontal="left" vertical="top" wrapText="1"/>
    </xf>
    <xf numFmtId="164" fontId="3" fillId="0" borderId="22" xfId="0" applyNumberFormat="1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164" fontId="3" fillId="2" borderId="12" xfId="0" applyNumberFormat="1" applyFont="1" applyFill="1" applyBorder="1" applyAlignment="1">
      <alignment horizontal="left" vertical="top"/>
    </xf>
    <xf numFmtId="164" fontId="3" fillId="2" borderId="16" xfId="0" applyNumberFormat="1" applyFont="1" applyFill="1" applyBorder="1" applyAlignment="1">
      <alignment horizontal="left" vertical="top"/>
    </xf>
    <xf numFmtId="164" fontId="3" fillId="2" borderId="22" xfId="0" applyNumberFormat="1" applyFont="1" applyFill="1" applyBorder="1" applyAlignment="1">
      <alignment horizontal="left" vertical="top"/>
    </xf>
    <xf numFmtId="0" fontId="6" fillId="0" borderId="0" xfId="0" applyFont="1" applyAlignment="1">
      <alignment horizontal="left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162306</xdr:colOff>
      <xdr:row>1</xdr:row>
      <xdr:rowOff>169332</xdr:rowOff>
    </xdr:from>
    <xdr:to>
      <xdr:col>17</xdr:col>
      <xdr:colOff>561711</xdr:colOff>
      <xdr:row>20</xdr:row>
      <xdr:rowOff>42332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DD2F3585-367B-41DB-BDE5-9EBED6144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54306" y="407457"/>
          <a:ext cx="3942705" cy="341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view="pageBreakPreview" zoomScale="85" zoomScaleNormal="100" zoomScaleSheetLayoutView="85" workbookViewId="0">
      <selection activeCell="D30" sqref="D30"/>
    </sheetView>
  </sheetViews>
  <sheetFormatPr defaultColWidth="8.85546875" defaultRowHeight="12.75" x14ac:dyDescent="0.2"/>
  <cols>
    <col min="1" max="1" width="7" style="1" customWidth="1"/>
    <col min="2" max="2" width="31.5703125" style="1" customWidth="1"/>
    <col min="3" max="3" width="33" style="1" customWidth="1"/>
    <col min="4" max="4" width="8.85546875" style="1"/>
    <col min="5" max="5" width="11" style="1" customWidth="1"/>
    <col min="6" max="6" width="8.85546875" style="1"/>
    <col min="7" max="7" width="9.140625" style="1" bestFit="1" customWidth="1"/>
    <col min="8" max="8" width="13.140625" style="1" customWidth="1"/>
    <col min="9" max="9" width="14.5703125" style="1" customWidth="1"/>
    <col min="10" max="10" width="36.85546875" style="1" customWidth="1"/>
    <col min="11" max="16384" width="8.85546875" style="1"/>
  </cols>
  <sheetData>
    <row r="1" spans="1:11" ht="18.75" customHeight="1" x14ac:dyDescent="0.25">
      <c r="A1" s="81" t="s">
        <v>40</v>
      </c>
      <c r="B1" s="81"/>
      <c r="C1" s="81"/>
      <c r="D1" s="81"/>
      <c r="E1" s="81"/>
      <c r="F1" s="81"/>
      <c r="G1" s="81"/>
      <c r="H1" s="81"/>
      <c r="I1" s="81"/>
      <c r="J1" s="81"/>
    </row>
    <row r="2" spans="1:11" ht="15.75" x14ac:dyDescent="0.25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</row>
    <row r="3" spans="1:11" ht="13.5" thickBot="1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1" ht="26.25" thickBot="1" x14ac:dyDescent="0.25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5" t="s">
        <v>6</v>
      </c>
      <c r="G4" s="4" t="s">
        <v>7</v>
      </c>
      <c r="H4" s="6" t="s">
        <v>8</v>
      </c>
      <c r="I4" s="4" t="s">
        <v>9</v>
      </c>
      <c r="J4" s="7" t="s">
        <v>10</v>
      </c>
      <c r="K4" s="1">
        <v>0</v>
      </c>
    </row>
    <row r="5" spans="1:11" ht="15.6" customHeight="1" x14ac:dyDescent="0.2">
      <c r="A5" s="83">
        <v>1</v>
      </c>
      <c r="B5" s="84" t="s">
        <v>11</v>
      </c>
      <c r="C5" s="87" t="s">
        <v>12</v>
      </c>
      <c r="D5" s="88" t="s">
        <v>13</v>
      </c>
      <c r="E5" s="89">
        <v>79</v>
      </c>
      <c r="F5" s="8" t="s">
        <v>14</v>
      </c>
      <c r="G5" s="9">
        <v>78.98</v>
      </c>
      <c r="H5" s="10"/>
      <c r="I5" s="11"/>
      <c r="J5" s="90" t="s">
        <v>15</v>
      </c>
      <c r="K5" s="1">
        <v>0</v>
      </c>
    </row>
    <row r="6" spans="1:11" x14ac:dyDescent="0.2">
      <c r="A6" s="83"/>
      <c r="B6" s="85"/>
      <c r="C6" s="87"/>
      <c r="D6" s="88"/>
      <c r="E6" s="89"/>
      <c r="F6" s="12" t="s">
        <v>16</v>
      </c>
      <c r="G6" s="13">
        <v>0</v>
      </c>
      <c r="H6" s="14"/>
      <c r="I6" s="15"/>
      <c r="J6" s="91"/>
      <c r="K6" s="1" t="e">
        <f>(K4/K5)*100%</f>
        <v>#DIV/0!</v>
      </c>
    </row>
    <row r="7" spans="1:11" x14ac:dyDescent="0.2">
      <c r="A7" s="83"/>
      <c r="B7" s="85"/>
      <c r="C7" s="87"/>
      <c r="D7" s="88"/>
      <c r="E7" s="89"/>
      <c r="F7" s="12" t="s">
        <v>17</v>
      </c>
      <c r="G7" s="16">
        <v>0</v>
      </c>
      <c r="H7" s="17"/>
      <c r="I7" s="15"/>
      <c r="J7" s="91"/>
      <c r="K7" s="18">
        <f>SUM(G5:G8)/4</f>
        <v>19.745000000000001</v>
      </c>
    </row>
    <row r="8" spans="1:11" ht="13.5" thickBot="1" x14ac:dyDescent="0.25">
      <c r="A8" s="83"/>
      <c r="B8" s="86"/>
      <c r="C8" s="87"/>
      <c r="D8" s="88"/>
      <c r="E8" s="89"/>
      <c r="F8" s="19" t="s">
        <v>18</v>
      </c>
      <c r="G8" s="20">
        <v>0</v>
      </c>
      <c r="H8" s="21">
        <v>0</v>
      </c>
      <c r="I8" s="22">
        <v>100</v>
      </c>
      <c r="J8" s="92"/>
    </row>
    <row r="9" spans="1:11" ht="14.25" customHeight="1" x14ac:dyDescent="0.2">
      <c r="A9" s="96"/>
      <c r="B9" s="98"/>
      <c r="C9" s="101" t="s">
        <v>19</v>
      </c>
      <c r="D9" s="103" t="s">
        <v>20</v>
      </c>
      <c r="E9" s="103">
        <v>100</v>
      </c>
      <c r="F9" s="23" t="s">
        <v>14</v>
      </c>
      <c r="G9" s="24">
        <v>100</v>
      </c>
      <c r="H9" s="25">
        <v>100</v>
      </c>
      <c r="I9" s="26">
        <f t="shared" ref="I9:I16" si="0">SUM(H9/G9*100)</f>
        <v>100</v>
      </c>
      <c r="J9" s="93" t="s">
        <v>21</v>
      </c>
    </row>
    <row r="10" spans="1:11" ht="17.25" customHeight="1" x14ac:dyDescent="0.2">
      <c r="A10" s="83"/>
      <c r="B10" s="99"/>
      <c r="C10" s="87"/>
      <c r="D10" s="104"/>
      <c r="E10" s="104"/>
      <c r="F10" s="12" t="s">
        <v>16</v>
      </c>
      <c r="G10" s="27">
        <v>100</v>
      </c>
      <c r="H10" s="28">
        <v>100</v>
      </c>
      <c r="I10" s="15">
        <f t="shared" si="0"/>
        <v>100</v>
      </c>
      <c r="J10" s="94"/>
    </row>
    <row r="11" spans="1:11" ht="14.25" customHeight="1" x14ac:dyDescent="0.2">
      <c r="A11" s="83"/>
      <c r="B11" s="99"/>
      <c r="C11" s="87"/>
      <c r="D11" s="104"/>
      <c r="E11" s="104"/>
      <c r="F11" s="12" t="s">
        <v>17</v>
      </c>
      <c r="G11" s="27">
        <v>100</v>
      </c>
      <c r="H11" s="29">
        <v>100</v>
      </c>
      <c r="I11" s="15">
        <f t="shared" si="0"/>
        <v>100</v>
      </c>
      <c r="J11" s="94"/>
    </row>
    <row r="12" spans="1:11" ht="15" customHeight="1" thickBot="1" x14ac:dyDescent="0.25">
      <c r="A12" s="97"/>
      <c r="B12" s="100"/>
      <c r="C12" s="102"/>
      <c r="D12" s="105"/>
      <c r="E12" s="105"/>
      <c r="F12" s="30" t="s">
        <v>18</v>
      </c>
      <c r="G12" s="31">
        <v>100</v>
      </c>
      <c r="H12" s="32">
        <v>100</v>
      </c>
      <c r="I12" s="33">
        <f t="shared" si="0"/>
        <v>100</v>
      </c>
      <c r="J12" s="95"/>
    </row>
    <row r="13" spans="1:11" x14ac:dyDescent="0.2">
      <c r="A13" s="83">
        <v>2</v>
      </c>
      <c r="B13" s="101" t="s">
        <v>22</v>
      </c>
      <c r="C13" s="87" t="s">
        <v>23</v>
      </c>
      <c r="D13" s="106" t="s">
        <v>20</v>
      </c>
      <c r="E13" s="106">
        <v>100</v>
      </c>
      <c r="F13" s="34" t="s">
        <v>14</v>
      </c>
      <c r="G13" s="35">
        <v>100</v>
      </c>
      <c r="H13" s="36">
        <v>100</v>
      </c>
      <c r="I13" s="15">
        <f t="shared" si="0"/>
        <v>100</v>
      </c>
      <c r="J13" s="93" t="s">
        <v>21</v>
      </c>
    </row>
    <row r="14" spans="1:11" x14ac:dyDescent="0.2">
      <c r="A14" s="83"/>
      <c r="B14" s="87"/>
      <c r="C14" s="87"/>
      <c r="D14" s="104"/>
      <c r="E14" s="104"/>
      <c r="F14" s="37" t="s">
        <v>16</v>
      </c>
      <c r="G14" s="35">
        <v>100</v>
      </c>
      <c r="H14" s="28">
        <v>100</v>
      </c>
      <c r="I14" s="15">
        <f t="shared" si="0"/>
        <v>100</v>
      </c>
      <c r="J14" s="94"/>
    </row>
    <row r="15" spans="1:11" x14ac:dyDescent="0.2">
      <c r="A15" s="83"/>
      <c r="B15" s="87"/>
      <c r="C15" s="87"/>
      <c r="D15" s="104"/>
      <c r="E15" s="104"/>
      <c r="F15" s="37" t="s">
        <v>17</v>
      </c>
      <c r="G15" s="35">
        <v>100</v>
      </c>
      <c r="H15" s="28">
        <v>100</v>
      </c>
      <c r="I15" s="15">
        <f t="shared" si="0"/>
        <v>100</v>
      </c>
      <c r="J15" s="94"/>
    </row>
    <row r="16" spans="1:11" ht="13.5" thickBot="1" x14ac:dyDescent="0.25">
      <c r="A16" s="83"/>
      <c r="B16" s="102"/>
      <c r="C16" s="87"/>
      <c r="D16" s="107"/>
      <c r="E16" s="107"/>
      <c r="F16" s="38" t="s">
        <v>18</v>
      </c>
      <c r="G16" s="35">
        <v>100</v>
      </c>
      <c r="H16" s="39">
        <v>100</v>
      </c>
      <c r="I16" s="15">
        <f t="shared" si="0"/>
        <v>100</v>
      </c>
      <c r="J16" s="95"/>
    </row>
    <row r="17" spans="1:16" ht="12.75" customHeight="1" x14ac:dyDescent="0.2">
      <c r="A17" s="96"/>
      <c r="B17" s="111"/>
      <c r="C17" s="114" t="s">
        <v>24</v>
      </c>
      <c r="D17" s="117" t="s">
        <v>25</v>
      </c>
      <c r="E17" s="117">
        <v>93.52</v>
      </c>
      <c r="F17" s="66" t="s">
        <v>14</v>
      </c>
      <c r="G17" s="67">
        <v>93</v>
      </c>
      <c r="H17" s="68">
        <v>93.8</v>
      </c>
      <c r="I17" s="69">
        <f>SUM(H17/G17*100)</f>
        <v>100.86021505376344</v>
      </c>
      <c r="J17" s="120" t="s">
        <v>21</v>
      </c>
    </row>
    <row r="18" spans="1:16" ht="15.75" customHeight="1" x14ac:dyDescent="0.2">
      <c r="A18" s="83"/>
      <c r="B18" s="112"/>
      <c r="C18" s="115"/>
      <c r="D18" s="118"/>
      <c r="E18" s="118"/>
      <c r="F18" s="70" t="s">
        <v>16</v>
      </c>
      <c r="G18" s="71"/>
      <c r="H18" s="72"/>
      <c r="I18" s="73">
        <v>100</v>
      </c>
      <c r="J18" s="121"/>
      <c r="K18" s="1">
        <f>SUM(G17:G19)/2</f>
        <v>93</v>
      </c>
    </row>
    <row r="19" spans="1:16" ht="14.25" customHeight="1" x14ac:dyDescent="0.2">
      <c r="A19" s="83"/>
      <c r="B19" s="112"/>
      <c r="C19" s="115"/>
      <c r="D19" s="118"/>
      <c r="E19" s="118"/>
      <c r="F19" s="70" t="s">
        <v>17</v>
      </c>
      <c r="G19" s="74">
        <v>93</v>
      </c>
      <c r="H19" s="75">
        <v>93.24</v>
      </c>
      <c r="I19" s="76">
        <f t="shared" ref="I19" si="1">SUM(H19/G19*100)</f>
        <v>100.25806451612902</v>
      </c>
      <c r="J19" s="121"/>
    </row>
    <row r="20" spans="1:16" ht="14.25" customHeight="1" thickBot="1" x14ac:dyDescent="0.25">
      <c r="A20" s="97"/>
      <c r="B20" s="113"/>
      <c r="C20" s="116"/>
      <c r="D20" s="119"/>
      <c r="E20" s="119"/>
      <c r="F20" s="77" t="s">
        <v>18</v>
      </c>
      <c r="G20" s="78"/>
      <c r="H20" s="79" t="s">
        <v>39</v>
      </c>
      <c r="I20" s="80"/>
      <c r="J20" s="122"/>
    </row>
    <row r="21" spans="1:16" ht="18.75" customHeight="1" x14ac:dyDescent="0.2">
      <c r="A21" s="124">
        <v>3</v>
      </c>
      <c r="B21" s="84" t="s">
        <v>26</v>
      </c>
      <c r="C21" s="127" t="s">
        <v>27</v>
      </c>
      <c r="D21" s="103" t="s">
        <v>13</v>
      </c>
      <c r="E21" s="103">
        <v>0.45</v>
      </c>
      <c r="F21" s="23" t="s">
        <v>14</v>
      </c>
      <c r="G21" s="41">
        <v>0.45</v>
      </c>
      <c r="H21" s="42">
        <v>0.3</v>
      </c>
      <c r="I21" s="43">
        <f>(((G21-(H21-G21))/G21)*100%)</f>
        <v>1.3333333333333335</v>
      </c>
      <c r="J21" s="108" t="s">
        <v>28</v>
      </c>
    </row>
    <row r="22" spans="1:16" ht="19.5" customHeight="1" x14ac:dyDescent="0.2">
      <c r="A22" s="125"/>
      <c r="B22" s="85"/>
      <c r="C22" s="128"/>
      <c r="D22" s="104"/>
      <c r="E22" s="104"/>
      <c r="F22" s="12" t="s">
        <v>16</v>
      </c>
      <c r="G22" s="40">
        <v>0.45</v>
      </c>
      <c r="H22" s="42">
        <v>0.27</v>
      </c>
      <c r="I22" s="44">
        <f>(((G22-(H22-G22))/G22)*100%)</f>
        <v>1.4</v>
      </c>
      <c r="J22" s="109"/>
    </row>
    <row r="23" spans="1:16" ht="17.25" customHeight="1" x14ac:dyDescent="0.2">
      <c r="A23" s="125"/>
      <c r="B23" s="85"/>
      <c r="C23" s="128"/>
      <c r="D23" s="104"/>
      <c r="E23" s="104"/>
      <c r="F23" s="12" t="s">
        <v>17</v>
      </c>
      <c r="G23" s="40">
        <v>0.45</v>
      </c>
      <c r="H23" s="45">
        <v>0.27</v>
      </c>
      <c r="I23" s="46">
        <f>(((G23-(H23-G23))/G23)*100%)</f>
        <v>1.4</v>
      </c>
      <c r="J23" s="109"/>
      <c r="L23" s="1" t="s">
        <v>29</v>
      </c>
    </row>
    <row r="24" spans="1:16" ht="18.600000000000001" customHeight="1" thickBot="1" x14ac:dyDescent="0.25">
      <c r="A24" s="126"/>
      <c r="B24" s="86"/>
      <c r="C24" s="129"/>
      <c r="D24" s="105"/>
      <c r="E24" s="105"/>
      <c r="F24" s="30" t="s">
        <v>18</v>
      </c>
      <c r="G24" s="47">
        <v>0.45</v>
      </c>
      <c r="H24" s="48">
        <v>0.37</v>
      </c>
      <c r="I24" s="49">
        <f>(((G24-(H24-G24))/G24)*100%)</f>
        <v>1.1777777777777778</v>
      </c>
      <c r="J24" s="110"/>
      <c r="L24" s="1" t="s">
        <v>30</v>
      </c>
    </row>
    <row r="25" spans="1:16" ht="18.600000000000001" customHeight="1" x14ac:dyDescent="0.2">
      <c r="A25" s="50"/>
      <c r="B25" s="51"/>
      <c r="C25" s="52"/>
      <c r="D25" s="50"/>
      <c r="E25" s="50"/>
      <c r="F25" s="53"/>
      <c r="G25" s="54"/>
      <c r="H25" s="55"/>
      <c r="I25" s="55"/>
      <c r="J25" s="56"/>
    </row>
    <row r="26" spans="1:16" ht="14.45" customHeight="1" x14ac:dyDescent="0.2">
      <c r="A26" s="18"/>
      <c r="B26" s="18"/>
      <c r="C26" s="18"/>
      <c r="D26" s="18"/>
      <c r="E26" s="18"/>
      <c r="F26" s="18"/>
      <c r="G26" s="123"/>
      <c r="H26" s="123"/>
      <c r="I26" s="123"/>
      <c r="J26" s="57" t="s">
        <v>41</v>
      </c>
      <c r="K26" s="58"/>
      <c r="L26" s="58"/>
      <c r="M26" s="1" t="s">
        <v>31</v>
      </c>
      <c r="O26" s="1" t="s">
        <v>32</v>
      </c>
    </row>
    <row r="27" spans="1:16" ht="14.45" customHeight="1" x14ac:dyDescent="0.25">
      <c r="A27" s="18"/>
      <c r="B27" s="18"/>
      <c r="C27" s="59"/>
      <c r="D27" s="60"/>
      <c r="E27" s="18"/>
      <c r="F27" s="18"/>
      <c r="I27" s="61" t="s">
        <v>33</v>
      </c>
      <c r="J27" s="62" t="s">
        <v>34</v>
      </c>
      <c r="K27" s="63"/>
      <c r="L27" s="63"/>
      <c r="M27" s="60">
        <v>88.6</v>
      </c>
      <c r="N27" s="60">
        <f>SUM(M27:M28)/2</f>
        <v>88.199999999999989</v>
      </c>
      <c r="O27" s="60">
        <v>88.8</v>
      </c>
      <c r="P27" s="60">
        <f>SUM(O27:O28)/2</f>
        <v>88.35</v>
      </c>
    </row>
    <row r="28" spans="1:16" ht="14.45" customHeight="1" x14ac:dyDescent="0.25">
      <c r="A28" s="18"/>
      <c r="B28" s="18"/>
      <c r="C28" s="60"/>
      <c r="G28" s="64"/>
      <c r="J28" s="62" t="s">
        <v>35</v>
      </c>
      <c r="K28" s="63"/>
      <c r="L28" s="63"/>
      <c r="M28" s="60">
        <v>87.8</v>
      </c>
      <c r="N28" s="59"/>
      <c r="O28" s="60">
        <v>87.9</v>
      </c>
      <c r="P28" s="18"/>
    </row>
    <row r="29" spans="1:16" ht="15.75" x14ac:dyDescent="0.25">
      <c r="A29" s="18"/>
      <c r="B29" s="18"/>
      <c r="C29" s="60"/>
      <c r="G29" s="64"/>
      <c r="J29" s="62"/>
      <c r="K29" s="63"/>
      <c r="L29" s="63"/>
    </row>
    <row r="30" spans="1:16" ht="15.75" x14ac:dyDescent="0.25">
      <c r="A30" s="18"/>
      <c r="B30" s="18"/>
      <c r="C30" s="60"/>
      <c r="D30" s="60"/>
      <c r="E30" s="60"/>
      <c r="F30" s="18"/>
      <c r="G30" s="64"/>
      <c r="J30" s="62"/>
      <c r="K30" s="63"/>
      <c r="L30" s="63"/>
    </row>
    <row r="31" spans="1:16" ht="15.75" x14ac:dyDescent="0.25">
      <c r="A31" s="18"/>
      <c r="B31" s="18"/>
      <c r="C31" s="18"/>
      <c r="D31" s="18"/>
      <c r="E31" s="18"/>
      <c r="F31" s="18"/>
      <c r="G31" s="64"/>
      <c r="J31" s="62"/>
      <c r="K31" s="63"/>
      <c r="L31" s="63"/>
    </row>
    <row r="32" spans="1:16" ht="14.45" customHeight="1" x14ac:dyDescent="0.25">
      <c r="A32" s="18"/>
      <c r="B32" s="18"/>
      <c r="C32" s="18"/>
      <c r="D32" s="18"/>
      <c r="E32" s="18"/>
      <c r="F32" s="18"/>
      <c r="G32" s="64"/>
      <c r="J32" s="62" t="s">
        <v>36</v>
      </c>
      <c r="K32" s="63"/>
      <c r="L32" s="63"/>
    </row>
    <row r="33" spans="7:12" ht="14.45" customHeight="1" x14ac:dyDescent="0.25">
      <c r="G33" s="64"/>
      <c r="J33" s="62" t="s">
        <v>37</v>
      </c>
      <c r="K33" s="63"/>
      <c r="L33" s="63"/>
    </row>
    <row r="34" spans="7:12" ht="14.45" customHeight="1" x14ac:dyDescent="0.25">
      <c r="G34" s="64"/>
      <c r="J34" s="62" t="s">
        <v>38</v>
      </c>
      <c r="K34" s="63"/>
      <c r="L34" s="63"/>
    </row>
    <row r="35" spans="7:12" ht="14.25" x14ac:dyDescent="0.2">
      <c r="J35" s="65"/>
    </row>
  </sheetData>
  <mergeCells count="33">
    <mergeCell ref="G26:I26"/>
    <mergeCell ref="A21:A24"/>
    <mergeCell ref="B21:B24"/>
    <mergeCell ref="C21:C24"/>
    <mergeCell ref="D21:D24"/>
    <mergeCell ref="E21:E24"/>
    <mergeCell ref="J21:J24"/>
    <mergeCell ref="A17:A20"/>
    <mergeCell ref="B17:B20"/>
    <mergeCell ref="C17:C20"/>
    <mergeCell ref="D17:D20"/>
    <mergeCell ref="E17:E20"/>
    <mergeCell ref="J17:J20"/>
    <mergeCell ref="J13:J16"/>
    <mergeCell ref="A9:A12"/>
    <mergeCell ref="B9:B12"/>
    <mergeCell ref="C9:C12"/>
    <mergeCell ref="D9:D12"/>
    <mergeCell ref="E9:E12"/>
    <mergeCell ref="J9:J12"/>
    <mergeCell ref="A13:A16"/>
    <mergeCell ref="B13:B16"/>
    <mergeCell ref="C13:C16"/>
    <mergeCell ref="D13:D16"/>
    <mergeCell ref="E13:E16"/>
    <mergeCell ref="A1:J1"/>
    <mergeCell ref="A2:J2"/>
    <mergeCell ref="A5:A8"/>
    <mergeCell ref="B5:B8"/>
    <mergeCell ref="C5:C8"/>
    <mergeCell ref="D5:D8"/>
    <mergeCell ref="E5:E8"/>
    <mergeCell ref="J5:J8"/>
  </mergeCells>
  <printOptions horizontalCentered="1"/>
  <pageMargins left="0.11811023622047245" right="0.11811023622047245" top="0.74803149606299213" bottom="0.74803149606299213" header="0.31496062992125984" footer="0.31496062992125984"/>
  <pageSetup paperSize="10000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IKU 2024 4 (2)</vt:lpstr>
      <vt:lpstr>'IKU 2024 4 (2)'!Print_Area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Dinhubkominfo Demak</cp:lastModifiedBy>
  <dcterms:created xsi:type="dcterms:W3CDTF">2025-01-31T14:16:53Z</dcterms:created>
  <dcterms:modified xsi:type="dcterms:W3CDTF">2026-04-23T04:25:29Z</dcterms:modified>
</cp:coreProperties>
</file>