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@@@@2025\Pemenuhan Data\Tahun 2025\TRIWULAN III\"/>
    </mc:Choice>
  </mc:AlternateContent>
  <bookViews>
    <workbookView xWindow="5310" yWindow="0" windowWidth="15165" windowHeight="141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K9" i="1"/>
  <c r="V22" i="1" l="1"/>
  <c r="U22" i="1"/>
  <c r="T22" i="1"/>
  <c r="S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  <c r="Q22" i="1" l="1"/>
  <c r="P22" i="1"/>
  <c r="O22" i="1"/>
  <c r="N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L22" i="1"/>
  <c r="K22" i="1"/>
  <c r="J22" i="1"/>
  <c r="I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G22" i="1"/>
  <c r="F22" i="1"/>
  <c r="E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R22" i="1" l="1"/>
  <c r="M22" i="1"/>
  <c r="H22" i="1"/>
</calcChain>
</file>

<file path=xl/sharedStrings.xml><?xml version="1.0" encoding="utf-8"?>
<sst xmlns="http://schemas.openxmlformats.org/spreadsheetml/2006/main" count="67" uniqueCount="52">
  <si>
    <t>No</t>
  </si>
  <si>
    <t>Wilayah</t>
  </si>
  <si>
    <t>Jumlah</t>
  </si>
  <si>
    <t>(1)</t>
  </si>
  <si>
    <t>(2)</t>
  </si>
  <si>
    <t>(3)</t>
  </si>
  <si>
    <t>(4)</t>
  </si>
  <si>
    <t>(5)</t>
  </si>
  <si>
    <t>(6)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</si>
  <si>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</si>
  <si>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</si>
  <si>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</si>
  <si>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</si>
  <si>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</si>
  <si>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</si>
  <si>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</si>
  <si>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</si>
  <si>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</si>
  <si>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</si>
  <si>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</si>
  <si>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</si>
  <si>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</si>
  <si>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</si>
  <si>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r>
      <t>Jumlah/</t>
    </r>
    <r>
      <rPr>
        <b/>
        <i/>
        <sz val="11"/>
        <rFont val="Times New Roman"/>
        <family val="1"/>
      </rPr>
      <t>Total</t>
    </r>
  </si>
  <si>
    <t>TW I</t>
  </si>
  <si>
    <t>TW II</t>
  </si>
  <si>
    <t xml:space="preserve">TW III </t>
  </si>
  <si>
    <t>TW IV</t>
  </si>
  <si>
    <t>Izin Pedagang Kios</t>
  </si>
  <si>
    <t>Izin Pedagang Dasaran</t>
  </si>
  <si>
    <t>Izin</t>
  </si>
  <si>
    <t>Izin Perubahan Penggunaan Tanah</t>
  </si>
  <si>
    <t>jumlah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</si>
  <si>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</si>
  <si>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</si>
  <si>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</si>
  <si>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</si>
  <si>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</si>
  <si>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</si>
  <si>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</si>
  <si>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</si>
  <si>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</si>
  <si>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</si>
  <si>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</si>
  <si>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</si>
  <si>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</si>
  <si>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</si>
  <si>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</si>
  <si>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Tanda Daftar Gudang (TDG)</t>
  </si>
  <si>
    <t>Banyaknya Penerbitan Perubahan Penggunaan Tanah, Izin Penempatan Pedagang Pasar Tradisional dan Tanda Daftar Gudang di Kabupaten Demak
Tahun 2025</t>
  </si>
  <si>
    <t>Izin Penempatan Pedagang Pasar Tradisional</t>
  </si>
  <si>
    <t>Sumber : Dinas Penanaman Modal dan Pelayanan Terpadu Satu Pintu Kabupaten Demak(6 Oktober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</si>
</sst>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1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5" fillId="0" borderId="11" xfId="0" applyFont="1" applyBorder="1"/>
    <xf numFmtId="3" fontId="1" fillId="0" borderId="13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1" fillId="0" borderId="2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3" fontId="3" fillId="0" borderId="32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3" fontId="1" fillId="0" borderId="35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1" fillId="0" borderId="54" xfId="0" applyNumberFormat="1" applyFont="1" applyBorder="1" applyAlignment="1">
      <alignment horizontal="center" vertical="center"/>
    </xf>
    <xf numFmtId="3" fontId="1" fillId="0" borderId="55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left"/>
    </xf>
    <xf numFmtId="0" fontId="3" fillId="0" borderId="57" xfId="0" applyFont="1" applyBorder="1"/>
    <xf numFmtId="0" fontId="1" fillId="0" borderId="59" xfId="0" applyFont="1" applyBorder="1" applyAlignment="1">
      <alignment vertical="center"/>
    </xf>
    <xf numFmtId="0" fontId="4" fillId="0" borderId="1" xfId="0" quotePrefix="1" applyFont="1" applyBorder="1" applyAlignment="1">
      <alignment horizontal="center"/>
    </xf>
    <xf numFmtId="0" fontId="4" fillId="0" borderId="58" xfId="0" quotePrefix="1" applyFont="1" applyBorder="1" applyAlignment="1">
      <alignment horizontal="center"/>
    </xf>
    <xf numFmtId="0" fontId="4" fillId="0" borderId="46" xfId="0" quotePrefix="1" applyFont="1" applyBorder="1" applyAlignment="1">
      <alignment horizontal="center"/>
    </xf>
    <xf numFmtId="0" fontId="4" fillId="0" borderId="7" xfId="0" quotePrefix="1" applyFont="1" applyBorder="1" applyAlignment="1">
      <alignment horizontal="center"/>
    </xf>
    <xf numFmtId="0" fontId="4" fillId="0" borderId="47" xfId="0" quotePrefix="1" applyFont="1" applyBorder="1" applyAlignment="1">
      <alignment horizontal="center"/>
    </xf>
    <xf numFmtId="0" fontId="4" fillId="0" borderId="39" xfId="0" quotePrefix="1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5"/>
  <sheetViews>
    <sheetView tabSelected="1" view="pageBreakPreview" topLeftCell="C4" zoomScale="90" zoomScaleNormal="100" zoomScaleSheetLayoutView="90" workbookViewId="0">
      <selection activeCell="U12" sqref="U12"/>
    </sheetView>
  </sheetViews>
  <sheetFormatPr defaultRowHeight="15" x14ac:dyDescent="0.25"/>
  <cols>
    <col min="1" max="1" width="11.5703125" style="1" customWidth="1"/>
    <col min="2" max="2" width="9.140625" style="1"/>
    <col min="3" max="3" width="22.85546875" style="1" customWidth="1"/>
    <col min="4" max="4" width="7.5703125" style="1" customWidth="1"/>
    <col min="5" max="5" width="6.28515625" style="1" bestFit="1" customWidth="1"/>
    <col min="6" max="6" width="7.5703125" style="1" bestFit="1" customWidth="1"/>
    <col min="7" max="7" width="9.7109375" style="1" customWidth="1"/>
    <col min="8" max="8" width="11.5703125" style="1" customWidth="1"/>
    <col min="9" max="9" width="7.5703125" style="1" customWidth="1"/>
    <col min="10" max="10" width="6.28515625" style="1" bestFit="1" customWidth="1"/>
    <col min="11" max="11" width="7.5703125" style="1" bestFit="1" customWidth="1"/>
    <col min="12" max="12" width="7.140625" style="1" bestFit="1" customWidth="1"/>
    <col min="13" max="13" width="11.5703125" style="1" customWidth="1"/>
    <col min="14" max="14" width="7.5703125" style="1" customWidth="1"/>
    <col min="15" max="15" width="6.28515625" style="1" bestFit="1" customWidth="1"/>
    <col min="16" max="16" width="7.5703125" style="1" bestFit="1" customWidth="1"/>
    <col min="17" max="17" width="7.140625" style="1" bestFit="1" customWidth="1"/>
    <col min="18" max="18" width="11.5703125" style="1" customWidth="1"/>
    <col min="19" max="19" width="7.5703125" style="1" customWidth="1"/>
    <col min="20" max="20" width="6.28515625" style="1" bestFit="1" customWidth="1"/>
    <col min="21" max="21" width="7.5703125" style="1" bestFit="1" customWidth="1"/>
    <col min="22" max="22" width="7.140625" style="1" bestFit="1" customWidth="1"/>
    <col min="23" max="23" width="11.5703125" style="1" customWidth="1"/>
    <col min="24" max="16384" width="9.140625" style="1"/>
  </cols>
  <sheetData>
    <row r="2" spans="2:23" ht="41.25" customHeight="1" x14ac:dyDescent="0.25">
      <c r="B2" s="72" t="s">
        <v>49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2:23" ht="15.75" thickBot="1" x14ac:dyDescent="0.3">
      <c r="C3" s="80"/>
      <c r="D3" s="80"/>
      <c r="E3" s="80"/>
      <c r="F3" s="80"/>
      <c r="G3" s="80"/>
      <c r="H3" s="80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2:23" ht="15.75" thickBot="1" x14ac:dyDescent="0.3">
      <c r="B4" s="75" t="s">
        <v>0</v>
      </c>
      <c r="C4" s="73" t="s">
        <v>1</v>
      </c>
      <c r="D4" s="64" t="s">
        <v>31</v>
      </c>
      <c r="E4" s="65"/>
      <c r="F4" s="65"/>
      <c r="G4" s="65"/>
      <c r="H4" s="78"/>
      <c r="I4" s="81" t="s">
        <v>50</v>
      </c>
      <c r="J4" s="81"/>
      <c r="K4" s="81"/>
      <c r="L4" s="81"/>
      <c r="M4" s="81"/>
      <c r="N4" s="81"/>
      <c r="O4" s="81"/>
      <c r="P4" s="81"/>
      <c r="Q4" s="81"/>
      <c r="R4" s="81"/>
      <c r="S4" s="64" t="s">
        <v>48</v>
      </c>
      <c r="T4" s="65"/>
      <c r="U4" s="65"/>
      <c r="V4" s="65"/>
      <c r="W4" s="65"/>
    </row>
    <row r="5" spans="2:23" ht="24" customHeight="1" thickBot="1" x14ac:dyDescent="0.3">
      <c r="B5" s="76"/>
      <c r="C5" s="74"/>
      <c r="D5" s="66"/>
      <c r="E5" s="67"/>
      <c r="F5" s="67"/>
      <c r="G5" s="67"/>
      <c r="H5" s="79"/>
      <c r="I5" s="68" t="s">
        <v>28</v>
      </c>
      <c r="J5" s="68"/>
      <c r="K5" s="68"/>
      <c r="L5" s="68"/>
      <c r="M5" s="69"/>
      <c r="N5" s="70" t="s">
        <v>29</v>
      </c>
      <c r="O5" s="71"/>
      <c r="P5" s="71"/>
      <c r="Q5" s="71"/>
      <c r="R5" s="71"/>
      <c r="S5" s="66"/>
      <c r="T5" s="67"/>
      <c r="U5" s="67"/>
      <c r="V5" s="67"/>
      <c r="W5" s="67"/>
    </row>
    <row r="6" spans="2:23" x14ac:dyDescent="0.25">
      <c r="B6" s="77"/>
      <c r="C6" s="53" t="s">
        <v>30</v>
      </c>
      <c r="D6" s="43" t="s">
        <v>24</v>
      </c>
      <c r="E6" s="2" t="s">
        <v>25</v>
      </c>
      <c r="F6" s="2" t="s">
        <v>26</v>
      </c>
      <c r="G6" s="2" t="s">
        <v>27</v>
      </c>
      <c r="H6" s="44" t="s">
        <v>2</v>
      </c>
      <c r="I6" s="42" t="s">
        <v>24</v>
      </c>
      <c r="J6" s="2" t="s">
        <v>25</v>
      </c>
      <c r="K6" s="2" t="s">
        <v>26</v>
      </c>
      <c r="L6" s="2" t="s">
        <v>27</v>
      </c>
      <c r="M6" s="36" t="s">
        <v>32</v>
      </c>
      <c r="N6" s="37" t="s">
        <v>24</v>
      </c>
      <c r="O6" s="37" t="s">
        <v>25</v>
      </c>
      <c r="P6" s="37" t="s">
        <v>26</v>
      </c>
      <c r="Q6" s="37" t="s">
        <v>27</v>
      </c>
      <c r="R6" s="19" t="s">
        <v>2</v>
      </c>
      <c r="S6" s="2" t="s">
        <v>24</v>
      </c>
      <c r="T6" s="37" t="s">
        <v>25</v>
      </c>
      <c r="U6" s="37" t="s">
        <v>26</v>
      </c>
      <c r="V6" s="37" t="s">
        <v>27</v>
      </c>
      <c r="W6" s="19" t="s">
        <v>2</v>
      </c>
    </row>
    <row r="7" spans="2:23" ht="15.75" thickBot="1" x14ac:dyDescent="0.3">
      <c r="B7" s="57" t="s">
        <v>3</v>
      </c>
      <c r="C7" s="58" t="s">
        <v>4</v>
      </c>
      <c r="D7" s="59" t="s">
        <v>5</v>
      </c>
      <c r="E7" s="60" t="s">
        <v>6</v>
      </c>
      <c r="F7" s="60" t="s">
        <v>7</v>
      </c>
      <c r="G7" s="60" t="s">
        <v>7</v>
      </c>
      <c r="H7" s="61" t="s">
        <v>8</v>
      </c>
      <c r="I7" s="62" t="s">
        <v>33</v>
      </c>
      <c r="J7" s="60" t="s">
        <v>34</v>
      </c>
      <c r="K7" s="60" t="s">
        <v>35</v>
      </c>
      <c r="L7" s="60" t="s">
        <v>36</v>
      </c>
      <c r="M7" s="63" t="s">
        <v>37</v>
      </c>
      <c r="N7" s="60" t="s">
        <v>38</v>
      </c>
      <c r="O7" s="60" t="s">
        <v>39</v>
      </c>
      <c r="P7" s="60" t="s">
        <v>40</v>
      </c>
      <c r="Q7" s="60" t="s">
        <v>41</v>
      </c>
      <c r="R7" s="63" t="s">
        <v>42</v>
      </c>
      <c r="S7" s="60" t="s">
        <v>43</v>
      </c>
      <c r="T7" s="60" t="s">
        <v>44</v>
      </c>
      <c r="U7" s="60" t="s">
        <v>45</v>
      </c>
      <c r="V7" s="60" t="s">
        <v>46</v>
      </c>
      <c r="W7" s="63" t="s">
        <v>47</v>
      </c>
    </row>
    <row r="8" spans="2:23" x14ac:dyDescent="0.25">
      <c r="B8" s="3">
        <v>1</v>
      </c>
      <c r="C8" s="54" t="s">
        <v>9</v>
      </c>
      <c r="D8" s="45">
        <v>1</v>
      </c>
      <c r="E8" s="5">
        <v>1</v>
      </c>
      <c r="F8" s="4">
        <v>5</v>
      </c>
      <c r="G8" s="20"/>
      <c r="H8" s="46">
        <f>SUM(D8:F8)</f>
        <v>7</v>
      </c>
      <c r="I8" s="24"/>
      <c r="J8" s="5"/>
      <c r="K8" s="4"/>
      <c r="L8" s="20"/>
      <c r="M8" s="28">
        <f>SUM(I8:K8)</f>
        <v>0</v>
      </c>
      <c r="N8" s="24">
        <v>53</v>
      </c>
      <c r="O8" s="5">
        <v>92</v>
      </c>
      <c r="P8" s="4">
        <v>70</v>
      </c>
      <c r="Q8" s="20"/>
      <c r="R8" s="32">
        <f>SUM(N8:P8)</f>
        <v>215</v>
      </c>
      <c r="S8" s="38"/>
      <c r="T8" s="5"/>
      <c r="U8" s="4">
        <v>1</v>
      </c>
      <c r="V8" s="20"/>
      <c r="W8" s="32">
        <f>SUM(S8:U8)</f>
        <v>1</v>
      </c>
    </row>
    <row r="9" spans="2:23" x14ac:dyDescent="0.25">
      <c r="B9" s="3">
        <v>2</v>
      </c>
      <c r="C9" s="54" t="s">
        <v>10</v>
      </c>
      <c r="D9" s="47">
        <v>2</v>
      </c>
      <c r="E9" s="18">
        <v>5</v>
      </c>
      <c r="F9" s="6">
        <v>9</v>
      </c>
      <c r="G9" s="21"/>
      <c r="H9" s="48">
        <f t="shared" ref="H9:H21" si="0">SUM(D9:F9)</f>
        <v>16</v>
      </c>
      <c r="I9" s="25">
        <v>30</v>
      </c>
      <c r="J9" s="7">
        <v>33</v>
      </c>
      <c r="K9" s="6">
        <f>16+4</f>
        <v>20</v>
      </c>
      <c r="L9" s="21"/>
      <c r="M9" s="29">
        <f t="shared" ref="M9:M21" si="1">SUM(I9:K9)</f>
        <v>83</v>
      </c>
      <c r="N9" s="25">
        <v>69</v>
      </c>
      <c r="O9" s="7">
        <v>42</v>
      </c>
      <c r="P9" s="6">
        <v>170</v>
      </c>
      <c r="Q9" s="21"/>
      <c r="R9" s="33">
        <f t="shared" ref="R9:R21" si="2">SUM(N9:P9)</f>
        <v>281</v>
      </c>
      <c r="S9" s="39"/>
      <c r="T9" s="7"/>
      <c r="U9" s="6">
        <v>1</v>
      </c>
      <c r="V9" s="21"/>
      <c r="W9" s="33">
        <f t="shared" ref="W9:W21" si="3">SUM(S9:U9)</f>
        <v>1</v>
      </c>
    </row>
    <row r="10" spans="2:23" x14ac:dyDescent="0.25">
      <c r="B10" s="3">
        <v>3</v>
      </c>
      <c r="C10" s="54" t="s">
        <v>11</v>
      </c>
      <c r="D10" s="47">
        <v>1</v>
      </c>
      <c r="E10" s="18">
        <v>1</v>
      </c>
      <c r="F10" s="6">
        <v>1</v>
      </c>
      <c r="G10" s="21"/>
      <c r="H10" s="48">
        <f t="shared" si="0"/>
        <v>3</v>
      </c>
      <c r="I10" s="25">
        <v>3</v>
      </c>
      <c r="J10" s="7">
        <v>8</v>
      </c>
      <c r="K10" s="6">
        <v>14</v>
      </c>
      <c r="L10" s="21"/>
      <c r="M10" s="29">
        <f t="shared" si="1"/>
        <v>25</v>
      </c>
      <c r="N10" s="25"/>
      <c r="O10" s="7">
        <v>22</v>
      </c>
      <c r="P10" s="6">
        <v>33</v>
      </c>
      <c r="Q10" s="21"/>
      <c r="R10" s="33">
        <f t="shared" si="2"/>
        <v>55</v>
      </c>
      <c r="S10" s="39"/>
      <c r="T10" s="7">
        <v>1</v>
      </c>
      <c r="U10" s="6"/>
      <c r="V10" s="21"/>
      <c r="W10" s="33">
        <f t="shared" si="3"/>
        <v>1</v>
      </c>
    </row>
    <row r="11" spans="2:23" x14ac:dyDescent="0.25">
      <c r="B11" s="3">
        <v>4</v>
      </c>
      <c r="C11" s="54" t="s">
        <v>12</v>
      </c>
      <c r="D11" s="47">
        <v>0</v>
      </c>
      <c r="E11" s="18">
        <v>0</v>
      </c>
      <c r="F11" s="6"/>
      <c r="G11" s="21"/>
      <c r="H11" s="48">
        <f t="shared" si="0"/>
        <v>0</v>
      </c>
      <c r="I11" s="25">
        <v>6</v>
      </c>
      <c r="J11" s="7">
        <v>12</v>
      </c>
      <c r="K11" s="6">
        <v>4</v>
      </c>
      <c r="L11" s="21"/>
      <c r="M11" s="29">
        <f t="shared" si="1"/>
        <v>22</v>
      </c>
      <c r="N11" s="25">
        <v>14</v>
      </c>
      <c r="O11" s="7">
        <v>5</v>
      </c>
      <c r="P11" s="6">
        <v>46</v>
      </c>
      <c r="Q11" s="21"/>
      <c r="R11" s="33">
        <f t="shared" si="2"/>
        <v>65</v>
      </c>
      <c r="S11" s="39"/>
      <c r="T11" s="7"/>
      <c r="U11" s="6"/>
      <c r="V11" s="21"/>
      <c r="W11" s="33">
        <f t="shared" si="3"/>
        <v>0</v>
      </c>
    </row>
    <row r="12" spans="2:23" x14ac:dyDescent="0.25">
      <c r="B12" s="3">
        <v>5</v>
      </c>
      <c r="C12" s="54" t="s">
        <v>13</v>
      </c>
      <c r="D12" s="47">
        <v>2</v>
      </c>
      <c r="E12" s="18">
        <v>1</v>
      </c>
      <c r="F12" s="6">
        <v>1</v>
      </c>
      <c r="G12" s="21"/>
      <c r="H12" s="48">
        <f t="shared" si="0"/>
        <v>4</v>
      </c>
      <c r="I12" s="25">
        <v>25</v>
      </c>
      <c r="J12" s="7"/>
      <c r="K12" s="6"/>
      <c r="L12" s="21"/>
      <c r="M12" s="29">
        <f t="shared" si="1"/>
        <v>25</v>
      </c>
      <c r="N12" s="25">
        <v>61</v>
      </c>
      <c r="O12" s="7">
        <v>13</v>
      </c>
      <c r="P12" s="6"/>
      <c r="Q12" s="21"/>
      <c r="R12" s="33">
        <f t="shared" si="2"/>
        <v>74</v>
      </c>
      <c r="S12" s="39"/>
      <c r="T12" s="7"/>
      <c r="U12" s="6">
        <v>1</v>
      </c>
      <c r="V12" s="21"/>
      <c r="W12" s="33">
        <f t="shared" si="3"/>
        <v>1</v>
      </c>
    </row>
    <row r="13" spans="2:23" x14ac:dyDescent="0.25">
      <c r="B13" s="3">
        <v>6</v>
      </c>
      <c r="C13" s="54" t="s">
        <v>14</v>
      </c>
      <c r="D13" s="47">
        <v>6</v>
      </c>
      <c r="E13" s="18">
        <v>2</v>
      </c>
      <c r="F13" s="6">
        <v>2</v>
      </c>
      <c r="G13" s="21"/>
      <c r="H13" s="48">
        <f t="shared" si="0"/>
        <v>10</v>
      </c>
      <c r="I13" s="25"/>
      <c r="J13" s="7"/>
      <c r="K13" s="6"/>
      <c r="L13" s="21"/>
      <c r="M13" s="29">
        <f t="shared" si="1"/>
        <v>0</v>
      </c>
      <c r="N13" s="25"/>
      <c r="O13" s="7"/>
      <c r="P13" s="6"/>
      <c r="Q13" s="21"/>
      <c r="R13" s="33">
        <f t="shared" si="2"/>
        <v>0</v>
      </c>
      <c r="S13" s="39">
        <v>1</v>
      </c>
      <c r="T13" s="7"/>
      <c r="U13" s="6"/>
      <c r="V13" s="21"/>
      <c r="W13" s="33">
        <f t="shared" si="3"/>
        <v>1</v>
      </c>
    </row>
    <row r="14" spans="2:23" x14ac:dyDescent="0.25">
      <c r="B14" s="3">
        <v>7</v>
      </c>
      <c r="C14" s="54" t="s">
        <v>15</v>
      </c>
      <c r="D14" s="47">
        <v>2</v>
      </c>
      <c r="E14" s="18">
        <v>2</v>
      </c>
      <c r="F14" s="6">
        <v>3</v>
      </c>
      <c r="G14" s="21"/>
      <c r="H14" s="48">
        <f t="shared" si="0"/>
        <v>7</v>
      </c>
      <c r="I14" s="25">
        <v>3</v>
      </c>
      <c r="J14" s="7">
        <v>1</v>
      </c>
      <c r="K14" s="6">
        <v>1</v>
      </c>
      <c r="L14" s="21"/>
      <c r="M14" s="29">
        <f t="shared" si="1"/>
        <v>5</v>
      </c>
      <c r="N14" s="25">
        <v>10</v>
      </c>
      <c r="O14" s="7">
        <v>29</v>
      </c>
      <c r="P14" s="6"/>
      <c r="Q14" s="21"/>
      <c r="R14" s="33">
        <f t="shared" si="2"/>
        <v>39</v>
      </c>
      <c r="S14" s="39"/>
      <c r="T14" s="7">
        <v>2</v>
      </c>
      <c r="U14" s="6">
        <v>2</v>
      </c>
      <c r="V14" s="21"/>
      <c r="W14" s="33">
        <f t="shared" si="3"/>
        <v>4</v>
      </c>
    </row>
    <row r="15" spans="2:23" x14ac:dyDescent="0.25">
      <c r="B15" s="3">
        <v>8</v>
      </c>
      <c r="C15" s="54" t="s">
        <v>16</v>
      </c>
      <c r="D15" s="47">
        <v>3</v>
      </c>
      <c r="E15" s="18">
        <v>1</v>
      </c>
      <c r="F15" s="6"/>
      <c r="G15" s="21"/>
      <c r="H15" s="48">
        <f t="shared" si="0"/>
        <v>4</v>
      </c>
      <c r="I15" s="25">
        <v>51</v>
      </c>
      <c r="J15" s="7">
        <v>22</v>
      </c>
      <c r="K15" s="6">
        <v>21</v>
      </c>
      <c r="L15" s="21"/>
      <c r="M15" s="29">
        <f t="shared" si="1"/>
        <v>94</v>
      </c>
      <c r="N15" s="25">
        <v>244</v>
      </c>
      <c r="O15" s="7">
        <v>62</v>
      </c>
      <c r="P15" s="6">
        <v>100</v>
      </c>
      <c r="Q15" s="21"/>
      <c r="R15" s="33">
        <f t="shared" si="2"/>
        <v>406</v>
      </c>
      <c r="S15" s="39">
        <v>1</v>
      </c>
      <c r="T15" s="7">
        <v>1</v>
      </c>
      <c r="U15" s="6">
        <v>4</v>
      </c>
      <c r="V15" s="21"/>
      <c r="W15" s="33">
        <f t="shared" si="3"/>
        <v>6</v>
      </c>
    </row>
    <row r="16" spans="2:23" x14ac:dyDescent="0.25">
      <c r="B16" s="3">
        <v>9</v>
      </c>
      <c r="C16" s="54" t="s">
        <v>17</v>
      </c>
      <c r="D16" s="47">
        <v>0</v>
      </c>
      <c r="E16" s="18">
        <v>0</v>
      </c>
      <c r="F16" s="6"/>
      <c r="G16" s="21"/>
      <c r="H16" s="48">
        <f t="shared" si="0"/>
        <v>0</v>
      </c>
      <c r="I16" s="25"/>
      <c r="J16" s="7"/>
      <c r="K16" s="6"/>
      <c r="L16" s="21"/>
      <c r="M16" s="29">
        <f t="shared" si="1"/>
        <v>0</v>
      </c>
      <c r="N16" s="25"/>
      <c r="O16" s="7"/>
      <c r="P16" s="6"/>
      <c r="Q16" s="21"/>
      <c r="R16" s="33">
        <f t="shared" si="2"/>
        <v>0</v>
      </c>
      <c r="S16" s="39"/>
      <c r="T16" s="7"/>
      <c r="U16" s="6"/>
      <c r="V16" s="21"/>
      <c r="W16" s="33">
        <f t="shared" si="3"/>
        <v>0</v>
      </c>
    </row>
    <row r="17" spans="2:23" x14ac:dyDescent="0.25">
      <c r="B17" s="3">
        <v>10</v>
      </c>
      <c r="C17" s="54" t="s">
        <v>18</v>
      </c>
      <c r="D17" s="47">
        <v>0</v>
      </c>
      <c r="E17" s="18">
        <v>2</v>
      </c>
      <c r="F17" s="6">
        <v>1</v>
      </c>
      <c r="G17" s="21"/>
      <c r="H17" s="48">
        <f t="shared" si="0"/>
        <v>3</v>
      </c>
      <c r="I17" s="25"/>
      <c r="J17" s="7"/>
      <c r="K17" s="6"/>
      <c r="L17" s="21"/>
      <c r="M17" s="29">
        <f t="shared" si="1"/>
        <v>0</v>
      </c>
      <c r="N17" s="25"/>
      <c r="O17" s="7"/>
      <c r="P17" s="6"/>
      <c r="Q17" s="21"/>
      <c r="R17" s="33">
        <f t="shared" si="2"/>
        <v>0</v>
      </c>
      <c r="S17" s="39"/>
      <c r="T17" s="7"/>
      <c r="U17" s="6"/>
      <c r="V17" s="21"/>
      <c r="W17" s="33">
        <f t="shared" si="3"/>
        <v>0</v>
      </c>
    </row>
    <row r="18" spans="2:23" x14ac:dyDescent="0.25">
      <c r="B18" s="3">
        <v>11</v>
      </c>
      <c r="C18" s="55" t="s">
        <v>19</v>
      </c>
      <c r="D18" s="47">
        <v>5</v>
      </c>
      <c r="E18" s="18">
        <v>10</v>
      </c>
      <c r="F18" s="6">
        <v>7</v>
      </c>
      <c r="G18" s="21"/>
      <c r="H18" s="48">
        <f t="shared" si="0"/>
        <v>22</v>
      </c>
      <c r="I18" s="25"/>
      <c r="J18" s="7">
        <v>3</v>
      </c>
      <c r="K18" s="6">
        <v>2</v>
      </c>
      <c r="L18" s="21"/>
      <c r="M18" s="29">
        <f t="shared" si="1"/>
        <v>5</v>
      </c>
      <c r="N18" s="25"/>
      <c r="O18" s="7">
        <v>7</v>
      </c>
      <c r="P18" s="6">
        <v>10</v>
      </c>
      <c r="Q18" s="21"/>
      <c r="R18" s="33">
        <f t="shared" si="2"/>
        <v>17</v>
      </c>
      <c r="S18" s="39">
        <v>1</v>
      </c>
      <c r="T18" s="7">
        <v>2</v>
      </c>
      <c r="U18" s="6"/>
      <c r="V18" s="21"/>
      <c r="W18" s="33">
        <f t="shared" si="3"/>
        <v>3</v>
      </c>
    </row>
    <row r="19" spans="2:23" x14ac:dyDescent="0.25">
      <c r="B19" s="3">
        <v>12</v>
      </c>
      <c r="C19" s="55" t="s">
        <v>20</v>
      </c>
      <c r="D19" s="47">
        <v>1</v>
      </c>
      <c r="E19" s="18">
        <v>0</v>
      </c>
      <c r="F19" s="6"/>
      <c r="G19" s="21"/>
      <c r="H19" s="48">
        <f t="shared" si="0"/>
        <v>1</v>
      </c>
      <c r="I19" s="25">
        <v>2</v>
      </c>
      <c r="J19" s="7">
        <v>47</v>
      </c>
      <c r="K19" s="6">
        <v>15</v>
      </c>
      <c r="L19" s="21"/>
      <c r="M19" s="29">
        <f t="shared" si="1"/>
        <v>64</v>
      </c>
      <c r="N19" s="25">
        <v>37</v>
      </c>
      <c r="O19" s="7">
        <v>192</v>
      </c>
      <c r="P19" s="6">
        <f>39+26</f>
        <v>65</v>
      </c>
      <c r="Q19" s="21"/>
      <c r="R19" s="33">
        <f t="shared" si="2"/>
        <v>294</v>
      </c>
      <c r="S19" s="39">
        <v>1</v>
      </c>
      <c r="T19" s="7"/>
      <c r="U19" s="6">
        <v>1</v>
      </c>
      <c r="V19" s="21"/>
      <c r="W19" s="33">
        <f t="shared" si="3"/>
        <v>2</v>
      </c>
    </row>
    <row r="20" spans="2:23" x14ac:dyDescent="0.25">
      <c r="B20" s="3">
        <v>13</v>
      </c>
      <c r="C20" s="55" t="s">
        <v>21</v>
      </c>
      <c r="D20" s="47">
        <v>0</v>
      </c>
      <c r="E20" s="18">
        <v>0</v>
      </c>
      <c r="F20" s="6"/>
      <c r="G20" s="21"/>
      <c r="H20" s="48">
        <f t="shared" si="0"/>
        <v>0</v>
      </c>
      <c r="I20" s="25">
        <v>2</v>
      </c>
      <c r="J20" s="7"/>
      <c r="K20" s="6">
        <v>4</v>
      </c>
      <c r="L20" s="21"/>
      <c r="M20" s="29">
        <f t="shared" si="1"/>
        <v>6</v>
      </c>
      <c r="N20" s="25">
        <v>15</v>
      </c>
      <c r="O20" s="7">
        <v>16</v>
      </c>
      <c r="P20" s="6">
        <v>5</v>
      </c>
      <c r="Q20" s="21"/>
      <c r="R20" s="33">
        <f t="shared" si="2"/>
        <v>36</v>
      </c>
      <c r="S20" s="39"/>
      <c r="T20" s="7"/>
      <c r="U20" s="6"/>
      <c r="V20" s="21"/>
      <c r="W20" s="33">
        <f t="shared" si="3"/>
        <v>0</v>
      </c>
    </row>
    <row r="21" spans="2:23" ht="15.75" thickBot="1" x14ac:dyDescent="0.3">
      <c r="B21" s="3">
        <v>14</v>
      </c>
      <c r="C21" s="55" t="s">
        <v>22</v>
      </c>
      <c r="D21" s="49">
        <v>5</v>
      </c>
      <c r="E21" s="9">
        <v>4</v>
      </c>
      <c r="F21" s="8">
        <v>4</v>
      </c>
      <c r="G21" s="22"/>
      <c r="H21" s="50">
        <f t="shared" si="0"/>
        <v>13</v>
      </c>
      <c r="I21" s="26"/>
      <c r="J21" s="9"/>
      <c r="K21" s="8">
        <v>4</v>
      </c>
      <c r="L21" s="22"/>
      <c r="M21" s="30">
        <f t="shared" si="1"/>
        <v>4</v>
      </c>
      <c r="N21" s="26"/>
      <c r="O21" s="9"/>
      <c r="P21" s="8">
        <v>5</v>
      </c>
      <c r="Q21" s="22"/>
      <c r="R21" s="34">
        <f t="shared" si="2"/>
        <v>5</v>
      </c>
      <c r="S21" s="40">
        <v>1</v>
      </c>
      <c r="T21" s="9">
        <v>1</v>
      </c>
      <c r="U21" s="8"/>
      <c r="V21" s="22"/>
      <c r="W21" s="34">
        <f t="shared" si="3"/>
        <v>2</v>
      </c>
    </row>
    <row r="22" spans="2:23" s="12" customFormat="1" ht="22.5" customHeight="1" x14ac:dyDescent="0.2">
      <c r="B22" s="10"/>
      <c r="C22" s="56" t="s">
        <v>23</v>
      </c>
      <c r="D22" s="51">
        <v>28</v>
      </c>
      <c r="E22" s="11">
        <f t="shared" ref="E22:W22" si="4">SUM(E8:E21)</f>
        <v>29</v>
      </c>
      <c r="F22" s="11">
        <f t="shared" si="4"/>
        <v>33</v>
      </c>
      <c r="G22" s="23">
        <f t="shared" si="4"/>
        <v>0</v>
      </c>
      <c r="H22" s="52">
        <f t="shared" si="4"/>
        <v>90</v>
      </c>
      <c r="I22" s="27">
        <f t="shared" si="4"/>
        <v>122</v>
      </c>
      <c r="J22" s="11">
        <f t="shared" si="4"/>
        <v>126</v>
      </c>
      <c r="K22" s="11">
        <f t="shared" si="4"/>
        <v>85</v>
      </c>
      <c r="L22" s="23">
        <f t="shared" si="4"/>
        <v>0</v>
      </c>
      <c r="M22" s="31">
        <f t="shared" si="4"/>
        <v>333</v>
      </c>
      <c r="N22" s="27">
        <f t="shared" si="4"/>
        <v>503</v>
      </c>
      <c r="O22" s="11">
        <f t="shared" si="4"/>
        <v>480</v>
      </c>
      <c r="P22" s="11">
        <f t="shared" si="4"/>
        <v>504</v>
      </c>
      <c r="Q22" s="23">
        <f t="shared" si="4"/>
        <v>0</v>
      </c>
      <c r="R22" s="35">
        <f>SUM(R8:R21)</f>
        <v>1487</v>
      </c>
      <c r="S22" s="41">
        <f t="shared" si="4"/>
        <v>5</v>
      </c>
      <c r="T22" s="11">
        <f t="shared" si="4"/>
        <v>7</v>
      </c>
      <c r="U22" s="11">
        <f t="shared" si="4"/>
        <v>10</v>
      </c>
      <c r="V22" s="23">
        <f t="shared" si="4"/>
        <v>0</v>
      </c>
      <c r="W22" s="35">
        <f t="shared" si="4"/>
        <v>22</v>
      </c>
    </row>
    <row r="23" spans="2:23" x14ac:dyDescent="0.25"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x14ac:dyDescent="0.25">
      <c r="C24" s="15" t="s">
        <v>51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2:23" x14ac:dyDescent="0.25">
      <c r="C25" s="1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</sheetData>
  <mergeCells count="9">
    <mergeCell ref="S4:W5"/>
    <mergeCell ref="I5:M5"/>
    <mergeCell ref="N5:R5"/>
    <mergeCell ref="B2:W2"/>
    <mergeCell ref="C4:C5"/>
    <mergeCell ref="B4:B6"/>
    <mergeCell ref="D4:H5"/>
    <mergeCell ref="C3:H3"/>
    <mergeCell ref="I4:R4"/>
  </mergeCells>
  <pageMargins left="0.51181102362204722" right="0.51181102362204722" top="0.74803149606299213" bottom="0.55118110236220474" header="0.31496062992125984" footer="0.31496062992125984"/>
  <pageSetup paperSize="20000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K7-24</dc:creator>
  <cp:lastModifiedBy>dell</cp:lastModifiedBy>
  <cp:lastPrinted>2025-07-16T02:59:25Z</cp:lastPrinted>
  <dcterms:created xsi:type="dcterms:W3CDTF">2025-05-05T01:36:29Z</dcterms:created>
  <dcterms:modified xsi:type="dcterms:W3CDTF">2025-10-06T10:18:04Z</dcterms:modified>
</cp:coreProperties>
</file>