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680" yWindow="1845" windowWidth="18675" windowHeight="5535"/>
  </bookViews>
  <sheets>
    <sheet name="NOP" sheetId="1" r:id="rId1"/>
  </sheets>
  <calcPr calcId="144525"/>
</workbook>
</file>

<file path=xl/calcChain.xml><?xml version="1.0" encoding="utf-8"?>
<calcChain xmlns="http://schemas.openxmlformats.org/spreadsheetml/2006/main">
  <c r="Z124" i="1" l="1"/>
  <c r="V124" i="1"/>
  <c r="T124" i="1"/>
  <c r="R124" i="1"/>
  <c r="P124" i="1"/>
  <c r="L124" i="1"/>
  <c r="J124" i="1"/>
  <c r="H124" i="1"/>
  <c r="AC123" i="1"/>
  <c r="AA123" i="1"/>
  <c r="Z123" i="1"/>
  <c r="K123" i="1"/>
  <c r="AC120" i="1"/>
  <c r="AA120" i="1"/>
  <c r="Z120" i="1"/>
  <c r="X120" i="1"/>
  <c r="X123" i="1" s="1"/>
  <c r="W120" i="1"/>
  <c r="V120" i="1"/>
  <c r="U120" i="1"/>
  <c r="T120" i="1"/>
  <c r="S120" i="1"/>
  <c r="R120" i="1"/>
  <c r="Q120" i="1"/>
  <c r="P120" i="1"/>
  <c r="O120" i="1"/>
  <c r="N120" i="1"/>
  <c r="AD120" i="1" s="1"/>
  <c r="AH120" i="1" s="1"/>
  <c r="M120" i="1"/>
  <c r="L120" i="1"/>
  <c r="AD119" i="1"/>
  <c r="AH119" i="1" s="1"/>
  <c r="AC119" i="1"/>
  <c r="AB119" i="1"/>
  <c r="Y119" i="1"/>
  <c r="AE119" i="1" s="1"/>
  <c r="AI119" i="1" s="1"/>
  <c r="X119" i="1"/>
  <c r="AD118" i="1"/>
  <c r="AH118" i="1" s="1"/>
  <c r="AC118" i="1"/>
  <c r="AB118" i="1"/>
  <c r="Y118" i="1"/>
  <c r="AE118" i="1" s="1"/>
  <c r="AI118" i="1" s="1"/>
  <c r="X118" i="1"/>
  <c r="AD117" i="1"/>
  <c r="AH117" i="1" s="1"/>
  <c r="AC117" i="1"/>
  <c r="AB117" i="1"/>
  <c r="Y117" i="1"/>
  <c r="AE117" i="1" s="1"/>
  <c r="AI117" i="1" s="1"/>
  <c r="X117" i="1"/>
  <c r="AD116" i="1"/>
  <c r="AH116" i="1" s="1"/>
  <c r="AC116" i="1"/>
  <c r="AB116" i="1"/>
  <c r="Y116" i="1"/>
  <c r="AE116" i="1" s="1"/>
  <c r="AI116" i="1" s="1"/>
  <c r="X116" i="1"/>
  <c r="AD115" i="1"/>
  <c r="AH115" i="1" s="1"/>
  <c r="AC115" i="1"/>
  <c r="AB115" i="1"/>
  <c r="AB120" i="1" s="1"/>
  <c r="AB123" i="1" s="1"/>
  <c r="Y115" i="1"/>
  <c r="Y120" i="1" s="1"/>
  <c r="Y123" i="1" s="1"/>
  <c r="X115" i="1"/>
  <c r="AK113" i="1"/>
  <c r="AD113" i="1"/>
  <c r="AH113" i="1" s="1"/>
  <c r="AA112" i="1"/>
  <c r="Z112" i="1"/>
  <c r="W112" i="1"/>
  <c r="V112" i="1"/>
  <c r="U112" i="1"/>
  <c r="U123" i="1" s="1"/>
  <c r="T112" i="1"/>
  <c r="T123" i="1" s="1"/>
  <c r="S112" i="1"/>
  <c r="S123" i="1" s="1"/>
  <c r="R112" i="1"/>
  <c r="R123" i="1" s="1"/>
  <c r="Q112" i="1"/>
  <c r="P112" i="1"/>
  <c r="O112" i="1"/>
  <c r="N112" i="1"/>
  <c r="M112" i="1"/>
  <c r="AE112" i="1" s="1"/>
  <c r="AI112" i="1" s="1"/>
  <c r="L112" i="1"/>
  <c r="L123" i="1" s="1"/>
  <c r="AI111" i="1"/>
  <c r="AH111" i="1"/>
  <c r="AE111" i="1"/>
  <c r="AD111" i="1"/>
  <c r="AE110" i="1"/>
  <c r="AI110" i="1" s="1"/>
  <c r="AD110" i="1"/>
  <c r="AH110" i="1" s="1"/>
  <c r="AI109" i="1"/>
  <c r="AH109" i="1"/>
  <c r="AE109" i="1"/>
  <c r="AD109" i="1"/>
  <c r="AE108" i="1"/>
  <c r="AI108" i="1" s="1"/>
  <c r="AD108" i="1"/>
  <c r="AH108" i="1" s="1"/>
  <c r="AI107" i="1"/>
  <c r="AH107" i="1"/>
  <c r="AE107" i="1"/>
  <c r="AD107" i="1"/>
  <c r="AF105" i="1"/>
  <c r="AF124" i="1" s="1"/>
  <c r="N105" i="1"/>
  <c r="AD105" i="1" s="1"/>
  <c r="AG104" i="1"/>
  <c r="AG123" i="1" s="1"/>
  <c r="AD104" i="1"/>
  <c r="W104" i="1"/>
  <c r="W123" i="1" s="1"/>
  <c r="V104" i="1"/>
  <c r="V123" i="1" s="1"/>
  <c r="U104" i="1"/>
  <c r="T104" i="1"/>
  <c r="S104" i="1"/>
  <c r="R104" i="1"/>
  <c r="Q104" i="1"/>
  <c r="Q123" i="1" s="1"/>
  <c r="P104" i="1"/>
  <c r="P123" i="1" s="1"/>
  <c r="N104" i="1"/>
  <c r="N123" i="1" s="1"/>
  <c r="M104" i="1"/>
  <c r="L104" i="1"/>
  <c r="AG103" i="1"/>
  <c r="AF103" i="1"/>
  <c r="AD103" i="1"/>
  <c r="AH103" i="1" s="1"/>
  <c r="O103" i="1"/>
  <c r="AE103" i="1" s="1"/>
  <c r="AI103" i="1" s="1"/>
  <c r="N103" i="1"/>
  <c r="AG102" i="1"/>
  <c r="AF102" i="1"/>
  <c r="AD102" i="1"/>
  <c r="AH102" i="1" s="1"/>
  <c r="O102" i="1"/>
  <c r="AE102" i="1" s="1"/>
  <c r="AI102" i="1" s="1"/>
  <c r="N102" i="1"/>
  <c r="AG101" i="1"/>
  <c r="AF101" i="1"/>
  <c r="AD101" i="1"/>
  <c r="AH101" i="1" s="1"/>
  <c r="O101" i="1"/>
  <c r="AE101" i="1" s="1"/>
  <c r="AI101" i="1" s="1"/>
  <c r="N101" i="1"/>
  <c r="AG100" i="1"/>
  <c r="AF100" i="1"/>
  <c r="AD100" i="1"/>
  <c r="AH100" i="1" s="1"/>
  <c r="O100" i="1"/>
  <c r="AE100" i="1" s="1"/>
  <c r="AI100" i="1" s="1"/>
  <c r="N100" i="1"/>
  <c r="AG99" i="1"/>
  <c r="AF99" i="1"/>
  <c r="AF104" i="1" s="1"/>
  <c r="AF123" i="1" s="1"/>
  <c r="AD99" i="1"/>
  <c r="AH99" i="1" s="1"/>
  <c r="O99" i="1"/>
  <c r="O104" i="1" s="1"/>
  <c r="O123" i="1" s="1"/>
  <c r="N99" i="1"/>
  <c r="F97" i="1"/>
  <c r="F124" i="1" s="1"/>
  <c r="M96" i="1"/>
  <c r="L96" i="1"/>
  <c r="K96" i="1"/>
  <c r="J96" i="1"/>
  <c r="J123" i="1" s="1"/>
  <c r="I96" i="1"/>
  <c r="H96" i="1"/>
  <c r="G96" i="1"/>
  <c r="AE96" i="1" s="1"/>
  <c r="AI96" i="1" s="1"/>
  <c r="AD95" i="1"/>
  <c r="AH95" i="1" s="1"/>
  <c r="G95" i="1"/>
  <c r="AE95" i="1" s="1"/>
  <c r="AI95" i="1" s="1"/>
  <c r="F95" i="1"/>
  <c r="AI94" i="1"/>
  <c r="AE94" i="1"/>
  <c r="G94" i="1"/>
  <c r="F94" i="1"/>
  <c r="F96" i="1" s="1"/>
  <c r="AH93" i="1"/>
  <c r="AE93" i="1"/>
  <c r="AI93" i="1" s="1"/>
  <c r="AD93" i="1"/>
  <c r="G93" i="1"/>
  <c r="F93" i="1"/>
  <c r="AH91" i="1"/>
  <c r="AD91" i="1"/>
  <c r="AK91" i="1" s="1"/>
  <c r="K90" i="1"/>
  <c r="J90" i="1"/>
  <c r="I90" i="1"/>
  <c r="I123" i="1" s="1"/>
  <c r="H90" i="1"/>
  <c r="H123" i="1" s="1"/>
  <c r="AI89" i="1"/>
  <c r="AH89" i="1"/>
  <c r="AE89" i="1"/>
  <c r="AD89" i="1"/>
  <c r="AE88" i="1"/>
  <c r="AI88" i="1" s="1"/>
  <c r="AD88" i="1"/>
  <c r="AH88" i="1" s="1"/>
  <c r="AI87" i="1"/>
  <c r="AH87" i="1"/>
  <c r="AE87" i="1"/>
  <c r="AD87" i="1"/>
  <c r="AI83" i="1"/>
  <c r="AE83" i="1"/>
  <c r="AD83" i="1"/>
  <c r="AH83" i="1" s="1"/>
  <c r="E83" i="1"/>
  <c r="D83" i="1"/>
  <c r="AE82" i="1"/>
  <c r="AI82" i="1" s="1"/>
  <c r="E82" i="1"/>
  <c r="D82" i="1"/>
  <c r="AD82" i="1" s="1"/>
  <c r="AH82" i="1" s="1"/>
  <c r="E81" i="1"/>
  <c r="E84" i="1" s="1"/>
  <c r="D81" i="1"/>
  <c r="D84" i="1" s="1"/>
  <c r="W64" i="1"/>
  <c r="O64" i="1"/>
  <c r="G64" i="1"/>
  <c r="AA63" i="1"/>
  <c r="X63" i="1"/>
  <c r="X64" i="1" s="1"/>
  <c r="W63" i="1"/>
  <c r="T63" i="1"/>
  <c r="S63" i="1"/>
  <c r="R63" i="1"/>
  <c r="U63" i="1" s="1"/>
  <c r="P63" i="1"/>
  <c r="P64" i="1" s="1"/>
  <c r="O63" i="1"/>
  <c r="L63" i="1"/>
  <c r="K63" i="1"/>
  <c r="J63" i="1"/>
  <c r="M63" i="1" s="1"/>
  <c r="I63" i="1"/>
  <c r="H63" i="1"/>
  <c r="G63" i="1"/>
  <c r="F63" i="1"/>
  <c r="D63" i="1"/>
  <c r="AB63" i="1" s="1"/>
  <c r="C63" i="1"/>
  <c r="B63" i="1"/>
  <c r="Z63" i="1" s="1"/>
  <c r="AC63" i="1" s="1"/>
  <c r="Y62" i="1"/>
  <c r="T62" i="1"/>
  <c r="T64" i="1" s="1"/>
  <c r="S62" i="1"/>
  <c r="S64" i="1" s="1"/>
  <c r="R62" i="1"/>
  <c r="R64" i="1" s="1"/>
  <c r="Q62" i="1"/>
  <c r="L62" i="1"/>
  <c r="M62" i="1" s="1"/>
  <c r="K62" i="1"/>
  <c r="J62" i="1"/>
  <c r="I62" i="1"/>
  <c r="H62" i="1"/>
  <c r="G62" i="1"/>
  <c r="AA62" i="1" s="1"/>
  <c r="F62" i="1"/>
  <c r="F64" i="1" s="1"/>
  <c r="D62" i="1"/>
  <c r="E62" i="1" s="1"/>
  <c r="C62" i="1"/>
  <c r="B62" i="1"/>
  <c r="Y61" i="1"/>
  <c r="U61" i="1"/>
  <c r="Q61" i="1"/>
  <c r="L61" i="1"/>
  <c r="L64" i="1" s="1"/>
  <c r="K61" i="1"/>
  <c r="K64" i="1" s="1"/>
  <c r="J61" i="1"/>
  <c r="J64" i="1" s="1"/>
  <c r="I61" i="1"/>
  <c r="H61" i="1"/>
  <c r="H64" i="1" s="1"/>
  <c r="G61" i="1"/>
  <c r="F61" i="1"/>
  <c r="D61" i="1"/>
  <c r="AB61" i="1" s="1"/>
  <c r="C61" i="1"/>
  <c r="C64" i="1" s="1"/>
  <c r="B61" i="1"/>
  <c r="B64" i="1" s="1"/>
  <c r="Y60" i="1"/>
  <c r="U60" i="1"/>
  <c r="Q60" i="1"/>
  <c r="M60" i="1"/>
  <c r="I60" i="1"/>
  <c r="E60" i="1"/>
  <c r="AB59" i="1"/>
  <c r="AA59" i="1"/>
  <c r="Z59" i="1"/>
  <c r="AC59" i="1" s="1"/>
  <c r="Y59" i="1"/>
  <c r="U59" i="1"/>
  <c r="Q59" i="1"/>
  <c r="M59" i="1"/>
  <c r="I59" i="1"/>
  <c r="E59" i="1"/>
  <c r="Y58" i="1"/>
  <c r="U58" i="1"/>
  <c r="Q58" i="1"/>
  <c r="M58" i="1"/>
  <c r="I58" i="1"/>
  <c r="I64" i="1" s="1"/>
  <c r="E58" i="1"/>
  <c r="AY51" i="1"/>
  <c r="AV51" i="1"/>
  <c r="AU51" i="1"/>
  <c r="AT51" i="1"/>
  <c r="AQ51" i="1"/>
  <c r="AN51" i="1"/>
  <c r="AM51" i="1"/>
  <c r="AL51" i="1"/>
  <c r="AJ51" i="1"/>
  <c r="AI51" i="1"/>
  <c r="AH51" i="1"/>
  <c r="AF51" i="1"/>
  <c r="AE51" i="1"/>
  <c r="AD51" i="1"/>
  <c r="AB51" i="1"/>
  <c r="AA51" i="1"/>
  <c r="Z51" i="1"/>
  <c r="T51" i="1"/>
  <c r="S51" i="1"/>
  <c r="R51" i="1"/>
  <c r="P51" i="1"/>
  <c r="O51" i="1"/>
  <c r="N51" i="1"/>
  <c r="L51" i="1"/>
  <c r="K51" i="1"/>
  <c r="J51" i="1"/>
  <c r="F51" i="1"/>
  <c r="C51" i="1"/>
  <c r="BE50" i="1"/>
  <c r="AZ50" i="1"/>
  <c r="AZ51" i="1" s="1"/>
  <c r="AY50" i="1"/>
  <c r="AW50" i="1"/>
  <c r="AR50" i="1"/>
  <c r="AR51" i="1" s="1"/>
  <c r="AQ50" i="1"/>
  <c r="BG50" i="1" s="1"/>
  <c r="AP50" i="1"/>
  <c r="AP51" i="1" s="1"/>
  <c r="AO50" i="1"/>
  <c r="AK50" i="1"/>
  <c r="AG50" i="1"/>
  <c r="AC50" i="1"/>
  <c r="Y50" i="1"/>
  <c r="U50" i="1"/>
  <c r="Q50" i="1"/>
  <c r="M50" i="1"/>
  <c r="I50" i="1"/>
  <c r="E50" i="1"/>
  <c r="BH49" i="1"/>
  <c r="BG49" i="1"/>
  <c r="BF49" i="1"/>
  <c r="BE49" i="1"/>
  <c r="BA49" i="1"/>
  <c r="AW49" i="1"/>
  <c r="AS49" i="1"/>
  <c r="AO49" i="1"/>
  <c r="AK49" i="1"/>
  <c r="AG49" i="1"/>
  <c r="AC49" i="1"/>
  <c r="Y49" i="1"/>
  <c r="U49" i="1"/>
  <c r="Q49" i="1"/>
  <c r="M49" i="1"/>
  <c r="I49" i="1"/>
  <c r="BI49" i="1" s="1"/>
  <c r="E49" i="1"/>
  <c r="BH48" i="1"/>
  <c r="BD48" i="1"/>
  <c r="BD51" i="1" s="1"/>
  <c r="BC48" i="1"/>
  <c r="BC51" i="1" s="1"/>
  <c r="BA48" i="1"/>
  <c r="AW48" i="1"/>
  <c r="AS48" i="1"/>
  <c r="AO48" i="1"/>
  <c r="AO51" i="1" s="1"/>
  <c r="AK48" i="1"/>
  <c r="AG48" i="1"/>
  <c r="AC48" i="1"/>
  <c r="X48" i="1"/>
  <c r="X51" i="1" s="1"/>
  <c r="W48" i="1"/>
  <c r="BG48" i="1" s="1"/>
  <c r="U48" i="1"/>
  <c r="Q48" i="1"/>
  <c r="M48" i="1"/>
  <c r="I48" i="1"/>
  <c r="E48" i="1"/>
  <c r="BH47" i="1"/>
  <c r="BE47" i="1"/>
  <c r="BA47" i="1"/>
  <c r="AW47" i="1"/>
  <c r="AS47" i="1"/>
  <c r="AO47" i="1"/>
  <c r="AK47" i="1"/>
  <c r="AG47" i="1"/>
  <c r="AC47" i="1"/>
  <c r="Y47" i="1"/>
  <c r="U47" i="1"/>
  <c r="Q47" i="1"/>
  <c r="M47" i="1"/>
  <c r="H47" i="1"/>
  <c r="AB60" i="1" s="1"/>
  <c r="G47" i="1"/>
  <c r="BG47" i="1" s="1"/>
  <c r="F47" i="1"/>
  <c r="BF47" i="1" s="1"/>
  <c r="E47" i="1"/>
  <c r="BH46" i="1"/>
  <c r="BG46" i="1"/>
  <c r="BF46" i="1"/>
  <c r="BE46" i="1"/>
  <c r="BA46" i="1"/>
  <c r="AW46" i="1"/>
  <c r="AW51" i="1" s="1"/>
  <c r="AS46" i="1"/>
  <c r="AO46" i="1"/>
  <c r="AK46" i="1"/>
  <c r="AK51" i="1" s="1"/>
  <c r="AG46" i="1"/>
  <c r="AC46" i="1"/>
  <c r="Y46" i="1"/>
  <c r="U46" i="1"/>
  <c r="Q46" i="1"/>
  <c r="Q51" i="1" s="1"/>
  <c r="M46" i="1"/>
  <c r="I46" i="1"/>
  <c r="E46" i="1"/>
  <c r="BI46" i="1" s="1"/>
  <c r="BG45" i="1"/>
  <c r="BE45" i="1"/>
  <c r="BA45" i="1"/>
  <c r="AW45" i="1"/>
  <c r="AS45" i="1"/>
  <c r="AO45" i="1"/>
  <c r="AK45" i="1"/>
  <c r="AG45" i="1"/>
  <c r="AG51" i="1" s="1"/>
  <c r="AC45" i="1"/>
  <c r="AC51" i="1" s="1"/>
  <c r="Y45" i="1"/>
  <c r="U45" i="1"/>
  <c r="U51" i="1" s="1"/>
  <c r="Q45" i="1"/>
  <c r="M45" i="1"/>
  <c r="M51" i="1" s="1"/>
  <c r="I45" i="1"/>
  <c r="D45" i="1"/>
  <c r="D51" i="1" s="1"/>
  <c r="C45" i="1"/>
  <c r="AA58" i="1" s="1"/>
  <c r="B45" i="1"/>
  <c r="BF45" i="1" s="1"/>
  <c r="AB23" i="1"/>
  <c r="Z23" i="1"/>
  <c r="Y23" i="1"/>
  <c r="W23" i="1"/>
  <c r="T23" i="1"/>
  <c r="R23" i="1"/>
  <c r="S23" i="1" s="1"/>
  <c r="Q23" i="1"/>
  <c r="L23" i="1"/>
  <c r="J23" i="1"/>
  <c r="I23" i="1"/>
  <c r="G23" i="1"/>
  <c r="D23" i="1"/>
  <c r="B23" i="1"/>
  <c r="AE22" i="1"/>
  <c r="P22" i="1" s="1"/>
  <c r="AD22" i="1"/>
  <c r="S22" i="1"/>
  <c r="O22" i="1"/>
  <c r="N22" i="1"/>
  <c r="K22" i="1"/>
  <c r="E22" i="1"/>
  <c r="AE21" i="1"/>
  <c r="P21" i="1" s="1"/>
  <c r="AD21" i="1"/>
  <c r="S21" i="1"/>
  <c r="O21" i="1"/>
  <c r="N21" i="1"/>
  <c r="K21" i="1"/>
  <c r="BB48" i="1" s="1"/>
  <c r="E21" i="1"/>
  <c r="AC20" i="1"/>
  <c r="AC23" i="1" s="1"/>
  <c r="AB20" i="1"/>
  <c r="AA20" i="1"/>
  <c r="AA23" i="1" s="1"/>
  <c r="Z20" i="1"/>
  <c r="Y20" i="1"/>
  <c r="X20" i="1"/>
  <c r="X23" i="1" s="1"/>
  <c r="W20" i="1"/>
  <c r="V20" i="1"/>
  <c r="V23" i="1" s="1"/>
  <c r="U20" i="1"/>
  <c r="AE20" i="1" s="1"/>
  <c r="T20" i="1"/>
  <c r="R20" i="1"/>
  <c r="Q20" i="1"/>
  <c r="P20" i="1"/>
  <c r="P23" i="1" s="1"/>
  <c r="N20" i="1"/>
  <c r="N23" i="1" s="1"/>
  <c r="M20" i="1"/>
  <c r="M23" i="1" s="1"/>
  <c r="L20" i="1"/>
  <c r="J20" i="1"/>
  <c r="I20" i="1"/>
  <c r="H20" i="1"/>
  <c r="H23" i="1" s="1"/>
  <c r="G20" i="1"/>
  <c r="F20" i="1"/>
  <c r="F23" i="1" s="1"/>
  <c r="E20" i="1"/>
  <c r="E23" i="1" s="1"/>
  <c r="D20" i="1"/>
  <c r="C20" i="1"/>
  <c r="C23" i="1" s="1"/>
  <c r="B20" i="1"/>
  <c r="AE19" i="1"/>
  <c r="AD19" i="1"/>
  <c r="S19" i="1"/>
  <c r="AB121" i="1" s="1"/>
  <c r="AB124" i="1" s="1"/>
  <c r="P19" i="1"/>
  <c r="O19" i="1"/>
  <c r="N19" i="1"/>
  <c r="K19" i="1"/>
  <c r="V63" i="1" s="1"/>
  <c r="E19" i="1"/>
  <c r="AE18" i="1"/>
  <c r="AD18" i="1"/>
  <c r="S18" i="1"/>
  <c r="P18" i="1"/>
  <c r="O18" i="1"/>
  <c r="N18" i="1"/>
  <c r="K18" i="1"/>
  <c r="E18" i="1"/>
  <c r="AE17" i="1"/>
  <c r="AD17" i="1"/>
  <c r="S17" i="1"/>
  <c r="X121" i="1" s="1"/>
  <c r="P17" i="1"/>
  <c r="O17" i="1"/>
  <c r="N17" i="1"/>
  <c r="K17" i="1"/>
  <c r="N63" i="1" s="1"/>
  <c r="E17" i="1"/>
  <c r="AE16" i="1"/>
  <c r="AD16" i="1"/>
  <c r="S16" i="1"/>
  <c r="P16" i="1"/>
  <c r="O16" i="1"/>
  <c r="N16" i="1"/>
  <c r="K16" i="1"/>
  <c r="E16" i="1"/>
  <c r="AE15" i="1"/>
  <c r="AD15" i="1"/>
  <c r="S15" i="1"/>
  <c r="P15" i="1"/>
  <c r="O15" i="1"/>
  <c r="N15" i="1"/>
  <c r="K15" i="1"/>
  <c r="E15" i="1"/>
  <c r="AE14" i="1"/>
  <c r="AD14" i="1"/>
  <c r="S14" i="1"/>
  <c r="P14" i="1"/>
  <c r="O14" i="1"/>
  <c r="N14" i="1"/>
  <c r="K14" i="1"/>
  <c r="E14" i="1"/>
  <c r="AE13" i="1"/>
  <c r="AD13" i="1"/>
  <c r="S13" i="1"/>
  <c r="P13" i="1"/>
  <c r="O13" i="1"/>
  <c r="N13" i="1"/>
  <c r="K13" i="1"/>
  <c r="E13" i="1"/>
  <c r="AE12" i="1"/>
  <c r="AD12" i="1"/>
  <c r="S12" i="1"/>
  <c r="P12" i="1"/>
  <c r="O12" i="1"/>
  <c r="N12" i="1"/>
  <c r="K12" i="1"/>
  <c r="V48" i="1" s="1"/>
  <c r="E12" i="1"/>
  <c r="AE11" i="1"/>
  <c r="AD11" i="1"/>
  <c r="S11" i="1"/>
  <c r="P11" i="1"/>
  <c r="O11" i="1"/>
  <c r="N11" i="1"/>
  <c r="K11" i="1"/>
  <c r="E11" i="1"/>
  <c r="AE10" i="1"/>
  <c r="AD10" i="1"/>
  <c r="S10" i="1"/>
  <c r="P10" i="1"/>
  <c r="O10" i="1"/>
  <c r="N10" i="1"/>
  <c r="K10" i="1"/>
  <c r="E10" i="1"/>
  <c r="AE9" i="1"/>
  <c r="AD9" i="1"/>
  <c r="S9" i="1"/>
  <c r="P9" i="1"/>
  <c r="O9" i="1"/>
  <c r="N9" i="1"/>
  <c r="K9" i="1"/>
  <c r="E9" i="1"/>
  <c r="AE8" i="1"/>
  <c r="AD8" i="1"/>
  <c r="S8" i="1"/>
  <c r="P8" i="1"/>
  <c r="O8" i="1"/>
  <c r="N8" i="1"/>
  <c r="K8" i="1"/>
  <c r="E8" i="1"/>
  <c r="AE7" i="1"/>
  <c r="AD7" i="1"/>
  <c r="S7" i="1"/>
  <c r="D85" i="1" s="1"/>
  <c r="P7" i="1"/>
  <c r="O7" i="1"/>
  <c r="O20" i="1" s="1"/>
  <c r="O23" i="1" s="1"/>
  <c r="N7" i="1"/>
  <c r="K7" i="1"/>
  <c r="K20" i="1" s="1"/>
  <c r="K23" i="1" s="1"/>
  <c r="E7" i="1"/>
  <c r="AS51" i="1" l="1"/>
  <c r="AK105" i="1"/>
  <c r="AH105" i="1"/>
  <c r="BF48" i="1"/>
  <c r="Z61" i="1"/>
  <c r="AC61" i="1" s="1"/>
  <c r="Y48" i="1"/>
  <c r="Y51" i="1" s="1"/>
  <c r="V51" i="1"/>
  <c r="N64" i="1"/>
  <c r="Q63" i="1"/>
  <c r="V64" i="1"/>
  <c r="Y63" i="1"/>
  <c r="Q64" i="1"/>
  <c r="AD23" i="1"/>
  <c r="BE48" i="1"/>
  <c r="BE51" i="1" s="1"/>
  <c r="BB51" i="1"/>
  <c r="Y64" i="1"/>
  <c r="AD96" i="1"/>
  <c r="AH96" i="1" s="1"/>
  <c r="F123" i="1"/>
  <c r="D123" i="1"/>
  <c r="AD84" i="1"/>
  <c r="AE104" i="1"/>
  <c r="AI104" i="1" s="1"/>
  <c r="AE120" i="1"/>
  <c r="AI120" i="1" s="1"/>
  <c r="D124" i="1"/>
  <c r="AD85" i="1"/>
  <c r="AD121" i="1"/>
  <c r="X124" i="1"/>
  <c r="AE84" i="1"/>
  <c r="E123" i="1"/>
  <c r="BH51" i="1"/>
  <c r="AH104" i="1"/>
  <c r="AB58" i="1"/>
  <c r="E45" i="1"/>
  <c r="BH45" i="1"/>
  <c r="I47" i="1"/>
  <c r="I51" i="1" s="1"/>
  <c r="AS50" i="1"/>
  <c r="G51" i="1"/>
  <c r="W51" i="1"/>
  <c r="BG51" i="1" s="1"/>
  <c r="E61" i="1"/>
  <c r="E64" i="1" s="1"/>
  <c r="M61" i="1"/>
  <c r="M64" i="1" s="1"/>
  <c r="U62" i="1"/>
  <c r="U64" i="1" s="1"/>
  <c r="AD81" i="1"/>
  <c r="AH81" i="1" s="1"/>
  <c r="AD97" i="1"/>
  <c r="AE115" i="1"/>
  <c r="AI115" i="1" s="1"/>
  <c r="BH50" i="1"/>
  <c r="H51" i="1"/>
  <c r="AB64" i="1" s="1"/>
  <c r="Z60" i="1"/>
  <c r="E63" i="1"/>
  <c r="AE81" i="1"/>
  <c r="AI81" i="1" s="1"/>
  <c r="AD94" i="1"/>
  <c r="AH94" i="1" s="1"/>
  <c r="G123" i="1"/>
  <c r="S20" i="1"/>
  <c r="U23" i="1"/>
  <c r="AE23" i="1" s="1"/>
  <c r="AX50" i="1"/>
  <c r="AA60" i="1"/>
  <c r="Z62" i="1"/>
  <c r="AC62" i="1" s="1"/>
  <c r="AD90" i="1"/>
  <c r="AH90" i="1" s="1"/>
  <c r="M123" i="1"/>
  <c r="B51" i="1"/>
  <c r="AE90" i="1"/>
  <c r="AI90" i="1" s="1"/>
  <c r="N124" i="1"/>
  <c r="AB62" i="1"/>
  <c r="D64" i="1"/>
  <c r="AD112" i="1"/>
  <c r="AH112" i="1" s="1"/>
  <c r="AD20" i="1"/>
  <c r="Z58" i="1"/>
  <c r="AA61" i="1"/>
  <c r="AE99" i="1"/>
  <c r="AI99" i="1" s="1"/>
  <c r="BI50" i="1" l="1"/>
  <c r="AK121" i="1"/>
  <c r="AH121" i="1"/>
  <c r="BI48" i="1"/>
  <c r="BA50" i="1"/>
  <c r="BA51" i="1" s="1"/>
  <c r="AX51" i="1"/>
  <c r="BF50" i="1"/>
  <c r="AD124" i="1"/>
  <c r="AK85" i="1"/>
  <c r="AH85" i="1"/>
  <c r="BI47" i="1"/>
  <c r="AA64" i="1"/>
  <c r="AC60" i="1"/>
  <c r="AC58" i="1"/>
  <c r="BF51" i="1"/>
  <c r="Z64" i="1"/>
  <c r="AK97" i="1"/>
  <c r="AH97" i="1"/>
  <c r="AH84" i="1"/>
  <c r="AD123" i="1"/>
  <c r="AH123" i="1" s="1"/>
  <c r="E51" i="1"/>
  <c r="BI51" i="1" s="1"/>
  <c r="BI45" i="1"/>
  <c r="AI84" i="1"/>
  <c r="AE123" i="1"/>
  <c r="AI123" i="1" s="1"/>
  <c r="AK124" i="1" l="1"/>
  <c r="AH124" i="1"/>
  <c r="AC64" i="1"/>
</calcChain>
</file>

<file path=xl/sharedStrings.xml><?xml version="1.0" encoding="utf-8"?>
<sst xmlns="http://schemas.openxmlformats.org/spreadsheetml/2006/main" count="530" uniqueCount="105">
  <si>
    <t>REKAPITULASI SENSUS HARIAN PASIEN RAWAT INAP</t>
  </si>
  <si>
    <t>OKE</t>
  </si>
  <si>
    <t>RSUD SUNAN KALIJAGA DEMAK</t>
  </si>
  <si>
    <t>NOPEMBER  2019</t>
  </si>
  <si>
    <t>RUANG</t>
  </si>
  <si>
    <t>DATA PASIEN</t>
  </si>
  <si>
    <t>PASIEN KELUAR HIDUP</t>
  </si>
  <si>
    <t>MENINGGAL</t>
  </si>
  <si>
    <t>JML Pas Kel H+M</t>
  </si>
  <si>
    <t>JML LM DRWT</t>
  </si>
  <si>
    <t>P.M&amp;K HR SM</t>
  </si>
  <si>
    <t>PAS SISA</t>
  </si>
  <si>
    <t>HP</t>
  </si>
  <si>
    <t>CARA PEMBAYARAN</t>
  </si>
  <si>
    <t>JML PAS</t>
  </si>
  <si>
    <t>JML HLR</t>
  </si>
  <si>
    <t>AWL</t>
  </si>
  <si>
    <t>MSK</t>
  </si>
  <si>
    <t>PND</t>
  </si>
  <si>
    <t>JML</t>
  </si>
  <si>
    <t>P.HDP</t>
  </si>
  <si>
    <t>DPND</t>
  </si>
  <si>
    <t>APS</t>
  </si>
  <si>
    <t>M.DR</t>
  </si>
  <si>
    <t>REV</t>
  </si>
  <si>
    <t>≤ 48 J</t>
  </si>
  <si>
    <t>≥ 48 J</t>
  </si>
  <si>
    <t>UMUM</t>
  </si>
  <si>
    <t>HLR</t>
  </si>
  <si>
    <t>NON PBI</t>
  </si>
  <si>
    <t>PBI</t>
  </si>
  <si>
    <t>JAMDA</t>
  </si>
  <si>
    <t>KJ. SAMA</t>
  </si>
  <si>
    <t>Anggrek</t>
  </si>
  <si>
    <t>-</t>
  </si>
  <si>
    <t>Wijaya Kusuma</t>
  </si>
  <si>
    <t>Amarilys 1</t>
  </si>
  <si>
    <t>Amarilys 2</t>
  </si>
  <si>
    <t>Sakura</t>
  </si>
  <si>
    <t>Mawar</t>
  </si>
  <si>
    <t>Melati</t>
  </si>
  <si>
    <t>Dahlia</t>
  </si>
  <si>
    <t>Soka</t>
  </si>
  <si>
    <t>Kenanga</t>
  </si>
  <si>
    <t>Cempaka</t>
  </si>
  <si>
    <t>Teratai</t>
  </si>
  <si>
    <t>Lili</t>
  </si>
  <si>
    <t>JUMLAH</t>
  </si>
  <si>
    <t>Bougenville</t>
  </si>
  <si>
    <t>ICU</t>
  </si>
  <si>
    <t>TOTAL</t>
  </si>
  <si>
    <t>Ket. Kerjasama</t>
  </si>
  <si>
    <t xml:space="preserve"> . </t>
  </si>
  <si>
    <t>JUMLAH PASIEN KELUAR HIDUP + MATI PER KELAS PERAWATAN</t>
  </si>
  <si>
    <t>NOPEMBER 2019</t>
  </si>
  <si>
    <t>K E L A S</t>
  </si>
  <si>
    <t>ANGGREK</t>
  </si>
  <si>
    <t>WIJAYA  KUSUMA</t>
  </si>
  <si>
    <t>AMARILYS 1</t>
  </si>
  <si>
    <t>AMARILYS 2</t>
  </si>
  <si>
    <t>SAKURA</t>
  </si>
  <si>
    <t>MAWAR</t>
  </si>
  <si>
    <t>MELATI</t>
  </si>
  <si>
    <t>DAHLIA</t>
  </si>
  <si>
    <t>S O K A</t>
  </si>
  <si>
    <t>KENANGA</t>
  </si>
  <si>
    <t>CEMPAKA</t>
  </si>
  <si>
    <t>TERATAI</t>
  </si>
  <si>
    <t>LILY</t>
  </si>
  <si>
    <t>BOUGENVILE</t>
  </si>
  <si>
    <t>J U M L A H</t>
  </si>
  <si>
    <t>Pasien Keluar</t>
  </si>
  <si>
    <t>Hdp</t>
  </si>
  <si>
    <t>&lt;48 J</t>
  </si>
  <si>
    <t>&gt;48 J</t>
  </si>
  <si>
    <t>&lt;48J</t>
  </si>
  <si>
    <t>&gt;48J</t>
  </si>
  <si>
    <t>V-VIP</t>
  </si>
  <si>
    <t xml:space="preserve">VIP A </t>
  </si>
  <si>
    <t>VIP B</t>
  </si>
  <si>
    <t>KELAS I</t>
  </si>
  <si>
    <t>KELAS II</t>
  </si>
  <si>
    <t>KELAS III</t>
  </si>
  <si>
    <t xml:space="preserve">REKAPITULASI CAKUPAN JUMLAH PASIEN </t>
  </si>
  <si>
    <t>MENURUT CARA BAYAR PASIEN DENGAN HARI LAMA RAWAT PER BANGSAL</t>
  </si>
  <si>
    <t>BULAN NOPEMBER 2019</t>
  </si>
  <si>
    <t>WIKU</t>
  </si>
  <si>
    <t>AMARYLIS 1</t>
  </si>
  <si>
    <t>AMARYLIS 2</t>
  </si>
  <si>
    <t>SOKA</t>
  </si>
  <si>
    <t>BOUG</t>
  </si>
  <si>
    <t>GOL. PAS PER KELAS</t>
  </si>
  <si>
    <t>∑ Pas</t>
  </si>
  <si>
    <t xml:space="preserve">KELAS  V-VIP </t>
  </si>
  <si>
    <t xml:space="preserve">   -   Pasien Umum</t>
  </si>
  <si>
    <t xml:space="preserve">   -   Pasien Non PBI</t>
  </si>
  <si>
    <t xml:space="preserve">   -   Pasien Kerjasama</t>
  </si>
  <si>
    <t>Jumlah Pas - HLR</t>
  </si>
  <si>
    <t>H P</t>
  </si>
  <si>
    <t xml:space="preserve">KELAS  VIP A </t>
  </si>
  <si>
    <t>KELAS  VIP B</t>
  </si>
  <si>
    <t xml:space="preserve">   -   Pasien PBI</t>
  </si>
  <si>
    <t xml:space="preserve">   -   Pasien Jamkesda</t>
  </si>
  <si>
    <t xml:space="preserve"> </t>
  </si>
  <si>
    <t>Jumlah H 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</si>
</sst>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8" x14ac:knownFonts="1">
    <font>
      <sz val="11"/>
      <color theme="1"/>
      <name val="Calibri"/>
      <family val="2"/>
      <scheme val="minor"/>
    </font>
    <font>
      <b/>
      <sz val="14"/>
      <color theme="1"/>
      <name val="Cambria"/>
      <family val="1"/>
      <scheme val="major"/>
    </font>
    <font>
      <b/>
      <sz val="12"/>
      <color rgb="FFFF0000"/>
      <name val="Cambria"/>
      <family val="1"/>
      <scheme val="major"/>
    </font>
    <font>
      <sz val="12"/>
      <color theme="1"/>
      <name val="Cambria"/>
      <family val="1"/>
      <scheme val="major"/>
    </font>
    <font>
      <b/>
      <sz val="12"/>
      <color theme="1"/>
      <name val="Cambria"/>
      <family val="1"/>
      <scheme val="major"/>
    </font>
    <font>
      <b/>
      <sz val="12"/>
      <color rgb="FF00B050"/>
      <name val="Cambria"/>
      <family val="1"/>
      <scheme val="major"/>
    </font>
    <font>
      <sz val="12"/>
      <color rgb="FF0070C0"/>
      <name val="Cambria"/>
      <family val="1"/>
      <scheme val="major"/>
    </font>
    <font>
      <sz val="12"/>
      <color theme="6" tint="-0.499984740745262"/>
      <name val="Cambria"/>
      <family val="1"/>
      <scheme val="major"/>
    </font>
    <font>
      <b/>
      <i/>
      <sz val="12"/>
      <color theme="9" tint="-0.499984740745262"/>
      <name val="Cambria"/>
      <family val="1"/>
      <scheme val="major"/>
    </font>
    <font>
      <b/>
      <sz val="12"/>
      <color rgb="FFC00000"/>
      <name val="Cambria"/>
      <family val="1"/>
      <scheme val="major"/>
    </font>
    <font>
      <b/>
      <sz val="12"/>
      <color rgb="FF008000"/>
      <name val="Cambria"/>
      <family val="1"/>
      <scheme val="major"/>
    </font>
    <font>
      <b/>
      <sz val="12"/>
      <color rgb="FF0070C0"/>
      <name val="Cambria"/>
      <family val="1"/>
      <scheme val="major"/>
    </font>
    <font>
      <b/>
      <sz val="12"/>
      <color theme="6" tint="-0.499984740745262"/>
      <name val="Cambria"/>
      <family val="1"/>
      <scheme val="major"/>
    </font>
    <font>
      <b/>
      <sz val="12"/>
      <color theme="4" tint="-0.499984740745262"/>
      <name val="Cambria"/>
      <family val="1"/>
      <scheme val="major"/>
    </font>
    <font>
      <sz val="20"/>
      <color rgb="FFC00000"/>
      <name val="Cambria"/>
      <family val="1"/>
      <scheme val="major"/>
    </font>
    <font>
      <sz val="12"/>
      <color theme="4" tint="-0.499984740745262"/>
      <name val="Cambria"/>
      <family val="1"/>
      <scheme val="major"/>
    </font>
    <font>
      <b/>
      <i/>
      <sz val="12"/>
      <color rgb="FFFF0000"/>
      <name val="Cambria"/>
      <family val="1"/>
      <scheme val="major"/>
    </font>
    <font>
      <b/>
      <i/>
      <sz val="12"/>
      <color theme="6" tint="-0.499984740745262"/>
      <name val="Cambria"/>
      <family val="1"/>
      <scheme val="major"/>
    </font>
    <font>
      <sz val="12"/>
      <name val="Cambria"/>
      <family val="1"/>
      <scheme val="major"/>
    </font>
    <font>
      <b/>
      <i/>
      <sz val="12"/>
      <color rgb="FFC00000"/>
      <name val="Cambria"/>
      <family val="1"/>
      <scheme val="major"/>
    </font>
    <font>
      <b/>
      <i/>
      <sz val="12"/>
      <color rgb="FF008000"/>
      <name val="Cambria"/>
      <family val="1"/>
      <scheme val="major"/>
    </font>
    <font>
      <b/>
      <i/>
      <sz val="12"/>
      <color rgb="FF0070C0"/>
      <name val="Cambria"/>
      <family val="1"/>
      <scheme val="major"/>
    </font>
    <font>
      <b/>
      <i/>
      <sz val="12"/>
      <color theme="4" tint="-0.499984740745262"/>
      <name val="Cambria"/>
      <family val="1"/>
      <scheme val="major"/>
    </font>
    <font>
      <b/>
      <sz val="12"/>
      <color rgb="FFFF00FF"/>
      <name val="Cambria"/>
      <family val="1"/>
      <scheme val="major"/>
    </font>
    <font>
      <b/>
      <i/>
      <sz val="12"/>
      <color rgb="FFFF00FF"/>
      <name val="Cambria"/>
      <family val="1"/>
      <scheme val="major"/>
    </font>
    <font>
      <b/>
      <i/>
      <sz val="12"/>
      <color theme="7"/>
      <name val="Cambria"/>
      <family val="1"/>
      <scheme val="major"/>
    </font>
    <font>
      <sz val="12"/>
      <color rgb="FFFF0000"/>
      <name val="Cambria"/>
      <family val="1"/>
      <scheme val="major"/>
    </font>
    <font>
      <b/>
      <sz val="12"/>
      <color rgb="FF0000CC"/>
      <name val="Cambria"/>
      <family val="1"/>
      <scheme val="major"/>
    </font>
    <font>
      <b/>
      <i/>
      <sz val="12"/>
      <color rgb="FF0000CC"/>
      <name val="Cambria"/>
      <family val="1"/>
      <scheme val="major"/>
    </font>
    <font>
      <b/>
      <i/>
      <sz val="12"/>
      <name val="Cambria"/>
      <family val="1"/>
      <scheme val="major"/>
    </font>
    <font>
      <b/>
      <i/>
      <sz val="12"/>
      <color theme="1"/>
      <name val="Cambria"/>
      <family val="1"/>
      <scheme val="major"/>
    </font>
    <font>
      <b/>
      <i/>
      <sz val="12"/>
      <color theme="5" tint="-0.249977111117893"/>
      <name val="Cambria"/>
      <family val="1"/>
      <scheme val="major"/>
    </font>
    <font>
      <b/>
      <sz val="12"/>
      <color theme="5" tint="-0.249977111117893"/>
      <name val="Cambria"/>
      <family val="1"/>
      <scheme val="major"/>
    </font>
    <font>
      <b/>
      <i/>
      <sz val="12"/>
      <color theme="3" tint="-0.499984740745262"/>
      <name val="Cambria"/>
      <family val="1"/>
      <scheme val="major"/>
    </font>
    <font>
      <b/>
      <sz val="12"/>
      <color theme="3" tint="-0.499984740745262"/>
      <name val="Cambria"/>
      <family val="1"/>
      <scheme val="major"/>
    </font>
    <font>
      <i/>
      <sz val="12"/>
      <color theme="1"/>
      <name val="Cambria"/>
      <family val="1"/>
      <scheme val="major"/>
    </font>
    <font>
      <b/>
      <i/>
      <sz val="12"/>
      <color theme="0"/>
      <name val="Cambria"/>
      <family val="1"/>
      <scheme val="major"/>
    </font>
    <font>
      <sz val="12"/>
      <color theme="0"/>
      <name val="Cambria"/>
      <family val="1"/>
      <scheme val="maj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8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2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49" fontId="1" fillId="0" borderId="0" xfId="0" applyNumberFormat="1" applyFont="1" applyAlignment="1">
      <alignment horizontal="center" vertical="center"/>
    </xf>
    <xf numFmtId="17" fontId="3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7" fillId="0" borderId="0" xfId="0" applyFont="1" applyAlignment="1">
      <alignment vertical="center"/>
    </xf>
    <xf numFmtId="0" fontId="8" fillId="0" borderId="1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4" fillId="0" borderId="0" xfId="0" applyFont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19" xfId="0" quotePrefix="1" applyFont="1" applyBorder="1" applyAlignment="1">
      <alignment horizontal="center" vertical="center"/>
    </xf>
    <xf numFmtId="0" fontId="3" fillId="0" borderId="20" xfId="0" quotePrefix="1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3" fillId="0" borderId="22" xfId="0" quotePrefix="1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3" fillId="0" borderId="22" xfId="0" quotePrefix="1" applyFont="1" applyFill="1" applyBorder="1" applyAlignment="1">
      <alignment horizontal="center" vertical="center"/>
    </xf>
    <xf numFmtId="0" fontId="3" fillId="0" borderId="20" xfId="0" quotePrefix="1" applyFont="1" applyFill="1" applyBorder="1" applyAlignment="1">
      <alignment horizontal="center" vertical="center"/>
    </xf>
    <xf numFmtId="0" fontId="15" fillId="0" borderId="23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3" fillId="0" borderId="20" xfId="0" quotePrefix="1" applyFont="1" applyBorder="1" applyAlignment="1">
      <alignment horizontal="center" vertical="center" wrapText="1"/>
    </xf>
    <xf numFmtId="0" fontId="6" fillId="0" borderId="20" xfId="0" quotePrefix="1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15" fillId="0" borderId="20" xfId="0" quotePrefix="1" applyFont="1" applyBorder="1" applyAlignment="1">
      <alignment horizontal="center" vertical="center"/>
    </xf>
    <xf numFmtId="0" fontId="15" fillId="0" borderId="23" xfId="0" quotePrefix="1" applyFont="1" applyBorder="1" applyAlignment="1">
      <alignment horizontal="center" vertical="center"/>
    </xf>
    <xf numFmtId="0" fontId="16" fillId="0" borderId="19" xfId="0" applyFont="1" applyBorder="1" applyAlignment="1">
      <alignment horizontal="center" vertical="center"/>
    </xf>
    <xf numFmtId="0" fontId="17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vertical="center"/>
    </xf>
    <xf numFmtId="0" fontId="18" fillId="2" borderId="20" xfId="0" quotePrefix="1" applyFont="1" applyFill="1" applyBorder="1" applyAlignment="1">
      <alignment horizontal="center" vertical="center"/>
    </xf>
    <xf numFmtId="0" fontId="3" fillId="0" borderId="25" xfId="0" applyFont="1" applyBorder="1" applyAlignment="1">
      <alignment vertical="center"/>
    </xf>
    <xf numFmtId="0" fontId="3" fillId="0" borderId="26" xfId="0" applyFont="1" applyBorder="1" applyAlignment="1">
      <alignment vertical="center"/>
    </xf>
    <xf numFmtId="0" fontId="2" fillId="3" borderId="27" xfId="0" applyFont="1" applyFill="1" applyBorder="1" applyAlignment="1">
      <alignment horizontal="center" vertical="center"/>
    </xf>
    <xf numFmtId="0" fontId="19" fillId="3" borderId="28" xfId="0" applyFont="1" applyFill="1" applyBorder="1" applyAlignment="1">
      <alignment horizontal="center" vertical="center"/>
    </xf>
    <xf numFmtId="0" fontId="19" fillId="3" borderId="16" xfId="0" applyFont="1" applyFill="1" applyBorder="1" applyAlignment="1">
      <alignment horizontal="center" vertical="center"/>
    </xf>
    <xf numFmtId="0" fontId="19" fillId="3" borderId="29" xfId="0" applyFont="1" applyFill="1" applyBorder="1" applyAlignment="1">
      <alignment horizontal="center" vertical="center"/>
    </xf>
    <xf numFmtId="0" fontId="19" fillId="3" borderId="13" xfId="0" applyFont="1" applyFill="1" applyBorder="1" applyAlignment="1">
      <alignment horizontal="center" vertical="center"/>
    </xf>
    <xf numFmtId="0" fontId="19" fillId="3" borderId="17" xfId="0" applyFont="1" applyFill="1" applyBorder="1" applyAlignment="1">
      <alignment horizontal="center" vertical="center"/>
    </xf>
    <xf numFmtId="0" fontId="20" fillId="3" borderId="16" xfId="0" applyFont="1" applyFill="1" applyBorder="1" applyAlignment="1">
      <alignment horizontal="center" vertical="center"/>
    </xf>
    <xf numFmtId="0" fontId="21" fillId="3" borderId="16" xfId="0" applyFont="1" applyFill="1" applyBorder="1" applyAlignment="1">
      <alignment horizontal="center" vertical="center"/>
    </xf>
    <xf numFmtId="0" fontId="17" fillId="3" borderId="16" xfId="0" applyFont="1" applyFill="1" applyBorder="1" applyAlignment="1">
      <alignment horizontal="center" vertical="center"/>
    </xf>
    <xf numFmtId="0" fontId="22" fillId="3" borderId="16" xfId="0" applyFont="1" applyFill="1" applyBorder="1" applyAlignment="1">
      <alignment horizontal="center" vertical="center"/>
    </xf>
    <xf numFmtId="0" fontId="22" fillId="3" borderId="17" xfId="0" applyFont="1" applyFill="1" applyBorder="1" applyAlignment="1">
      <alignment horizontal="center" vertical="center"/>
    </xf>
    <xf numFmtId="0" fontId="17" fillId="3" borderId="17" xfId="0" applyFont="1" applyFill="1" applyBorder="1" applyAlignment="1">
      <alignment horizontal="center" vertical="center"/>
    </xf>
    <xf numFmtId="0" fontId="3" fillId="0" borderId="30" xfId="0" applyFont="1" applyBorder="1" applyAlignment="1">
      <alignment vertical="center"/>
    </xf>
    <xf numFmtId="0" fontId="3" fillId="0" borderId="31" xfId="0" applyFont="1" applyBorder="1" applyAlignment="1">
      <alignment vertical="center"/>
    </xf>
    <xf numFmtId="0" fontId="3" fillId="0" borderId="32" xfId="0" quotePrefix="1" applyFont="1" applyBorder="1" applyAlignment="1">
      <alignment horizontal="center" vertical="center"/>
    </xf>
    <xf numFmtId="0" fontId="3" fillId="0" borderId="33" xfId="0" quotePrefix="1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0" fontId="3" fillId="0" borderId="32" xfId="0" quotePrefix="1" applyFont="1" applyFill="1" applyBorder="1" applyAlignment="1">
      <alignment horizontal="center" vertical="center"/>
    </xf>
    <xf numFmtId="0" fontId="3" fillId="0" borderId="33" xfId="0" quotePrefix="1" applyFont="1" applyFill="1" applyBorder="1" applyAlignment="1">
      <alignment horizontal="center" vertical="center"/>
    </xf>
    <xf numFmtId="0" fontId="15" fillId="0" borderId="35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3" fillId="0" borderId="33" xfId="0" quotePrefix="1" applyFont="1" applyBorder="1" applyAlignment="1">
      <alignment horizontal="center" vertical="center" wrapText="1"/>
    </xf>
    <xf numFmtId="0" fontId="6" fillId="0" borderId="33" xfId="0" quotePrefix="1" applyFont="1" applyFill="1" applyBorder="1" applyAlignment="1">
      <alignment horizontal="center" vertical="center"/>
    </xf>
    <xf numFmtId="0" fontId="2" fillId="0" borderId="34" xfId="0" applyFont="1" applyFill="1" applyBorder="1" applyAlignment="1">
      <alignment horizontal="center" vertical="center"/>
    </xf>
    <xf numFmtId="0" fontId="15" fillId="0" borderId="33" xfId="0" quotePrefix="1" applyFont="1" applyBorder="1" applyAlignment="1">
      <alignment horizontal="center" vertical="center"/>
    </xf>
    <xf numFmtId="0" fontId="15" fillId="0" borderId="35" xfId="0" quotePrefix="1" applyFont="1" applyBorder="1" applyAlignment="1">
      <alignment horizontal="center" vertical="center"/>
    </xf>
    <xf numFmtId="0" fontId="16" fillId="0" borderId="36" xfId="0" applyFont="1" applyBorder="1" applyAlignment="1">
      <alignment horizontal="center" vertical="center"/>
    </xf>
    <xf numFmtId="0" fontId="17" fillId="0" borderId="35" xfId="0" applyFont="1" applyBorder="1" applyAlignment="1">
      <alignment horizontal="center" vertical="center"/>
    </xf>
    <xf numFmtId="0" fontId="23" fillId="4" borderId="9" xfId="0" applyFont="1" applyFill="1" applyBorder="1" applyAlignment="1">
      <alignment horizontal="center" vertical="center"/>
    </xf>
    <xf numFmtId="0" fontId="24" fillId="4" borderId="10" xfId="0" applyFont="1" applyFill="1" applyBorder="1" applyAlignment="1">
      <alignment horizontal="center" vertical="center"/>
    </xf>
    <xf numFmtId="0" fontId="24" fillId="4" borderId="11" xfId="0" applyFont="1" applyFill="1" applyBorder="1" applyAlignment="1">
      <alignment horizontal="center" vertical="center"/>
    </xf>
    <xf numFmtId="0" fontId="24" fillId="4" borderId="12" xfId="0" applyFont="1" applyFill="1" applyBorder="1" applyAlignment="1">
      <alignment horizontal="center" vertical="center"/>
    </xf>
    <xf numFmtId="0" fontId="24" fillId="4" borderId="15" xfId="0" applyFont="1" applyFill="1" applyBorder="1" applyAlignment="1">
      <alignment horizontal="center" vertical="center"/>
    </xf>
    <xf numFmtId="0" fontId="24" fillId="4" borderId="14" xfId="0" applyFont="1" applyFill="1" applyBorder="1" applyAlignment="1">
      <alignment horizontal="center" vertical="center"/>
    </xf>
    <xf numFmtId="0" fontId="20" fillId="4" borderId="11" xfId="0" applyFont="1" applyFill="1" applyBorder="1" applyAlignment="1">
      <alignment horizontal="center" vertical="center"/>
    </xf>
    <xf numFmtId="0" fontId="25" fillId="4" borderId="11" xfId="0" applyFont="1" applyFill="1" applyBorder="1" applyAlignment="1">
      <alignment horizontal="center" vertical="center"/>
    </xf>
    <xf numFmtId="0" fontId="21" fillId="4" borderId="11" xfId="0" applyFont="1" applyFill="1" applyBorder="1" applyAlignment="1">
      <alignment horizontal="center" vertical="center"/>
    </xf>
    <xf numFmtId="0" fontId="2" fillId="4" borderId="12" xfId="0" applyFont="1" applyFill="1" applyBorder="1" applyAlignment="1">
      <alignment horizontal="center" vertical="center"/>
    </xf>
    <xf numFmtId="0" fontId="22" fillId="4" borderId="11" xfId="0" applyFont="1" applyFill="1" applyBorder="1" applyAlignment="1">
      <alignment horizontal="center" vertical="center"/>
    </xf>
    <xf numFmtId="0" fontId="22" fillId="4" borderId="14" xfId="0" applyFont="1" applyFill="1" applyBorder="1" applyAlignment="1">
      <alignment horizontal="center" vertical="center"/>
    </xf>
    <xf numFmtId="0" fontId="17" fillId="4" borderId="14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26" fillId="0" borderId="0" xfId="0" applyFont="1" applyAlignment="1">
      <alignment vertical="center"/>
    </xf>
    <xf numFmtId="17" fontId="1" fillId="0" borderId="0" xfId="0" quotePrefix="1" applyNumberFormat="1" applyFont="1" applyAlignment="1">
      <alignment horizontal="center" vertical="center"/>
    </xf>
    <xf numFmtId="0" fontId="3" fillId="0" borderId="37" xfId="0" applyFont="1" applyBorder="1" applyAlignment="1">
      <alignment vertical="center"/>
    </xf>
    <xf numFmtId="0" fontId="4" fillId="0" borderId="37" xfId="0" applyFont="1" applyBorder="1" applyAlignment="1">
      <alignment vertical="center"/>
    </xf>
    <xf numFmtId="0" fontId="3" fillId="0" borderId="37" xfId="0" applyFont="1" applyFill="1" applyBorder="1" applyAlignment="1">
      <alignment vertical="center"/>
    </xf>
    <xf numFmtId="0" fontId="5" fillId="0" borderId="37" xfId="0" applyFont="1" applyBorder="1" applyAlignment="1">
      <alignment vertical="center"/>
    </xf>
    <xf numFmtId="0" fontId="6" fillId="0" borderId="37" xfId="0" applyFont="1" applyFill="1" applyBorder="1" applyAlignment="1">
      <alignment vertical="center"/>
    </xf>
    <xf numFmtId="0" fontId="2" fillId="0" borderId="37" xfId="0" applyFont="1" applyFill="1" applyBorder="1" applyAlignment="1">
      <alignment vertical="center"/>
    </xf>
    <xf numFmtId="0" fontId="7" fillId="0" borderId="37" xfId="0" applyFont="1" applyBorder="1" applyAlignment="1">
      <alignment vertical="center"/>
    </xf>
    <xf numFmtId="0" fontId="4" fillId="0" borderId="38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27" fillId="0" borderId="3" xfId="0" applyFont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27" fillId="0" borderId="4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27" fillId="0" borderId="45" xfId="0" applyFont="1" applyBorder="1" applyAlignment="1">
      <alignment horizontal="center" vertical="center"/>
    </xf>
    <xf numFmtId="0" fontId="27" fillId="0" borderId="46" xfId="0" applyFont="1" applyBorder="1" applyAlignment="1">
      <alignment horizontal="center" vertical="center"/>
    </xf>
    <xf numFmtId="0" fontId="27" fillId="0" borderId="4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19" fillId="0" borderId="14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19" fillId="0" borderId="12" xfId="0" applyFont="1" applyFill="1" applyBorder="1" applyAlignment="1">
      <alignment horizontal="center" vertical="center"/>
    </xf>
    <xf numFmtId="0" fontId="27" fillId="0" borderId="15" xfId="0" applyFont="1" applyBorder="1" applyAlignment="1">
      <alignment horizontal="center" vertical="center"/>
    </xf>
    <xf numFmtId="0" fontId="27" fillId="0" borderId="11" xfId="0" applyFont="1" applyBorder="1" applyAlignment="1">
      <alignment horizontal="center" vertical="center"/>
    </xf>
    <xf numFmtId="0" fontId="28" fillId="0" borderId="14" xfId="0" applyFont="1" applyBorder="1" applyAlignment="1">
      <alignment horizontal="center" vertical="center"/>
    </xf>
    <xf numFmtId="0" fontId="3" fillId="5" borderId="48" xfId="0" applyFont="1" applyFill="1" applyBorder="1" applyAlignment="1">
      <alignment vertical="center"/>
    </xf>
    <xf numFmtId="0" fontId="3" fillId="5" borderId="22" xfId="0" applyFont="1" applyFill="1" applyBorder="1" applyAlignment="1">
      <alignment horizontal="center" vertical="center"/>
    </xf>
    <xf numFmtId="0" fontId="4" fillId="5" borderId="20" xfId="0" applyFont="1" applyFill="1" applyBorder="1" applyAlignment="1">
      <alignment horizontal="center" vertical="center"/>
    </xf>
    <xf numFmtId="0" fontId="3" fillId="5" borderId="20" xfId="0" applyFont="1" applyFill="1" applyBorder="1" applyAlignment="1">
      <alignment horizontal="center" vertical="center"/>
    </xf>
    <xf numFmtId="0" fontId="19" fillId="5" borderId="23" xfId="0" applyFont="1" applyFill="1" applyBorder="1" applyAlignment="1">
      <alignment horizontal="center" vertical="center"/>
    </xf>
    <xf numFmtId="0" fontId="4" fillId="5" borderId="19" xfId="0" applyFont="1" applyFill="1" applyBorder="1" applyAlignment="1">
      <alignment horizontal="center" vertical="center"/>
    </xf>
    <xf numFmtId="0" fontId="19" fillId="5" borderId="21" xfId="0" applyFont="1" applyFill="1" applyBorder="1" applyAlignment="1">
      <alignment horizontal="center" vertical="center"/>
    </xf>
    <xf numFmtId="0" fontId="4" fillId="5" borderId="22" xfId="0" applyFont="1" applyFill="1" applyBorder="1" applyAlignment="1">
      <alignment horizontal="center" vertical="center"/>
    </xf>
    <xf numFmtId="0" fontId="3" fillId="0" borderId="49" xfId="0" applyFont="1" applyBorder="1" applyAlignment="1">
      <alignment vertical="center"/>
    </xf>
    <xf numFmtId="0" fontId="3" fillId="0" borderId="22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19" fillId="0" borderId="23" xfId="0" applyFont="1" applyBorder="1" applyAlignment="1">
      <alignment horizontal="center" vertical="center"/>
    </xf>
    <xf numFmtId="0" fontId="3" fillId="0" borderId="50" xfId="0" quotePrefix="1" applyFont="1" applyBorder="1" applyAlignment="1">
      <alignment horizontal="center" vertical="center"/>
    </xf>
    <xf numFmtId="0" fontId="4" fillId="0" borderId="51" xfId="0" quotePrefix="1" applyFont="1" applyBorder="1" applyAlignment="1">
      <alignment horizontal="center" vertical="center"/>
    </xf>
    <xf numFmtId="0" fontId="3" fillId="0" borderId="51" xfId="0" quotePrefix="1" applyFont="1" applyBorder="1" applyAlignment="1">
      <alignment horizontal="center" vertical="center"/>
    </xf>
    <xf numFmtId="0" fontId="19" fillId="0" borderId="21" xfId="0" applyFont="1" applyBorder="1" applyAlignment="1">
      <alignment horizontal="center" vertical="center"/>
    </xf>
    <xf numFmtId="0" fontId="3" fillId="2" borderId="22" xfId="0" quotePrefix="1" applyFont="1" applyFill="1" applyBorder="1" applyAlignment="1">
      <alignment horizontal="center" vertical="center"/>
    </xf>
    <xf numFmtId="0" fontId="3" fillId="2" borderId="20" xfId="0" quotePrefix="1" applyFont="1" applyFill="1" applyBorder="1" applyAlignment="1">
      <alignment horizontal="center" vertical="center"/>
    </xf>
    <xf numFmtId="0" fontId="19" fillId="0" borderId="23" xfId="0" applyFont="1" applyFill="1" applyBorder="1" applyAlignment="1">
      <alignment horizontal="center" vertical="center"/>
    </xf>
    <xf numFmtId="0" fontId="19" fillId="2" borderId="21" xfId="0" applyFont="1" applyFill="1" applyBorder="1" applyAlignment="1">
      <alignment horizontal="center" vertical="center"/>
    </xf>
    <xf numFmtId="0" fontId="28" fillId="0" borderId="50" xfId="0" applyFont="1" applyBorder="1" applyAlignment="1">
      <alignment horizontal="center" vertical="center"/>
    </xf>
    <xf numFmtId="0" fontId="28" fillId="0" borderId="51" xfId="0" applyFont="1" applyBorder="1" applyAlignment="1">
      <alignment horizontal="center" vertical="center"/>
    </xf>
    <xf numFmtId="0" fontId="16" fillId="0" borderId="52" xfId="0" applyFont="1" applyBorder="1" applyAlignment="1">
      <alignment horizontal="center" vertical="center"/>
    </xf>
    <xf numFmtId="0" fontId="19" fillId="0" borderId="52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19" fillId="2" borderId="53" xfId="0" applyFont="1" applyFill="1" applyBorder="1" applyAlignment="1">
      <alignment horizontal="center" vertical="center"/>
    </xf>
    <xf numFmtId="0" fontId="19" fillId="0" borderId="53" xfId="0" applyFont="1" applyBorder="1" applyAlignment="1">
      <alignment horizontal="center" vertical="center"/>
    </xf>
    <xf numFmtId="0" fontId="3" fillId="0" borderId="54" xfId="0" applyFont="1" applyBorder="1" applyAlignment="1">
      <alignment horizontal="center" vertical="center"/>
    </xf>
    <xf numFmtId="0" fontId="3" fillId="0" borderId="51" xfId="0" applyFont="1" applyBorder="1" applyAlignment="1">
      <alignment horizontal="center" vertical="center"/>
    </xf>
    <xf numFmtId="0" fontId="3" fillId="2" borderId="54" xfId="0" applyFont="1" applyFill="1" applyBorder="1" applyAlignment="1">
      <alignment horizontal="center" vertical="center"/>
    </xf>
    <xf numFmtId="0" fontId="3" fillId="2" borderId="51" xfId="0" applyFont="1" applyFill="1" applyBorder="1" applyAlignment="1">
      <alignment horizontal="center" vertical="center"/>
    </xf>
    <xf numFmtId="0" fontId="3" fillId="0" borderId="50" xfId="0" applyFont="1" applyBorder="1" applyAlignment="1">
      <alignment horizontal="center" vertical="center"/>
    </xf>
    <xf numFmtId="0" fontId="4" fillId="2" borderId="54" xfId="0" applyFont="1" applyFill="1" applyBorder="1" applyAlignment="1">
      <alignment horizontal="center" vertical="center"/>
    </xf>
    <xf numFmtId="0" fontId="3" fillId="0" borderId="42" xfId="0" applyFont="1" applyBorder="1" applyAlignment="1">
      <alignment vertical="center"/>
    </xf>
    <xf numFmtId="0" fontId="4" fillId="0" borderId="33" xfId="0" quotePrefix="1" applyFont="1" applyBorder="1" applyAlignment="1">
      <alignment horizontal="center" vertical="center"/>
    </xf>
    <xf numFmtId="0" fontId="19" fillId="0" borderId="35" xfId="0" applyFont="1" applyBorder="1" applyAlignment="1">
      <alignment horizontal="center" vertical="center"/>
    </xf>
    <xf numFmtId="0" fontId="19" fillId="0" borderId="34" xfId="0" applyFont="1" applyBorder="1" applyAlignment="1">
      <alignment horizontal="center" vertical="center"/>
    </xf>
    <xf numFmtId="0" fontId="3" fillId="2" borderId="32" xfId="0" quotePrefix="1" applyFont="1" applyFill="1" applyBorder="1" applyAlignment="1">
      <alignment horizontal="center" vertical="center"/>
    </xf>
    <xf numFmtId="0" fontId="3" fillId="2" borderId="33" xfId="0" quotePrefix="1" applyFont="1" applyFill="1" applyBorder="1" applyAlignment="1">
      <alignment horizontal="center" vertical="center"/>
    </xf>
    <xf numFmtId="0" fontId="19" fillId="0" borderId="35" xfId="0" applyFont="1" applyFill="1" applyBorder="1" applyAlignment="1">
      <alignment horizontal="center" vertical="center"/>
    </xf>
    <xf numFmtId="0" fontId="4" fillId="2" borderId="36" xfId="0" applyFont="1" applyFill="1" applyBorder="1" applyAlignment="1">
      <alignment horizontal="center" vertical="center"/>
    </xf>
    <xf numFmtId="0" fontId="3" fillId="2" borderId="33" xfId="0" applyFont="1" applyFill="1" applyBorder="1" applyAlignment="1">
      <alignment horizontal="center" vertical="center"/>
    </xf>
    <xf numFmtId="0" fontId="19" fillId="2" borderId="34" xfId="0" applyFont="1" applyFill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28" fillId="0" borderId="55" xfId="0" applyFont="1" applyBorder="1" applyAlignment="1">
      <alignment horizontal="center" vertical="center"/>
    </xf>
    <xf numFmtId="0" fontId="28" fillId="0" borderId="56" xfId="0" applyFont="1" applyBorder="1" applyAlignment="1">
      <alignment horizontal="center" vertical="center"/>
    </xf>
    <xf numFmtId="0" fontId="16" fillId="0" borderId="57" xfId="0" applyFont="1" applyBorder="1" applyAlignment="1">
      <alignment horizontal="center" vertical="center"/>
    </xf>
    <xf numFmtId="0" fontId="19" fillId="0" borderId="58" xfId="0" applyFont="1" applyBorder="1" applyAlignment="1">
      <alignment vertical="center"/>
    </xf>
    <xf numFmtId="0" fontId="9" fillId="0" borderId="15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0" fontId="16" fillId="0" borderId="17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19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7" fillId="0" borderId="50" xfId="0" quotePrefix="1" applyFont="1" applyBorder="1" applyAlignment="1">
      <alignment horizontal="center" vertical="center"/>
    </xf>
    <xf numFmtId="0" fontId="27" fillId="0" borderId="51" xfId="0" quotePrefix="1" applyFont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3" fillId="2" borderId="59" xfId="0" quotePrefix="1" applyFont="1" applyFill="1" applyBorder="1" applyAlignment="1">
      <alignment horizontal="center" vertical="center"/>
    </xf>
    <xf numFmtId="0" fontId="3" fillId="2" borderId="51" xfId="0" quotePrefix="1" applyFont="1" applyFill="1" applyBorder="1" applyAlignment="1">
      <alignment horizontal="center" vertical="center"/>
    </xf>
    <xf numFmtId="0" fontId="3" fillId="2" borderId="19" xfId="0" quotePrefix="1" applyFont="1" applyFill="1" applyBorder="1" applyAlignment="1">
      <alignment horizontal="center" vertical="center"/>
    </xf>
    <xf numFmtId="0" fontId="3" fillId="2" borderId="50" xfId="0" applyFont="1" applyFill="1" applyBorder="1" applyAlignment="1">
      <alignment horizontal="center" vertical="center"/>
    </xf>
    <xf numFmtId="0" fontId="3" fillId="0" borderId="51" xfId="0" applyFont="1" applyFill="1" applyBorder="1" applyAlignment="1">
      <alignment horizontal="center" vertical="center"/>
    </xf>
    <xf numFmtId="0" fontId="3" fillId="2" borderId="42" xfId="0" quotePrefix="1" applyFont="1" applyFill="1" applyBorder="1" applyAlignment="1">
      <alignment horizontal="center" vertical="center"/>
    </xf>
    <xf numFmtId="0" fontId="3" fillId="2" borderId="36" xfId="0" quotePrefix="1" applyFont="1" applyFill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/>
    </xf>
    <xf numFmtId="0" fontId="3" fillId="2" borderId="36" xfId="0" applyFont="1" applyFill="1" applyBorder="1" applyAlignment="1">
      <alignment horizontal="center" vertical="center"/>
    </xf>
    <xf numFmtId="0" fontId="3" fillId="0" borderId="33" xfId="0" applyFont="1" applyFill="1" applyBorder="1" applyAlignment="1">
      <alignment horizontal="center" vertical="center"/>
    </xf>
    <xf numFmtId="0" fontId="27" fillId="0" borderId="55" xfId="0" quotePrefix="1" applyFont="1" applyBorder="1" applyAlignment="1">
      <alignment horizontal="center" vertical="center"/>
    </xf>
    <xf numFmtId="0" fontId="27" fillId="0" borderId="56" xfId="0" quotePrefix="1" applyFont="1" applyBorder="1" applyAlignment="1">
      <alignment horizontal="center" vertical="center"/>
    </xf>
    <xf numFmtId="0" fontId="19" fillId="0" borderId="57" xfId="0" applyFont="1" applyBorder="1" applyAlignment="1">
      <alignment horizontal="center" vertical="center"/>
    </xf>
    <xf numFmtId="0" fontId="27" fillId="0" borderId="13" xfId="0" quotePrefix="1" applyFont="1" applyBorder="1" applyAlignment="1">
      <alignment horizontal="center" vertical="center"/>
    </xf>
    <xf numFmtId="0" fontId="27" fillId="0" borderId="16" xfId="0" quotePrefix="1" applyFont="1" applyBorder="1" applyAlignment="1">
      <alignment horizontal="center" vertical="center"/>
    </xf>
    <xf numFmtId="0" fontId="19" fillId="0" borderId="17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29" fillId="4" borderId="60" xfId="0" applyNumberFormat="1" applyFont="1" applyFill="1" applyBorder="1" applyAlignment="1">
      <alignment horizontal="right" vertical="center"/>
    </xf>
    <xf numFmtId="49" fontId="29" fillId="4" borderId="61" xfId="0" applyNumberFormat="1" applyFont="1" applyFill="1" applyBorder="1" applyAlignment="1">
      <alignment horizontal="right" vertical="center"/>
    </xf>
    <xf numFmtId="49" fontId="29" fillId="4" borderId="62" xfId="0" applyNumberFormat="1" applyFont="1" applyFill="1" applyBorder="1" applyAlignment="1">
      <alignment horizontal="right" vertical="center"/>
    </xf>
    <xf numFmtId="0" fontId="30" fillId="4" borderId="3" xfId="0" applyFont="1" applyFill="1" applyBorder="1" applyAlignment="1">
      <alignment horizontal="center" vertical="center"/>
    </xf>
    <xf numFmtId="0" fontId="30" fillId="4" borderId="4" xfId="0" applyFont="1" applyFill="1" applyBorder="1" applyAlignment="1">
      <alignment horizontal="center" vertical="center"/>
    </xf>
    <xf numFmtId="0" fontId="16" fillId="4" borderId="3" xfId="0" applyFont="1" applyFill="1" applyBorder="1" applyAlignment="1">
      <alignment horizontal="center" vertical="center"/>
    </xf>
    <xf numFmtId="0" fontId="16" fillId="4" borderId="4" xfId="0" applyFont="1" applyFill="1" applyBorder="1" applyAlignment="1">
      <alignment horizontal="center" vertical="center"/>
    </xf>
    <xf numFmtId="49" fontId="29" fillId="4" borderId="63" xfId="0" applyNumberFormat="1" applyFont="1" applyFill="1" applyBorder="1" applyAlignment="1">
      <alignment vertical="center"/>
    </xf>
    <xf numFmtId="49" fontId="29" fillId="4" borderId="37" xfId="0" applyNumberFormat="1" applyFont="1" applyFill="1" applyBorder="1" applyAlignment="1">
      <alignment vertical="center"/>
    </xf>
    <xf numFmtId="0" fontId="4" fillId="4" borderId="15" xfId="0" applyFont="1" applyFill="1" applyBorder="1" applyAlignment="1">
      <alignment horizontal="center" vertical="center"/>
    </xf>
    <xf numFmtId="0" fontId="4" fillId="4" borderId="12" xfId="0" applyFont="1" applyFill="1" applyBorder="1" applyAlignment="1">
      <alignment horizontal="center" vertical="center"/>
    </xf>
    <xf numFmtId="0" fontId="4" fillId="4" borderId="14" xfId="0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center" vertical="center"/>
    </xf>
    <xf numFmtId="0" fontId="2" fillId="4" borderId="15" xfId="0" applyFont="1" applyFill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30" fillId="5" borderId="48" xfId="0" applyFont="1" applyFill="1" applyBorder="1" applyAlignment="1">
      <alignment horizontal="left" vertical="center"/>
    </xf>
    <xf numFmtId="0" fontId="30" fillId="5" borderId="64" xfId="0" applyFont="1" applyFill="1" applyBorder="1" applyAlignment="1">
      <alignment horizontal="left" vertical="center"/>
    </xf>
    <xf numFmtId="0" fontId="30" fillId="5" borderId="65" xfId="0" applyFont="1" applyFill="1" applyBorder="1" applyAlignment="1">
      <alignment horizontal="left" vertical="center"/>
    </xf>
    <xf numFmtId="0" fontId="3" fillId="0" borderId="66" xfId="0" applyFont="1" applyBorder="1" applyAlignment="1">
      <alignment vertical="center"/>
    </xf>
    <xf numFmtId="0" fontId="3" fillId="6" borderId="50" xfId="0" applyFont="1" applyFill="1" applyBorder="1" applyAlignment="1">
      <alignment horizontal="center" vertical="center"/>
    </xf>
    <xf numFmtId="0" fontId="3" fillId="7" borderId="53" xfId="0" applyFont="1" applyFill="1" applyBorder="1" applyAlignment="1">
      <alignment horizontal="center" vertical="center"/>
    </xf>
    <xf numFmtId="0" fontId="3" fillId="0" borderId="50" xfId="0" applyFont="1" applyFill="1" applyBorder="1" applyAlignment="1">
      <alignment horizontal="center" vertical="center"/>
    </xf>
    <xf numFmtId="0" fontId="3" fillId="0" borderId="53" xfId="0" applyFont="1" applyFill="1" applyBorder="1" applyAlignment="1">
      <alignment horizontal="center" vertical="center"/>
    </xf>
    <xf numFmtId="0" fontId="3" fillId="0" borderId="52" xfId="0" applyFont="1" applyFill="1" applyBorder="1" applyAlignment="1">
      <alignment horizontal="center" vertical="center"/>
    </xf>
    <xf numFmtId="0" fontId="4" fillId="2" borderId="52" xfId="0" applyFont="1" applyFill="1" applyBorder="1" applyAlignment="1">
      <alignment horizontal="center" vertical="center"/>
    </xf>
    <xf numFmtId="0" fontId="4" fillId="0" borderId="53" xfId="0" applyFont="1" applyBorder="1" applyAlignment="1">
      <alignment horizontal="center" vertical="center"/>
    </xf>
    <xf numFmtId="0" fontId="5" fillId="0" borderId="50" xfId="0" applyFont="1" applyBorder="1" applyAlignment="1">
      <alignment horizontal="center" vertical="center"/>
    </xf>
    <xf numFmtId="0" fontId="3" fillId="0" borderId="52" xfId="0" applyFont="1" applyBorder="1" applyAlignment="1">
      <alignment horizontal="center" vertical="center"/>
    </xf>
    <xf numFmtId="0" fontId="7" fillId="0" borderId="52" xfId="0" applyFont="1" applyBorder="1" applyAlignment="1">
      <alignment horizontal="center" vertical="center"/>
    </xf>
    <xf numFmtId="0" fontId="7" fillId="0" borderId="53" xfId="0" applyFont="1" applyBorder="1" applyAlignment="1">
      <alignment horizontal="center" vertical="center"/>
    </xf>
    <xf numFmtId="0" fontId="2" fillId="6" borderId="50" xfId="0" applyFont="1" applyFill="1" applyBorder="1" applyAlignment="1">
      <alignment horizontal="center" vertical="center"/>
    </xf>
    <xf numFmtId="0" fontId="2" fillId="7" borderId="52" xfId="0" applyFont="1" applyFill="1" applyBorder="1" applyAlignment="1">
      <alignment horizontal="center" vertical="center"/>
    </xf>
    <xf numFmtId="0" fontId="6" fillId="0" borderId="50" xfId="0" applyFont="1" applyFill="1" applyBorder="1" applyAlignment="1">
      <alignment horizontal="center" vertical="center"/>
    </xf>
    <xf numFmtId="0" fontId="2" fillId="0" borderId="52" xfId="0" applyFont="1" applyFill="1" applyBorder="1" applyAlignment="1">
      <alignment horizontal="center" vertical="center"/>
    </xf>
    <xf numFmtId="0" fontId="3" fillId="0" borderId="43" xfId="0" applyFont="1" applyBorder="1" applyAlignment="1">
      <alignment vertical="center"/>
    </xf>
    <xf numFmtId="0" fontId="3" fillId="6" borderId="32" xfId="0" applyFont="1" applyFill="1" applyBorder="1" applyAlignment="1">
      <alignment horizontal="center" vertical="center"/>
    </xf>
    <xf numFmtId="0" fontId="3" fillId="7" borderId="34" xfId="0" applyFont="1" applyFill="1" applyBorder="1" applyAlignment="1">
      <alignment horizontal="center" vertical="center"/>
    </xf>
    <xf numFmtId="0" fontId="3" fillId="0" borderId="32" xfId="0" applyFont="1" applyFill="1" applyBorder="1" applyAlignment="1">
      <alignment horizontal="center" vertical="center"/>
    </xf>
    <xf numFmtId="0" fontId="3" fillId="0" borderId="34" xfId="0" applyFont="1" applyFill="1" applyBorder="1" applyAlignment="1">
      <alignment horizontal="center" vertical="center"/>
    </xf>
    <xf numFmtId="0" fontId="3" fillId="0" borderId="35" xfId="0" applyFont="1" applyFill="1" applyBorder="1" applyAlignment="1">
      <alignment horizontal="center" vertical="center"/>
    </xf>
    <xf numFmtId="0" fontId="4" fillId="2" borderId="35" xfId="0" applyFont="1" applyFill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2" fillId="6" borderId="32" xfId="0" applyFont="1" applyFill="1" applyBorder="1" applyAlignment="1">
      <alignment horizontal="center" vertical="center"/>
    </xf>
    <xf numFmtId="0" fontId="2" fillId="7" borderId="35" xfId="0" applyFont="1" applyFill="1" applyBorder="1" applyAlignment="1">
      <alignment horizontal="center" vertical="center"/>
    </xf>
    <xf numFmtId="0" fontId="6" fillId="0" borderId="32" xfId="0" applyFont="1" applyFill="1" applyBorder="1" applyAlignment="1">
      <alignment horizontal="center" vertical="center"/>
    </xf>
    <xf numFmtId="0" fontId="2" fillId="0" borderId="35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1" fillId="4" borderId="67" xfId="0" applyFont="1" applyFill="1" applyBorder="1" applyAlignment="1">
      <alignment horizontal="center" vertical="center"/>
    </xf>
    <xf numFmtId="0" fontId="31" fillId="4" borderId="68" xfId="0" applyFont="1" applyFill="1" applyBorder="1" applyAlignment="1">
      <alignment horizontal="center" vertical="center"/>
    </xf>
    <xf numFmtId="0" fontId="31" fillId="4" borderId="69" xfId="0" applyFont="1" applyFill="1" applyBorder="1" applyAlignment="1">
      <alignment horizontal="center" vertical="center"/>
    </xf>
    <xf numFmtId="0" fontId="31" fillId="4" borderId="22" xfId="0" applyFont="1" applyFill="1" applyBorder="1" applyAlignment="1">
      <alignment horizontal="center" vertical="center"/>
    </xf>
    <xf numFmtId="0" fontId="31" fillId="7" borderId="23" xfId="0" applyFont="1" applyFill="1" applyBorder="1" applyAlignment="1">
      <alignment horizontal="center" vertical="center"/>
    </xf>
    <xf numFmtId="0" fontId="32" fillId="0" borderId="22" xfId="0" applyFont="1" applyFill="1" applyBorder="1" applyAlignment="1">
      <alignment horizontal="center" vertical="center"/>
    </xf>
    <xf numFmtId="0" fontId="32" fillId="0" borderId="21" xfId="0" applyFont="1" applyFill="1" applyBorder="1" applyAlignment="1">
      <alignment horizontal="center" vertical="center"/>
    </xf>
    <xf numFmtId="0" fontId="31" fillId="2" borderId="22" xfId="0" applyFont="1" applyFill="1" applyBorder="1" applyAlignment="1">
      <alignment horizontal="center" vertical="center"/>
    </xf>
    <xf numFmtId="0" fontId="31" fillId="2" borderId="23" xfId="0" applyFont="1" applyFill="1" applyBorder="1" applyAlignment="1">
      <alignment horizontal="center" vertical="center"/>
    </xf>
    <xf numFmtId="0" fontId="31" fillId="2" borderId="70" xfId="0" applyFont="1" applyFill="1" applyBorder="1" applyAlignment="1">
      <alignment horizontal="center" vertical="center"/>
    </xf>
    <xf numFmtId="0" fontId="31" fillId="2" borderId="0" xfId="0" applyFont="1" applyFill="1" applyBorder="1" applyAlignment="1">
      <alignment horizontal="center" vertical="center"/>
    </xf>
    <xf numFmtId="0" fontId="31" fillId="2" borderId="19" xfId="0" applyFont="1" applyFill="1" applyBorder="1" applyAlignment="1">
      <alignment horizontal="center" vertical="center"/>
    </xf>
    <xf numFmtId="0" fontId="31" fillId="2" borderId="21" xfId="0" applyFont="1" applyFill="1" applyBorder="1" applyAlignment="1">
      <alignment horizontal="center" vertical="center"/>
    </xf>
    <xf numFmtId="0" fontId="33" fillId="3" borderId="71" xfId="0" applyFont="1" applyFill="1" applyBorder="1" applyAlignment="1">
      <alignment horizontal="center" vertical="center"/>
    </xf>
    <xf numFmtId="0" fontId="33" fillId="3" borderId="72" xfId="0" applyFont="1" applyFill="1" applyBorder="1" applyAlignment="1">
      <alignment horizontal="center" vertical="center"/>
    </xf>
    <xf numFmtId="0" fontId="33" fillId="3" borderId="73" xfId="0" applyFont="1" applyFill="1" applyBorder="1" applyAlignment="1">
      <alignment horizontal="center" vertical="center"/>
    </xf>
    <xf numFmtId="0" fontId="33" fillId="3" borderId="71" xfId="0" quotePrefix="1" applyFont="1" applyFill="1" applyBorder="1" applyAlignment="1">
      <alignment horizontal="center" vertical="center"/>
    </xf>
    <xf numFmtId="0" fontId="34" fillId="0" borderId="71" xfId="0" applyFont="1" applyFill="1" applyBorder="1" applyAlignment="1">
      <alignment vertical="center"/>
    </xf>
    <xf numFmtId="0" fontId="34" fillId="0" borderId="73" xfId="0" applyFont="1" applyFill="1" applyBorder="1" applyAlignment="1">
      <alignment vertical="center"/>
    </xf>
    <xf numFmtId="0" fontId="34" fillId="0" borderId="71" xfId="0" applyFont="1" applyFill="1" applyBorder="1" applyAlignment="1">
      <alignment horizontal="center" vertical="center"/>
    </xf>
    <xf numFmtId="0" fontId="34" fillId="0" borderId="73" xfId="0" applyFont="1" applyFill="1" applyBorder="1" applyAlignment="1">
      <alignment horizontal="center" vertical="center"/>
    </xf>
    <xf numFmtId="0" fontId="34" fillId="2" borderId="74" xfId="0" applyFont="1" applyFill="1" applyBorder="1" applyAlignment="1">
      <alignment horizontal="center" vertical="center"/>
    </xf>
    <xf numFmtId="0" fontId="34" fillId="2" borderId="75" xfId="0" applyFont="1" applyFill="1" applyBorder="1" applyAlignment="1">
      <alignment horizontal="center" vertical="center"/>
    </xf>
    <xf numFmtId="0" fontId="34" fillId="0" borderId="71" xfId="0" applyFont="1" applyFill="1" applyBorder="1" applyAlignment="1">
      <alignment horizontal="center" vertical="center"/>
    </xf>
    <xf numFmtId="0" fontId="34" fillId="0" borderId="73" xfId="0" applyFont="1" applyFill="1" applyBorder="1" applyAlignment="1">
      <alignment horizontal="center" vertical="center"/>
    </xf>
    <xf numFmtId="0" fontId="16" fillId="8" borderId="71" xfId="0" applyFont="1" applyFill="1" applyBorder="1" applyAlignment="1">
      <alignment horizontal="center" vertical="center"/>
    </xf>
    <xf numFmtId="0" fontId="16" fillId="8" borderId="73" xfId="0" applyFont="1" applyFill="1" applyBorder="1" applyAlignment="1">
      <alignment horizontal="center" vertical="center"/>
    </xf>
    <xf numFmtId="0" fontId="3" fillId="6" borderId="50" xfId="0" quotePrefix="1" applyFont="1" applyFill="1" applyBorder="1" applyAlignment="1">
      <alignment horizontal="center" vertical="center"/>
    </xf>
    <xf numFmtId="0" fontId="3" fillId="7" borderId="53" xfId="0" quotePrefix="1" applyFont="1" applyFill="1" applyBorder="1" applyAlignment="1">
      <alignment horizontal="center" vertical="center"/>
    </xf>
    <xf numFmtId="0" fontId="3" fillId="6" borderId="32" xfId="0" quotePrefix="1" applyFont="1" applyFill="1" applyBorder="1" applyAlignment="1">
      <alignment horizontal="center" vertical="center"/>
    </xf>
    <xf numFmtId="0" fontId="3" fillId="7" borderId="34" xfId="0" quotePrefix="1" applyFont="1" applyFill="1" applyBorder="1" applyAlignment="1">
      <alignment horizontal="center" vertical="center"/>
    </xf>
    <xf numFmtId="0" fontId="30" fillId="5" borderId="59" xfId="0" applyFont="1" applyFill="1" applyBorder="1" applyAlignment="1">
      <alignment horizontal="left" vertical="center"/>
    </xf>
    <xf numFmtId="0" fontId="30" fillId="5" borderId="76" xfId="0" applyFont="1" applyFill="1" applyBorder="1" applyAlignment="1">
      <alignment horizontal="left" vertical="center"/>
    </xf>
    <xf numFmtId="0" fontId="30" fillId="5" borderId="77" xfId="0" applyFont="1" applyFill="1" applyBorder="1" applyAlignment="1">
      <alignment horizontal="left" vertical="center"/>
    </xf>
    <xf numFmtId="0" fontId="3" fillId="0" borderId="54" xfId="0" applyFont="1" applyFill="1" applyBorder="1" applyAlignment="1">
      <alignment horizontal="center" vertical="center"/>
    </xf>
    <xf numFmtId="0" fontId="4" fillId="0" borderId="53" xfId="0" applyFont="1" applyFill="1" applyBorder="1" applyAlignment="1">
      <alignment horizontal="center" vertical="center"/>
    </xf>
    <xf numFmtId="0" fontId="5" fillId="0" borderId="50" xfId="0" applyFont="1" applyFill="1" applyBorder="1" applyAlignment="1">
      <alignment horizontal="center" vertical="center"/>
    </xf>
    <xf numFmtId="0" fontId="7" fillId="0" borderId="52" xfId="0" applyFont="1" applyFill="1" applyBorder="1" applyAlignment="1">
      <alignment horizontal="center" vertical="center"/>
    </xf>
    <xf numFmtId="0" fontId="7" fillId="0" borderId="53" xfId="0" applyFont="1" applyFill="1" applyBorder="1" applyAlignment="1">
      <alignment horizontal="center" vertical="center"/>
    </xf>
    <xf numFmtId="0" fontId="3" fillId="0" borderId="36" xfId="0" applyFont="1" applyFill="1" applyBorder="1" applyAlignment="1">
      <alignment horizontal="center" vertical="center"/>
    </xf>
    <xf numFmtId="0" fontId="4" fillId="0" borderId="34" xfId="0" applyFont="1" applyFill="1" applyBorder="1" applyAlignment="1">
      <alignment horizontal="center" vertical="center"/>
    </xf>
    <xf numFmtId="0" fontId="5" fillId="0" borderId="32" xfId="0" applyFont="1" applyFill="1" applyBorder="1" applyAlignment="1">
      <alignment horizontal="center" vertical="center"/>
    </xf>
    <xf numFmtId="0" fontId="7" fillId="0" borderId="35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33" fillId="2" borderId="71" xfId="0" applyFont="1" applyFill="1" applyBorder="1" applyAlignment="1">
      <alignment vertical="center"/>
    </xf>
    <xf numFmtId="0" fontId="33" fillId="2" borderId="73" xfId="0" applyFont="1" applyFill="1" applyBorder="1" applyAlignment="1">
      <alignment vertical="center"/>
    </xf>
    <xf numFmtId="0" fontId="34" fillId="0" borderId="78" xfId="0" applyFont="1" applyFill="1" applyBorder="1" applyAlignment="1">
      <alignment horizontal="center" vertical="center"/>
    </xf>
    <xf numFmtId="0" fontId="34" fillId="0" borderId="79" xfId="0" applyFont="1" applyFill="1" applyBorder="1" applyAlignment="1">
      <alignment horizontal="center" vertical="center"/>
    </xf>
    <xf numFmtId="0" fontId="3" fillId="0" borderId="53" xfId="0" applyFont="1" applyBorder="1" applyAlignment="1">
      <alignment horizontal="center" vertical="center"/>
    </xf>
    <xf numFmtId="0" fontId="3" fillId="2" borderId="52" xfId="0" applyFont="1" applyFill="1" applyBorder="1" applyAlignment="1">
      <alignment horizontal="center" vertical="center"/>
    </xf>
    <xf numFmtId="0" fontId="3" fillId="7" borderId="52" xfId="0" quotePrefix="1" applyFont="1" applyFill="1" applyBorder="1" applyAlignment="1">
      <alignment horizontal="center" vertical="center"/>
    </xf>
    <xf numFmtId="0" fontId="3" fillId="7" borderId="52" xfId="0" applyFont="1" applyFill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2" borderId="35" xfId="0" applyFont="1" applyFill="1" applyBorder="1" applyAlignment="1">
      <alignment horizontal="center" vertical="center"/>
    </xf>
    <xf numFmtId="0" fontId="3" fillId="7" borderId="35" xfId="0" quotePrefix="1" applyFont="1" applyFill="1" applyBorder="1" applyAlignment="1">
      <alignment horizontal="center" vertical="center"/>
    </xf>
    <xf numFmtId="0" fontId="3" fillId="7" borderId="35" xfId="0" applyFont="1" applyFill="1" applyBorder="1" applyAlignment="1">
      <alignment horizontal="center" vertical="center"/>
    </xf>
    <xf numFmtId="0" fontId="2" fillId="7" borderId="23" xfId="0" applyFont="1" applyFill="1" applyBorder="1" applyAlignment="1">
      <alignment horizontal="center" vertical="center"/>
    </xf>
    <xf numFmtId="0" fontId="33" fillId="2" borderId="71" xfId="0" applyFont="1" applyFill="1" applyBorder="1" applyAlignment="1">
      <alignment horizontal="center" vertical="center"/>
    </xf>
    <xf numFmtId="0" fontId="33" fillId="2" borderId="73" xfId="0" applyFont="1" applyFill="1" applyBorder="1" applyAlignment="1">
      <alignment horizontal="center" vertical="center"/>
    </xf>
    <xf numFmtId="0" fontId="35" fillId="0" borderId="66" xfId="0" applyFont="1" applyBorder="1" applyAlignment="1">
      <alignment horizontal="left" vertical="center"/>
    </xf>
    <xf numFmtId="0" fontId="26" fillId="0" borderId="52" xfId="0" applyFont="1" applyFill="1" applyBorder="1" applyAlignment="1">
      <alignment horizontal="center" vertical="center"/>
    </xf>
    <xf numFmtId="0" fontId="26" fillId="0" borderId="35" xfId="0" applyFont="1" applyFill="1" applyBorder="1" applyAlignment="1">
      <alignment horizontal="center" vertical="center"/>
    </xf>
    <xf numFmtId="0" fontId="36" fillId="2" borderId="22" xfId="0" applyFont="1" applyFill="1" applyBorder="1" applyAlignment="1">
      <alignment horizontal="center" vertical="center"/>
    </xf>
    <xf numFmtId="0" fontId="36" fillId="2" borderId="23" xfId="0" applyFont="1" applyFill="1" applyBorder="1" applyAlignment="1">
      <alignment horizontal="center" vertical="center"/>
    </xf>
    <xf numFmtId="0" fontId="31" fillId="0" borderId="22" xfId="0" applyFont="1" applyFill="1" applyBorder="1" applyAlignment="1">
      <alignment horizontal="center" vertical="center"/>
    </xf>
    <xf numFmtId="0" fontId="31" fillId="0" borderId="23" xfId="0" applyFont="1" applyFill="1" applyBorder="1" applyAlignment="1">
      <alignment horizontal="center" vertical="center"/>
    </xf>
    <xf numFmtId="0" fontId="33" fillId="2" borderId="71" xfId="0" applyFont="1" applyFill="1" applyBorder="1" applyAlignment="1">
      <alignment horizontal="center" vertical="center"/>
    </xf>
    <xf numFmtId="0" fontId="33" fillId="2" borderId="73" xfId="0" applyFont="1" applyFill="1" applyBorder="1" applyAlignment="1">
      <alignment horizontal="center" vertical="center"/>
    </xf>
    <xf numFmtId="0" fontId="29" fillId="2" borderId="71" xfId="0" applyFont="1" applyFill="1" applyBorder="1" applyAlignment="1">
      <alignment horizontal="center" vertical="center"/>
    </xf>
    <xf numFmtId="0" fontId="33" fillId="2" borderId="78" xfId="0" applyFont="1" applyFill="1" applyBorder="1" applyAlignment="1">
      <alignment horizontal="center" vertical="center"/>
    </xf>
    <xf numFmtId="0" fontId="33" fillId="2" borderId="79" xfId="0" applyFont="1" applyFill="1" applyBorder="1" applyAlignment="1">
      <alignment horizontal="center" vertical="center"/>
    </xf>
    <xf numFmtId="0" fontId="30" fillId="5" borderId="48" xfId="0" applyFont="1" applyFill="1" applyBorder="1" applyAlignment="1">
      <alignment horizontal="center" vertical="center"/>
    </xf>
    <xf numFmtId="0" fontId="37" fillId="2" borderId="50" xfId="0" quotePrefix="1" applyFont="1" applyFill="1" applyBorder="1" applyAlignment="1">
      <alignment horizontal="center" vertical="center"/>
    </xf>
    <xf numFmtId="0" fontId="37" fillId="2" borderId="52" xfId="0" quotePrefix="1" applyFont="1" applyFill="1" applyBorder="1" applyAlignment="1">
      <alignment horizontal="center" vertical="center"/>
    </xf>
    <xf numFmtId="0" fontId="3" fillId="6" borderId="54" xfId="0" applyFont="1" applyFill="1" applyBorder="1" applyAlignment="1">
      <alignment horizontal="center" vertical="center"/>
    </xf>
    <xf numFmtId="0" fontId="37" fillId="2" borderId="32" xfId="0" quotePrefix="1" applyFont="1" applyFill="1" applyBorder="1" applyAlignment="1">
      <alignment horizontal="center" vertical="center"/>
    </xf>
    <xf numFmtId="0" fontId="37" fillId="2" borderId="35" xfId="0" quotePrefix="1" applyFont="1" applyFill="1" applyBorder="1" applyAlignment="1">
      <alignment horizontal="center" vertical="center"/>
    </xf>
    <xf numFmtId="0" fontId="3" fillId="6" borderId="36" xfId="0" applyFont="1" applyFill="1" applyBorder="1" applyAlignment="1">
      <alignment horizontal="center" vertical="center"/>
    </xf>
    <xf numFmtId="0" fontId="31" fillId="4" borderId="19" xfId="0" applyFont="1" applyFill="1" applyBorder="1" applyAlignment="1">
      <alignment horizontal="center" vertical="center"/>
    </xf>
    <xf numFmtId="0" fontId="31" fillId="7" borderId="21" xfId="0" applyFont="1" applyFill="1" applyBorder="1" applyAlignment="1">
      <alignment horizontal="center" vertical="center"/>
    </xf>
    <xf numFmtId="0" fontId="36" fillId="2" borderId="71" xfId="0" quotePrefix="1" applyFont="1" applyFill="1" applyBorder="1" applyAlignment="1">
      <alignment horizontal="center" vertical="center"/>
    </xf>
    <xf numFmtId="0" fontId="36" fillId="2" borderId="73" xfId="0" applyFont="1" applyFill="1" applyBorder="1" applyAlignment="1">
      <alignment horizontal="center" vertical="center"/>
    </xf>
    <xf numFmtId="0" fontId="30" fillId="5" borderId="39" xfId="0" applyFont="1" applyFill="1" applyBorder="1" applyAlignment="1">
      <alignment horizontal="left" vertical="center"/>
    </xf>
    <xf numFmtId="0" fontId="30" fillId="5" borderId="40" xfId="0" applyFont="1" applyFill="1" applyBorder="1" applyAlignment="1">
      <alignment horizontal="left" vertical="center"/>
    </xf>
    <xf numFmtId="0" fontId="30" fillId="5" borderId="41" xfId="0" applyFont="1" applyFill="1" applyBorder="1" applyAlignment="1">
      <alignment horizontal="left" vertical="center"/>
    </xf>
    <xf numFmtId="0" fontId="19" fillId="4" borderId="58" xfId="0" applyFont="1" applyFill="1" applyBorder="1" applyAlignment="1">
      <alignment horizontal="center" vertical="center"/>
    </xf>
    <xf numFmtId="0" fontId="19" fillId="4" borderId="80" xfId="0" applyFont="1" applyFill="1" applyBorder="1" applyAlignment="1">
      <alignment horizontal="center" vertical="center"/>
    </xf>
    <xf numFmtId="0" fontId="19" fillId="4" borderId="81" xfId="0" applyFont="1" applyFill="1" applyBorder="1" applyAlignment="1">
      <alignment horizontal="center" vertical="center"/>
    </xf>
    <xf numFmtId="0" fontId="19" fillId="4" borderId="15" xfId="0" applyFont="1" applyFill="1" applyBorder="1" applyAlignment="1">
      <alignment horizontal="center" vertical="center"/>
    </xf>
    <xf numFmtId="0" fontId="19" fillId="7" borderId="82" xfId="0" applyFont="1" applyFill="1" applyBorder="1" applyAlignment="1">
      <alignment horizontal="center" vertical="center"/>
    </xf>
    <xf numFmtId="0" fontId="16" fillId="9" borderId="83" xfId="0" applyFont="1" applyFill="1" applyBorder="1" applyAlignment="1">
      <alignment horizontal="center" vertical="center"/>
    </xf>
    <xf numFmtId="0" fontId="16" fillId="9" borderId="84" xfId="0" applyFont="1" applyFill="1" applyBorder="1" applyAlignment="1">
      <alignment horizontal="center" vertical="center"/>
    </xf>
    <xf numFmtId="0" fontId="16" fillId="9" borderId="85" xfId="0" applyFont="1" applyFill="1" applyBorder="1" applyAlignment="1">
      <alignment horizontal="center" vertical="center"/>
    </xf>
    <xf numFmtId="0" fontId="16" fillId="8" borderId="83" xfId="0" applyFont="1" applyFill="1" applyBorder="1" applyAlignment="1">
      <alignment horizontal="center" vertical="center"/>
    </xf>
    <xf numFmtId="0" fontId="16" fillId="8" borderId="85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35719</xdr:colOff>
      <xdr:row>77</xdr:row>
      <xdr:rowOff>0</xdr:rowOff>
    </xdr:from>
    <xdr:to>
      <xdr:col>3</xdr:col>
      <xdr:colOff>0</xdr:colOff>
      <xdr:row>78</xdr:row>
      <xdr:rowOff>231322</xdr:rowOff>
    </xdr:to>
    <xdr:cxnSp macro="">
      <xdr:nvCxnSpPr>
        <xdr:cNvPr id="2" name="Straight Connector 1"/>
        <xdr:cNvCxnSpPr/>
      </xdr:nvCxnSpPr>
      <xdr:spPr>
        <a:xfrm>
          <a:off x="35719" y="20288250"/>
          <a:ext cx="2145506" cy="478972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35719</xdr:colOff>
      <xdr:row>77</xdr:row>
      <xdr:rowOff>0</xdr:rowOff>
    </xdr:from>
    <xdr:to>
      <xdr:col>3</xdr:col>
      <xdr:colOff>0</xdr:colOff>
      <xdr:row>78</xdr:row>
      <xdr:rowOff>231322</xdr:rowOff>
    </xdr:to>
    <xdr:cxnSp macro="">
      <xdr:nvCxnSpPr>
        <xdr:cNvPr id="3" name="Straight Connector 2"/>
        <xdr:cNvCxnSpPr/>
      </xdr:nvCxnSpPr>
      <xdr:spPr>
        <a:xfrm>
          <a:off x="35719" y="20288250"/>
          <a:ext cx="2145506" cy="478972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35719</xdr:colOff>
      <xdr:row>77</xdr:row>
      <xdr:rowOff>0</xdr:rowOff>
    </xdr:from>
    <xdr:to>
      <xdr:col>3</xdr:col>
      <xdr:colOff>0</xdr:colOff>
      <xdr:row>78</xdr:row>
      <xdr:rowOff>231322</xdr:rowOff>
    </xdr:to>
    <xdr:cxnSp macro="">
      <xdr:nvCxnSpPr>
        <xdr:cNvPr id="4" name="Straight Connector 3"/>
        <xdr:cNvCxnSpPr/>
      </xdr:nvCxnSpPr>
      <xdr:spPr>
        <a:xfrm>
          <a:off x="35719" y="20288250"/>
          <a:ext cx="2145506" cy="478972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35719</xdr:colOff>
      <xdr:row>77</xdr:row>
      <xdr:rowOff>0</xdr:rowOff>
    </xdr:from>
    <xdr:to>
      <xdr:col>3</xdr:col>
      <xdr:colOff>0</xdr:colOff>
      <xdr:row>78</xdr:row>
      <xdr:rowOff>231322</xdr:rowOff>
    </xdr:to>
    <xdr:cxnSp macro="">
      <xdr:nvCxnSpPr>
        <xdr:cNvPr id="5" name="Straight Connector 4"/>
        <xdr:cNvCxnSpPr/>
      </xdr:nvCxnSpPr>
      <xdr:spPr>
        <a:xfrm>
          <a:off x="35719" y="20288250"/>
          <a:ext cx="2145506" cy="478972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35719</xdr:colOff>
      <xdr:row>77</xdr:row>
      <xdr:rowOff>0</xdr:rowOff>
    </xdr:from>
    <xdr:to>
      <xdr:col>3</xdr:col>
      <xdr:colOff>0</xdr:colOff>
      <xdr:row>78</xdr:row>
      <xdr:rowOff>231322</xdr:rowOff>
    </xdr:to>
    <xdr:cxnSp macro="">
      <xdr:nvCxnSpPr>
        <xdr:cNvPr id="6" name="Straight Connector 5"/>
        <xdr:cNvCxnSpPr/>
      </xdr:nvCxnSpPr>
      <xdr:spPr>
        <a:xfrm>
          <a:off x="35719" y="20288250"/>
          <a:ext cx="2145506" cy="478972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35719</xdr:colOff>
      <xdr:row>77</xdr:row>
      <xdr:rowOff>0</xdr:rowOff>
    </xdr:from>
    <xdr:to>
      <xdr:col>3</xdr:col>
      <xdr:colOff>0</xdr:colOff>
      <xdr:row>78</xdr:row>
      <xdr:rowOff>231322</xdr:rowOff>
    </xdr:to>
    <xdr:cxnSp macro="">
      <xdr:nvCxnSpPr>
        <xdr:cNvPr id="7" name="Straight Connector 6"/>
        <xdr:cNvCxnSpPr/>
      </xdr:nvCxnSpPr>
      <xdr:spPr>
        <a:xfrm>
          <a:off x="35719" y="20288250"/>
          <a:ext cx="2145506" cy="478972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35719</xdr:colOff>
      <xdr:row>77</xdr:row>
      <xdr:rowOff>0</xdr:rowOff>
    </xdr:from>
    <xdr:to>
      <xdr:col>3</xdr:col>
      <xdr:colOff>0</xdr:colOff>
      <xdr:row>78</xdr:row>
      <xdr:rowOff>231322</xdr:rowOff>
    </xdr:to>
    <xdr:cxnSp macro="">
      <xdr:nvCxnSpPr>
        <xdr:cNvPr id="8" name="Straight Connector 7"/>
        <xdr:cNvCxnSpPr/>
      </xdr:nvCxnSpPr>
      <xdr:spPr>
        <a:xfrm>
          <a:off x="35719" y="20288250"/>
          <a:ext cx="2145506" cy="478972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35719</xdr:colOff>
      <xdr:row>77</xdr:row>
      <xdr:rowOff>0</xdr:rowOff>
    </xdr:from>
    <xdr:to>
      <xdr:col>3</xdr:col>
      <xdr:colOff>0</xdr:colOff>
      <xdr:row>78</xdr:row>
      <xdr:rowOff>231322</xdr:rowOff>
    </xdr:to>
    <xdr:cxnSp macro="">
      <xdr:nvCxnSpPr>
        <xdr:cNvPr id="9" name="Straight Connector 8"/>
        <xdr:cNvCxnSpPr/>
      </xdr:nvCxnSpPr>
      <xdr:spPr>
        <a:xfrm>
          <a:off x="35719" y="20288250"/>
          <a:ext cx="2145506" cy="478972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35719</xdr:colOff>
      <xdr:row>77</xdr:row>
      <xdr:rowOff>0</xdr:rowOff>
    </xdr:from>
    <xdr:to>
      <xdr:col>3</xdr:col>
      <xdr:colOff>0</xdr:colOff>
      <xdr:row>78</xdr:row>
      <xdr:rowOff>231322</xdr:rowOff>
    </xdr:to>
    <xdr:cxnSp macro="">
      <xdr:nvCxnSpPr>
        <xdr:cNvPr id="10" name="Straight Connector 9"/>
        <xdr:cNvCxnSpPr/>
      </xdr:nvCxnSpPr>
      <xdr:spPr>
        <a:xfrm>
          <a:off x="35719" y="20288250"/>
          <a:ext cx="2145506" cy="478972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35719</xdr:colOff>
      <xdr:row>77</xdr:row>
      <xdr:rowOff>0</xdr:rowOff>
    </xdr:from>
    <xdr:to>
      <xdr:col>3</xdr:col>
      <xdr:colOff>0</xdr:colOff>
      <xdr:row>78</xdr:row>
      <xdr:rowOff>231322</xdr:rowOff>
    </xdr:to>
    <xdr:cxnSp macro="">
      <xdr:nvCxnSpPr>
        <xdr:cNvPr id="11" name="Straight Connector 10"/>
        <xdr:cNvCxnSpPr/>
      </xdr:nvCxnSpPr>
      <xdr:spPr>
        <a:xfrm>
          <a:off x="35719" y="20288250"/>
          <a:ext cx="2145506" cy="478972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35719</xdr:colOff>
      <xdr:row>77</xdr:row>
      <xdr:rowOff>0</xdr:rowOff>
    </xdr:from>
    <xdr:to>
      <xdr:col>3</xdr:col>
      <xdr:colOff>0</xdr:colOff>
      <xdr:row>78</xdr:row>
      <xdr:rowOff>231322</xdr:rowOff>
    </xdr:to>
    <xdr:cxnSp macro="">
      <xdr:nvCxnSpPr>
        <xdr:cNvPr id="12" name="Straight Connector 11"/>
        <xdr:cNvCxnSpPr/>
      </xdr:nvCxnSpPr>
      <xdr:spPr>
        <a:xfrm>
          <a:off x="35719" y="20288250"/>
          <a:ext cx="2145506" cy="478972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35719</xdr:colOff>
      <xdr:row>77</xdr:row>
      <xdr:rowOff>0</xdr:rowOff>
    </xdr:from>
    <xdr:to>
      <xdr:col>3</xdr:col>
      <xdr:colOff>0</xdr:colOff>
      <xdr:row>78</xdr:row>
      <xdr:rowOff>231322</xdr:rowOff>
    </xdr:to>
    <xdr:cxnSp macro="">
      <xdr:nvCxnSpPr>
        <xdr:cNvPr id="13" name="Straight Connector 12"/>
        <xdr:cNvCxnSpPr/>
      </xdr:nvCxnSpPr>
      <xdr:spPr>
        <a:xfrm>
          <a:off x="35719" y="20288250"/>
          <a:ext cx="2145506" cy="478972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35719</xdr:colOff>
      <xdr:row>77</xdr:row>
      <xdr:rowOff>0</xdr:rowOff>
    </xdr:from>
    <xdr:to>
      <xdr:col>3</xdr:col>
      <xdr:colOff>0</xdr:colOff>
      <xdr:row>78</xdr:row>
      <xdr:rowOff>231322</xdr:rowOff>
    </xdr:to>
    <xdr:cxnSp macro="">
      <xdr:nvCxnSpPr>
        <xdr:cNvPr id="14" name="Straight Connector 13"/>
        <xdr:cNvCxnSpPr/>
      </xdr:nvCxnSpPr>
      <xdr:spPr>
        <a:xfrm>
          <a:off x="35719" y="20288250"/>
          <a:ext cx="2145506" cy="478972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35719</xdr:colOff>
      <xdr:row>77</xdr:row>
      <xdr:rowOff>0</xdr:rowOff>
    </xdr:from>
    <xdr:to>
      <xdr:col>3</xdr:col>
      <xdr:colOff>0</xdr:colOff>
      <xdr:row>78</xdr:row>
      <xdr:rowOff>231322</xdr:rowOff>
    </xdr:to>
    <xdr:cxnSp macro="">
      <xdr:nvCxnSpPr>
        <xdr:cNvPr id="15" name="Straight Connector 14"/>
        <xdr:cNvCxnSpPr/>
      </xdr:nvCxnSpPr>
      <xdr:spPr>
        <a:xfrm>
          <a:off x="35719" y="20288250"/>
          <a:ext cx="2145506" cy="478972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35719</xdr:colOff>
      <xdr:row>77</xdr:row>
      <xdr:rowOff>0</xdr:rowOff>
    </xdr:from>
    <xdr:to>
      <xdr:col>3</xdr:col>
      <xdr:colOff>0</xdr:colOff>
      <xdr:row>78</xdr:row>
      <xdr:rowOff>231322</xdr:rowOff>
    </xdr:to>
    <xdr:cxnSp macro="">
      <xdr:nvCxnSpPr>
        <xdr:cNvPr id="16" name="Straight Connector 15"/>
        <xdr:cNvCxnSpPr/>
      </xdr:nvCxnSpPr>
      <xdr:spPr>
        <a:xfrm>
          <a:off x="35719" y="20288250"/>
          <a:ext cx="2145506" cy="478972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35719</xdr:colOff>
      <xdr:row>77</xdr:row>
      <xdr:rowOff>0</xdr:rowOff>
    </xdr:from>
    <xdr:to>
      <xdr:col>3</xdr:col>
      <xdr:colOff>0</xdr:colOff>
      <xdr:row>78</xdr:row>
      <xdr:rowOff>231322</xdr:rowOff>
    </xdr:to>
    <xdr:cxnSp macro="">
      <xdr:nvCxnSpPr>
        <xdr:cNvPr id="17" name="Straight Connector 16"/>
        <xdr:cNvCxnSpPr/>
      </xdr:nvCxnSpPr>
      <xdr:spPr>
        <a:xfrm>
          <a:off x="35719" y="20288250"/>
          <a:ext cx="2145506" cy="478972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35719</xdr:colOff>
      <xdr:row>77</xdr:row>
      <xdr:rowOff>0</xdr:rowOff>
    </xdr:from>
    <xdr:to>
      <xdr:col>3</xdr:col>
      <xdr:colOff>0</xdr:colOff>
      <xdr:row>78</xdr:row>
      <xdr:rowOff>231322</xdr:rowOff>
    </xdr:to>
    <xdr:cxnSp macro="">
      <xdr:nvCxnSpPr>
        <xdr:cNvPr id="18" name="Straight Connector 17"/>
        <xdr:cNvCxnSpPr/>
      </xdr:nvCxnSpPr>
      <xdr:spPr>
        <a:xfrm>
          <a:off x="35719" y="20288250"/>
          <a:ext cx="2145506" cy="478972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35719</xdr:colOff>
      <xdr:row>77</xdr:row>
      <xdr:rowOff>0</xdr:rowOff>
    </xdr:from>
    <xdr:to>
      <xdr:col>3</xdr:col>
      <xdr:colOff>0</xdr:colOff>
      <xdr:row>78</xdr:row>
      <xdr:rowOff>231322</xdr:rowOff>
    </xdr:to>
    <xdr:cxnSp macro="">
      <xdr:nvCxnSpPr>
        <xdr:cNvPr id="19" name="Straight Connector 18"/>
        <xdr:cNvCxnSpPr/>
      </xdr:nvCxnSpPr>
      <xdr:spPr>
        <a:xfrm>
          <a:off x="35719" y="20288250"/>
          <a:ext cx="2145506" cy="478972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35719</xdr:colOff>
      <xdr:row>77</xdr:row>
      <xdr:rowOff>0</xdr:rowOff>
    </xdr:from>
    <xdr:to>
      <xdr:col>3</xdr:col>
      <xdr:colOff>0</xdr:colOff>
      <xdr:row>78</xdr:row>
      <xdr:rowOff>231322</xdr:rowOff>
    </xdr:to>
    <xdr:cxnSp macro="">
      <xdr:nvCxnSpPr>
        <xdr:cNvPr id="20" name="Straight Connector 19"/>
        <xdr:cNvCxnSpPr/>
      </xdr:nvCxnSpPr>
      <xdr:spPr>
        <a:xfrm>
          <a:off x="35719" y="20288250"/>
          <a:ext cx="2145506" cy="478972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35719</xdr:colOff>
      <xdr:row>77</xdr:row>
      <xdr:rowOff>0</xdr:rowOff>
    </xdr:from>
    <xdr:to>
      <xdr:col>3</xdr:col>
      <xdr:colOff>0</xdr:colOff>
      <xdr:row>78</xdr:row>
      <xdr:rowOff>231322</xdr:rowOff>
    </xdr:to>
    <xdr:cxnSp macro="">
      <xdr:nvCxnSpPr>
        <xdr:cNvPr id="21" name="Straight Connector 20"/>
        <xdr:cNvCxnSpPr/>
      </xdr:nvCxnSpPr>
      <xdr:spPr>
        <a:xfrm>
          <a:off x="35719" y="20288250"/>
          <a:ext cx="2145506" cy="478972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35719</xdr:colOff>
      <xdr:row>77</xdr:row>
      <xdr:rowOff>0</xdr:rowOff>
    </xdr:from>
    <xdr:to>
      <xdr:col>3</xdr:col>
      <xdr:colOff>0</xdr:colOff>
      <xdr:row>78</xdr:row>
      <xdr:rowOff>231322</xdr:rowOff>
    </xdr:to>
    <xdr:cxnSp macro="">
      <xdr:nvCxnSpPr>
        <xdr:cNvPr id="22" name="Straight Connector 21"/>
        <xdr:cNvCxnSpPr/>
      </xdr:nvCxnSpPr>
      <xdr:spPr>
        <a:xfrm>
          <a:off x="35719" y="20288250"/>
          <a:ext cx="2145506" cy="478972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35719</xdr:colOff>
      <xdr:row>77</xdr:row>
      <xdr:rowOff>0</xdr:rowOff>
    </xdr:from>
    <xdr:to>
      <xdr:col>3</xdr:col>
      <xdr:colOff>0</xdr:colOff>
      <xdr:row>78</xdr:row>
      <xdr:rowOff>231322</xdr:rowOff>
    </xdr:to>
    <xdr:cxnSp macro="">
      <xdr:nvCxnSpPr>
        <xdr:cNvPr id="23" name="Straight Connector 22"/>
        <xdr:cNvCxnSpPr/>
      </xdr:nvCxnSpPr>
      <xdr:spPr>
        <a:xfrm>
          <a:off x="35719" y="20288250"/>
          <a:ext cx="2145506" cy="478972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35719</xdr:colOff>
      <xdr:row>77</xdr:row>
      <xdr:rowOff>0</xdr:rowOff>
    </xdr:from>
    <xdr:to>
      <xdr:col>3</xdr:col>
      <xdr:colOff>0</xdr:colOff>
      <xdr:row>78</xdr:row>
      <xdr:rowOff>231322</xdr:rowOff>
    </xdr:to>
    <xdr:cxnSp macro="">
      <xdr:nvCxnSpPr>
        <xdr:cNvPr id="24" name="Straight Connector 23"/>
        <xdr:cNvCxnSpPr/>
      </xdr:nvCxnSpPr>
      <xdr:spPr>
        <a:xfrm>
          <a:off x="35719" y="20288250"/>
          <a:ext cx="2145506" cy="478972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35719</xdr:colOff>
      <xdr:row>77</xdr:row>
      <xdr:rowOff>0</xdr:rowOff>
    </xdr:from>
    <xdr:to>
      <xdr:col>3</xdr:col>
      <xdr:colOff>0</xdr:colOff>
      <xdr:row>78</xdr:row>
      <xdr:rowOff>231322</xdr:rowOff>
    </xdr:to>
    <xdr:cxnSp macro="">
      <xdr:nvCxnSpPr>
        <xdr:cNvPr id="25" name="Straight Connector 24"/>
        <xdr:cNvCxnSpPr/>
      </xdr:nvCxnSpPr>
      <xdr:spPr>
        <a:xfrm>
          <a:off x="35719" y="20288250"/>
          <a:ext cx="2145506" cy="478972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BM125"/>
  <sheetViews>
    <sheetView tabSelected="1" topLeftCell="A61" zoomScale="55" zoomScaleNormal="55" workbookViewId="0">
      <selection activeCell="AG50" sqref="AG50"/>
    </sheetView>
  </sheetViews>
  <sheetFormatPr defaultRowHeight="15.75" x14ac:dyDescent="0.25"/>
  <cols>
    <col min="1" max="1" width="17.28515625" style="3" customWidth="1"/>
    <col min="2" max="31" width="7.7109375" style="3" customWidth="1"/>
    <col min="32" max="32" width="7.42578125" style="3" customWidth="1"/>
    <col min="33" max="33" width="7.85546875" style="3" customWidth="1"/>
    <col min="34" max="43" width="7.7109375" style="3" customWidth="1"/>
    <col min="44" max="45" width="9.140625" style="3"/>
    <col min="46" max="47" width="7.7109375" style="3" customWidth="1"/>
    <col min="48" max="49" width="9.140625" style="3"/>
    <col min="50" max="51" width="7.7109375" style="3" customWidth="1"/>
    <col min="52" max="53" width="9.140625" style="3"/>
    <col min="54" max="55" width="7.7109375" style="3" customWidth="1"/>
    <col min="56" max="57" width="9.140625" style="3"/>
    <col min="58" max="59" width="7.7109375" style="3" customWidth="1"/>
    <col min="60" max="61" width="9.140625" style="3"/>
    <col min="62" max="63" width="7.7109375" style="3" customWidth="1"/>
    <col min="64" max="16384" width="9.140625" style="3"/>
  </cols>
  <sheetData>
    <row r="1" spans="1:65" ht="18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2" t="s">
        <v>1</v>
      </c>
    </row>
    <row r="2" spans="1:65" ht="18" x14ac:dyDescent="0.25">
      <c r="A2" s="1" t="s">
        <v>2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</row>
    <row r="3" spans="1:65" ht="18" x14ac:dyDescent="0.25">
      <c r="A3" s="4" t="s">
        <v>3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</row>
    <row r="4" spans="1:65" ht="16.5" thickBot="1" x14ac:dyDescent="0.3">
      <c r="A4" s="5"/>
      <c r="E4" s="6"/>
      <c r="K4" s="6"/>
      <c r="L4" s="7"/>
      <c r="M4" s="7"/>
      <c r="O4" s="6"/>
      <c r="P4" s="8"/>
      <c r="R4" s="9"/>
      <c r="S4" s="10"/>
      <c r="U4" s="11"/>
      <c r="W4" s="11"/>
      <c r="Y4" s="11"/>
      <c r="AA4" s="11"/>
      <c r="AC4" s="11"/>
      <c r="AD4" s="6"/>
      <c r="AE4" s="8"/>
    </row>
    <row r="5" spans="1:65" ht="26.25" customHeight="1" thickBot="1" x14ac:dyDescent="0.3">
      <c r="A5" s="12" t="s">
        <v>4</v>
      </c>
      <c r="B5" s="13" t="s">
        <v>5</v>
      </c>
      <c r="C5" s="13"/>
      <c r="D5" s="13"/>
      <c r="E5" s="13"/>
      <c r="F5" s="14" t="s">
        <v>6</v>
      </c>
      <c r="G5" s="13"/>
      <c r="H5" s="13"/>
      <c r="I5" s="13"/>
      <c r="J5" s="13"/>
      <c r="K5" s="15"/>
      <c r="L5" s="14" t="s">
        <v>7</v>
      </c>
      <c r="M5" s="13"/>
      <c r="N5" s="15"/>
      <c r="O5" s="16" t="s">
        <v>8</v>
      </c>
      <c r="P5" s="17" t="s">
        <v>9</v>
      </c>
      <c r="Q5" s="18" t="s">
        <v>10</v>
      </c>
      <c r="R5" s="19" t="s">
        <v>11</v>
      </c>
      <c r="S5" s="20" t="s">
        <v>12</v>
      </c>
      <c r="T5" s="14" t="s">
        <v>13</v>
      </c>
      <c r="U5" s="13"/>
      <c r="V5" s="13"/>
      <c r="W5" s="13"/>
      <c r="X5" s="13"/>
      <c r="Y5" s="13"/>
      <c r="Z5" s="13"/>
      <c r="AA5" s="13"/>
      <c r="AB5" s="13"/>
      <c r="AC5" s="15"/>
      <c r="AD5" s="21" t="s">
        <v>14</v>
      </c>
      <c r="AE5" s="22" t="s">
        <v>15</v>
      </c>
      <c r="AR5" s="6"/>
      <c r="AS5" s="6"/>
      <c r="AV5" s="6"/>
      <c r="AW5" s="6"/>
      <c r="AZ5" s="6"/>
      <c r="BA5" s="6"/>
      <c r="BD5" s="6"/>
      <c r="BE5" s="6"/>
      <c r="BH5" s="6"/>
      <c r="BI5" s="6"/>
      <c r="BL5" s="6"/>
      <c r="BM5" s="6"/>
    </row>
    <row r="6" spans="1:65" ht="42" customHeight="1" thickTop="1" thickBot="1" x14ac:dyDescent="0.3">
      <c r="A6" s="23"/>
      <c r="B6" s="24" t="s">
        <v>16</v>
      </c>
      <c r="C6" s="25" t="s">
        <v>17</v>
      </c>
      <c r="D6" s="25" t="s">
        <v>18</v>
      </c>
      <c r="E6" s="26" t="s">
        <v>19</v>
      </c>
      <c r="F6" s="27" t="s">
        <v>20</v>
      </c>
      <c r="G6" s="24" t="s">
        <v>21</v>
      </c>
      <c r="H6" s="25" t="s">
        <v>22</v>
      </c>
      <c r="I6" s="25" t="s">
        <v>23</v>
      </c>
      <c r="J6" s="25" t="s">
        <v>24</v>
      </c>
      <c r="K6" s="28" t="s">
        <v>19</v>
      </c>
      <c r="L6" s="29" t="s">
        <v>25</v>
      </c>
      <c r="M6" s="30" t="s">
        <v>26</v>
      </c>
      <c r="N6" s="31" t="s">
        <v>19</v>
      </c>
      <c r="O6" s="32"/>
      <c r="P6" s="33"/>
      <c r="Q6" s="34"/>
      <c r="R6" s="35"/>
      <c r="S6" s="36"/>
      <c r="T6" s="27" t="s">
        <v>27</v>
      </c>
      <c r="U6" s="37" t="s">
        <v>28</v>
      </c>
      <c r="V6" s="38" t="s">
        <v>29</v>
      </c>
      <c r="W6" s="37" t="s">
        <v>28</v>
      </c>
      <c r="X6" s="39" t="s">
        <v>30</v>
      </c>
      <c r="Y6" s="37" t="s">
        <v>28</v>
      </c>
      <c r="Z6" s="39" t="s">
        <v>31</v>
      </c>
      <c r="AA6" s="37" t="s">
        <v>28</v>
      </c>
      <c r="AB6" s="38" t="s">
        <v>32</v>
      </c>
      <c r="AC6" s="40" t="s">
        <v>28</v>
      </c>
      <c r="AD6" s="41"/>
      <c r="AE6" s="42"/>
      <c r="AH6" s="43"/>
      <c r="AR6" s="6"/>
      <c r="AS6" s="6"/>
      <c r="AV6" s="6"/>
      <c r="AW6" s="6"/>
      <c r="AZ6" s="6"/>
      <c r="BA6" s="6"/>
      <c r="BD6" s="6"/>
      <c r="BE6" s="6"/>
      <c r="BH6" s="6"/>
      <c r="BI6" s="6"/>
      <c r="BL6" s="6"/>
      <c r="BM6" s="6"/>
    </row>
    <row r="7" spans="1:65" ht="21.95" customHeight="1" x14ac:dyDescent="0.25">
      <c r="A7" s="44" t="s">
        <v>33</v>
      </c>
      <c r="B7" s="45" t="s">
        <v>34</v>
      </c>
      <c r="C7" s="46">
        <v>3</v>
      </c>
      <c r="D7" s="46">
        <v>1</v>
      </c>
      <c r="E7" s="47">
        <f t="shared" ref="E7:E19" si="0">SUM(B7:D7)</f>
        <v>4</v>
      </c>
      <c r="F7" s="48">
        <v>3</v>
      </c>
      <c r="G7" s="46">
        <v>1</v>
      </c>
      <c r="H7" s="46" t="s">
        <v>34</v>
      </c>
      <c r="I7" s="46" t="s">
        <v>34</v>
      </c>
      <c r="J7" s="46" t="s">
        <v>34</v>
      </c>
      <c r="K7" s="49">
        <f t="shared" ref="K7:K19" si="1">SUM(F7:J7)</f>
        <v>4</v>
      </c>
      <c r="L7" s="50">
        <v>0</v>
      </c>
      <c r="M7" s="51">
        <v>0</v>
      </c>
      <c r="N7" s="52">
        <f t="shared" ref="N7:N19" si="2">SUM(L7:M7)</f>
        <v>0</v>
      </c>
      <c r="O7" s="53">
        <f t="shared" ref="O7:O19" si="3">SUM(K7,N7)</f>
        <v>4</v>
      </c>
      <c r="P7" s="54">
        <f t="shared" ref="P7:P19" si="4">AE7</f>
        <v>12</v>
      </c>
      <c r="Q7" s="55" t="s">
        <v>34</v>
      </c>
      <c r="R7" s="56">
        <v>9</v>
      </c>
      <c r="S7" s="57">
        <f t="shared" ref="S7:S23" si="5">R7</f>
        <v>9</v>
      </c>
      <c r="T7" s="48">
        <v>4</v>
      </c>
      <c r="U7" s="58">
        <v>12</v>
      </c>
      <c r="V7" s="46" t="s">
        <v>34</v>
      </c>
      <c r="W7" s="58" t="s">
        <v>34</v>
      </c>
      <c r="X7" s="46" t="s">
        <v>34</v>
      </c>
      <c r="Y7" s="58" t="s">
        <v>34</v>
      </c>
      <c r="Z7" s="46" t="s">
        <v>34</v>
      </c>
      <c r="AA7" s="58" t="s">
        <v>34</v>
      </c>
      <c r="AB7" s="46" t="s">
        <v>34</v>
      </c>
      <c r="AC7" s="59" t="s">
        <v>34</v>
      </c>
      <c r="AD7" s="60">
        <f>SUM(T7,V7,X7,Z7,AB7)</f>
        <v>4</v>
      </c>
      <c r="AE7" s="61">
        <f>SUM(U7,W7,Y7,AA7,AC7)</f>
        <v>12</v>
      </c>
    </row>
    <row r="8" spans="1:65" ht="21.95" customHeight="1" x14ac:dyDescent="0.25">
      <c r="A8" s="62" t="s">
        <v>35</v>
      </c>
      <c r="B8" s="45">
        <v>4</v>
      </c>
      <c r="C8" s="46">
        <v>52</v>
      </c>
      <c r="D8" s="46">
        <v>3</v>
      </c>
      <c r="E8" s="47">
        <f t="shared" si="0"/>
        <v>59</v>
      </c>
      <c r="F8" s="48">
        <v>48</v>
      </c>
      <c r="G8" s="46">
        <v>4</v>
      </c>
      <c r="H8" s="46">
        <v>1</v>
      </c>
      <c r="I8" s="46" t="s">
        <v>34</v>
      </c>
      <c r="J8" s="46" t="s">
        <v>34</v>
      </c>
      <c r="K8" s="49">
        <f t="shared" si="1"/>
        <v>53</v>
      </c>
      <c r="L8" s="50">
        <v>0</v>
      </c>
      <c r="M8" s="51">
        <v>0</v>
      </c>
      <c r="N8" s="52">
        <f t="shared" si="2"/>
        <v>0</v>
      </c>
      <c r="O8" s="53">
        <f t="shared" si="3"/>
        <v>53</v>
      </c>
      <c r="P8" s="54">
        <f t="shared" si="4"/>
        <v>204</v>
      </c>
      <c r="Q8" s="55" t="s">
        <v>34</v>
      </c>
      <c r="R8" s="56">
        <v>161</v>
      </c>
      <c r="S8" s="57">
        <f t="shared" si="5"/>
        <v>161</v>
      </c>
      <c r="T8" s="48">
        <v>15</v>
      </c>
      <c r="U8" s="58">
        <v>59</v>
      </c>
      <c r="V8" s="46">
        <v>38</v>
      </c>
      <c r="W8" s="58">
        <v>145</v>
      </c>
      <c r="X8" s="46" t="s">
        <v>34</v>
      </c>
      <c r="Y8" s="58" t="s">
        <v>34</v>
      </c>
      <c r="Z8" s="46" t="s">
        <v>34</v>
      </c>
      <c r="AA8" s="58" t="s">
        <v>34</v>
      </c>
      <c r="AB8" s="46" t="s">
        <v>34</v>
      </c>
      <c r="AC8" s="59" t="s">
        <v>34</v>
      </c>
      <c r="AD8" s="60">
        <f t="shared" ref="AD8:AE19" si="6">SUM(T8,V8,X8,Z8,AB8)</f>
        <v>53</v>
      </c>
      <c r="AE8" s="61">
        <f t="shared" si="6"/>
        <v>204</v>
      </c>
    </row>
    <row r="9" spans="1:65" ht="21.95" customHeight="1" x14ac:dyDescent="0.25">
      <c r="A9" s="62" t="s">
        <v>36</v>
      </c>
      <c r="B9" s="45">
        <v>3</v>
      </c>
      <c r="C9" s="46">
        <v>49</v>
      </c>
      <c r="D9" s="46">
        <v>3</v>
      </c>
      <c r="E9" s="47">
        <f t="shared" si="0"/>
        <v>55</v>
      </c>
      <c r="F9" s="48">
        <v>50</v>
      </c>
      <c r="G9" s="46" t="s">
        <v>34</v>
      </c>
      <c r="H9" s="46">
        <v>2</v>
      </c>
      <c r="I9" s="46" t="s">
        <v>34</v>
      </c>
      <c r="J9" s="46" t="s">
        <v>34</v>
      </c>
      <c r="K9" s="49">
        <f t="shared" si="1"/>
        <v>52</v>
      </c>
      <c r="L9" s="50">
        <v>0</v>
      </c>
      <c r="M9" s="51">
        <v>0</v>
      </c>
      <c r="N9" s="52">
        <f t="shared" si="2"/>
        <v>0</v>
      </c>
      <c r="O9" s="53">
        <f t="shared" si="3"/>
        <v>52</v>
      </c>
      <c r="P9" s="54">
        <f t="shared" si="4"/>
        <v>222</v>
      </c>
      <c r="Q9" s="55">
        <v>1</v>
      </c>
      <c r="R9" s="56">
        <v>172</v>
      </c>
      <c r="S9" s="57">
        <f t="shared" si="5"/>
        <v>172</v>
      </c>
      <c r="T9" s="48">
        <v>13</v>
      </c>
      <c r="U9" s="58">
        <v>42</v>
      </c>
      <c r="V9" s="46">
        <v>39</v>
      </c>
      <c r="W9" s="58">
        <v>180</v>
      </c>
      <c r="X9" s="46" t="s">
        <v>34</v>
      </c>
      <c r="Y9" s="58" t="s">
        <v>34</v>
      </c>
      <c r="Z9" s="46" t="s">
        <v>34</v>
      </c>
      <c r="AA9" s="58" t="s">
        <v>34</v>
      </c>
      <c r="AB9" s="46" t="s">
        <v>34</v>
      </c>
      <c r="AC9" s="59" t="s">
        <v>34</v>
      </c>
      <c r="AD9" s="60">
        <f t="shared" si="6"/>
        <v>52</v>
      </c>
      <c r="AE9" s="61">
        <f t="shared" si="6"/>
        <v>222</v>
      </c>
    </row>
    <row r="10" spans="1:65" ht="21.95" customHeight="1" x14ac:dyDescent="0.25">
      <c r="A10" s="62" t="s">
        <v>37</v>
      </c>
      <c r="B10" s="45">
        <v>5</v>
      </c>
      <c r="C10" s="46">
        <v>52</v>
      </c>
      <c r="D10" s="46">
        <v>1</v>
      </c>
      <c r="E10" s="47">
        <f t="shared" si="0"/>
        <v>58</v>
      </c>
      <c r="F10" s="48">
        <v>49</v>
      </c>
      <c r="G10" s="46" t="s">
        <v>34</v>
      </c>
      <c r="H10" s="46">
        <v>3</v>
      </c>
      <c r="I10" s="46" t="s">
        <v>34</v>
      </c>
      <c r="J10" s="46" t="s">
        <v>34</v>
      </c>
      <c r="K10" s="49">
        <f t="shared" si="1"/>
        <v>52</v>
      </c>
      <c r="L10" s="50">
        <v>0</v>
      </c>
      <c r="M10" s="51">
        <v>2</v>
      </c>
      <c r="N10" s="52">
        <f t="shared" si="2"/>
        <v>2</v>
      </c>
      <c r="O10" s="53">
        <f t="shared" si="3"/>
        <v>54</v>
      </c>
      <c r="P10" s="54">
        <f t="shared" si="4"/>
        <v>232</v>
      </c>
      <c r="Q10" s="55" t="s">
        <v>34</v>
      </c>
      <c r="R10" s="56">
        <v>172</v>
      </c>
      <c r="S10" s="57">
        <f t="shared" si="5"/>
        <v>172</v>
      </c>
      <c r="T10" s="48">
        <v>24</v>
      </c>
      <c r="U10" s="58">
        <v>91</v>
      </c>
      <c r="V10" s="46">
        <v>30</v>
      </c>
      <c r="W10" s="58">
        <v>141</v>
      </c>
      <c r="X10" s="46" t="s">
        <v>34</v>
      </c>
      <c r="Y10" s="58" t="s">
        <v>34</v>
      </c>
      <c r="Z10" s="46" t="s">
        <v>34</v>
      </c>
      <c r="AA10" s="58" t="s">
        <v>34</v>
      </c>
      <c r="AB10" s="46" t="s">
        <v>34</v>
      </c>
      <c r="AC10" s="59" t="s">
        <v>34</v>
      </c>
      <c r="AD10" s="60">
        <f t="shared" si="6"/>
        <v>54</v>
      </c>
      <c r="AE10" s="61">
        <f t="shared" si="6"/>
        <v>232</v>
      </c>
    </row>
    <row r="11" spans="1:65" ht="21.95" customHeight="1" x14ac:dyDescent="0.25">
      <c r="A11" s="62" t="s">
        <v>38</v>
      </c>
      <c r="B11" s="45">
        <v>9</v>
      </c>
      <c r="C11" s="46">
        <v>60</v>
      </c>
      <c r="D11" s="46">
        <v>5</v>
      </c>
      <c r="E11" s="47">
        <f t="shared" si="0"/>
        <v>74</v>
      </c>
      <c r="F11" s="48">
        <v>60</v>
      </c>
      <c r="G11" s="45">
        <v>4</v>
      </c>
      <c r="H11" s="46" t="s">
        <v>34</v>
      </c>
      <c r="I11" s="46" t="s">
        <v>34</v>
      </c>
      <c r="J11" s="46" t="s">
        <v>34</v>
      </c>
      <c r="K11" s="49">
        <f t="shared" si="1"/>
        <v>64</v>
      </c>
      <c r="L11" s="50">
        <v>1</v>
      </c>
      <c r="M11" s="51">
        <v>1</v>
      </c>
      <c r="N11" s="52">
        <f t="shared" si="2"/>
        <v>2</v>
      </c>
      <c r="O11" s="53">
        <f t="shared" si="3"/>
        <v>66</v>
      </c>
      <c r="P11" s="54">
        <f t="shared" si="4"/>
        <v>318</v>
      </c>
      <c r="Q11" s="55" t="s">
        <v>34</v>
      </c>
      <c r="R11" s="56">
        <v>242</v>
      </c>
      <c r="S11" s="57">
        <f t="shared" si="5"/>
        <v>242</v>
      </c>
      <c r="T11" s="48">
        <v>3</v>
      </c>
      <c r="U11" s="58">
        <v>10</v>
      </c>
      <c r="V11" s="46">
        <v>7</v>
      </c>
      <c r="W11" s="58">
        <v>37</v>
      </c>
      <c r="X11" s="46">
        <v>47</v>
      </c>
      <c r="Y11" s="58">
        <v>226</v>
      </c>
      <c r="Z11" s="46">
        <v>9</v>
      </c>
      <c r="AA11" s="58">
        <v>45</v>
      </c>
      <c r="AB11" s="46" t="s">
        <v>34</v>
      </c>
      <c r="AC11" s="59" t="s">
        <v>34</v>
      </c>
      <c r="AD11" s="60">
        <f t="shared" si="6"/>
        <v>66</v>
      </c>
      <c r="AE11" s="61">
        <f t="shared" si="6"/>
        <v>318</v>
      </c>
    </row>
    <row r="12" spans="1:65" ht="21.95" customHeight="1" x14ac:dyDescent="0.25">
      <c r="A12" s="62" t="s">
        <v>39</v>
      </c>
      <c r="B12" s="45">
        <v>18</v>
      </c>
      <c r="C12" s="46">
        <v>122</v>
      </c>
      <c r="D12" s="46">
        <v>9</v>
      </c>
      <c r="E12" s="47">
        <f t="shared" si="0"/>
        <v>149</v>
      </c>
      <c r="F12" s="48">
        <v>119</v>
      </c>
      <c r="G12" s="46">
        <v>5</v>
      </c>
      <c r="H12" s="46">
        <v>2</v>
      </c>
      <c r="I12" s="46" t="s">
        <v>34</v>
      </c>
      <c r="J12" s="46">
        <v>1</v>
      </c>
      <c r="K12" s="49">
        <f t="shared" si="1"/>
        <v>127</v>
      </c>
      <c r="L12" s="50">
        <v>0</v>
      </c>
      <c r="M12" s="51">
        <v>3</v>
      </c>
      <c r="N12" s="52">
        <f t="shared" si="2"/>
        <v>3</v>
      </c>
      <c r="O12" s="53">
        <f t="shared" si="3"/>
        <v>130</v>
      </c>
      <c r="P12" s="54">
        <f t="shared" si="4"/>
        <v>602</v>
      </c>
      <c r="Q12" s="55" t="s">
        <v>34</v>
      </c>
      <c r="R12" s="56">
        <v>511</v>
      </c>
      <c r="S12" s="57">
        <f t="shared" si="5"/>
        <v>511</v>
      </c>
      <c r="T12" s="48">
        <v>25</v>
      </c>
      <c r="U12" s="58">
        <v>104</v>
      </c>
      <c r="V12" s="46">
        <v>105</v>
      </c>
      <c r="W12" s="58">
        <v>498</v>
      </c>
      <c r="X12" s="46" t="s">
        <v>34</v>
      </c>
      <c r="Y12" s="58" t="s">
        <v>34</v>
      </c>
      <c r="Z12" s="46" t="s">
        <v>34</v>
      </c>
      <c r="AA12" s="58" t="s">
        <v>34</v>
      </c>
      <c r="AB12" s="46" t="s">
        <v>34</v>
      </c>
      <c r="AC12" s="59" t="s">
        <v>34</v>
      </c>
      <c r="AD12" s="60">
        <f t="shared" si="6"/>
        <v>130</v>
      </c>
      <c r="AE12" s="61">
        <f t="shared" si="6"/>
        <v>602</v>
      </c>
    </row>
    <row r="13" spans="1:65" ht="21.95" customHeight="1" x14ac:dyDescent="0.25">
      <c r="A13" s="62" t="s">
        <v>40</v>
      </c>
      <c r="B13" s="45">
        <v>24</v>
      </c>
      <c r="C13" s="46">
        <v>219</v>
      </c>
      <c r="D13" s="46" t="s">
        <v>34</v>
      </c>
      <c r="E13" s="47">
        <f t="shared" si="0"/>
        <v>243</v>
      </c>
      <c r="F13" s="48">
        <v>223</v>
      </c>
      <c r="G13" s="46" t="s">
        <v>34</v>
      </c>
      <c r="H13" s="46">
        <v>7</v>
      </c>
      <c r="I13" s="46" t="s">
        <v>34</v>
      </c>
      <c r="J13" s="46">
        <v>2</v>
      </c>
      <c r="K13" s="49">
        <f t="shared" si="1"/>
        <v>232</v>
      </c>
      <c r="L13" s="50">
        <v>3</v>
      </c>
      <c r="M13" s="51">
        <v>0</v>
      </c>
      <c r="N13" s="52">
        <f t="shared" si="2"/>
        <v>3</v>
      </c>
      <c r="O13" s="53">
        <f t="shared" si="3"/>
        <v>235</v>
      </c>
      <c r="P13" s="54">
        <f t="shared" si="4"/>
        <v>835</v>
      </c>
      <c r="Q13" s="55" t="s">
        <v>34</v>
      </c>
      <c r="R13" s="56">
        <v>701</v>
      </c>
      <c r="S13" s="57">
        <f t="shared" si="5"/>
        <v>701</v>
      </c>
      <c r="T13" s="48">
        <v>37</v>
      </c>
      <c r="U13" s="58">
        <v>135</v>
      </c>
      <c r="V13" s="46">
        <v>47</v>
      </c>
      <c r="W13" s="58">
        <v>323</v>
      </c>
      <c r="X13" s="46">
        <v>139</v>
      </c>
      <c r="Y13" s="58">
        <v>292</v>
      </c>
      <c r="Z13" s="46">
        <v>12</v>
      </c>
      <c r="AA13" s="58">
        <v>85</v>
      </c>
      <c r="AB13" s="46" t="s">
        <v>34</v>
      </c>
      <c r="AC13" s="59" t="s">
        <v>34</v>
      </c>
      <c r="AD13" s="60">
        <f t="shared" si="6"/>
        <v>235</v>
      </c>
      <c r="AE13" s="61">
        <f t="shared" si="6"/>
        <v>835</v>
      </c>
    </row>
    <row r="14" spans="1:65" ht="21.95" customHeight="1" x14ac:dyDescent="0.25">
      <c r="A14" s="62" t="s">
        <v>41</v>
      </c>
      <c r="B14" s="45">
        <v>23</v>
      </c>
      <c r="C14" s="63">
        <v>137</v>
      </c>
      <c r="D14" s="46">
        <v>8</v>
      </c>
      <c r="E14" s="47">
        <f t="shared" si="0"/>
        <v>168</v>
      </c>
      <c r="F14" s="48">
        <v>124</v>
      </c>
      <c r="G14" s="46">
        <v>3</v>
      </c>
      <c r="H14" s="46">
        <v>11</v>
      </c>
      <c r="I14" s="46" t="s">
        <v>34</v>
      </c>
      <c r="J14" s="46">
        <v>1</v>
      </c>
      <c r="K14" s="49">
        <f t="shared" si="1"/>
        <v>139</v>
      </c>
      <c r="L14" s="50">
        <v>2</v>
      </c>
      <c r="M14" s="51">
        <v>3</v>
      </c>
      <c r="N14" s="52">
        <f t="shared" si="2"/>
        <v>5</v>
      </c>
      <c r="O14" s="53">
        <f t="shared" si="3"/>
        <v>144</v>
      </c>
      <c r="P14" s="54">
        <f t="shared" si="4"/>
        <v>796</v>
      </c>
      <c r="Q14" s="55" t="s">
        <v>34</v>
      </c>
      <c r="R14" s="56">
        <v>658</v>
      </c>
      <c r="S14" s="57">
        <f t="shared" si="5"/>
        <v>658</v>
      </c>
      <c r="T14" s="48">
        <v>37</v>
      </c>
      <c r="U14" s="58">
        <v>145</v>
      </c>
      <c r="V14" s="46">
        <v>42</v>
      </c>
      <c r="W14" s="58">
        <v>229</v>
      </c>
      <c r="X14" s="46">
        <v>44</v>
      </c>
      <c r="Y14" s="58">
        <v>311</v>
      </c>
      <c r="Z14" s="46">
        <v>21</v>
      </c>
      <c r="AA14" s="58">
        <v>111</v>
      </c>
      <c r="AB14" s="46" t="s">
        <v>34</v>
      </c>
      <c r="AC14" s="59" t="s">
        <v>34</v>
      </c>
      <c r="AD14" s="60">
        <f t="shared" si="6"/>
        <v>144</v>
      </c>
      <c r="AE14" s="61">
        <f t="shared" si="6"/>
        <v>796</v>
      </c>
    </row>
    <row r="15" spans="1:65" ht="21.95" customHeight="1" x14ac:dyDescent="0.25">
      <c r="A15" s="62" t="s">
        <v>42</v>
      </c>
      <c r="B15" s="45">
        <v>15</v>
      </c>
      <c r="C15" s="46">
        <v>92</v>
      </c>
      <c r="D15" s="46">
        <v>1</v>
      </c>
      <c r="E15" s="47">
        <f t="shared" si="0"/>
        <v>108</v>
      </c>
      <c r="F15" s="48">
        <v>77</v>
      </c>
      <c r="G15" s="46">
        <v>2</v>
      </c>
      <c r="H15" s="46">
        <v>3</v>
      </c>
      <c r="I15" s="46" t="s">
        <v>34</v>
      </c>
      <c r="J15" s="46" t="s">
        <v>34</v>
      </c>
      <c r="K15" s="49">
        <f t="shared" si="1"/>
        <v>82</v>
      </c>
      <c r="L15" s="50">
        <v>4</v>
      </c>
      <c r="M15" s="51">
        <v>5</v>
      </c>
      <c r="N15" s="52">
        <f t="shared" si="2"/>
        <v>9</v>
      </c>
      <c r="O15" s="53">
        <f t="shared" si="3"/>
        <v>91</v>
      </c>
      <c r="P15" s="54">
        <f t="shared" si="4"/>
        <v>519</v>
      </c>
      <c r="Q15" s="55" t="s">
        <v>34</v>
      </c>
      <c r="R15" s="56">
        <v>518</v>
      </c>
      <c r="S15" s="57">
        <f t="shared" si="5"/>
        <v>518</v>
      </c>
      <c r="T15" s="48">
        <v>4</v>
      </c>
      <c r="U15" s="58">
        <v>15</v>
      </c>
      <c r="V15" s="46">
        <v>19</v>
      </c>
      <c r="W15" s="58">
        <v>73</v>
      </c>
      <c r="X15" s="46">
        <v>63</v>
      </c>
      <c r="Y15" s="58">
        <v>401</v>
      </c>
      <c r="Z15" s="46">
        <v>5</v>
      </c>
      <c r="AA15" s="58">
        <v>30</v>
      </c>
      <c r="AB15" s="46" t="s">
        <v>34</v>
      </c>
      <c r="AC15" s="59" t="s">
        <v>34</v>
      </c>
      <c r="AD15" s="60">
        <f t="shared" si="6"/>
        <v>91</v>
      </c>
      <c r="AE15" s="61">
        <f t="shared" si="6"/>
        <v>519</v>
      </c>
    </row>
    <row r="16" spans="1:65" ht="21.95" customHeight="1" x14ac:dyDescent="0.25">
      <c r="A16" s="62" t="s">
        <v>43</v>
      </c>
      <c r="B16" s="45">
        <v>19</v>
      </c>
      <c r="C16" s="46">
        <v>180</v>
      </c>
      <c r="D16" s="46">
        <v>8</v>
      </c>
      <c r="E16" s="47">
        <f t="shared" si="0"/>
        <v>207</v>
      </c>
      <c r="F16" s="48">
        <v>172</v>
      </c>
      <c r="G16" s="46">
        <v>13</v>
      </c>
      <c r="H16" s="46">
        <v>7</v>
      </c>
      <c r="I16" s="46" t="s">
        <v>34</v>
      </c>
      <c r="J16" s="46">
        <v>1</v>
      </c>
      <c r="K16" s="49">
        <f t="shared" si="1"/>
        <v>193</v>
      </c>
      <c r="L16" s="50">
        <v>0</v>
      </c>
      <c r="M16" s="51">
        <v>1</v>
      </c>
      <c r="N16" s="52">
        <f t="shared" si="2"/>
        <v>1</v>
      </c>
      <c r="O16" s="53">
        <f t="shared" si="3"/>
        <v>194</v>
      </c>
      <c r="P16" s="54">
        <f t="shared" si="4"/>
        <v>735</v>
      </c>
      <c r="Q16" s="55">
        <v>6</v>
      </c>
      <c r="R16" s="56">
        <v>520</v>
      </c>
      <c r="S16" s="57">
        <f t="shared" si="5"/>
        <v>520</v>
      </c>
      <c r="T16" s="48">
        <v>35</v>
      </c>
      <c r="U16" s="58">
        <v>98</v>
      </c>
      <c r="V16" s="46">
        <v>67</v>
      </c>
      <c r="W16" s="58">
        <v>265</v>
      </c>
      <c r="X16" s="46">
        <v>74</v>
      </c>
      <c r="Y16" s="58">
        <v>300</v>
      </c>
      <c r="Z16" s="46">
        <v>7</v>
      </c>
      <c r="AA16" s="58">
        <v>24</v>
      </c>
      <c r="AB16" s="46">
        <v>11</v>
      </c>
      <c r="AC16" s="59">
        <v>48</v>
      </c>
      <c r="AD16" s="60">
        <f t="shared" si="6"/>
        <v>194</v>
      </c>
      <c r="AE16" s="61">
        <f t="shared" si="6"/>
        <v>735</v>
      </c>
    </row>
    <row r="17" spans="1:65" ht="21.95" customHeight="1" x14ac:dyDescent="0.25">
      <c r="A17" s="62" t="s">
        <v>44</v>
      </c>
      <c r="B17" s="45">
        <v>26</v>
      </c>
      <c r="C17" s="46">
        <v>198</v>
      </c>
      <c r="D17" s="46">
        <v>8</v>
      </c>
      <c r="E17" s="47">
        <f t="shared" si="0"/>
        <v>232</v>
      </c>
      <c r="F17" s="48">
        <v>195</v>
      </c>
      <c r="G17" s="46">
        <v>8</v>
      </c>
      <c r="H17" s="46">
        <v>3</v>
      </c>
      <c r="I17" s="46" t="s">
        <v>34</v>
      </c>
      <c r="J17" s="46" t="s">
        <v>34</v>
      </c>
      <c r="K17" s="49">
        <f t="shared" si="1"/>
        <v>206</v>
      </c>
      <c r="L17" s="50">
        <v>0</v>
      </c>
      <c r="M17" s="51">
        <v>3</v>
      </c>
      <c r="N17" s="52">
        <f t="shared" si="2"/>
        <v>3</v>
      </c>
      <c r="O17" s="53">
        <f t="shared" si="3"/>
        <v>209</v>
      </c>
      <c r="P17" s="54">
        <f t="shared" si="4"/>
        <v>944</v>
      </c>
      <c r="Q17" s="55" t="s">
        <v>34</v>
      </c>
      <c r="R17" s="56">
        <v>748</v>
      </c>
      <c r="S17" s="57">
        <f t="shared" si="5"/>
        <v>748</v>
      </c>
      <c r="T17" s="48">
        <v>11</v>
      </c>
      <c r="U17" s="58">
        <v>28</v>
      </c>
      <c r="V17" s="46">
        <v>9</v>
      </c>
      <c r="W17" s="58">
        <v>33</v>
      </c>
      <c r="X17" s="46">
        <v>166</v>
      </c>
      <c r="Y17" s="58">
        <v>783</v>
      </c>
      <c r="Z17" s="46">
        <v>20</v>
      </c>
      <c r="AA17" s="58">
        <v>88</v>
      </c>
      <c r="AB17" s="46">
        <v>3</v>
      </c>
      <c r="AC17" s="59">
        <v>12</v>
      </c>
      <c r="AD17" s="60">
        <f t="shared" si="6"/>
        <v>209</v>
      </c>
      <c r="AE17" s="61">
        <f t="shared" si="6"/>
        <v>944</v>
      </c>
    </row>
    <row r="18" spans="1:65" ht="21.95" customHeight="1" x14ac:dyDescent="0.25">
      <c r="A18" s="64" t="s">
        <v>45</v>
      </c>
      <c r="B18" s="45">
        <v>29</v>
      </c>
      <c r="C18" s="46">
        <v>212</v>
      </c>
      <c r="D18" s="46">
        <v>9</v>
      </c>
      <c r="E18" s="47">
        <f t="shared" si="0"/>
        <v>250</v>
      </c>
      <c r="F18" s="48">
        <v>177</v>
      </c>
      <c r="G18" s="46">
        <v>13</v>
      </c>
      <c r="H18" s="46">
        <v>11</v>
      </c>
      <c r="I18" s="46" t="s">
        <v>34</v>
      </c>
      <c r="J18" s="46" t="s">
        <v>34</v>
      </c>
      <c r="K18" s="49">
        <f t="shared" si="1"/>
        <v>201</v>
      </c>
      <c r="L18" s="50">
        <v>11</v>
      </c>
      <c r="M18" s="51">
        <v>7</v>
      </c>
      <c r="N18" s="52">
        <f t="shared" si="2"/>
        <v>18</v>
      </c>
      <c r="O18" s="53">
        <f t="shared" si="3"/>
        <v>219</v>
      </c>
      <c r="P18" s="54">
        <f t="shared" si="4"/>
        <v>1115</v>
      </c>
      <c r="Q18" s="55">
        <v>7</v>
      </c>
      <c r="R18" s="56">
        <v>545</v>
      </c>
      <c r="S18" s="57">
        <f t="shared" si="5"/>
        <v>545</v>
      </c>
      <c r="T18" s="48">
        <v>14</v>
      </c>
      <c r="U18" s="58">
        <v>43</v>
      </c>
      <c r="V18" s="46">
        <v>62</v>
      </c>
      <c r="W18" s="58">
        <v>285</v>
      </c>
      <c r="X18" s="46">
        <v>126</v>
      </c>
      <c r="Y18" s="58">
        <v>686</v>
      </c>
      <c r="Z18" s="46">
        <v>17</v>
      </c>
      <c r="AA18" s="58">
        <v>101</v>
      </c>
      <c r="AB18" s="46" t="s">
        <v>34</v>
      </c>
      <c r="AC18" s="59" t="s">
        <v>34</v>
      </c>
      <c r="AD18" s="60">
        <f t="shared" si="6"/>
        <v>219</v>
      </c>
      <c r="AE18" s="61">
        <f t="shared" si="6"/>
        <v>1115</v>
      </c>
    </row>
    <row r="19" spans="1:65" ht="21.95" customHeight="1" thickBot="1" x14ac:dyDescent="0.3">
      <c r="A19" s="65" t="s">
        <v>46</v>
      </c>
      <c r="B19" s="45">
        <v>16</v>
      </c>
      <c r="C19" s="46">
        <v>175</v>
      </c>
      <c r="D19" s="46">
        <v>8</v>
      </c>
      <c r="E19" s="47">
        <f t="shared" si="0"/>
        <v>199</v>
      </c>
      <c r="F19" s="48">
        <v>135</v>
      </c>
      <c r="G19" s="46">
        <v>10</v>
      </c>
      <c r="H19" s="46">
        <v>8</v>
      </c>
      <c r="I19" s="46" t="s">
        <v>34</v>
      </c>
      <c r="J19" s="46" t="s">
        <v>34</v>
      </c>
      <c r="K19" s="49">
        <f t="shared" si="1"/>
        <v>153</v>
      </c>
      <c r="L19" s="50">
        <v>10</v>
      </c>
      <c r="M19" s="51">
        <v>10</v>
      </c>
      <c r="N19" s="52">
        <f t="shared" si="2"/>
        <v>20</v>
      </c>
      <c r="O19" s="53">
        <f t="shared" si="3"/>
        <v>173</v>
      </c>
      <c r="P19" s="54">
        <f t="shared" si="4"/>
        <v>955</v>
      </c>
      <c r="Q19" s="55" t="s">
        <v>34</v>
      </c>
      <c r="R19" s="56">
        <v>825</v>
      </c>
      <c r="S19" s="57">
        <f t="shared" si="5"/>
        <v>825</v>
      </c>
      <c r="T19" s="48">
        <v>6</v>
      </c>
      <c r="U19" s="58">
        <v>29</v>
      </c>
      <c r="V19" s="46">
        <v>4</v>
      </c>
      <c r="W19" s="58">
        <v>22</v>
      </c>
      <c r="X19" s="46">
        <v>153</v>
      </c>
      <c r="Y19" s="58">
        <v>851</v>
      </c>
      <c r="Z19" s="46">
        <v>10</v>
      </c>
      <c r="AA19" s="58">
        <v>53</v>
      </c>
      <c r="AB19" s="46" t="s">
        <v>34</v>
      </c>
      <c r="AC19" s="59" t="s">
        <v>34</v>
      </c>
      <c r="AD19" s="60">
        <f t="shared" si="6"/>
        <v>173</v>
      </c>
      <c r="AE19" s="61">
        <f t="shared" si="6"/>
        <v>955</v>
      </c>
    </row>
    <row r="20" spans="1:65" ht="30" customHeight="1" thickTop="1" thickBot="1" x14ac:dyDescent="0.3">
      <c r="A20" s="66" t="s">
        <v>47</v>
      </c>
      <c r="B20" s="67">
        <f>SUM(B7:B19)</f>
        <v>191</v>
      </c>
      <c r="C20" s="68">
        <f t="shared" ref="C20:AC20" si="7">SUM(C7:C19)</f>
        <v>1551</v>
      </c>
      <c r="D20" s="68">
        <f t="shared" si="7"/>
        <v>64</v>
      </c>
      <c r="E20" s="69">
        <f t="shared" si="7"/>
        <v>1806</v>
      </c>
      <c r="F20" s="70">
        <f t="shared" si="7"/>
        <v>1432</v>
      </c>
      <c r="G20" s="68">
        <f t="shared" si="7"/>
        <v>63</v>
      </c>
      <c r="H20" s="68">
        <f t="shared" si="7"/>
        <v>58</v>
      </c>
      <c r="I20" s="68">
        <f t="shared" si="7"/>
        <v>0</v>
      </c>
      <c r="J20" s="68">
        <f t="shared" si="7"/>
        <v>5</v>
      </c>
      <c r="K20" s="71">
        <f t="shared" si="7"/>
        <v>1558</v>
      </c>
      <c r="L20" s="70">
        <f t="shared" si="7"/>
        <v>31</v>
      </c>
      <c r="M20" s="68">
        <f t="shared" si="7"/>
        <v>35</v>
      </c>
      <c r="N20" s="71">
        <f t="shared" si="7"/>
        <v>66</v>
      </c>
      <c r="O20" s="70">
        <f t="shared" si="7"/>
        <v>1624</v>
      </c>
      <c r="P20" s="72">
        <f t="shared" si="7"/>
        <v>7489</v>
      </c>
      <c r="Q20" s="68">
        <f t="shared" si="7"/>
        <v>14</v>
      </c>
      <c r="R20" s="73">
        <f t="shared" si="7"/>
        <v>5782</v>
      </c>
      <c r="S20" s="69">
        <f t="shared" si="7"/>
        <v>5782</v>
      </c>
      <c r="T20" s="70">
        <f t="shared" si="7"/>
        <v>228</v>
      </c>
      <c r="U20" s="74">
        <f t="shared" si="7"/>
        <v>811</v>
      </c>
      <c r="V20" s="68">
        <f>SUM(V7:V19)</f>
        <v>469</v>
      </c>
      <c r="W20" s="74">
        <f>SUM(W7:W19)</f>
        <v>2231</v>
      </c>
      <c r="X20" s="68">
        <f>SUM(X7:X19)</f>
        <v>812</v>
      </c>
      <c r="Y20" s="75">
        <f>SUM(Y7:Y19)</f>
        <v>3850</v>
      </c>
      <c r="Z20" s="68">
        <f t="shared" si="7"/>
        <v>101</v>
      </c>
      <c r="AA20" s="75">
        <f t="shared" si="7"/>
        <v>537</v>
      </c>
      <c r="AB20" s="68">
        <f t="shared" si="7"/>
        <v>14</v>
      </c>
      <c r="AC20" s="76">
        <f t="shared" si="7"/>
        <v>60</v>
      </c>
      <c r="AD20" s="67">
        <f t="shared" ref="AD20:AE23" si="8">SUM(T20,X20,V20,Z20,AB20)</f>
        <v>1624</v>
      </c>
      <c r="AE20" s="77">
        <f t="shared" si="8"/>
        <v>7489</v>
      </c>
      <c r="AR20" s="6"/>
      <c r="AS20" s="6"/>
      <c r="AV20" s="6"/>
      <c r="AW20" s="6"/>
      <c r="AZ20" s="6"/>
      <c r="BA20" s="6"/>
      <c r="BD20" s="6"/>
      <c r="BE20" s="6"/>
      <c r="BH20" s="6"/>
      <c r="BI20" s="6"/>
      <c r="BL20" s="6"/>
      <c r="BM20" s="6"/>
    </row>
    <row r="21" spans="1:65" ht="21.95" customHeight="1" x14ac:dyDescent="0.25">
      <c r="A21" s="78" t="s">
        <v>48</v>
      </c>
      <c r="B21" s="45">
        <v>4</v>
      </c>
      <c r="C21" s="46">
        <v>53</v>
      </c>
      <c r="D21" s="46">
        <v>8</v>
      </c>
      <c r="E21" s="47">
        <f t="shared" ref="E21:E22" si="9">SUM(B21:D21)</f>
        <v>65</v>
      </c>
      <c r="F21" s="48">
        <v>53</v>
      </c>
      <c r="G21" s="46">
        <v>1</v>
      </c>
      <c r="H21" s="46">
        <v>3</v>
      </c>
      <c r="I21" s="46" t="s">
        <v>34</v>
      </c>
      <c r="J21" s="46" t="s">
        <v>34</v>
      </c>
      <c r="K21" s="49">
        <f t="shared" ref="K21:K22" si="10">SUM(F21:J21)</f>
        <v>57</v>
      </c>
      <c r="L21" s="50">
        <v>0</v>
      </c>
      <c r="M21" s="51">
        <v>1</v>
      </c>
      <c r="N21" s="52">
        <f t="shared" ref="N21:N22" si="11">SUM(L21:M21)</f>
        <v>1</v>
      </c>
      <c r="O21" s="53">
        <f t="shared" ref="O21:O22" si="12">SUM(K21,N21)</f>
        <v>58</v>
      </c>
      <c r="P21" s="54">
        <f t="shared" ref="P21:P22" si="13">AE21</f>
        <v>267</v>
      </c>
      <c r="Q21" s="55" t="s">
        <v>34</v>
      </c>
      <c r="R21" s="56">
        <v>267</v>
      </c>
      <c r="S21" s="57">
        <f t="shared" si="5"/>
        <v>267</v>
      </c>
      <c r="T21" s="48">
        <v>3</v>
      </c>
      <c r="U21" s="58">
        <v>11</v>
      </c>
      <c r="V21" s="46">
        <v>17</v>
      </c>
      <c r="W21" s="58">
        <v>76</v>
      </c>
      <c r="X21" s="46">
        <v>35</v>
      </c>
      <c r="Y21" s="58">
        <v>167</v>
      </c>
      <c r="Z21" s="46">
        <v>3</v>
      </c>
      <c r="AA21" s="58">
        <v>13</v>
      </c>
      <c r="AB21" s="46" t="s">
        <v>34</v>
      </c>
      <c r="AC21" s="59" t="s">
        <v>34</v>
      </c>
      <c r="AD21" s="60">
        <f t="shared" ref="AD21:AE22" si="14">SUM(T21,V21,X21,Z21,AB21)</f>
        <v>58</v>
      </c>
      <c r="AE21" s="61">
        <f t="shared" si="14"/>
        <v>267</v>
      </c>
    </row>
    <row r="22" spans="1:65" ht="21.95" customHeight="1" thickBot="1" x14ac:dyDescent="0.3">
      <c r="A22" s="79" t="s">
        <v>49</v>
      </c>
      <c r="B22" s="80">
        <v>4</v>
      </c>
      <c r="C22" s="81">
        <v>14</v>
      </c>
      <c r="D22" s="81">
        <v>20</v>
      </c>
      <c r="E22" s="82">
        <f t="shared" si="9"/>
        <v>38</v>
      </c>
      <c r="F22" s="80" t="s">
        <v>34</v>
      </c>
      <c r="G22" s="81">
        <v>18</v>
      </c>
      <c r="H22" s="81" t="s">
        <v>34</v>
      </c>
      <c r="I22" s="81" t="s">
        <v>34</v>
      </c>
      <c r="J22" s="81" t="s">
        <v>34</v>
      </c>
      <c r="K22" s="83">
        <f t="shared" si="10"/>
        <v>18</v>
      </c>
      <c r="L22" s="84">
        <v>7</v>
      </c>
      <c r="M22" s="85">
        <v>7</v>
      </c>
      <c r="N22" s="86">
        <f t="shared" si="11"/>
        <v>14</v>
      </c>
      <c r="O22" s="87">
        <f t="shared" si="12"/>
        <v>32</v>
      </c>
      <c r="P22" s="88">
        <f t="shared" si="13"/>
        <v>163</v>
      </c>
      <c r="Q22" s="89">
        <v>4</v>
      </c>
      <c r="R22" s="90">
        <v>127</v>
      </c>
      <c r="S22" s="91">
        <f t="shared" si="5"/>
        <v>127</v>
      </c>
      <c r="T22" s="80">
        <v>3</v>
      </c>
      <c r="U22" s="92">
        <v>10</v>
      </c>
      <c r="V22" s="81">
        <v>8</v>
      </c>
      <c r="W22" s="92">
        <v>56</v>
      </c>
      <c r="X22" s="81">
        <v>14</v>
      </c>
      <c r="Y22" s="92">
        <v>71</v>
      </c>
      <c r="Z22" s="81">
        <v>6</v>
      </c>
      <c r="AA22" s="92">
        <v>18</v>
      </c>
      <c r="AB22" s="81">
        <v>1</v>
      </c>
      <c r="AC22" s="93">
        <v>8</v>
      </c>
      <c r="AD22" s="94">
        <f t="shared" si="14"/>
        <v>32</v>
      </c>
      <c r="AE22" s="95">
        <f t="shared" si="14"/>
        <v>163</v>
      </c>
    </row>
    <row r="23" spans="1:65" ht="38.25" customHeight="1" thickTop="1" thickBot="1" x14ac:dyDescent="0.3">
      <c r="A23" s="96" t="s">
        <v>50</v>
      </c>
      <c r="B23" s="97">
        <f>SUM(B20:B22)</f>
        <v>199</v>
      </c>
      <c r="C23" s="98">
        <f t="shared" ref="C23:AC23" si="15">SUM(C20:C22)</f>
        <v>1618</v>
      </c>
      <c r="D23" s="98">
        <f t="shared" si="15"/>
        <v>92</v>
      </c>
      <c r="E23" s="99">
        <f t="shared" si="15"/>
        <v>1909</v>
      </c>
      <c r="F23" s="100">
        <f t="shared" si="15"/>
        <v>1485</v>
      </c>
      <c r="G23" s="98">
        <f t="shared" si="15"/>
        <v>82</v>
      </c>
      <c r="H23" s="98">
        <f t="shared" si="15"/>
        <v>61</v>
      </c>
      <c r="I23" s="98">
        <f t="shared" si="15"/>
        <v>0</v>
      </c>
      <c r="J23" s="98">
        <f t="shared" si="15"/>
        <v>5</v>
      </c>
      <c r="K23" s="101">
        <f t="shared" si="15"/>
        <v>1633</v>
      </c>
      <c r="L23" s="100">
        <f t="shared" si="15"/>
        <v>38</v>
      </c>
      <c r="M23" s="98">
        <f t="shared" si="15"/>
        <v>43</v>
      </c>
      <c r="N23" s="101">
        <f t="shared" si="15"/>
        <v>81</v>
      </c>
      <c r="O23" s="97">
        <f t="shared" si="15"/>
        <v>1714</v>
      </c>
      <c r="P23" s="102">
        <f t="shared" si="15"/>
        <v>7919</v>
      </c>
      <c r="Q23" s="103">
        <f t="shared" si="15"/>
        <v>18</v>
      </c>
      <c r="R23" s="104">
        <f t="shared" si="15"/>
        <v>6176</v>
      </c>
      <c r="S23" s="105">
        <f t="shared" si="5"/>
        <v>6176</v>
      </c>
      <c r="T23" s="100">
        <f t="shared" si="15"/>
        <v>234</v>
      </c>
      <c r="U23" s="106">
        <f t="shared" si="15"/>
        <v>832</v>
      </c>
      <c r="V23" s="98">
        <f>SUM(V20:V22)</f>
        <v>494</v>
      </c>
      <c r="W23" s="106">
        <f>SUM(W20:W22)</f>
        <v>2363</v>
      </c>
      <c r="X23" s="98">
        <f>SUM(X20:X22)</f>
        <v>861</v>
      </c>
      <c r="Y23" s="106">
        <f>SUM(Y20:Y22)</f>
        <v>4088</v>
      </c>
      <c r="Z23" s="98">
        <f t="shared" si="15"/>
        <v>110</v>
      </c>
      <c r="AA23" s="106">
        <f t="shared" si="15"/>
        <v>568</v>
      </c>
      <c r="AB23" s="98">
        <f t="shared" si="15"/>
        <v>15</v>
      </c>
      <c r="AC23" s="107">
        <f t="shared" si="15"/>
        <v>68</v>
      </c>
      <c r="AD23" s="97">
        <f t="shared" si="8"/>
        <v>1714</v>
      </c>
      <c r="AE23" s="108">
        <f t="shared" si="8"/>
        <v>7919</v>
      </c>
      <c r="AR23" s="6"/>
      <c r="AS23" s="6"/>
      <c r="AV23" s="6"/>
      <c r="AW23" s="6"/>
      <c r="AZ23" s="6"/>
      <c r="BA23" s="6"/>
      <c r="BD23" s="6"/>
      <c r="BE23" s="6"/>
      <c r="BH23" s="6"/>
      <c r="BI23" s="6"/>
      <c r="BL23" s="6"/>
      <c r="BM23" s="6"/>
    </row>
    <row r="24" spans="1:65" x14ac:dyDescent="0.25">
      <c r="E24" s="6"/>
      <c r="K24" s="6"/>
      <c r="L24" s="7"/>
      <c r="M24" s="7"/>
      <c r="O24" s="6"/>
      <c r="P24" s="8"/>
      <c r="R24" s="9"/>
      <c r="S24" s="10"/>
      <c r="U24" s="11"/>
      <c r="W24" s="11"/>
      <c r="Y24" s="11"/>
      <c r="AA24" s="11"/>
      <c r="AC24" s="11"/>
      <c r="AD24" s="6"/>
      <c r="AE24" s="8"/>
      <c r="AG24" s="11"/>
      <c r="AI24" s="11"/>
      <c r="AK24" s="11"/>
      <c r="AM24" s="11"/>
      <c r="AO24" s="11"/>
    </row>
    <row r="25" spans="1:65" x14ac:dyDescent="0.25">
      <c r="A25" s="3" t="s">
        <v>51</v>
      </c>
      <c r="K25" s="6"/>
      <c r="L25" s="7"/>
      <c r="M25" s="7"/>
      <c r="O25" s="6"/>
      <c r="P25" s="8"/>
      <c r="R25" s="9"/>
      <c r="S25" s="10" t="s">
        <v>52</v>
      </c>
      <c r="U25" s="11"/>
      <c r="W25" s="11"/>
      <c r="Y25" s="11"/>
      <c r="AA25" s="11"/>
      <c r="AC25" s="11"/>
      <c r="AD25" s="6"/>
      <c r="AE25" s="8"/>
      <c r="AG25" s="11"/>
      <c r="AI25" s="11"/>
      <c r="AK25" s="11"/>
      <c r="AM25" s="11"/>
      <c r="AO25" s="11"/>
    </row>
    <row r="26" spans="1:65" x14ac:dyDescent="0.25">
      <c r="B26" s="6"/>
      <c r="K26" s="6"/>
      <c r="L26" s="7"/>
      <c r="M26" s="7"/>
      <c r="N26" s="7"/>
      <c r="O26" s="109"/>
      <c r="P26" s="8"/>
      <c r="Q26" s="7"/>
      <c r="R26" s="9"/>
      <c r="S26" s="10"/>
      <c r="U26" s="11"/>
      <c r="W26" s="11"/>
      <c r="Y26" s="11"/>
      <c r="AA26" s="11"/>
      <c r="AC26" s="11"/>
      <c r="AD26" s="6"/>
      <c r="AE26" s="8"/>
      <c r="AG26" s="11"/>
      <c r="AI26" s="11"/>
      <c r="AK26" s="11"/>
      <c r="AM26" s="11"/>
      <c r="AO26" s="11"/>
    </row>
    <row r="27" spans="1:65" x14ac:dyDescent="0.25">
      <c r="K27" s="6"/>
      <c r="L27" s="7"/>
      <c r="M27" s="7"/>
      <c r="O27" s="6"/>
      <c r="P27" s="8"/>
      <c r="R27" s="9"/>
      <c r="S27" s="10"/>
      <c r="U27" s="11"/>
      <c r="W27" s="11"/>
      <c r="Y27" s="11"/>
      <c r="AA27" s="11"/>
      <c r="AC27" s="11"/>
      <c r="AD27" s="6"/>
      <c r="AE27" s="8"/>
      <c r="AG27" s="11"/>
      <c r="AI27" s="11"/>
      <c r="AK27" s="11"/>
      <c r="AM27" s="11"/>
      <c r="AO27" s="11"/>
    </row>
    <row r="28" spans="1:65" x14ac:dyDescent="0.25">
      <c r="E28" s="6"/>
      <c r="I28" s="110"/>
      <c r="K28" s="6"/>
      <c r="L28" s="7"/>
      <c r="M28" s="7"/>
      <c r="O28" s="6"/>
      <c r="P28" s="8"/>
      <c r="R28" s="9"/>
      <c r="S28" s="10"/>
      <c r="U28" s="11"/>
      <c r="W28" s="11"/>
      <c r="Y28" s="11"/>
      <c r="AA28" s="11"/>
      <c r="AC28" s="11"/>
      <c r="AD28" s="6"/>
      <c r="AE28" s="8"/>
      <c r="AG28" s="11"/>
      <c r="AI28" s="11"/>
      <c r="AK28" s="11"/>
      <c r="AM28" s="11"/>
      <c r="AO28" s="11"/>
    </row>
    <row r="29" spans="1:65" x14ac:dyDescent="0.25">
      <c r="E29" s="6"/>
      <c r="K29" s="6"/>
      <c r="L29" s="7"/>
      <c r="M29" s="7"/>
      <c r="O29" s="6"/>
      <c r="P29" s="8"/>
      <c r="R29" s="9"/>
      <c r="S29" s="10"/>
      <c r="U29" s="11"/>
      <c r="W29" s="11"/>
      <c r="Y29" s="11"/>
      <c r="AA29" s="11"/>
      <c r="AC29" s="11"/>
      <c r="AD29" s="6"/>
      <c r="AE29" s="8"/>
      <c r="AG29" s="11"/>
      <c r="AI29" s="11"/>
      <c r="AK29" s="11"/>
      <c r="AM29" s="11"/>
      <c r="AO29" s="11"/>
    </row>
    <row r="30" spans="1:65" x14ac:dyDescent="0.25">
      <c r="E30" s="6"/>
      <c r="K30" s="6"/>
      <c r="L30" s="7"/>
      <c r="M30" s="7"/>
      <c r="O30" s="6"/>
      <c r="P30" s="8"/>
      <c r="R30" s="9"/>
      <c r="S30" s="10"/>
      <c r="U30" s="11"/>
      <c r="W30" s="11"/>
      <c r="Y30" s="11"/>
      <c r="AA30" s="11"/>
      <c r="AC30" s="11"/>
      <c r="AD30" s="6"/>
      <c r="AE30" s="8"/>
      <c r="AG30" s="11"/>
      <c r="AI30" s="11"/>
      <c r="AK30" s="11"/>
    </row>
    <row r="31" spans="1:65" x14ac:dyDescent="0.25">
      <c r="E31" s="6"/>
      <c r="K31" s="6"/>
      <c r="L31" s="7"/>
      <c r="M31" s="7"/>
      <c r="O31" s="6"/>
      <c r="P31" s="8"/>
      <c r="R31" s="9"/>
      <c r="S31" s="10"/>
      <c r="U31" s="11"/>
      <c r="W31" s="11"/>
      <c r="Y31" s="11"/>
      <c r="AA31" s="11"/>
      <c r="AC31" s="11"/>
      <c r="AD31" s="6"/>
      <c r="AE31" s="8"/>
      <c r="AG31" s="11"/>
      <c r="AI31" s="11"/>
      <c r="AK31" s="11"/>
    </row>
    <row r="32" spans="1:65" x14ac:dyDescent="0.25">
      <c r="E32" s="6"/>
      <c r="K32" s="6"/>
      <c r="L32" s="7"/>
      <c r="M32" s="7"/>
      <c r="O32" s="6"/>
      <c r="P32" s="8"/>
      <c r="R32" s="9"/>
      <c r="S32" s="10"/>
      <c r="U32" s="11"/>
      <c r="W32" s="11"/>
      <c r="Y32" s="11"/>
      <c r="AA32" s="11"/>
      <c r="AC32" s="11"/>
      <c r="AD32" s="6"/>
      <c r="AE32" s="8"/>
      <c r="AG32" s="11"/>
      <c r="AI32" s="11"/>
      <c r="AK32" s="11"/>
    </row>
    <row r="33" spans="1:61" x14ac:dyDescent="0.25">
      <c r="E33" s="6"/>
      <c r="K33" s="6"/>
      <c r="L33" s="7"/>
      <c r="M33" s="7"/>
      <c r="O33" s="6"/>
      <c r="P33" s="8"/>
      <c r="R33" s="9"/>
      <c r="S33" s="10"/>
      <c r="U33" s="11"/>
      <c r="W33" s="11"/>
      <c r="Y33" s="11"/>
      <c r="AA33" s="11"/>
      <c r="AC33" s="11"/>
      <c r="AD33" s="6"/>
      <c r="AE33" s="8"/>
      <c r="AG33" s="11"/>
      <c r="AI33" s="11"/>
      <c r="AK33" s="11"/>
    </row>
    <row r="34" spans="1:61" x14ac:dyDescent="0.25">
      <c r="E34" s="6"/>
      <c r="K34" s="6"/>
      <c r="L34" s="7"/>
      <c r="M34" s="7"/>
      <c r="O34" s="6"/>
      <c r="P34" s="8"/>
      <c r="R34" s="9"/>
      <c r="S34" s="10"/>
      <c r="U34" s="11"/>
      <c r="W34" s="11"/>
      <c r="Y34" s="11"/>
      <c r="AA34" s="11"/>
      <c r="AC34" s="11"/>
      <c r="AD34" s="6"/>
      <c r="AE34" s="8"/>
      <c r="AG34" s="11"/>
      <c r="AI34" s="11"/>
      <c r="AK34" s="11"/>
    </row>
    <row r="35" spans="1:61" x14ac:dyDescent="0.25">
      <c r="E35" s="6"/>
      <c r="K35" s="6"/>
      <c r="L35" s="7"/>
      <c r="M35" s="7"/>
      <c r="O35" s="6"/>
      <c r="P35" s="8"/>
      <c r="R35" s="9"/>
      <c r="S35" s="10"/>
      <c r="U35" s="11"/>
      <c r="W35" s="11"/>
      <c r="Y35" s="11"/>
      <c r="AA35" s="11"/>
      <c r="AC35" s="11"/>
      <c r="AD35" s="6"/>
      <c r="AE35" s="8"/>
      <c r="AG35" s="11"/>
      <c r="AI35" s="11"/>
      <c r="AK35" s="11"/>
    </row>
    <row r="36" spans="1:61" x14ac:dyDescent="0.25">
      <c r="E36" s="6"/>
      <c r="K36" s="6"/>
      <c r="L36" s="7"/>
      <c r="M36" s="7"/>
      <c r="O36" s="6"/>
      <c r="P36" s="8"/>
      <c r="R36" s="9"/>
      <c r="S36" s="10"/>
      <c r="U36" s="11"/>
      <c r="W36" s="11"/>
      <c r="Y36" s="11"/>
      <c r="AA36" s="11"/>
      <c r="AC36" s="11"/>
      <c r="AD36" s="6"/>
      <c r="AE36" s="8"/>
      <c r="AG36" s="11"/>
      <c r="AI36" s="11"/>
      <c r="AK36" s="11"/>
    </row>
    <row r="37" spans="1:61" ht="18" x14ac:dyDescent="0.25">
      <c r="A37" s="1" t="s">
        <v>53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</row>
    <row r="38" spans="1:61" ht="18" x14ac:dyDescent="0.25">
      <c r="A38" s="1" t="s">
        <v>2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</row>
    <row r="39" spans="1:61" ht="18" x14ac:dyDescent="0.25">
      <c r="A39" s="111" t="s">
        <v>54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</row>
    <row r="40" spans="1:61" ht="16.5" thickBot="1" x14ac:dyDescent="0.3">
      <c r="A40" s="112"/>
      <c r="B40" s="112"/>
      <c r="C40" s="112"/>
      <c r="D40" s="112"/>
      <c r="E40" s="113"/>
      <c r="F40" s="112"/>
      <c r="G40" s="112"/>
      <c r="H40" s="112"/>
      <c r="I40" s="112"/>
      <c r="J40" s="112"/>
      <c r="K40" s="113"/>
      <c r="L40" s="114"/>
      <c r="M40" s="114"/>
      <c r="N40" s="112"/>
      <c r="O40" s="113"/>
      <c r="P40" s="115"/>
      <c r="Q40" s="112"/>
      <c r="R40" s="116"/>
      <c r="S40" s="117"/>
      <c r="T40" s="112"/>
      <c r="U40" s="118"/>
      <c r="V40" s="112"/>
      <c r="W40" s="118"/>
      <c r="X40" s="112"/>
      <c r="Y40" s="118"/>
      <c r="Z40" s="112"/>
      <c r="AA40" s="118"/>
      <c r="AB40" s="112"/>
      <c r="AC40" s="118"/>
      <c r="AD40" s="113"/>
      <c r="AE40" s="115"/>
      <c r="AF40" s="112"/>
      <c r="AG40" s="118"/>
      <c r="AH40" s="112"/>
      <c r="AI40" s="118"/>
      <c r="AJ40" s="112"/>
      <c r="AK40" s="118"/>
      <c r="AL40" s="112"/>
      <c r="AM40" s="118"/>
      <c r="AN40" s="112"/>
      <c r="AO40" s="118"/>
    </row>
    <row r="41" spans="1:61" ht="24.95" customHeight="1" thickBot="1" x14ac:dyDescent="0.3">
      <c r="A41" s="119" t="s">
        <v>55</v>
      </c>
      <c r="B41" s="120" t="s">
        <v>56</v>
      </c>
      <c r="C41" s="121"/>
      <c r="D41" s="121"/>
      <c r="E41" s="122"/>
      <c r="F41" s="120" t="s">
        <v>57</v>
      </c>
      <c r="G41" s="121"/>
      <c r="H41" s="121"/>
      <c r="I41" s="122"/>
      <c r="J41" s="120" t="s">
        <v>58</v>
      </c>
      <c r="K41" s="121"/>
      <c r="L41" s="121"/>
      <c r="M41" s="122"/>
      <c r="N41" s="120" t="s">
        <v>59</v>
      </c>
      <c r="O41" s="121"/>
      <c r="P41" s="121"/>
      <c r="Q41" s="122"/>
      <c r="R41" s="120" t="s">
        <v>60</v>
      </c>
      <c r="S41" s="121"/>
      <c r="T41" s="121"/>
      <c r="U41" s="122"/>
      <c r="V41" s="120" t="s">
        <v>61</v>
      </c>
      <c r="W41" s="121"/>
      <c r="X41" s="121"/>
      <c r="Y41" s="122"/>
      <c r="Z41" s="120" t="s">
        <v>62</v>
      </c>
      <c r="AA41" s="121"/>
      <c r="AB41" s="121"/>
      <c r="AC41" s="122"/>
      <c r="AD41" s="120" t="s">
        <v>63</v>
      </c>
      <c r="AE41" s="121"/>
      <c r="AF41" s="121"/>
      <c r="AG41" s="122"/>
      <c r="AH41" s="120" t="s">
        <v>64</v>
      </c>
      <c r="AI41" s="121"/>
      <c r="AJ41" s="121"/>
      <c r="AK41" s="122"/>
      <c r="AL41" s="120" t="s">
        <v>65</v>
      </c>
      <c r="AM41" s="121"/>
      <c r="AN41" s="121"/>
      <c r="AO41" s="122"/>
      <c r="AP41" s="14" t="s">
        <v>66</v>
      </c>
      <c r="AQ41" s="13"/>
      <c r="AR41" s="13"/>
      <c r="AS41" s="15"/>
      <c r="AT41" s="14" t="s">
        <v>67</v>
      </c>
      <c r="AU41" s="13"/>
      <c r="AV41" s="13"/>
      <c r="AW41" s="15"/>
      <c r="AX41" s="14" t="s">
        <v>68</v>
      </c>
      <c r="AY41" s="13"/>
      <c r="AZ41" s="13"/>
      <c r="BA41" s="15"/>
      <c r="BB41" s="14" t="s">
        <v>69</v>
      </c>
      <c r="BC41" s="13"/>
      <c r="BD41" s="13"/>
      <c r="BE41" s="15"/>
      <c r="BF41" s="123" t="s">
        <v>70</v>
      </c>
      <c r="BG41" s="124"/>
      <c r="BH41" s="124"/>
      <c r="BI41" s="125"/>
    </row>
    <row r="42" spans="1:61" ht="24.95" customHeight="1" thickTop="1" thickBot="1" x14ac:dyDescent="0.3">
      <c r="A42" s="119"/>
      <c r="B42" s="126" t="s">
        <v>71</v>
      </c>
      <c r="C42" s="127"/>
      <c r="D42" s="127"/>
      <c r="E42" s="128"/>
      <c r="F42" s="126" t="s">
        <v>71</v>
      </c>
      <c r="G42" s="127"/>
      <c r="H42" s="127"/>
      <c r="I42" s="128"/>
      <c r="J42" s="126" t="s">
        <v>71</v>
      </c>
      <c r="K42" s="127"/>
      <c r="L42" s="127"/>
      <c r="M42" s="128"/>
      <c r="N42" s="126" t="s">
        <v>71</v>
      </c>
      <c r="O42" s="127"/>
      <c r="P42" s="127"/>
      <c r="Q42" s="128"/>
      <c r="R42" s="126" t="s">
        <v>71</v>
      </c>
      <c r="S42" s="127"/>
      <c r="T42" s="127"/>
      <c r="U42" s="128"/>
      <c r="V42" s="126" t="s">
        <v>71</v>
      </c>
      <c r="W42" s="127"/>
      <c r="X42" s="127"/>
      <c r="Y42" s="128"/>
      <c r="Z42" s="126" t="s">
        <v>71</v>
      </c>
      <c r="AA42" s="127"/>
      <c r="AB42" s="127"/>
      <c r="AC42" s="128"/>
      <c r="AD42" s="126" t="s">
        <v>71</v>
      </c>
      <c r="AE42" s="127"/>
      <c r="AF42" s="127"/>
      <c r="AG42" s="128"/>
      <c r="AH42" s="126" t="s">
        <v>71</v>
      </c>
      <c r="AI42" s="127"/>
      <c r="AJ42" s="127"/>
      <c r="AK42" s="128"/>
      <c r="AL42" s="126" t="s">
        <v>71</v>
      </c>
      <c r="AM42" s="127"/>
      <c r="AN42" s="127"/>
      <c r="AO42" s="128"/>
      <c r="AP42" s="126" t="s">
        <v>71</v>
      </c>
      <c r="AQ42" s="127"/>
      <c r="AR42" s="127"/>
      <c r="AS42" s="128"/>
      <c r="AT42" s="126" t="s">
        <v>71</v>
      </c>
      <c r="AU42" s="127"/>
      <c r="AV42" s="127"/>
      <c r="AW42" s="128"/>
      <c r="AX42" s="126" t="s">
        <v>71</v>
      </c>
      <c r="AY42" s="127"/>
      <c r="AZ42" s="127"/>
      <c r="BA42" s="128"/>
      <c r="BB42" s="126" t="s">
        <v>71</v>
      </c>
      <c r="BC42" s="127"/>
      <c r="BD42" s="127"/>
      <c r="BE42" s="128"/>
      <c r="BF42" s="129" t="s">
        <v>71</v>
      </c>
      <c r="BG42" s="130"/>
      <c r="BH42" s="130"/>
      <c r="BI42" s="131"/>
    </row>
    <row r="43" spans="1:61" ht="24.95" customHeight="1" thickTop="1" thickBot="1" x14ac:dyDescent="0.3">
      <c r="A43" s="132"/>
      <c r="B43" s="133" t="s">
        <v>72</v>
      </c>
      <c r="C43" s="25" t="s">
        <v>73</v>
      </c>
      <c r="D43" s="25" t="s">
        <v>74</v>
      </c>
      <c r="E43" s="134" t="s">
        <v>19</v>
      </c>
      <c r="F43" s="24" t="s">
        <v>72</v>
      </c>
      <c r="G43" s="25" t="s">
        <v>75</v>
      </c>
      <c r="H43" s="25" t="s">
        <v>76</v>
      </c>
      <c r="I43" s="135" t="s">
        <v>19</v>
      </c>
      <c r="J43" s="133" t="s">
        <v>72</v>
      </c>
      <c r="K43" s="25" t="s">
        <v>75</v>
      </c>
      <c r="L43" s="25" t="s">
        <v>76</v>
      </c>
      <c r="M43" s="134" t="s">
        <v>19</v>
      </c>
      <c r="N43" s="133" t="s">
        <v>72</v>
      </c>
      <c r="O43" s="25" t="s">
        <v>75</v>
      </c>
      <c r="P43" s="25" t="s">
        <v>76</v>
      </c>
      <c r="Q43" s="134" t="s">
        <v>19</v>
      </c>
      <c r="R43" s="136" t="s">
        <v>72</v>
      </c>
      <c r="S43" s="137" t="s">
        <v>75</v>
      </c>
      <c r="T43" s="30" t="s">
        <v>76</v>
      </c>
      <c r="U43" s="138" t="s">
        <v>19</v>
      </c>
      <c r="V43" s="139" t="s">
        <v>72</v>
      </c>
      <c r="W43" s="30" t="s">
        <v>75</v>
      </c>
      <c r="X43" s="30" t="s">
        <v>76</v>
      </c>
      <c r="Y43" s="140" t="s">
        <v>19</v>
      </c>
      <c r="Z43" s="136" t="s">
        <v>72</v>
      </c>
      <c r="AA43" s="137" t="s">
        <v>75</v>
      </c>
      <c r="AB43" s="30" t="s">
        <v>76</v>
      </c>
      <c r="AC43" s="138" t="s">
        <v>19</v>
      </c>
      <c r="AD43" s="24" t="s">
        <v>72</v>
      </c>
      <c r="AE43" s="25" t="s">
        <v>75</v>
      </c>
      <c r="AF43" s="25" t="s">
        <v>76</v>
      </c>
      <c r="AG43" s="135" t="s">
        <v>19</v>
      </c>
      <c r="AH43" s="133" t="s">
        <v>72</v>
      </c>
      <c r="AI43" s="25" t="s">
        <v>75</v>
      </c>
      <c r="AJ43" s="25" t="s">
        <v>76</v>
      </c>
      <c r="AK43" s="134" t="s">
        <v>19</v>
      </c>
      <c r="AL43" s="133" t="s">
        <v>72</v>
      </c>
      <c r="AM43" s="25" t="s">
        <v>75</v>
      </c>
      <c r="AN43" s="25" t="s">
        <v>76</v>
      </c>
      <c r="AO43" s="134" t="s">
        <v>19</v>
      </c>
      <c r="AP43" s="133" t="s">
        <v>72</v>
      </c>
      <c r="AQ43" s="25" t="s">
        <v>75</v>
      </c>
      <c r="AR43" s="25" t="s">
        <v>76</v>
      </c>
      <c r="AS43" s="134" t="s">
        <v>19</v>
      </c>
      <c r="AT43" s="133" t="s">
        <v>72</v>
      </c>
      <c r="AU43" s="25" t="s">
        <v>75</v>
      </c>
      <c r="AV43" s="25" t="s">
        <v>76</v>
      </c>
      <c r="AW43" s="134" t="s">
        <v>19</v>
      </c>
      <c r="AX43" s="133" t="s">
        <v>72</v>
      </c>
      <c r="AY43" s="25" t="s">
        <v>75</v>
      </c>
      <c r="AZ43" s="25" t="s">
        <v>76</v>
      </c>
      <c r="BA43" s="134" t="s">
        <v>19</v>
      </c>
      <c r="BB43" s="133" t="s">
        <v>72</v>
      </c>
      <c r="BC43" s="25" t="s">
        <v>75</v>
      </c>
      <c r="BD43" s="25" t="s">
        <v>76</v>
      </c>
      <c r="BE43" s="134" t="s">
        <v>19</v>
      </c>
      <c r="BF43" s="141" t="s">
        <v>72</v>
      </c>
      <c r="BG43" s="142" t="s">
        <v>75</v>
      </c>
      <c r="BH43" s="142" t="s">
        <v>76</v>
      </c>
      <c r="BI43" s="143" t="s">
        <v>19</v>
      </c>
    </row>
    <row r="44" spans="1:61" ht="9.9499999999999993" customHeight="1" x14ac:dyDescent="0.25">
      <c r="A44" s="144"/>
      <c r="B44" s="145"/>
      <c r="C44" s="146"/>
      <c r="D44" s="147"/>
      <c r="E44" s="148"/>
      <c r="F44" s="149"/>
      <c r="G44" s="146"/>
      <c r="H44" s="146"/>
      <c r="I44" s="150"/>
      <c r="J44" s="151"/>
      <c r="K44" s="146"/>
      <c r="L44" s="146"/>
      <c r="M44" s="148"/>
      <c r="N44" s="151"/>
      <c r="O44" s="146"/>
      <c r="P44" s="146"/>
      <c r="Q44" s="148"/>
      <c r="R44" s="151"/>
      <c r="S44" s="146"/>
      <c r="T44" s="146"/>
      <c r="U44" s="148"/>
      <c r="V44" s="149"/>
      <c r="W44" s="146"/>
      <c r="X44" s="146"/>
      <c r="Y44" s="150"/>
      <c r="Z44" s="151"/>
      <c r="AA44" s="146"/>
      <c r="AB44" s="146"/>
      <c r="AC44" s="148"/>
      <c r="AD44" s="149"/>
      <c r="AE44" s="146"/>
      <c r="AF44" s="146"/>
      <c r="AG44" s="150"/>
      <c r="AH44" s="151"/>
      <c r="AI44" s="146"/>
      <c r="AJ44" s="146"/>
      <c r="AK44" s="148"/>
      <c r="AL44" s="151"/>
      <c r="AM44" s="146"/>
      <c r="AN44" s="146"/>
      <c r="AO44" s="148"/>
      <c r="AP44" s="151"/>
      <c r="AQ44" s="146"/>
      <c r="AR44" s="146"/>
      <c r="AS44" s="148"/>
      <c r="AT44" s="151"/>
      <c r="AU44" s="146"/>
      <c r="AV44" s="146"/>
      <c r="AW44" s="148"/>
      <c r="AX44" s="151"/>
      <c r="AY44" s="146"/>
      <c r="AZ44" s="146"/>
      <c r="BA44" s="148"/>
      <c r="BB44" s="151"/>
      <c r="BC44" s="146"/>
      <c r="BD44" s="146"/>
      <c r="BE44" s="148"/>
      <c r="BF44" s="151"/>
      <c r="BG44" s="146"/>
      <c r="BH44" s="146"/>
      <c r="BI44" s="148"/>
    </row>
    <row r="45" spans="1:61" ht="24.95" customHeight="1" x14ac:dyDescent="0.25">
      <c r="A45" s="152" t="s">
        <v>77</v>
      </c>
      <c r="B45" s="153">
        <f>K7</f>
        <v>4</v>
      </c>
      <c r="C45" s="154">
        <f>L7</f>
        <v>0</v>
      </c>
      <c r="D45" s="154">
        <f>M7</f>
        <v>0</v>
      </c>
      <c r="E45" s="155">
        <f t="shared" ref="E45:E50" si="16">SUM(B45:D45)</f>
        <v>4</v>
      </c>
      <c r="F45" s="156"/>
      <c r="G45" s="157"/>
      <c r="H45" s="158"/>
      <c r="I45" s="159">
        <f t="shared" ref="I45:I50" si="17">SUM(F45:H45)</f>
        <v>0</v>
      </c>
      <c r="J45" s="160"/>
      <c r="K45" s="161"/>
      <c r="L45" s="51"/>
      <c r="M45" s="155">
        <f t="shared" ref="M45:M50" si="18">SUM(J45:L45)</f>
        <v>0</v>
      </c>
      <c r="N45" s="160"/>
      <c r="O45" s="161"/>
      <c r="P45" s="51"/>
      <c r="Q45" s="155">
        <f t="shared" ref="Q45:Q50" si="19">SUM(N45:P45)</f>
        <v>0</v>
      </c>
      <c r="R45" s="156"/>
      <c r="S45" s="157"/>
      <c r="T45" s="158"/>
      <c r="U45" s="162">
        <f t="shared" ref="U45:U50" si="20">SUM(R45:T45)</f>
        <v>0</v>
      </c>
      <c r="V45" s="156"/>
      <c r="W45" s="157"/>
      <c r="X45" s="158"/>
      <c r="Y45" s="163">
        <f t="shared" ref="Y45:Y50" si="21">SUM(V45:X45)</f>
        <v>0</v>
      </c>
      <c r="Z45" s="156"/>
      <c r="AA45" s="157"/>
      <c r="AB45" s="158"/>
      <c r="AC45" s="162">
        <f t="shared" ref="AC45:AC50" si="22">SUM(Z45:AB45)</f>
        <v>0</v>
      </c>
      <c r="AD45" s="156"/>
      <c r="AE45" s="157"/>
      <c r="AF45" s="158"/>
      <c r="AG45" s="159">
        <f t="shared" ref="AG45:AG50" si="23">SUM(AD45:AF45)</f>
        <v>0</v>
      </c>
      <c r="AH45" s="156"/>
      <c r="AI45" s="157"/>
      <c r="AJ45" s="158"/>
      <c r="AK45" s="155">
        <f t="shared" ref="AK45:AK50" si="24">SUM(AH45:AJ45)</f>
        <v>0</v>
      </c>
      <c r="AL45" s="156"/>
      <c r="AM45" s="157"/>
      <c r="AN45" s="158"/>
      <c r="AO45" s="159">
        <f t="shared" ref="AO45:AO50" si="25">SUM(AL45:AN45)</f>
        <v>0</v>
      </c>
      <c r="AP45" s="156"/>
      <c r="AQ45" s="157"/>
      <c r="AR45" s="158"/>
      <c r="AS45" s="155">
        <f t="shared" ref="AS45:AS50" si="26">SUM(AP45:AR45)</f>
        <v>0</v>
      </c>
      <c r="AT45" s="156"/>
      <c r="AU45" s="157"/>
      <c r="AV45" s="158"/>
      <c r="AW45" s="159">
        <f t="shared" ref="AW45:AW50" si="27">SUM(AT45:AV45)</f>
        <v>0</v>
      </c>
      <c r="AX45" s="156"/>
      <c r="AY45" s="157"/>
      <c r="AZ45" s="158"/>
      <c r="BA45" s="155">
        <f t="shared" ref="BA45:BA50" si="28">SUM(AX45:AZ45)</f>
        <v>0</v>
      </c>
      <c r="BB45" s="156"/>
      <c r="BC45" s="157"/>
      <c r="BD45" s="158"/>
      <c r="BE45" s="155">
        <f t="shared" ref="BE45:BE50" si="29">SUM(BB45:BD45)</f>
        <v>0</v>
      </c>
      <c r="BF45" s="164">
        <f>SUM(B45,F45,J45,N45,R45,V45,Z45,AD45,AH45,AL45,AP45,AT45,AX45,BB45)</f>
        <v>4</v>
      </c>
      <c r="BG45" s="165">
        <f t="shared" ref="BG45:BI51" si="30">SUM(C45,G45,K45,O45,S45,W45,AA45,AE45,AI45,AM45,AQ45,AU45,AY45,BC45)</f>
        <v>0</v>
      </c>
      <c r="BH45" s="165">
        <f t="shared" si="30"/>
        <v>0</v>
      </c>
      <c r="BI45" s="166">
        <f t="shared" si="30"/>
        <v>4</v>
      </c>
    </row>
    <row r="46" spans="1:61" ht="24.95" customHeight="1" x14ac:dyDescent="0.25">
      <c r="A46" s="152" t="s">
        <v>78</v>
      </c>
      <c r="B46" s="153"/>
      <c r="C46" s="154"/>
      <c r="D46" s="154"/>
      <c r="E46" s="155">
        <f t="shared" si="16"/>
        <v>0</v>
      </c>
      <c r="F46" s="156"/>
      <c r="G46" s="157"/>
      <c r="H46" s="158"/>
      <c r="I46" s="159">
        <f t="shared" si="17"/>
        <v>0</v>
      </c>
      <c r="J46" s="160">
        <v>4</v>
      </c>
      <c r="K46" s="161" t="s">
        <v>34</v>
      </c>
      <c r="L46" s="51" t="s">
        <v>34</v>
      </c>
      <c r="M46" s="155">
        <f t="shared" si="18"/>
        <v>4</v>
      </c>
      <c r="N46" s="160" t="s">
        <v>34</v>
      </c>
      <c r="O46" s="161" t="s">
        <v>34</v>
      </c>
      <c r="P46" s="51" t="s">
        <v>34</v>
      </c>
      <c r="Q46" s="155">
        <f t="shared" si="19"/>
        <v>0</v>
      </c>
      <c r="R46" s="156"/>
      <c r="S46" s="157"/>
      <c r="T46" s="158"/>
      <c r="U46" s="162">
        <f t="shared" si="20"/>
        <v>0</v>
      </c>
      <c r="V46" s="156"/>
      <c r="W46" s="157"/>
      <c r="X46" s="158"/>
      <c r="Y46" s="163">
        <f t="shared" si="21"/>
        <v>0</v>
      </c>
      <c r="Z46" s="156"/>
      <c r="AA46" s="157"/>
      <c r="AB46" s="158"/>
      <c r="AC46" s="162">
        <f t="shared" si="22"/>
        <v>0</v>
      </c>
      <c r="AD46" s="156"/>
      <c r="AE46" s="157"/>
      <c r="AF46" s="158"/>
      <c r="AG46" s="159">
        <f t="shared" si="23"/>
        <v>0</v>
      </c>
      <c r="AH46" s="156"/>
      <c r="AI46" s="157"/>
      <c r="AJ46" s="158"/>
      <c r="AK46" s="155">
        <f t="shared" si="24"/>
        <v>0</v>
      </c>
      <c r="AL46" s="156"/>
      <c r="AM46" s="157"/>
      <c r="AN46" s="158"/>
      <c r="AO46" s="159">
        <f t="shared" si="25"/>
        <v>0</v>
      </c>
      <c r="AP46" s="156"/>
      <c r="AQ46" s="157"/>
      <c r="AR46" s="158"/>
      <c r="AS46" s="155">
        <f t="shared" si="26"/>
        <v>0</v>
      </c>
      <c r="AT46" s="156"/>
      <c r="AU46" s="157"/>
      <c r="AV46" s="158"/>
      <c r="AW46" s="159">
        <f t="shared" si="27"/>
        <v>0</v>
      </c>
      <c r="AX46" s="156"/>
      <c r="AY46" s="157"/>
      <c r="AZ46" s="158"/>
      <c r="BA46" s="155">
        <f t="shared" si="28"/>
        <v>0</v>
      </c>
      <c r="BB46" s="156"/>
      <c r="BC46" s="157"/>
      <c r="BD46" s="158"/>
      <c r="BE46" s="155">
        <f t="shared" si="29"/>
        <v>0</v>
      </c>
      <c r="BF46" s="164">
        <f t="shared" ref="BF46:BF51" si="31">SUM(B46,F46,J46,N46,R46,V46,Z46,AD46,AH46,AL46,AP46,AT46,AX46,BB46)</f>
        <v>4</v>
      </c>
      <c r="BG46" s="165">
        <f t="shared" si="30"/>
        <v>0</v>
      </c>
      <c r="BH46" s="165">
        <f t="shared" si="30"/>
        <v>0</v>
      </c>
      <c r="BI46" s="166">
        <f t="shared" si="30"/>
        <v>4</v>
      </c>
    </row>
    <row r="47" spans="1:61" ht="24.95" customHeight="1" x14ac:dyDescent="0.25">
      <c r="A47" s="152" t="s">
        <v>79</v>
      </c>
      <c r="B47" s="156"/>
      <c r="C47" s="157"/>
      <c r="D47" s="158"/>
      <c r="E47" s="167">
        <f t="shared" si="16"/>
        <v>0</v>
      </c>
      <c r="F47" s="168">
        <f>K8</f>
        <v>53</v>
      </c>
      <c r="G47" s="154">
        <f>L8</f>
        <v>0</v>
      </c>
      <c r="H47" s="154">
        <f>M8</f>
        <v>0</v>
      </c>
      <c r="I47" s="167">
        <f t="shared" si="17"/>
        <v>53</v>
      </c>
      <c r="J47" s="160">
        <v>48</v>
      </c>
      <c r="K47" s="161" t="s">
        <v>34</v>
      </c>
      <c r="L47" s="51" t="s">
        <v>34</v>
      </c>
      <c r="M47" s="155">
        <f t="shared" si="18"/>
        <v>48</v>
      </c>
      <c r="N47" s="160">
        <v>52</v>
      </c>
      <c r="O47" s="161" t="s">
        <v>34</v>
      </c>
      <c r="P47" s="51">
        <v>2</v>
      </c>
      <c r="Q47" s="155">
        <f t="shared" si="19"/>
        <v>54</v>
      </c>
      <c r="R47" s="156" t="s">
        <v>34</v>
      </c>
      <c r="S47" s="157" t="s">
        <v>34</v>
      </c>
      <c r="T47" s="158" t="s">
        <v>34</v>
      </c>
      <c r="U47" s="162">
        <f t="shared" si="20"/>
        <v>0</v>
      </c>
      <c r="V47" s="156"/>
      <c r="W47" s="157"/>
      <c r="X47" s="158"/>
      <c r="Y47" s="169">
        <f t="shared" si="21"/>
        <v>0</v>
      </c>
      <c r="Z47" s="156"/>
      <c r="AA47" s="157"/>
      <c r="AB47" s="158"/>
      <c r="AC47" s="162">
        <f t="shared" si="22"/>
        <v>0</v>
      </c>
      <c r="AD47" s="156"/>
      <c r="AE47" s="157"/>
      <c r="AF47" s="158"/>
      <c r="AG47" s="170">
        <f t="shared" si="23"/>
        <v>0</v>
      </c>
      <c r="AH47" s="156"/>
      <c r="AI47" s="157"/>
      <c r="AJ47" s="158"/>
      <c r="AK47" s="167">
        <f t="shared" si="24"/>
        <v>0</v>
      </c>
      <c r="AL47" s="156"/>
      <c r="AM47" s="157"/>
      <c r="AN47" s="158"/>
      <c r="AO47" s="170">
        <f t="shared" si="25"/>
        <v>0</v>
      </c>
      <c r="AP47" s="156"/>
      <c r="AQ47" s="157"/>
      <c r="AR47" s="158"/>
      <c r="AS47" s="167">
        <f t="shared" si="26"/>
        <v>0</v>
      </c>
      <c r="AT47" s="156"/>
      <c r="AU47" s="157"/>
      <c r="AV47" s="158"/>
      <c r="AW47" s="170">
        <f t="shared" si="27"/>
        <v>0</v>
      </c>
      <c r="AX47" s="156"/>
      <c r="AY47" s="157"/>
      <c r="AZ47" s="158"/>
      <c r="BA47" s="167">
        <f t="shared" si="28"/>
        <v>0</v>
      </c>
      <c r="BB47" s="156"/>
      <c r="BC47" s="157"/>
      <c r="BD47" s="158"/>
      <c r="BE47" s="167">
        <f t="shared" si="29"/>
        <v>0</v>
      </c>
      <c r="BF47" s="164">
        <f t="shared" si="31"/>
        <v>153</v>
      </c>
      <c r="BG47" s="165">
        <f t="shared" si="30"/>
        <v>0</v>
      </c>
      <c r="BH47" s="165">
        <f t="shared" si="30"/>
        <v>2</v>
      </c>
      <c r="BI47" s="166">
        <f t="shared" si="30"/>
        <v>155</v>
      </c>
    </row>
    <row r="48" spans="1:61" ht="24.95" customHeight="1" x14ac:dyDescent="0.25">
      <c r="A48" s="152" t="s">
        <v>80</v>
      </c>
      <c r="B48" s="156"/>
      <c r="C48" s="157"/>
      <c r="D48" s="158"/>
      <c r="E48" s="167">
        <f t="shared" si="16"/>
        <v>0</v>
      </c>
      <c r="F48" s="171"/>
      <c r="G48" s="172"/>
      <c r="H48" s="154"/>
      <c r="I48" s="159">
        <f t="shared" si="17"/>
        <v>0</v>
      </c>
      <c r="J48" s="160"/>
      <c r="K48" s="161"/>
      <c r="L48" s="51"/>
      <c r="M48" s="155">
        <f t="shared" si="18"/>
        <v>0</v>
      </c>
      <c r="N48" s="160"/>
      <c r="O48" s="161"/>
      <c r="P48" s="51"/>
      <c r="Q48" s="155">
        <f t="shared" si="19"/>
        <v>0</v>
      </c>
      <c r="R48" s="160">
        <v>1</v>
      </c>
      <c r="S48" s="161" t="s">
        <v>34</v>
      </c>
      <c r="T48" s="51" t="s">
        <v>34</v>
      </c>
      <c r="U48" s="162">
        <f t="shared" si="20"/>
        <v>1</v>
      </c>
      <c r="V48" s="173">
        <f>K12</f>
        <v>127</v>
      </c>
      <c r="W48" s="174">
        <f>L12</f>
        <v>0</v>
      </c>
      <c r="X48" s="174">
        <f>M12</f>
        <v>3</v>
      </c>
      <c r="Y48" s="169">
        <f t="shared" si="21"/>
        <v>130</v>
      </c>
      <c r="Z48" s="160">
        <v>32</v>
      </c>
      <c r="AA48" s="161" t="s">
        <v>34</v>
      </c>
      <c r="AB48" s="51" t="s">
        <v>34</v>
      </c>
      <c r="AC48" s="162">
        <f t="shared" si="22"/>
        <v>32</v>
      </c>
      <c r="AD48" s="160">
        <v>33</v>
      </c>
      <c r="AE48" s="161">
        <v>2</v>
      </c>
      <c r="AF48" s="51">
        <v>1</v>
      </c>
      <c r="AG48" s="170">
        <f t="shared" si="23"/>
        <v>36</v>
      </c>
      <c r="AH48" s="160">
        <v>19</v>
      </c>
      <c r="AI48" s="161">
        <v>4</v>
      </c>
      <c r="AJ48" s="51">
        <v>2</v>
      </c>
      <c r="AK48" s="167">
        <f t="shared" si="24"/>
        <v>25</v>
      </c>
      <c r="AL48" s="160">
        <v>23</v>
      </c>
      <c r="AM48" s="161" t="s">
        <v>34</v>
      </c>
      <c r="AN48" s="51" t="s">
        <v>34</v>
      </c>
      <c r="AO48" s="170">
        <f t="shared" si="25"/>
        <v>23</v>
      </c>
      <c r="AP48" s="156"/>
      <c r="AQ48" s="157"/>
      <c r="AR48" s="158"/>
      <c r="AS48" s="167">
        <f t="shared" si="26"/>
        <v>0</v>
      </c>
      <c r="AT48" s="156"/>
      <c r="AU48" s="157"/>
      <c r="AV48" s="158"/>
      <c r="AW48" s="170">
        <f t="shared" si="27"/>
        <v>0</v>
      </c>
      <c r="AX48" s="156"/>
      <c r="AY48" s="157"/>
      <c r="AZ48" s="158"/>
      <c r="BA48" s="167">
        <f t="shared" si="28"/>
        <v>0</v>
      </c>
      <c r="BB48" s="175">
        <f>K21</f>
        <v>57</v>
      </c>
      <c r="BC48" s="172">
        <f>L21</f>
        <v>0</v>
      </c>
      <c r="BD48" s="172">
        <f>M21</f>
        <v>1</v>
      </c>
      <c r="BE48" s="167">
        <f t="shared" si="29"/>
        <v>58</v>
      </c>
      <c r="BF48" s="164">
        <f t="shared" si="31"/>
        <v>292</v>
      </c>
      <c r="BG48" s="165">
        <f t="shared" si="30"/>
        <v>6</v>
      </c>
      <c r="BH48" s="165">
        <f t="shared" si="30"/>
        <v>7</v>
      </c>
      <c r="BI48" s="166">
        <f t="shared" si="30"/>
        <v>305</v>
      </c>
    </row>
    <row r="49" spans="1:64" ht="24.95" customHeight="1" x14ac:dyDescent="0.25">
      <c r="A49" s="152" t="s">
        <v>81</v>
      </c>
      <c r="B49" s="156"/>
      <c r="C49" s="157"/>
      <c r="D49" s="158"/>
      <c r="E49" s="167">
        <f t="shared" si="16"/>
        <v>0</v>
      </c>
      <c r="F49" s="156"/>
      <c r="G49" s="157"/>
      <c r="H49" s="158"/>
      <c r="I49" s="159">
        <f t="shared" si="17"/>
        <v>0</v>
      </c>
      <c r="J49" s="156"/>
      <c r="K49" s="157"/>
      <c r="L49" s="158"/>
      <c r="M49" s="155">
        <f t="shared" si="18"/>
        <v>0</v>
      </c>
      <c r="N49" s="156"/>
      <c r="O49" s="157"/>
      <c r="P49" s="158"/>
      <c r="Q49" s="155">
        <f t="shared" si="19"/>
        <v>0</v>
      </c>
      <c r="R49" s="160">
        <v>1</v>
      </c>
      <c r="S49" s="161" t="s">
        <v>34</v>
      </c>
      <c r="T49" s="51" t="s">
        <v>34</v>
      </c>
      <c r="U49" s="162">
        <f t="shared" si="20"/>
        <v>1</v>
      </c>
      <c r="V49" s="176"/>
      <c r="W49" s="174"/>
      <c r="X49" s="174"/>
      <c r="Y49" s="169">
        <f t="shared" si="21"/>
        <v>0</v>
      </c>
      <c r="Z49" s="160">
        <v>35</v>
      </c>
      <c r="AA49" s="161">
        <v>1</v>
      </c>
      <c r="AB49" s="51" t="s">
        <v>34</v>
      </c>
      <c r="AC49" s="162">
        <f t="shared" si="22"/>
        <v>36</v>
      </c>
      <c r="AD49" s="160">
        <v>37</v>
      </c>
      <c r="AE49" s="161" t="s">
        <v>34</v>
      </c>
      <c r="AF49" s="51">
        <v>1</v>
      </c>
      <c r="AG49" s="170">
        <f t="shared" si="23"/>
        <v>38</v>
      </c>
      <c r="AH49" s="160">
        <v>17</v>
      </c>
      <c r="AI49" s="161" t="s">
        <v>34</v>
      </c>
      <c r="AJ49" s="51">
        <v>3</v>
      </c>
      <c r="AK49" s="167">
        <f t="shared" si="24"/>
        <v>20</v>
      </c>
      <c r="AL49" s="160">
        <v>45</v>
      </c>
      <c r="AM49" s="161" t="s">
        <v>34</v>
      </c>
      <c r="AN49" s="51" t="s">
        <v>34</v>
      </c>
      <c r="AO49" s="170">
        <f t="shared" si="25"/>
        <v>45</v>
      </c>
      <c r="AP49" s="156"/>
      <c r="AQ49" s="157"/>
      <c r="AR49" s="158"/>
      <c r="AS49" s="167">
        <f t="shared" si="26"/>
        <v>0</v>
      </c>
      <c r="AT49" s="160">
        <v>46</v>
      </c>
      <c r="AU49" s="161">
        <v>2</v>
      </c>
      <c r="AV49" s="51">
        <v>1</v>
      </c>
      <c r="AW49" s="170">
        <f t="shared" si="27"/>
        <v>49</v>
      </c>
      <c r="AX49" s="156"/>
      <c r="AY49" s="157"/>
      <c r="AZ49" s="158"/>
      <c r="BA49" s="167">
        <f t="shared" si="28"/>
        <v>0</v>
      </c>
      <c r="BB49" s="156"/>
      <c r="BC49" s="157"/>
      <c r="BD49" s="158"/>
      <c r="BE49" s="167">
        <f t="shared" si="29"/>
        <v>0</v>
      </c>
      <c r="BF49" s="164">
        <f t="shared" si="31"/>
        <v>181</v>
      </c>
      <c r="BG49" s="165">
        <f t="shared" si="30"/>
        <v>3</v>
      </c>
      <c r="BH49" s="165">
        <f t="shared" si="30"/>
        <v>5</v>
      </c>
      <c r="BI49" s="166">
        <f t="shared" si="30"/>
        <v>189</v>
      </c>
    </row>
    <row r="50" spans="1:64" ht="24.95" customHeight="1" thickBot="1" x14ac:dyDescent="0.3">
      <c r="A50" s="177" t="s">
        <v>82</v>
      </c>
      <c r="B50" s="80"/>
      <c r="C50" s="178"/>
      <c r="D50" s="81"/>
      <c r="E50" s="179">
        <f t="shared" si="16"/>
        <v>0</v>
      </c>
      <c r="F50" s="80"/>
      <c r="G50" s="178"/>
      <c r="H50" s="81"/>
      <c r="I50" s="180">
        <f t="shared" si="17"/>
        <v>0</v>
      </c>
      <c r="J50" s="80"/>
      <c r="K50" s="178"/>
      <c r="L50" s="81"/>
      <c r="M50" s="179">
        <f t="shared" si="18"/>
        <v>0</v>
      </c>
      <c r="N50" s="80"/>
      <c r="O50" s="178"/>
      <c r="P50" s="81"/>
      <c r="Q50" s="179">
        <f t="shared" si="19"/>
        <v>0</v>
      </c>
      <c r="R50" s="181">
        <v>62</v>
      </c>
      <c r="S50" s="182">
        <v>1</v>
      </c>
      <c r="T50" s="85">
        <v>1</v>
      </c>
      <c r="U50" s="183">
        <f t="shared" si="20"/>
        <v>64</v>
      </c>
      <c r="V50" s="184"/>
      <c r="W50" s="185"/>
      <c r="X50" s="185"/>
      <c r="Y50" s="186">
        <f t="shared" si="21"/>
        <v>0</v>
      </c>
      <c r="Z50" s="181">
        <v>165</v>
      </c>
      <c r="AA50" s="182">
        <v>2</v>
      </c>
      <c r="AB50" s="85" t="s">
        <v>34</v>
      </c>
      <c r="AC50" s="183">
        <f t="shared" si="22"/>
        <v>167</v>
      </c>
      <c r="AD50" s="181">
        <v>69</v>
      </c>
      <c r="AE50" s="182" t="s">
        <v>34</v>
      </c>
      <c r="AF50" s="85">
        <v>1</v>
      </c>
      <c r="AG50" s="180">
        <f t="shared" si="23"/>
        <v>70</v>
      </c>
      <c r="AH50" s="181">
        <v>46</v>
      </c>
      <c r="AI50" s="182" t="s">
        <v>34</v>
      </c>
      <c r="AJ50" s="85" t="s">
        <v>34</v>
      </c>
      <c r="AK50" s="179">
        <f t="shared" si="24"/>
        <v>46</v>
      </c>
      <c r="AL50" s="181">
        <v>125</v>
      </c>
      <c r="AM50" s="182" t="s">
        <v>34</v>
      </c>
      <c r="AN50" s="85">
        <v>1</v>
      </c>
      <c r="AO50" s="179">
        <f t="shared" si="25"/>
        <v>126</v>
      </c>
      <c r="AP50" s="187">
        <f>K17</f>
        <v>206</v>
      </c>
      <c r="AQ50" s="188">
        <f>L17</f>
        <v>0</v>
      </c>
      <c r="AR50" s="188">
        <f>M17</f>
        <v>3</v>
      </c>
      <c r="AS50" s="179">
        <f t="shared" si="26"/>
        <v>209</v>
      </c>
      <c r="AT50" s="181">
        <v>155</v>
      </c>
      <c r="AU50" s="182">
        <v>9</v>
      </c>
      <c r="AV50" s="85">
        <v>6</v>
      </c>
      <c r="AW50" s="180">
        <f t="shared" si="27"/>
        <v>170</v>
      </c>
      <c r="AX50" s="187">
        <f>K19</f>
        <v>153</v>
      </c>
      <c r="AY50" s="188">
        <f>L19</f>
        <v>10</v>
      </c>
      <c r="AZ50" s="188">
        <f>M19</f>
        <v>10</v>
      </c>
      <c r="BA50" s="179">
        <f t="shared" si="28"/>
        <v>173</v>
      </c>
      <c r="BB50" s="80"/>
      <c r="BC50" s="178"/>
      <c r="BD50" s="81"/>
      <c r="BE50" s="179">
        <f t="shared" si="29"/>
        <v>0</v>
      </c>
      <c r="BF50" s="189">
        <f t="shared" si="31"/>
        <v>981</v>
      </c>
      <c r="BG50" s="190">
        <f t="shared" si="30"/>
        <v>22</v>
      </c>
      <c r="BH50" s="190">
        <f t="shared" si="30"/>
        <v>22</v>
      </c>
      <c r="BI50" s="191">
        <f t="shared" si="30"/>
        <v>1025</v>
      </c>
    </row>
    <row r="51" spans="1:64" ht="33.75" customHeight="1" thickTop="1" thickBot="1" x14ac:dyDescent="0.3">
      <c r="A51" s="192" t="s">
        <v>70</v>
      </c>
      <c r="B51" s="193">
        <f>SUM(B45:B50)</f>
        <v>4</v>
      </c>
      <c r="C51" s="194">
        <f>SUM(C45:C50)</f>
        <v>0</v>
      </c>
      <c r="D51" s="194">
        <f>SUM(D45:D50)</f>
        <v>0</v>
      </c>
      <c r="E51" s="28">
        <f>SUM(E45:E50)</f>
        <v>4</v>
      </c>
      <c r="F51" s="193">
        <f t="shared" ref="F51:BE51" si="32">SUM(F45:F50)</f>
        <v>53</v>
      </c>
      <c r="G51" s="194">
        <f t="shared" si="32"/>
        <v>0</v>
      </c>
      <c r="H51" s="194">
        <f t="shared" si="32"/>
        <v>0</v>
      </c>
      <c r="I51" s="28">
        <f t="shared" si="32"/>
        <v>53</v>
      </c>
      <c r="J51" s="193">
        <f t="shared" si="32"/>
        <v>52</v>
      </c>
      <c r="K51" s="194">
        <f t="shared" si="32"/>
        <v>0</v>
      </c>
      <c r="L51" s="194">
        <f t="shared" si="32"/>
        <v>0</v>
      </c>
      <c r="M51" s="28">
        <f t="shared" si="32"/>
        <v>52</v>
      </c>
      <c r="N51" s="193">
        <f t="shared" si="32"/>
        <v>52</v>
      </c>
      <c r="O51" s="194">
        <f t="shared" si="32"/>
        <v>0</v>
      </c>
      <c r="P51" s="194">
        <f t="shared" si="32"/>
        <v>2</v>
      </c>
      <c r="Q51" s="28">
        <f t="shared" si="32"/>
        <v>54</v>
      </c>
      <c r="R51" s="193">
        <f t="shared" si="32"/>
        <v>64</v>
      </c>
      <c r="S51" s="194">
        <f t="shared" si="32"/>
        <v>1</v>
      </c>
      <c r="T51" s="194">
        <f t="shared" si="32"/>
        <v>1</v>
      </c>
      <c r="U51" s="28">
        <f t="shared" si="32"/>
        <v>66</v>
      </c>
      <c r="V51" s="193">
        <f t="shared" si="32"/>
        <v>127</v>
      </c>
      <c r="W51" s="194">
        <f t="shared" si="32"/>
        <v>0</v>
      </c>
      <c r="X51" s="194">
        <f t="shared" si="32"/>
        <v>3</v>
      </c>
      <c r="Y51" s="28">
        <f t="shared" si="32"/>
        <v>130</v>
      </c>
      <c r="Z51" s="193">
        <f t="shared" si="32"/>
        <v>232</v>
      </c>
      <c r="AA51" s="194">
        <f t="shared" si="32"/>
        <v>3</v>
      </c>
      <c r="AB51" s="194">
        <f t="shared" si="32"/>
        <v>0</v>
      </c>
      <c r="AC51" s="28">
        <f t="shared" si="32"/>
        <v>235</v>
      </c>
      <c r="AD51" s="193">
        <f t="shared" si="32"/>
        <v>139</v>
      </c>
      <c r="AE51" s="194">
        <f t="shared" si="32"/>
        <v>2</v>
      </c>
      <c r="AF51" s="194">
        <f t="shared" si="32"/>
        <v>3</v>
      </c>
      <c r="AG51" s="28">
        <f t="shared" si="32"/>
        <v>144</v>
      </c>
      <c r="AH51" s="193">
        <f t="shared" si="32"/>
        <v>82</v>
      </c>
      <c r="AI51" s="194">
        <f t="shared" si="32"/>
        <v>4</v>
      </c>
      <c r="AJ51" s="194">
        <f t="shared" si="32"/>
        <v>5</v>
      </c>
      <c r="AK51" s="28">
        <f t="shared" si="32"/>
        <v>91</v>
      </c>
      <c r="AL51" s="193">
        <f t="shared" si="32"/>
        <v>193</v>
      </c>
      <c r="AM51" s="194">
        <f t="shared" si="32"/>
        <v>0</v>
      </c>
      <c r="AN51" s="194">
        <f t="shared" si="32"/>
        <v>1</v>
      </c>
      <c r="AO51" s="28">
        <f t="shared" si="32"/>
        <v>194</v>
      </c>
      <c r="AP51" s="193">
        <f t="shared" si="32"/>
        <v>206</v>
      </c>
      <c r="AQ51" s="194">
        <f t="shared" si="32"/>
        <v>0</v>
      </c>
      <c r="AR51" s="194">
        <f t="shared" si="32"/>
        <v>3</v>
      </c>
      <c r="AS51" s="28">
        <f t="shared" si="32"/>
        <v>209</v>
      </c>
      <c r="AT51" s="193">
        <f t="shared" si="32"/>
        <v>201</v>
      </c>
      <c r="AU51" s="194">
        <f t="shared" si="32"/>
        <v>11</v>
      </c>
      <c r="AV51" s="194">
        <f t="shared" si="32"/>
        <v>7</v>
      </c>
      <c r="AW51" s="28">
        <f t="shared" si="32"/>
        <v>219</v>
      </c>
      <c r="AX51" s="193">
        <f t="shared" si="32"/>
        <v>153</v>
      </c>
      <c r="AY51" s="194">
        <f t="shared" si="32"/>
        <v>10</v>
      </c>
      <c r="AZ51" s="194">
        <f t="shared" si="32"/>
        <v>10</v>
      </c>
      <c r="BA51" s="28">
        <f t="shared" si="32"/>
        <v>173</v>
      </c>
      <c r="BB51" s="193">
        <f t="shared" si="32"/>
        <v>57</v>
      </c>
      <c r="BC51" s="194">
        <f t="shared" si="32"/>
        <v>0</v>
      </c>
      <c r="BD51" s="194">
        <f t="shared" si="32"/>
        <v>1</v>
      </c>
      <c r="BE51" s="28">
        <f t="shared" si="32"/>
        <v>58</v>
      </c>
      <c r="BF51" s="195">
        <f t="shared" si="31"/>
        <v>1615</v>
      </c>
      <c r="BG51" s="196">
        <f t="shared" si="30"/>
        <v>31</v>
      </c>
      <c r="BH51" s="196">
        <f t="shared" si="30"/>
        <v>36</v>
      </c>
      <c r="BI51" s="197">
        <f t="shared" si="30"/>
        <v>1682</v>
      </c>
      <c r="BJ51" s="198"/>
      <c r="BK51" s="198"/>
      <c r="BL51" s="198"/>
    </row>
    <row r="52" spans="1:64" ht="20.25" customHeight="1" x14ac:dyDescent="0.25">
      <c r="A52" s="199"/>
      <c r="B52" s="199"/>
      <c r="C52" s="199"/>
      <c r="D52" s="200"/>
      <c r="E52" s="200"/>
      <c r="F52" s="200"/>
      <c r="G52" s="200"/>
      <c r="H52" s="200"/>
      <c r="I52" s="200"/>
      <c r="J52" s="200"/>
      <c r="K52" s="200"/>
      <c r="L52" s="200"/>
      <c r="M52" s="200"/>
      <c r="N52" s="200"/>
      <c r="O52" s="200"/>
      <c r="P52" s="200"/>
      <c r="Q52" s="200"/>
      <c r="R52" s="200"/>
      <c r="S52" s="200"/>
      <c r="T52" s="200"/>
      <c r="U52" s="200"/>
      <c r="V52" s="200"/>
      <c r="W52" s="200"/>
      <c r="X52" s="200"/>
      <c r="Y52" s="200"/>
      <c r="Z52" s="200"/>
      <c r="AA52" s="200"/>
      <c r="AB52" s="200"/>
      <c r="AC52" s="200"/>
      <c r="AD52" s="200"/>
      <c r="AE52" s="200"/>
      <c r="AF52" s="200"/>
      <c r="AG52" s="200"/>
      <c r="AH52" s="200"/>
      <c r="AI52" s="200"/>
      <c r="AJ52" s="200"/>
      <c r="AK52" s="200"/>
      <c r="AL52" s="200"/>
      <c r="AM52" s="200"/>
      <c r="AN52" s="200"/>
      <c r="AO52" s="200"/>
      <c r="AP52" s="200"/>
      <c r="AQ52" s="200"/>
      <c r="AR52" s="200"/>
      <c r="AS52" s="200"/>
      <c r="AT52" s="200"/>
      <c r="AU52" s="200"/>
      <c r="AV52" s="200"/>
      <c r="AW52" s="200"/>
      <c r="AX52" s="200"/>
      <c r="AY52" s="200"/>
      <c r="AZ52" s="200"/>
      <c r="BA52" s="200"/>
      <c r="BB52" s="200"/>
      <c r="BC52" s="200"/>
      <c r="BD52" s="198"/>
      <c r="BE52" s="198"/>
      <c r="BF52" s="198"/>
      <c r="BG52" s="198"/>
      <c r="BH52" s="198"/>
    </row>
    <row r="53" spans="1:64" ht="16.5" thickBot="1" x14ac:dyDescent="0.3">
      <c r="E53" s="6"/>
      <c r="K53" s="6"/>
      <c r="L53" s="7"/>
      <c r="M53" s="7"/>
      <c r="O53" s="6"/>
      <c r="P53" s="8"/>
      <c r="R53" s="9"/>
      <c r="S53" s="10"/>
      <c r="U53" s="11"/>
      <c r="W53" s="11"/>
      <c r="Y53" s="11"/>
      <c r="AA53" s="11"/>
      <c r="AC53" s="11"/>
      <c r="AD53" s="6"/>
      <c r="AE53" s="8"/>
      <c r="AG53" s="11"/>
      <c r="AI53" s="11"/>
      <c r="AK53" s="11"/>
      <c r="AM53" s="11"/>
      <c r="AO53" s="11"/>
      <c r="AQ53" s="11"/>
      <c r="AS53" s="11"/>
      <c r="AU53" s="11"/>
      <c r="AW53" s="11"/>
      <c r="AY53" s="11"/>
    </row>
    <row r="54" spans="1:64" ht="24.95" customHeight="1" thickBot="1" x14ac:dyDescent="0.3">
      <c r="A54" s="201" t="s">
        <v>55</v>
      </c>
      <c r="B54" s="14" t="s">
        <v>63</v>
      </c>
      <c r="C54" s="13"/>
      <c r="D54" s="13"/>
      <c r="E54" s="15"/>
      <c r="F54" s="14" t="s">
        <v>64</v>
      </c>
      <c r="G54" s="13"/>
      <c r="H54" s="13"/>
      <c r="I54" s="15"/>
      <c r="J54" s="14" t="s">
        <v>65</v>
      </c>
      <c r="K54" s="13"/>
      <c r="L54" s="13"/>
      <c r="M54" s="15"/>
      <c r="N54" s="14" t="s">
        <v>66</v>
      </c>
      <c r="O54" s="13"/>
      <c r="P54" s="13"/>
      <c r="Q54" s="15"/>
      <c r="R54" s="14" t="s">
        <v>67</v>
      </c>
      <c r="S54" s="13"/>
      <c r="T54" s="13"/>
      <c r="U54" s="15"/>
      <c r="V54" s="14" t="s">
        <v>68</v>
      </c>
      <c r="W54" s="13"/>
      <c r="X54" s="13"/>
      <c r="Y54" s="15"/>
      <c r="Z54" s="14" t="s">
        <v>70</v>
      </c>
      <c r="AA54" s="13"/>
      <c r="AB54" s="13"/>
      <c r="AC54" s="15"/>
      <c r="AD54" s="6"/>
      <c r="AE54" s="8"/>
      <c r="AG54" s="11"/>
      <c r="AI54" s="11"/>
      <c r="AK54" s="11"/>
      <c r="AM54" s="11"/>
      <c r="AO54" s="11"/>
      <c r="AQ54" s="11"/>
      <c r="AS54" s="11"/>
      <c r="AU54" s="11"/>
      <c r="AW54" s="11"/>
      <c r="AY54" s="11"/>
    </row>
    <row r="55" spans="1:64" ht="24.95" customHeight="1" thickTop="1" thickBot="1" x14ac:dyDescent="0.3">
      <c r="A55" s="119"/>
      <c r="B55" s="126" t="s">
        <v>71</v>
      </c>
      <c r="C55" s="127"/>
      <c r="D55" s="127"/>
      <c r="E55" s="128"/>
      <c r="F55" s="126" t="s">
        <v>71</v>
      </c>
      <c r="G55" s="127"/>
      <c r="H55" s="127"/>
      <c r="I55" s="128"/>
      <c r="J55" s="126" t="s">
        <v>71</v>
      </c>
      <c r="K55" s="127"/>
      <c r="L55" s="127"/>
      <c r="M55" s="128"/>
      <c r="N55" s="126" t="s">
        <v>71</v>
      </c>
      <c r="O55" s="127"/>
      <c r="P55" s="127"/>
      <c r="Q55" s="128"/>
      <c r="R55" s="126" t="s">
        <v>71</v>
      </c>
      <c r="S55" s="127"/>
      <c r="T55" s="127"/>
      <c r="U55" s="128"/>
      <c r="V55" s="126" t="s">
        <v>71</v>
      </c>
      <c r="W55" s="127"/>
      <c r="X55" s="127"/>
      <c r="Y55" s="128"/>
      <c r="Z55" s="126" t="s">
        <v>71</v>
      </c>
      <c r="AA55" s="127"/>
      <c r="AB55" s="127"/>
      <c r="AC55" s="128"/>
      <c r="AD55" s="6"/>
      <c r="AE55" s="8"/>
      <c r="AG55" s="11"/>
      <c r="AI55" s="11"/>
      <c r="AK55" s="11"/>
      <c r="AM55" s="11"/>
      <c r="AO55" s="11"/>
      <c r="AQ55" s="11"/>
      <c r="AS55" s="11"/>
      <c r="AU55" s="11"/>
      <c r="AW55" s="11"/>
      <c r="AY55" s="11"/>
    </row>
    <row r="56" spans="1:64" ht="24.95" customHeight="1" thickTop="1" thickBot="1" x14ac:dyDescent="0.3">
      <c r="A56" s="132"/>
      <c r="B56" s="24" t="s">
        <v>72</v>
      </c>
      <c r="C56" s="25" t="s">
        <v>75</v>
      </c>
      <c r="D56" s="25" t="s">
        <v>76</v>
      </c>
      <c r="E56" s="135" t="s">
        <v>19</v>
      </c>
      <c r="F56" s="133" t="s">
        <v>72</v>
      </c>
      <c r="G56" s="25" t="s">
        <v>75</v>
      </c>
      <c r="H56" s="25" t="s">
        <v>76</v>
      </c>
      <c r="I56" s="134" t="s">
        <v>19</v>
      </c>
      <c r="J56" s="133" t="s">
        <v>72</v>
      </c>
      <c r="K56" s="25" t="s">
        <v>75</v>
      </c>
      <c r="L56" s="25" t="s">
        <v>76</v>
      </c>
      <c r="M56" s="134" t="s">
        <v>19</v>
      </c>
      <c r="N56" s="136" t="s">
        <v>72</v>
      </c>
      <c r="O56" s="137" t="s">
        <v>75</v>
      </c>
      <c r="P56" s="30" t="s">
        <v>76</v>
      </c>
      <c r="Q56" s="138" t="s">
        <v>19</v>
      </c>
      <c r="R56" s="136" t="s">
        <v>72</v>
      </c>
      <c r="S56" s="137" t="s">
        <v>75</v>
      </c>
      <c r="T56" s="30" t="s">
        <v>76</v>
      </c>
      <c r="U56" s="138" t="s">
        <v>19</v>
      </c>
      <c r="V56" s="136" t="s">
        <v>72</v>
      </c>
      <c r="W56" s="137" t="s">
        <v>75</v>
      </c>
      <c r="X56" s="30" t="s">
        <v>76</v>
      </c>
      <c r="Y56" s="138" t="s">
        <v>19</v>
      </c>
      <c r="Z56" s="139" t="s">
        <v>72</v>
      </c>
      <c r="AA56" s="30" t="s">
        <v>75</v>
      </c>
      <c r="AB56" s="30" t="s">
        <v>76</v>
      </c>
      <c r="AC56" s="138" t="s">
        <v>19</v>
      </c>
      <c r="AD56" s="6"/>
      <c r="AE56" s="8"/>
      <c r="AG56" s="11"/>
      <c r="AI56" s="11"/>
      <c r="AK56" s="11"/>
      <c r="AM56" s="11"/>
      <c r="AO56" s="11"/>
      <c r="AQ56" s="11"/>
      <c r="AS56" s="11"/>
      <c r="AU56" s="11"/>
      <c r="AW56" s="11"/>
      <c r="AY56" s="11"/>
    </row>
    <row r="57" spans="1:64" ht="9.9499999999999993" customHeight="1" x14ac:dyDescent="0.25">
      <c r="A57" s="144"/>
      <c r="B57" s="151"/>
      <c r="C57" s="146"/>
      <c r="D57" s="146"/>
      <c r="E57" s="150"/>
      <c r="F57" s="151"/>
      <c r="G57" s="146"/>
      <c r="H57" s="146"/>
      <c r="I57" s="148"/>
      <c r="J57" s="149"/>
      <c r="K57" s="146"/>
      <c r="L57" s="146"/>
      <c r="M57" s="150"/>
      <c r="N57" s="151"/>
      <c r="O57" s="146"/>
      <c r="P57" s="146"/>
      <c r="Q57" s="148"/>
      <c r="R57" s="149"/>
      <c r="S57" s="146"/>
      <c r="T57" s="146"/>
      <c r="U57" s="150"/>
      <c r="V57" s="151"/>
      <c r="W57" s="146"/>
      <c r="X57" s="146"/>
      <c r="Y57" s="148"/>
      <c r="Z57" s="151"/>
      <c r="AA57" s="146"/>
      <c r="AB57" s="146"/>
      <c r="AC57" s="148"/>
      <c r="AD57" s="6"/>
      <c r="AE57" s="8"/>
      <c r="AG57" s="11"/>
      <c r="AI57" s="11"/>
      <c r="AK57" s="11"/>
      <c r="AM57" s="11"/>
      <c r="AO57" s="11"/>
      <c r="AQ57" s="11"/>
      <c r="AS57" s="11"/>
      <c r="AU57" s="11"/>
      <c r="AW57" s="11"/>
      <c r="AY57" s="11"/>
    </row>
    <row r="58" spans="1:64" ht="24.95" customHeight="1" x14ac:dyDescent="0.25">
      <c r="A58" s="152" t="s">
        <v>77</v>
      </c>
      <c r="B58" s="156"/>
      <c r="C58" s="157"/>
      <c r="D58" s="158"/>
      <c r="E58" s="159">
        <f t="shared" ref="E58:E63" si="33">SUM(B58:D58)</f>
        <v>0</v>
      </c>
      <c r="F58" s="156"/>
      <c r="G58" s="157"/>
      <c r="H58" s="158"/>
      <c r="I58" s="155">
        <f t="shared" ref="I58:I63" si="34">SUM(F58:H58)</f>
        <v>0</v>
      </c>
      <c r="J58" s="156"/>
      <c r="K58" s="157"/>
      <c r="L58" s="158"/>
      <c r="M58" s="159">
        <f t="shared" ref="M58:M63" si="35">SUM(J58:L58)</f>
        <v>0</v>
      </c>
      <c r="N58" s="156"/>
      <c r="O58" s="157"/>
      <c r="P58" s="158"/>
      <c r="Q58" s="155">
        <f t="shared" ref="Q58:Q63" si="36">SUM(N58:P58)</f>
        <v>0</v>
      </c>
      <c r="R58" s="156"/>
      <c r="S58" s="157"/>
      <c r="T58" s="158"/>
      <c r="U58" s="163">
        <f t="shared" ref="U58:U63" si="37">SUM(R58:T58)</f>
        <v>0</v>
      </c>
      <c r="V58" s="156"/>
      <c r="W58" s="157"/>
      <c r="X58" s="158"/>
      <c r="Y58" s="162">
        <f t="shared" ref="Y58:Y63" si="38">SUM(V58:X58)</f>
        <v>0</v>
      </c>
      <c r="Z58" s="202">
        <f>SUM(B45,F45,J45,N45,R45,V45,Z45,B58,F58,J58,N58,R58,V58)</f>
        <v>4</v>
      </c>
      <c r="AA58" s="203">
        <f>SUM(C45,G45,K45,O45,S45,W45,AA45,C58,G58,K58,O58,S58,W58)</f>
        <v>0</v>
      </c>
      <c r="AB58" s="203">
        <f>SUM(D45,H45,L45,P45,T45,X45,AB45,D58,H58,L58,P58,T58,X58)</f>
        <v>0</v>
      </c>
      <c r="AC58" s="167">
        <f>SUM(Z58:AB58)</f>
        <v>4</v>
      </c>
      <c r="AD58" s="6"/>
      <c r="AE58" s="8"/>
      <c r="AG58" s="11"/>
      <c r="AI58" s="11"/>
      <c r="AK58" s="11"/>
      <c r="AM58" s="11"/>
      <c r="AO58" s="11"/>
      <c r="AQ58" s="11"/>
      <c r="AS58" s="11"/>
      <c r="AU58" s="11"/>
      <c r="AW58" s="11"/>
      <c r="AY58" s="11"/>
    </row>
    <row r="59" spans="1:64" ht="24.95" customHeight="1" x14ac:dyDescent="0.25">
      <c r="A59" s="152" t="s">
        <v>78</v>
      </c>
      <c r="B59" s="156"/>
      <c r="C59" s="157"/>
      <c r="D59" s="158"/>
      <c r="E59" s="159">
        <f t="shared" si="33"/>
        <v>0</v>
      </c>
      <c r="F59" s="156"/>
      <c r="G59" s="157"/>
      <c r="H59" s="158"/>
      <c r="I59" s="155">
        <f t="shared" si="34"/>
        <v>0</v>
      </c>
      <c r="J59" s="156"/>
      <c r="K59" s="157"/>
      <c r="L59" s="158"/>
      <c r="M59" s="159">
        <f t="shared" si="35"/>
        <v>0</v>
      </c>
      <c r="N59" s="156"/>
      <c r="O59" s="157"/>
      <c r="P59" s="158"/>
      <c r="Q59" s="155">
        <f t="shared" si="36"/>
        <v>0</v>
      </c>
      <c r="R59" s="156"/>
      <c r="S59" s="157"/>
      <c r="T59" s="158"/>
      <c r="U59" s="163">
        <f t="shared" si="37"/>
        <v>0</v>
      </c>
      <c r="V59" s="156"/>
      <c r="W59" s="157"/>
      <c r="X59" s="158"/>
      <c r="Y59" s="162">
        <f t="shared" si="38"/>
        <v>0</v>
      </c>
      <c r="Z59" s="202">
        <f t="shared" ref="Z59:AB64" si="39">SUM(B46,F46,J46,N46,R46,V46,Z46,B59,F59,J59,N59,R59,V59)</f>
        <v>4</v>
      </c>
      <c r="AA59" s="203">
        <f t="shared" si="39"/>
        <v>0</v>
      </c>
      <c r="AB59" s="203">
        <f t="shared" si="39"/>
        <v>0</v>
      </c>
      <c r="AC59" s="167">
        <f t="shared" ref="AC59:AC64" si="40">SUM(Z59:AB59)</f>
        <v>4</v>
      </c>
      <c r="AD59" s="6"/>
      <c r="AE59" s="8"/>
      <c r="AG59" s="11"/>
      <c r="AI59" s="11"/>
      <c r="AK59" s="11"/>
      <c r="AM59" s="11"/>
      <c r="AO59" s="11"/>
      <c r="AQ59" s="11"/>
      <c r="AS59" s="11"/>
      <c r="AU59" s="11"/>
      <c r="AW59" s="11"/>
      <c r="AY59" s="11"/>
    </row>
    <row r="60" spans="1:64" ht="24.95" customHeight="1" x14ac:dyDescent="0.25">
      <c r="A60" s="152" t="s">
        <v>79</v>
      </c>
      <c r="B60" s="156"/>
      <c r="C60" s="157"/>
      <c r="D60" s="158"/>
      <c r="E60" s="170">
        <f t="shared" si="33"/>
        <v>0</v>
      </c>
      <c r="F60" s="156"/>
      <c r="G60" s="157"/>
      <c r="H60" s="158"/>
      <c r="I60" s="167">
        <f t="shared" si="34"/>
        <v>0</v>
      </c>
      <c r="J60" s="168"/>
      <c r="K60" s="154"/>
      <c r="L60" s="154"/>
      <c r="M60" s="159">
        <f t="shared" si="35"/>
        <v>0</v>
      </c>
      <c r="N60" s="153"/>
      <c r="O60" s="154"/>
      <c r="P60" s="154"/>
      <c r="Q60" s="155">
        <f t="shared" si="36"/>
        <v>0</v>
      </c>
      <c r="R60" s="156"/>
      <c r="S60" s="157"/>
      <c r="T60" s="158"/>
      <c r="U60" s="169">
        <f t="shared" si="37"/>
        <v>0</v>
      </c>
      <c r="V60" s="204"/>
      <c r="W60" s="205"/>
      <c r="X60" s="206"/>
      <c r="Y60" s="162">
        <f t="shared" si="38"/>
        <v>0</v>
      </c>
      <c r="Z60" s="202">
        <f t="shared" si="39"/>
        <v>153</v>
      </c>
      <c r="AA60" s="203">
        <f t="shared" si="39"/>
        <v>0</v>
      </c>
      <c r="AB60" s="203">
        <f t="shared" si="39"/>
        <v>2</v>
      </c>
      <c r="AC60" s="167">
        <f t="shared" si="40"/>
        <v>155</v>
      </c>
      <c r="AD60" s="6"/>
      <c r="AE60" s="8"/>
      <c r="AG60" s="11"/>
      <c r="AI60" s="11"/>
      <c r="AK60" s="11"/>
      <c r="AM60" s="11"/>
      <c r="AO60" s="11"/>
      <c r="AQ60" s="11"/>
      <c r="AS60" s="11"/>
      <c r="AU60" s="11"/>
      <c r="AW60" s="11"/>
      <c r="AY60" s="11"/>
    </row>
    <row r="61" spans="1:64" ht="24.95" customHeight="1" x14ac:dyDescent="0.25">
      <c r="A61" s="152" t="s">
        <v>80</v>
      </c>
      <c r="B61" s="207">
        <f>AD48</f>
        <v>33</v>
      </c>
      <c r="C61" s="208">
        <f t="shared" ref="C61:D63" si="41">AE48</f>
        <v>2</v>
      </c>
      <c r="D61" s="209">
        <f t="shared" si="41"/>
        <v>1</v>
      </c>
      <c r="E61" s="170">
        <f t="shared" si="33"/>
        <v>36</v>
      </c>
      <c r="F61" s="207">
        <f t="shared" ref="F61:H63" si="42">AH48</f>
        <v>19</v>
      </c>
      <c r="G61" s="208">
        <f t="shared" si="42"/>
        <v>4</v>
      </c>
      <c r="H61" s="209">
        <f t="shared" si="42"/>
        <v>2</v>
      </c>
      <c r="I61" s="167">
        <f t="shared" si="34"/>
        <v>25</v>
      </c>
      <c r="J61" s="171">
        <f t="shared" ref="J61:L63" si="43">AL48</f>
        <v>23</v>
      </c>
      <c r="K61" s="171" t="str">
        <f t="shared" si="43"/>
        <v>-</v>
      </c>
      <c r="L61" s="171" t="str">
        <f t="shared" si="43"/>
        <v>-</v>
      </c>
      <c r="M61" s="159">
        <f t="shared" si="35"/>
        <v>23</v>
      </c>
      <c r="N61" s="156"/>
      <c r="O61" s="157"/>
      <c r="P61" s="158"/>
      <c r="Q61" s="155">
        <f t="shared" si="36"/>
        <v>0</v>
      </c>
      <c r="R61" s="176"/>
      <c r="S61" s="174"/>
      <c r="T61" s="174"/>
      <c r="U61" s="169">
        <f t="shared" si="37"/>
        <v>0</v>
      </c>
      <c r="V61" s="210"/>
      <c r="W61" s="174"/>
      <c r="X61" s="211"/>
      <c r="Y61" s="162">
        <f t="shared" si="38"/>
        <v>0</v>
      </c>
      <c r="Z61" s="202">
        <f t="shared" si="39"/>
        <v>235</v>
      </c>
      <c r="AA61" s="203">
        <f t="shared" si="39"/>
        <v>6</v>
      </c>
      <c r="AB61" s="203">
        <f t="shared" si="39"/>
        <v>6</v>
      </c>
      <c r="AC61" s="167">
        <f t="shared" si="40"/>
        <v>247</v>
      </c>
      <c r="AD61" s="6"/>
      <c r="AE61" s="8"/>
      <c r="AG61" s="11"/>
      <c r="AI61" s="11"/>
      <c r="AK61" s="11"/>
      <c r="AM61" s="11"/>
      <c r="AO61" s="11"/>
      <c r="AQ61" s="11"/>
      <c r="AS61" s="11"/>
      <c r="AU61" s="11"/>
      <c r="AW61" s="11"/>
      <c r="AY61" s="11"/>
    </row>
    <row r="62" spans="1:64" ht="24.95" customHeight="1" x14ac:dyDescent="0.25">
      <c r="A62" s="152" t="s">
        <v>81</v>
      </c>
      <c r="B62" s="207">
        <f t="shared" ref="B62:B63" si="44">AD49</f>
        <v>37</v>
      </c>
      <c r="C62" s="161" t="str">
        <f t="shared" si="41"/>
        <v>-</v>
      </c>
      <c r="D62" s="209">
        <f t="shared" si="41"/>
        <v>1</v>
      </c>
      <c r="E62" s="170">
        <f t="shared" si="33"/>
        <v>38</v>
      </c>
      <c r="F62" s="207">
        <f t="shared" si="42"/>
        <v>17</v>
      </c>
      <c r="G62" s="161" t="str">
        <f t="shared" si="42"/>
        <v>-</v>
      </c>
      <c r="H62" s="209">
        <f t="shared" si="42"/>
        <v>3</v>
      </c>
      <c r="I62" s="167">
        <f t="shared" si="34"/>
        <v>20</v>
      </c>
      <c r="J62" s="171">
        <f t="shared" si="43"/>
        <v>45</v>
      </c>
      <c r="K62" s="171" t="str">
        <f t="shared" si="43"/>
        <v>-</v>
      </c>
      <c r="L62" s="171" t="str">
        <f t="shared" si="43"/>
        <v>-</v>
      </c>
      <c r="M62" s="159">
        <f t="shared" si="35"/>
        <v>45</v>
      </c>
      <c r="N62" s="156"/>
      <c r="O62" s="157"/>
      <c r="P62" s="158"/>
      <c r="Q62" s="155">
        <f t="shared" si="36"/>
        <v>0</v>
      </c>
      <c r="R62" s="173">
        <f t="shared" ref="R62:T63" si="45">AT49</f>
        <v>46</v>
      </c>
      <c r="S62" s="173">
        <f t="shared" si="45"/>
        <v>2</v>
      </c>
      <c r="T62" s="173">
        <f t="shared" si="45"/>
        <v>1</v>
      </c>
      <c r="U62" s="169">
        <f t="shared" si="37"/>
        <v>49</v>
      </c>
      <c r="V62" s="210"/>
      <c r="W62" s="174"/>
      <c r="X62" s="211"/>
      <c r="Y62" s="162">
        <f t="shared" si="38"/>
        <v>0</v>
      </c>
      <c r="Z62" s="202">
        <f t="shared" si="39"/>
        <v>181</v>
      </c>
      <c r="AA62" s="203">
        <f t="shared" si="39"/>
        <v>3</v>
      </c>
      <c r="AB62" s="203">
        <f t="shared" si="39"/>
        <v>5</v>
      </c>
      <c r="AC62" s="167">
        <f t="shared" si="40"/>
        <v>189</v>
      </c>
      <c r="AD62" s="6"/>
      <c r="AE62" s="8"/>
      <c r="AG62" s="11"/>
      <c r="AI62" s="11"/>
      <c r="AK62" s="11"/>
      <c r="AM62" s="11"/>
      <c r="AO62" s="11"/>
      <c r="AQ62" s="11"/>
      <c r="AS62" s="11"/>
      <c r="AU62" s="11"/>
      <c r="AW62" s="11"/>
      <c r="AY62" s="11"/>
    </row>
    <row r="63" spans="1:64" ht="24.95" customHeight="1" thickBot="1" x14ac:dyDescent="0.3">
      <c r="A63" s="177" t="s">
        <v>82</v>
      </c>
      <c r="B63" s="212">
        <f t="shared" si="44"/>
        <v>69</v>
      </c>
      <c r="C63" s="182" t="str">
        <f t="shared" si="41"/>
        <v>-</v>
      </c>
      <c r="D63" s="213">
        <f t="shared" si="41"/>
        <v>1</v>
      </c>
      <c r="E63" s="180">
        <f t="shared" si="33"/>
        <v>70</v>
      </c>
      <c r="F63" s="212">
        <f t="shared" si="42"/>
        <v>46</v>
      </c>
      <c r="G63" s="182" t="str">
        <f t="shared" si="42"/>
        <v>-</v>
      </c>
      <c r="H63" s="213" t="str">
        <f t="shared" si="42"/>
        <v>-</v>
      </c>
      <c r="I63" s="179">
        <f t="shared" si="34"/>
        <v>46</v>
      </c>
      <c r="J63" s="187">
        <f t="shared" si="43"/>
        <v>125</v>
      </c>
      <c r="K63" s="214" t="str">
        <f t="shared" si="43"/>
        <v>-</v>
      </c>
      <c r="L63" s="214">
        <f t="shared" si="43"/>
        <v>1</v>
      </c>
      <c r="M63" s="180">
        <f t="shared" si="35"/>
        <v>126</v>
      </c>
      <c r="N63" s="80">
        <f>K17</f>
        <v>206</v>
      </c>
      <c r="O63" s="178">
        <f>L17</f>
        <v>0</v>
      </c>
      <c r="P63" s="81">
        <f>M17</f>
        <v>3</v>
      </c>
      <c r="Q63" s="179">
        <f t="shared" si="36"/>
        <v>209</v>
      </c>
      <c r="R63" s="215">
        <f t="shared" si="45"/>
        <v>155</v>
      </c>
      <c r="S63" s="216">
        <f t="shared" si="45"/>
        <v>9</v>
      </c>
      <c r="T63" s="216">
        <f t="shared" si="45"/>
        <v>6</v>
      </c>
      <c r="U63" s="186">
        <f t="shared" si="37"/>
        <v>170</v>
      </c>
      <c r="V63" s="215">
        <f>K19</f>
        <v>153</v>
      </c>
      <c r="W63" s="185">
        <f>L19</f>
        <v>10</v>
      </c>
      <c r="X63" s="217">
        <f>M19</f>
        <v>10</v>
      </c>
      <c r="Y63" s="183">
        <f t="shared" si="38"/>
        <v>173</v>
      </c>
      <c r="Z63" s="218">
        <f t="shared" si="39"/>
        <v>981</v>
      </c>
      <c r="AA63" s="219">
        <f t="shared" si="39"/>
        <v>22</v>
      </c>
      <c r="AB63" s="219">
        <f t="shared" si="39"/>
        <v>22</v>
      </c>
      <c r="AC63" s="220">
        <f t="shared" si="40"/>
        <v>1025</v>
      </c>
      <c r="AD63" s="6"/>
      <c r="AE63" s="8"/>
      <c r="AG63" s="11"/>
      <c r="AI63" s="11"/>
      <c r="AK63" s="11"/>
      <c r="AM63" s="11"/>
      <c r="AO63" s="11"/>
      <c r="AQ63" s="11"/>
      <c r="AS63" s="11"/>
      <c r="AU63" s="11"/>
      <c r="AW63" s="11"/>
      <c r="AY63" s="11"/>
    </row>
    <row r="64" spans="1:64" ht="33.75" customHeight="1" thickTop="1" thickBot="1" x14ac:dyDescent="0.3">
      <c r="A64" s="192" t="s">
        <v>70</v>
      </c>
      <c r="B64" s="193">
        <f>SUM(B58:B63)</f>
        <v>139</v>
      </c>
      <c r="C64" s="194">
        <f>SUM(C58:C63)</f>
        <v>2</v>
      </c>
      <c r="D64" s="194">
        <f>SUM(D58:D63)</f>
        <v>3</v>
      </c>
      <c r="E64" s="26">
        <f>SUM(E58:E63)</f>
        <v>144</v>
      </c>
      <c r="F64" s="193">
        <f t="shared" ref="F64:Y64" si="46">SUM(F58:F63)</f>
        <v>82</v>
      </c>
      <c r="G64" s="194">
        <f t="shared" si="46"/>
        <v>4</v>
      </c>
      <c r="H64" s="194">
        <f t="shared" si="46"/>
        <v>5</v>
      </c>
      <c r="I64" s="26">
        <f t="shared" si="46"/>
        <v>91</v>
      </c>
      <c r="J64" s="193">
        <f t="shared" si="46"/>
        <v>193</v>
      </c>
      <c r="K64" s="194">
        <f t="shared" si="46"/>
        <v>0</v>
      </c>
      <c r="L64" s="194">
        <f t="shared" si="46"/>
        <v>1</v>
      </c>
      <c r="M64" s="26">
        <f t="shared" si="46"/>
        <v>194</v>
      </c>
      <c r="N64" s="193">
        <f t="shared" si="46"/>
        <v>206</v>
      </c>
      <c r="O64" s="194">
        <f t="shared" si="46"/>
        <v>0</v>
      </c>
      <c r="P64" s="194">
        <f t="shared" si="46"/>
        <v>3</v>
      </c>
      <c r="Q64" s="26">
        <f t="shared" si="46"/>
        <v>209</v>
      </c>
      <c r="R64" s="193">
        <f t="shared" si="46"/>
        <v>201</v>
      </c>
      <c r="S64" s="194">
        <f t="shared" si="46"/>
        <v>11</v>
      </c>
      <c r="T64" s="194">
        <f t="shared" si="46"/>
        <v>7</v>
      </c>
      <c r="U64" s="26">
        <f t="shared" si="46"/>
        <v>219</v>
      </c>
      <c r="V64" s="193">
        <f t="shared" si="46"/>
        <v>153</v>
      </c>
      <c r="W64" s="194">
        <f t="shared" si="46"/>
        <v>10</v>
      </c>
      <c r="X64" s="194">
        <f t="shared" si="46"/>
        <v>10</v>
      </c>
      <c r="Y64" s="26">
        <f t="shared" si="46"/>
        <v>173</v>
      </c>
      <c r="Z64" s="221">
        <f t="shared" si="39"/>
        <v>1558</v>
      </c>
      <c r="AA64" s="222">
        <f t="shared" si="39"/>
        <v>31</v>
      </c>
      <c r="AB64" s="222">
        <f t="shared" si="39"/>
        <v>35</v>
      </c>
      <c r="AC64" s="223">
        <f t="shared" si="40"/>
        <v>1624</v>
      </c>
      <c r="AD64" s="6"/>
      <c r="AE64" s="8"/>
      <c r="AG64" s="11"/>
      <c r="AI64" s="11"/>
      <c r="AK64" s="11"/>
      <c r="AM64" s="11"/>
      <c r="AO64" s="11"/>
      <c r="AQ64" s="11"/>
      <c r="AS64" s="11"/>
      <c r="AU64" s="11"/>
      <c r="AW64" s="11"/>
      <c r="AY64" s="11"/>
      <c r="BD64" s="198"/>
      <c r="BE64" s="198"/>
      <c r="BF64" s="198"/>
      <c r="BG64" s="198"/>
      <c r="BH64" s="198"/>
    </row>
    <row r="65" spans="1:59" x14ac:dyDescent="0.25">
      <c r="E65" s="6"/>
      <c r="K65" s="6"/>
      <c r="L65" s="7"/>
      <c r="M65" s="7"/>
      <c r="O65" s="6"/>
      <c r="P65" s="8"/>
      <c r="R65" s="9"/>
      <c r="S65" s="10"/>
      <c r="U65" s="11"/>
      <c r="W65" s="11"/>
      <c r="Y65" s="11"/>
      <c r="AA65" s="11"/>
      <c r="AC65" s="11"/>
      <c r="AD65" s="6"/>
      <c r="AE65" s="8"/>
      <c r="AG65" s="11"/>
      <c r="AI65" s="11"/>
      <c r="AK65" s="11"/>
      <c r="AM65" s="11"/>
      <c r="AO65" s="11"/>
    </row>
    <row r="66" spans="1:59" x14ac:dyDescent="0.25">
      <c r="E66" s="6"/>
      <c r="K66" s="6"/>
      <c r="L66" s="7"/>
      <c r="M66" s="7"/>
      <c r="O66" s="6"/>
      <c r="P66" s="8"/>
      <c r="R66" s="9"/>
      <c r="S66" s="10"/>
      <c r="U66" s="11"/>
      <c r="W66" s="11"/>
      <c r="Y66" s="11"/>
      <c r="AA66" s="11"/>
      <c r="AC66" s="11"/>
      <c r="AD66" s="6"/>
      <c r="AE66" s="8"/>
      <c r="AG66" s="11"/>
      <c r="AI66" s="11"/>
      <c r="AK66" s="11"/>
      <c r="AM66" s="11"/>
      <c r="AO66" s="11"/>
    </row>
    <row r="67" spans="1:59" x14ac:dyDescent="0.25">
      <c r="E67" s="6"/>
      <c r="K67" s="6"/>
      <c r="L67" s="7"/>
      <c r="M67" s="7"/>
      <c r="O67" s="6"/>
      <c r="P67" s="8"/>
      <c r="R67" s="9"/>
      <c r="S67" s="10"/>
      <c r="U67" s="11"/>
      <c r="W67" s="11"/>
      <c r="Y67" s="11"/>
      <c r="AA67" s="11"/>
      <c r="AC67" s="11"/>
      <c r="AD67" s="6"/>
      <c r="AE67" s="8"/>
      <c r="AG67" s="11"/>
      <c r="AI67" s="11"/>
      <c r="AK67" s="11"/>
      <c r="AM67" s="11"/>
      <c r="AO67" s="11"/>
    </row>
    <row r="68" spans="1:59" x14ac:dyDescent="0.25">
      <c r="E68" s="6"/>
      <c r="K68" s="6"/>
      <c r="L68" s="7"/>
      <c r="M68" s="7"/>
      <c r="O68" s="6"/>
      <c r="P68" s="8"/>
      <c r="R68" s="9"/>
      <c r="S68" s="10"/>
      <c r="U68" s="11"/>
      <c r="W68" s="11"/>
      <c r="Y68" s="11"/>
      <c r="AA68" s="11"/>
      <c r="AC68" s="11"/>
      <c r="AD68" s="6"/>
      <c r="AE68" s="8"/>
      <c r="AG68" s="11"/>
      <c r="AI68" s="11"/>
      <c r="AK68" s="11"/>
      <c r="AM68" s="11"/>
      <c r="AO68" s="11"/>
    </row>
    <row r="69" spans="1:59" x14ac:dyDescent="0.25">
      <c r="E69" s="6"/>
      <c r="K69" s="6"/>
      <c r="L69" s="7"/>
      <c r="M69" s="7"/>
      <c r="O69" s="6"/>
      <c r="P69" s="8"/>
      <c r="R69" s="9"/>
      <c r="S69" s="10"/>
      <c r="U69" s="11"/>
      <c r="W69" s="11"/>
      <c r="Y69" s="11"/>
      <c r="AA69" s="11"/>
      <c r="AC69" s="11"/>
      <c r="AD69" s="6"/>
      <c r="AE69" s="8"/>
      <c r="AG69" s="11"/>
      <c r="AI69" s="11"/>
      <c r="AK69" s="11"/>
      <c r="AM69" s="11"/>
      <c r="AO69" s="11"/>
    </row>
    <row r="70" spans="1:59" x14ac:dyDescent="0.25">
      <c r="E70" s="6"/>
      <c r="K70" s="6"/>
      <c r="L70" s="7"/>
      <c r="M70" s="7"/>
      <c r="O70" s="6"/>
      <c r="P70" s="8"/>
      <c r="R70" s="9"/>
      <c r="S70" s="10"/>
      <c r="U70" s="11"/>
      <c r="W70" s="11"/>
      <c r="Y70" s="11"/>
      <c r="AA70" s="11"/>
      <c r="AC70" s="11"/>
      <c r="AD70" s="6"/>
      <c r="AE70" s="8"/>
      <c r="AG70" s="11"/>
      <c r="AI70" s="11"/>
      <c r="AK70" s="11"/>
      <c r="AM70" s="11"/>
      <c r="AO70" s="11"/>
    </row>
    <row r="71" spans="1:59" x14ac:dyDescent="0.25">
      <c r="E71" s="6"/>
      <c r="K71" s="6"/>
      <c r="L71" s="7"/>
      <c r="M71" s="7"/>
      <c r="O71" s="6"/>
      <c r="P71" s="8"/>
      <c r="R71" s="9"/>
      <c r="S71" s="10"/>
      <c r="U71" s="11"/>
      <c r="W71" s="11"/>
      <c r="Y71" s="11"/>
      <c r="AA71" s="11"/>
      <c r="AC71" s="11"/>
      <c r="AD71" s="6"/>
      <c r="AE71" s="8"/>
      <c r="AG71" s="11"/>
      <c r="AI71" s="11"/>
      <c r="AK71" s="11"/>
      <c r="AM71" s="11"/>
      <c r="AO71" s="11"/>
    </row>
    <row r="72" spans="1:59" x14ac:dyDescent="0.25">
      <c r="E72" s="6"/>
      <c r="K72" s="6"/>
      <c r="L72" s="7"/>
      <c r="M72" s="7"/>
      <c r="O72" s="6"/>
      <c r="P72" s="8"/>
      <c r="R72" s="9"/>
      <c r="S72" s="10"/>
      <c r="U72" s="11"/>
      <c r="W72" s="11"/>
      <c r="Y72" s="11"/>
      <c r="AA72" s="11"/>
      <c r="AB72" s="224"/>
      <c r="AC72" s="224"/>
      <c r="AD72" s="224"/>
      <c r="AE72" s="224"/>
    </row>
    <row r="73" spans="1:59" x14ac:dyDescent="0.25">
      <c r="E73" s="6"/>
      <c r="K73" s="6"/>
      <c r="L73" s="7"/>
      <c r="M73" s="7"/>
      <c r="O73" s="6"/>
      <c r="P73" s="8"/>
      <c r="R73" s="9"/>
      <c r="S73" s="10"/>
      <c r="U73" s="11"/>
      <c r="W73" s="11"/>
      <c r="Y73" s="11"/>
      <c r="AA73" s="11"/>
      <c r="AB73" s="224"/>
      <c r="AC73" s="224"/>
      <c r="AD73" s="224"/>
      <c r="AE73" s="224"/>
    </row>
    <row r="74" spans="1:59" ht="20.100000000000001" customHeight="1" x14ac:dyDescent="0.25">
      <c r="A74" s="1" t="s">
        <v>83</v>
      </c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O74" s="11"/>
    </row>
    <row r="75" spans="1:59" ht="20.100000000000001" customHeight="1" x14ac:dyDescent="0.25">
      <c r="A75" s="1" t="s">
        <v>84</v>
      </c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O75" s="11"/>
    </row>
    <row r="76" spans="1:59" ht="20.100000000000001" customHeight="1" x14ac:dyDescent="0.25">
      <c r="A76" s="1" t="s">
        <v>85</v>
      </c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O76" s="11"/>
    </row>
    <row r="77" spans="1:59" ht="20.100000000000001" customHeight="1" thickBot="1" x14ac:dyDescent="0.3">
      <c r="E77" s="6"/>
      <c r="K77" s="6"/>
      <c r="L77" s="7"/>
      <c r="M77" s="7"/>
      <c r="O77" s="6"/>
      <c r="P77" s="8"/>
      <c r="R77" s="9"/>
      <c r="S77" s="10"/>
      <c r="U77" s="11"/>
      <c r="W77" s="11"/>
      <c r="Y77" s="11"/>
      <c r="AA77" s="11"/>
      <c r="AI77" s="11"/>
      <c r="AK77" s="11"/>
      <c r="AM77" s="11"/>
      <c r="AO77" s="11"/>
    </row>
    <row r="78" spans="1:59" ht="20.100000000000001" customHeight="1" thickBot="1" x14ac:dyDescent="0.3">
      <c r="A78" s="225" t="s">
        <v>4</v>
      </c>
      <c r="B78" s="226"/>
      <c r="C78" s="227"/>
      <c r="D78" s="228" t="s">
        <v>56</v>
      </c>
      <c r="E78" s="229"/>
      <c r="F78" s="228" t="s">
        <v>86</v>
      </c>
      <c r="G78" s="229"/>
      <c r="H78" s="228" t="s">
        <v>87</v>
      </c>
      <c r="I78" s="229"/>
      <c r="J78" s="228" t="s">
        <v>88</v>
      </c>
      <c r="K78" s="229"/>
      <c r="L78" s="228" t="s">
        <v>60</v>
      </c>
      <c r="M78" s="229"/>
      <c r="N78" s="228" t="s">
        <v>61</v>
      </c>
      <c r="O78" s="229"/>
      <c r="P78" s="228" t="s">
        <v>62</v>
      </c>
      <c r="Q78" s="229"/>
      <c r="R78" s="228" t="s">
        <v>63</v>
      </c>
      <c r="S78" s="229"/>
      <c r="T78" s="228" t="s">
        <v>89</v>
      </c>
      <c r="U78" s="229"/>
      <c r="V78" s="228" t="s">
        <v>65</v>
      </c>
      <c r="W78" s="229"/>
      <c r="X78" s="228" t="s">
        <v>66</v>
      </c>
      <c r="Y78" s="229"/>
      <c r="Z78" s="228" t="s">
        <v>67</v>
      </c>
      <c r="AA78" s="229"/>
      <c r="AB78" s="228" t="s">
        <v>68</v>
      </c>
      <c r="AC78" s="229"/>
      <c r="AD78" s="230" t="s">
        <v>47</v>
      </c>
      <c r="AE78" s="231"/>
      <c r="AF78" s="228" t="s">
        <v>90</v>
      </c>
      <c r="AG78" s="229"/>
      <c r="AH78" s="230" t="s">
        <v>50</v>
      </c>
      <c r="AI78" s="231"/>
      <c r="AK78" s="11"/>
      <c r="AM78" s="11"/>
      <c r="AQ78" s="11"/>
      <c r="AU78" s="11"/>
      <c r="AY78" s="11"/>
      <c r="BC78" s="11"/>
      <c r="BG78" s="11"/>
    </row>
    <row r="79" spans="1:59" ht="20.100000000000001" customHeight="1" thickTop="1" thickBot="1" x14ac:dyDescent="0.3">
      <c r="A79" s="232" t="s">
        <v>91</v>
      </c>
      <c r="B79" s="233"/>
      <c r="C79" s="233"/>
      <c r="D79" s="234" t="s">
        <v>92</v>
      </c>
      <c r="E79" s="235" t="s">
        <v>28</v>
      </c>
      <c r="F79" s="234" t="s">
        <v>92</v>
      </c>
      <c r="G79" s="235" t="s">
        <v>28</v>
      </c>
      <c r="H79" s="234" t="s">
        <v>92</v>
      </c>
      <c r="I79" s="235" t="s">
        <v>28</v>
      </c>
      <c r="J79" s="234" t="s">
        <v>92</v>
      </c>
      <c r="K79" s="235" t="s">
        <v>28</v>
      </c>
      <c r="L79" s="234" t="s">
        <v>92</v>
      </c>
      <c r="M79" s="236" t="s">
        <v>28</v>
      </c>
      <c r="N79" s="234" t="s">
        <v>92</v>
      </c>
      <c r="O79" s="236" t="s">
        <v>28</v>
      </c>
      <c r="P79" s="234" t="s">
        <v>92</v>
      </c>
      <c r="Q79" s="236" t="s">
        <v>28</v>
      </c>
      <c r="R79" s="237" t="s">
        <v>92</v>
      </c>
      <c r="S79" s="235" t="s">
        <v>28</v>
      </c>
      <c r="T79" s="234" t="s">
        <v>92</v>
      </c>
      <c r="U79" s="236" t="s">
        <v>28</v>
      </c>
      <c r="V79" s="234" t="s">
        <v>92</v>
      </c>
      <c r="W79" s="236" t="s">
        <v>28</v>
      </c>
      <c r="X79" s="237" t="s">
        <v>92</v>
      </c>
      <c r="Y79" s="235" t="s">
        <v>28</v>
      </c>
      <c r="Z79" s="234" t="s">
        <v>92</v>
      </c>
      <c r="AA79" s="236" t="s">
        <v>28</v>
      </c>
      <c r="AB79" s="234" t="s">
        <v>92</v>
      </c>
      <c r="AC79" s="236" t="s">
        <v>28</v>
      </c>
      <c r="AD79" s="238" t="s">
        <v>92</v>
      </c>
      <c r="AE79" s="239" t="s">
        <v>28</v>
      </c>
      <c r="AF79" s="234" t="s">
        <v>92</v>
      </c>
      <c r="AG79" s="236" t="s">
        <v>28</v>
      </c>
      <c r="AH79" s="238" t="s">
        <v>92</v>
      </c>
      <c r="AI79" s="239" t="s">
        <v>28</v>
      </c>
      <c r="AK79" s="11"/>
      <c r="AM79" s="11"/>
      <c r="AQ79" s="11"/>
      <c r="AU79" s="11"/>
      <c r="AY79" s="11"/>
      <c r="BC79" s="11"/>
      <c r="BG79" s="11"/>
    </row>
    <row r="80" spans="1:59" ht="20.100000000000001" customHeight="1" x14ac:dyDescent="0.25">
      <c r="A80" s="240" t="s">
        <v>93</v>
      </c>
      <c r="B80" s="241"/>
      <c r="C80" s="241"/>
      <c r="D80" s="241"/>
      <c r="E80" s="241"/>
      <c r="F80" s="241"/>
      <c r="G80" s="241"/>
      <c r="H80" s="241"/>
      <c r="I80" s="241"/>
      <c r="J80" s="241"/>
      <c r="K80" s="241"/>
      <c r="L80" s="241"/>
      <c r="M80" s="241"/>
      <c r="N80" s="241"/>
      <c r="O80" s="241"/>
      <c r="P80" s="241"/>
      <c r="Q80" s="241"/>
      <c r="R80" s="241"/>
      <c r="S80" s="241"/>
      <c r="T80" s="241"/>
      <c r="U80" s="241"/>
      <c r="V80" s="241"/>
      <c r="W80" s="241"/>
      <c r="X80" s="241"/>
      <c r="Y80" s="241"/>
      <c r="Z80" s="241"/>
      <c r="AA80" s="241"/>
      <c r="AB80" s="241"/>
      <c r="AC80" s="241"/>
      <c r="AD80" s="241"/>
      <c r="AE80" s="242"/>
      <c r="AF80" s="240"/>
      <c r="AG80" s="242"/>
      <c r="AH80" s="241"/>
      <c r="AI80" s="242"/>
      <c r="AK80" s="11"/>
      <c r="AM80" s="11"/>
      <c r="AQ80" s="11"/>
      <c r="AU80" s="11"/>
      <c r="AY80" s="11"/>
      <c r="BC80" s="11"/>
      <c r="BG80" s="11"/>
    </row>
    <row r="81" spans="1:59" ht="20.100000000000001" customHeight="1" x14ac:dyDescent="0.25">
      <c r="A81" s="152" t="s">
        <v>94</v>
      </c>
      <c r="B81" s="243"/>
      <c r="C81" s="243"/>
      <c r="D81" s="244">
        <f>T7</f>
        <v>4</v>
      </c>
      <c r="E81" s="245">
        <f>U7</f>
        <v>12</v>
      </c>
      <c r="F81" s="246"/>
      <c r="G81" s="247"/>
      <c r="H81" s="246"/>
      <c r="I81" s="247"/>
      <c r="J81" s="246"/>
      <c r="K81" s="247"/>
      <c r="L81" s="246"/>
      <c r="M81" s="248"/>
      <c r="N81" s="210"/>
      <c r="O81" s="249"/>
      <c r="P81" s="246"/>
      <c r="Q81" s="248"/>
      <c r="R81" s="171"/>
      <c r="S81" s="250"/>
      <c r="T81" s="251"/>
      <c r="U81" s="252"/>
      <c r="V81" s="175"/>
      <c r="W81" s="253"/>
      <c r="X81" s="171"/>
      <c r="Y81" s="254"/>
      <c r="Z81" s="175"/>
      <c r="AA81" s="253"/>
      <c r="AB81" s="175"/>
      <c r="AC81" s="253"/>
      <c r="AD81" s="255">
        <f>SUM(D81,F81,J81,L81,H81,N81,P81,R81,T81,V81,X81,Z81,AB81)</f>
        <v>4</v>
      </c>
      <c r="AE81" s="256">
        <f>SUM(E81,G81,I81,K81,M81,O81,Q81,S81,U81,W81,Y81,AA81,AC81)</f>
        <v>12</v>
      </c>
      <c r="AF81" s="257"/>
      <c r="AG81" s="258"/>
      <c r="AH81" s="255">
        <f>SUM(AD81,AF81)</f>
        <v>4</v>
      </c>
      <c r="AI81" s="256">
        <f>SUM(AE81,AG81)</f>
        <v>12</v>
      </c>
      <c r="AK81" s="11"/>
      <c r="AM81" s="11"/>
      <c r="AQ81" s="11"/>
      <c r="AU81" s="11"/>
      <c r="AY81" s="11"/>
      <c r="BC81" s="11"/>
      <c r="BG81" s="11"/>
    </row>
    <row r="82" spans="1:59" ht="20.100000000000001" customHeight="1" x14ac:dyDescent="0.25">
      <c r="A82" s="152" t="s">
        <v>95</v>
      </c>
      <c r="B82" s="243"/>
      <c r="C82" s="243"/>
      <c r="D82" s="244" t="str">
        <f>V7</f>
        <v>-</v>
      </c>
      <c r="E82" s="245" t="str">
        <f>W7</f>
        <v>-</v>
      </c>
      <c r="F82" s="246"/>
      <c r="G82" s="247"/>
      <c r="H82" s="246"/>
      <c r="I82" s="247"/>
      <c r="J82" s="246"/>
      <c r="K82" s="247"/>
      <c r="L82" s="246"/>
      <c r="M82" s="248"/>
      <c r="N82" s="210"/>
      <c r="O82" s="249"/>
      <c r="P82" s="246"/>
      <c r="Q82" s="248"/>
      <c r="R82" s="171"/>
      <c r="S82" s="250"/>
      <c r="T82" s="251"/>
      <c r="U82" s="252"/>
      <c r="V82" s="175"/>
      <c r="W82" s="253"/>
      <c r="X82" s="171"/>
      <c r="Y82" s="254"/>
      <c r="Z82" s="175"/>
      <c r="AA82" s="253"/>
      <c r="AB82" s="175"/>
      <c r="AC82" s="253"/>
      <c r="AD82" s="255">
        <f t="shared" ref="AD82:AD84" si="47">SUM(D82,F82,J82,L82,H82,N82,P82,R82,T82,V82,X82,Z82,AB82)</f>
        <v>0</v>
      </c>
      <c r="AE82" s="256">
        <f t="shared" ref="AE82:AE84" si="48">SUM(E82,G82,I82,K82,M82,O82,Q82,S82,U82,W82,Y82,AA82,AC82)</f>
        <v>0</v>
      </c>
      <c r="AF82" s="257"/>
      <c r="AG82" s="258"/>
      <c r="AH82" s="255">
        <f t="shared" ref="AH82:AI83" si="49">SUM(AD82,AF82)</f>
        <v>0</v>
      </c>
      <c r="AI82" s="256">
        <f t="shared" si="49"/>
        <v>0</v>
      </c>
      <c r="AK82" s="11"/>
      <c r="AM82" s="11"/>
      <c r="AQ82" s="11"/>
      <c r="AU82" s="11"/>
      <c r="AY82" s="11"/>
      <c r="BC82" s="11"/>
      <c r="BG82" s="11"/>
    </row>
    <row r="83" spans="1:59" ht="20.100000000000001" customHeight="1" thickBot="1" x14ac:dyDescent="0.3">
      <c r="A83" s="177" t="s">
        <v>96</v>
      </c>
      <c r="B83" s="259"/>
      <c r="C83" s="259"/>
      <c r="D83" s="260" t="str">
        <f>AB7</f>
        <v>-</v>
      </c>
      <c r="E83" s="261" t="str">
        <f>AC7</f>
        <v>-</v>
      </c>
      <c r="F83" s="262"/>
      <c r="G83" s="263"/>
      <c r="H83" s="262"/>
      <c r="I83" s="263"/>
      <c r="J83" s="262"/>
      <c r="K83" s="263"/>
      <c r="L83" s="262"/>
      <c r="M83" s="264"/>
      <c r="N83" s="215"/>
      <c r="O83" s="265"/>
      <c r="P83" s="262"/>
      <c r="Q83" s="264"/>
      <c r="R83" s="214"/>
      <c r="S83" s="266"/>
      <c r="T83" s="267"/>
      <c r="U83" s="268"/>
      <c r="V83" s="187"/>
      <c r="W83" s="269"/>
      <c r="X83" s="214"/>
      <c r="Y83" s="270"/>
      <c r="Z83" s="187"/>
      <c r="AA83" s="269"/>
      <c r="AB83" s="187"/>
      <c r="AC83" s="269"/>
      <c r="AD83" s="271">
        <f t="shared" si="47"/>
        <v>0</v>
      </c>
      <c r="AE83" s="272">
        <f t="shared" si="48"/>
        <v>0</v>
      </c>
      <c r="AF83" s="273"/>
      <c r="AG83" s="274"/>
      <c r="AH83" s="271">
        <f t="shared" si="49"/>
        <v>0</v>
      </c>
      <c r="AI83" s="272">
        <f t="shared" si="49"/>
        <v>0</v>
      </c>
      <c r="AK83" s="275" t="s">
        <v>12</v>
      </c>
      <c r="AM83" s="11"/>
      <c r="AQ83" s="11"/>
      <c r="AU83" s="11"/>
      <c r="AY83" s="11"/>
      <c r="BC83" s="11"/>
      <c r="BG83" s="11"/>
    </row>
    <row r="84" spans="1:59" ht="20.100000000000001" customHeight="1" thickTop="1" x14ac:dyDescent="0.25">
      <c r="A84" s="276" t="s">
        <v>97</v>
      </c>
      <c r="B84" s="277"/>
      <c r="C84" s="278"/>
      <c r="D84" s="279">
        <f>SUM(D81:D83)</f>
        <v>4</v>
      </c>
      <c r="E84" s="280">
        <f>SUM(E81:E83)</f>
        <v>12</v>
      </c>
      <c r="F84" s="281"/>
      <c r="G84" s="282"/>
      <c r="H84" s="281"/>
      <c r="I84" s="282"/>
      <c r="J84" s="281"/>
      <c r="K84" s="282"/>
      <c r="L84" s="283"/>
      <c r="M84" s="284"/>
      <c r="N84" s="283"/>
      <c r="O84" s="284"/>
      <c r="P84" s="283"/>
      <c r="Q84" s="284"/>
      <c r="R84" s="285"/>
      <c r="S84" s="286"/>
      <c r="T84" s="283"/>
      <c r="U84" s="284"/>
      <c r="V84" s="283"/>
      <c r="W84" s="284"/>
      <c r="X84" s="287"/>
      <c r="Y84" s="288"/>
      <c r="Z84" s="283"/>
      <c r="AA84" s="284"/>
      <c r="AB84" s="283"/>
      <c r="AC84" s="284"/>
      <c r="AD84" s="279">
        <f t="shared" si="47"/>
        <v>4</v>
      </c>
      <c r="AE84" s="280">
        <f t="shared" si="48"/>
        <v>12</v>
      </c>
      <c r="AF84" s="283"/>
      <c r="AG84" s="284"/>
      <c r="AH84" s="279">
        <f>SUM(AD84,AF84)</f>
        <v>4</v>
      </c>
      <c r="AI84" s="280">
        <f>SUM(AE84,AG84)</f>
        <v>12</v>
      </c>
      <c r="AK84" s="275"/>
      <c r="AM84" s="11"/>
      <c r="AQ84" s="11"/>
      <c r="AU84" s="11"/>
      <c r="AY84" s="11"/>
      <c r="BC84" s="11"/>
      <c r="BG84" s="11"/>
    </row>
    <row r="85" spans="1:59" ht="20.100000000000001" customHeight="1" thickBot="1" x14ac:dyDescent="0.3">
      <c r="A85" s="289" t="s">
        <v>98</v>
      </c>
      <c r="B85" s="290"/>
      <c r="C85" s="291"/>
      <c r="D85" s="292">
        <f>S7</f>
        <v>9</v>
      </c>
      <c r="E85" s="291"/>
      <c r="F85" s="293"/>
      <c r="G85" s="294"/>
      <c r="H85" s="295"/>
      <c r="I85" s="296"/>
      <c r="J85" s="293"/>
      <c r="K85" s="294"/>
      <c r="L85" s="293"/>
      <c r="M85" s="294"/>
      <c r="N85" s="297"/>
      <c r="O85" s="298"/>
      <c r="P85" s="293"/>
      <c r="Q85" s="294"/>
      <c r="R85" s="293"/>
      <c r="S85" s="294"/>
      <c r="T85" s="293"/>
      <c r="U85" s="294"/>
      <c r="V85" s="293"/>
      <c r="W85" s="294"/>
      <c r="X85" s="299"/>
      <c r="Y85" s="300"/>
      <c r="Z85" s="293"/>
      <c r="AA85" s="294"/>
      <c r="AB85" s="293"/>
      <c r="AC85" s="294"/>
      <c r="AD85" s="301">
        <f>SUM(D85:AC85)</f>
        <v>9</v>
      </c>
      <c r="AE85" s="302"/>
      <c r="AF85" s="293"/>
      <c r="AG85" s="294"/>
      <c r="AH85" s="301">
        <f>SUM(AD85,AF85:AG85)</f>
        <v>9</v>
      </c>
      <c r="AI85" s="302"/>
      <c r="AK85" s="275">
        <f>AD85</f>
        <v>9</v>
      </c>
      <c r="AM85" s="11"/>
      <c r="AQ85" s="11"/>
      <c r="AU85" s="11"/>
      <c r="AY85" s="11"/>
      <c r="BC85" s="11"/>
      <c r="BG85" s="11"/>
    </row>
    <row r="86" spans="1:59" ht="20.100000000000001" customHeight="1" x14ac:dyDescent="0.25">
      <c r="A86" s="240" t="s">
        <v>99</v>
      </c>
      <c r="B86" s="241"/>
      <c r="C86" s="241"/>
      <c r="D86" s="241"/>
      <c r="E86" s="241"/>
      <c r="F86" s="241"/>
      <c r="G86" s="241"/>
      <c r="H86" s="241"/>
      <c r="I86" s="241"/>
      <c r="J86" s="241"/>
      <c r="K86" s="241"/>
      <c r="L86" s="241"/>
      <c r="M86" s="241"/>
      <c r="N86" s="241"/>
      <c r="O86" s="241"/>
      <c r="P86" s="241"/>
      <c r="Q86" s="241"/>
      <c r="R86" s="241"/>
      <c r="S86" s="241"/>
      <c r="T86" s="241"/>
      <c r="U86" s="241"/>
      <c r="V86" s="241"/>
      <c r="W86" s="241"/>
      <c r="X86" s="241"/>
      <c r="Y86" s="241"/>
      <c r="Z86" s="241"/>
      <c r="AA86" s="241"/>
      <c r="AB86" s="241"/>
      <c r="AC86" s="241"/>
      <c r="AD86" s="241"/>
      <c r="AE86" s="242"/>
      <c r="AF86" s="240"/>
      <c r="AG86" s="242"/>
      <c r="AH86" s="241"/>
      <c r="AI86" s="242"/>
      <c r="AK86" s="11"/>
      <c r="AM86" s="11"/>
      <c r="AQ86" s="11"/>
      <c r="AU86" s="11"/>
      <c r="AY86" s="11"/>
      <c r="BC86" s="11"/>
      <c r="BG86" s="11"/>
    </row>
    <row r="87" spans="1:59" ht="20.100000000000001" customHeight="1" x14ac:dyDescent="0.25">
      <c r="A87" s="152" t="s">
        <v>94</v>
      </c>
      <c r="B87" s="243"/>
      <c r="C87" s="243"/>
      <c r="D87" s="246"/>
      <c r="E87" s="247"/>
      <c r="F87" s="246"/>
      <c r="G87" s="247"/>
      <c r="H87" s="303">
        <v>4</v>
      </c>
      <c r="I87" s="304">
        <v>8</v>
      </c>
      <c r="J87" s="303" t="s">
        <v>34</v>
      </c>
      <c r="K87" s="304" t="s">
        <v>34</v>
      </c>
      <c r="L87" s="246"/>
      <c r="M87" s="248"/>
      <c r="N87" s="210"/>
      <c r="O87" s="249"/>
      <c r="P87" s="246"/>
      <c r="Q87" s="248"/>
      <c r="R87" s="171"/>
      <c r="S87" s="250"/>
      <c r="T87" s="251"/>
      <c r="U87" s="252"/>
      <c r="V87" s="175"/>
      <c r="W87" s="253"/>
      <c r="X87" s="171"/>
      <c r="Y87" s="254"/>
      <c r="Z87" s="175"/>
      <c r="AA87" s="253"/>
      <c r="AB87" s="175"/>
      <c r="AC87" s="253"/>
      <c r="AD87" s="255">
        <f>SUM(D87,F87,J87,L87,H87,N87,P87,R87,T87,V87,X87,Z87,AB87)</f>
        <v>4</v>
      </c>
      <c r="AE87" s="256">
        <f>SUM(E87,G87,I87,K87,M87,O87,Q87,S87,U87,W87,Y87,AA87,AC87)</f>
        <v>8</v>
      </c>
      <c r="AF87" s="257"/>
      <c r="AG87" s="258"/>
      <c r="AH87" s="255">
        <f>SUM(AD87,AF87)</f>
        <v>4</v>
      </c>
      <c r="AI87" s="256">
        <f>SUM(AE87,AG87)</f>
        <v>8</v>
      </c>
      <c r="AK87" s="11"/>
      <c r="AM87" s="11"/>
      <c r="AQ87" s="11"/>
      <c r="AU87" s="11"/>
      <c r="AY87" s="11"/>
      <c r="BC87" s="11"/>
      <c r="BG87" s="11"/>
    </row>
    <row r="88" spans="1:59" ht="20.100000000000001" customHeight="1" x14ac:dyDescent="0.25">
      <c r="A88" s="152" t="s">
        <v>95</v>
      </c>
      <c r="B88" s="243"/>
      <c r="C88" s="243"/>
      <c r="D88" s="246"/>
      <c r="E88" s="247"/>
      <c r="F88" s="246"/>
      <c r="G88" s="247"/>
      <c r="H88" s="303" t="s">
        <v>34</v>
      </c>
      <c r="I88" s="304" t="s">
        <v>34</v>
      </c>
      <c r="J88" s="303" t="s">
        <v>34</v>
      </c>
      <c r="K88" s="304" t="s">
        <v>34</v>
      </c>
      <c r="L88" s="246"/>
      <c r="M88" s="248"/>
      <c r="N88" s="210"/>
      <c r="O88" s="249"/>
      <c r="P88" s="246"/>
      <c r="Q88" s="248"/>
      <c r="R88" s="171"/>
      <c r="S88" s="250"/>
      <c r="T88" s="251"/>
      <c r="U88" s="252"/>
      <c r="V88" s="175"/>
      <c r="W88" s="253"/>
      <c r="X88" s="171"/>
      <c r="Y88" s="254"/>
      <c r="Z88" s="175"/>
      <c r="AA88" s="253"/>
      <c r="AB88" s="175"/>
      <c r="AC88" s="253"/>
      <c r="AD88" s="255">
        <f t="shared" ref="AD88:AD90" si="50">SUM(D88,F88,J88,L88,H88,N88,P88,R88,T88,V88,X88,Z88,AB88)</f>
        <v>0</v>
      </c>
      <c r="AE88" s="256">
        <f t="shared" ref="AE88:AE90" si="51">SUM(E88,G88,I88,K88,M88,O88,Q88,S88,U88,W88,Y88,AA88,AC88)</f>
        <v>0</v>
      </c>
      <c r="AF88" s="257"/>
      <c r="AG88" s="258"/>
      <c r="AH88" s="255">
        <f t="shared" ref="AH88:AI89" si="52">SUM(AD88,AF88)</f>
        <v>0</v>
      </c>
      <c r="AI88" s="256">
        <f t="shared" si="52"/>
        <v>0</v>
      </c>
      <c r="AK88" s="11"/>
      <c r="AM88" s="11"/>
      <c r="AQ88" s="11"/>
      <c r="AU88" s="11"/>
      <c r="AY88" s="11"/>
      <c r="BC88" s="11"/>
      <c r="BG88" s="11"/>
    </row>
    <row r="89" spans="1:59" ht="20.100000000000001" customHeight="1" thickBot="1" x14ac:dyDescent="0.3">
      <c r="A89" s="177" t="s">
        <v>96</v>
      </c>
      <c r="B89" s="259"/>
      <c r="C89" s="259"/>
      <c r="D89" s="262"/>
      <c r="E89" s="263"/>
      <c r="F89" s="262"/>
      <c r="G89" s="263"/>
      <c r="H89" s="305" t="s">
        <v>34</v>
      </c>
      <c r="I89" s="306" t="s">
        <v>34</v>
      </c>
      <c r="J89" s="305" t="s">
        <v>34</v>
      </c>
      <c r="K89" s="306" t="s">
        <v>34</v>
      </c>
      <c r="L89" s="262"/>
      <c r="M89" s="264"/>
      <c r="N89" s="215"/>
      <c r="O89" s="265"/>
      <c r="P89" s="262"/>
      <c r="Q89" s="264"/>
      <c r="R89" s="214"/>
      <c r="S89" s="266"/>
      <c r="T89" s="267"/>
      <c r="U89" s="268"/>
      <c r="V89" s="187"/>
      <c r="W89" s="269"/>
      <c r="X89" s="214"/>
      <c r="Y89" s="270"/>
      <c r="Z89" s="187"/>
      <c r="AA89" s="269"/>
      <c r="AB89" s="187"/>
      <c r="AC89" s="269"/>
      <c r="AD89" s="271">
        <f t="shared" si="50"/>
        <v>0</v>
      </c>
      <c r="AE89" s="272">
        <f t="shared" si="51"/>
        <v>0</v>
      </c>
      <c r="AF89" s="273"/>
      <c r="AG89" s="274"/>
      <c r="AH89" s="271">
        <f t="shared" si="52"/>
        <v>0</v>
      </c>
      <c r="AI89" s="272">
        <f t="shared" si="52"/>
        <v>0</v>
      </c>
      <c r="AK89" s="275"/>
      <c r="AM89" s="11"/>
      <c r="AQ89" s="11"/>
      <c r="AU89" s="11"/>
      <c r="AY89" s="11"/>
      <c r="BC89" s="11"/>
      <c r="BG89" s="11"/>
    </row>
    <row r="90" spans="1:59" ht="20.100000000000001" customHeight="1" thickTop="1" x14ac:dyDescent="0.25">
      <c r="A90" s="276" t="s">
        <v>97</v>
      </c>
      <c r="B90" s="277"/>
      <c r="C90" s="278"/>
      <c r="D90" s="281"/>
      <c r="E90" s="282"/>
      <c r="F90" s="281"/>
      <c r="G90" s="282"/>
      <c r="H90" s="279">
        <f t="shared" ref="H90:K90" si="53">SUM(H87:H89)</f>
        <v>4</v>
      </c>
      <c r="I90" s="280">
        <f t="shared" si="53"/>
        <v>8</v>
      </c>
      <c r="J90" s="279">
        <f t="shared" si="53"/>
        <v>0</v>
      </c>
      <c r="K90" s="280">
        <f t="shared" si="53"/>
        <v>0</v>
      </c>
      <c r="L90" s="283"/>
      <c r="M90" s="284"/>
      <c r="N90" s="283"/>
      <c r="O90" s="284"/>
      <c r="P90" s="283"/>
      <c r="Q90" s="284"/>
      <c r="R90" s="285"/>
      <c r="S90" s="286"/>
      <c r="T90" s="283"/>
      <c r="U90" s="284"/>
      <c r="V90" s="283"/>
      <c r="W90" s="284"/>
      <c r="X90" s="287"/>
      <c r="Y90" s="288"/>
      <c r="Z90" s="283"/>
      <c r="AA90" s="284"/>
      <c r="AB90" s="283"/>
      <c r="AC90" s="284"/>
      <c r="AD90" s="279">
        <f t="shared" si="50"/>
        <v>4</v>
      </c>
      <c r="AE90" s="280">
        <f t="shared" si="51"/>
        <v>8</v>
      </c>
      <c r="AF90" s="283"/>
      <c r="AG90" s="284"/>
      <c r="AH90" s="279">
        <f>SUM(AD90,AF90)</f>
        <v>4</v>
      </c>
      <c r="AI90" s="280">
        <f>SUM(AE90,AG90)</f>
        <v>8</v>
      </c>
      <c r="AK90" s="275"/>
      <c r="AM90" s="11"/>
      <c r="AQ90" s="11"/>
      <c r="AU90" s="11"/>
      <c r="AY90" s="11"/>
      <c r="BC90" s="11"/>
      <c r="BG90" s="11"/>
    </row>
    <row r="91" spans="1:59" ht="20.100000000000001" customHeight="1" thickBot="1" x14ac:dyDescent="0.3">
      <c r="A91" s="289" t="s">
        <v>98</v>
      </c>
      <c r="B91" s="290"/>
      <c r="C91" s="291"/>
      <c r="D91" s="293"/>
      <c r="E91" s="294"/>
      <c r="F91" s="293"/>
      <c r="G91" s="294"/>
      <c r="H91" s="292">
        <v>4</v>
      </c>
      <c r="I91" s="291"/>
      <c r="J91" s="292" t="s">
        <v>34</v>
      </c>
      <c r="K91" s="291"/>
      <c r="L91" s="293"/>
      <c r="M91" s="294"/>
      <c r="N91" s="297"/>
      <c r="O91" s="298"/>
      <c r="P91" s="293"/>
      <c r="Q91" s="294"/>
      <c r="R91" s="293"/>
      <c r="S91" s="294"/>
      <c r="T91" s="293"/>
      <c r="U91" s="294"/>
      <c r="V91" s="293"/>
      <c r="W91" s="294"/>
      <c r="X91" s="299"/>
      <c r="Y91" s="300"/>
      <c r="Z91" s="293"/>
      <c r="AA91" s="294"/>
      <c r="AB91" s="293"/>
      <c r="AC91" s="294"/>
      <c r="AD91" s="301">
        <f>SUM(D91:AC91)</f>
        <v>4</v>
      </c>
      <c r="AE91" s="302"/>
      <c r="AF91" s="293"/>
      <c r="AG91" s="294"/>
      <c r="AH91" s="301">
        <f>SUM(AD91,AF91:AG91)</f>
        <v>4</v>
      </c>
      <c r="AI91" s="302"/>
      <c r="AK91" s="275">
        <f>AD91</f>
        <v>4</v>
      </c>
      <c r="AM91" s="11"/>
      <c r="AQ91" s="11"/>
      <c r="AU91" s="11"/>
      <c r="AY91" s="11"/>
      <c r="BC91" s="11"/>
      <c r="BG91" s="11"/>
    </row>
    <row r="92" spans="1:59" ht="20.100000000000001" customHeight="1" x14ac:dyDescent="0.25">
      <c r="A92" s="307" t="s">
        <v>100</v>
      </c>
      <c r="B92" s="308"/>
      <c r="C92" s="308"/>
      <c r="D92" s="308"/>
      <c r="E92" s="308"/>
      <c r="F92" s="308"/>
      <c r="G92" s="308"/>
      <c r="H92" s="308"/>
      <c r="I92" s="308"/>
      <c r="J92" s="308"/>
      <c r="K92" s="308"/>
      <c r="L92" s="308"/>
      <c r="M92" s="308"/>
      <c r="N92" s="308"/>
      <c r="O92" s="308"/>
      <c r="P92" s="308"/>
      <c r="Q92" s="308"/>
      <c r="R92" s="308"/>
      <c r="S92" s="308"/>
      <c r="T92" s="308"/>
      <c r="U92" s="308"/>
      <c r="V92" s="308"/>
      <c r="W92" s="308"/>
      <c r="X92" s="308"/>
      <c r="Y92" s="308"/>
      <c r="Z92" s="308"/>
      <c r="AA92" s="308"/>
      <c r="AB92" s="308"/>
      <c r="AC92" s="308"/>
      <c r="AD92" s="308"/>
      <c r="AE92" s="309"/>
      <c r="AF92" s="307"/>
      <c r="AG92" s="309"/>
      <c r="AH92" s="308"/>
      <c r="AI92" s="309"/>
      <c r="AK92" s="275"/>
      <c r="AM92" s="11"/>
      <c r="AQ92" s="11"/>
      <c r="AU92" s="11"/>
      <c r="AY92" s="11"/>
      <c r="BC92" s="11"/>
      <c r="BG92" s="11"/>
    </row>
    <row r="93" spans="1:59" ht="20.100000000000001" customHeight="1" x14ac:dyDescent="0.25">
      <c r="A93" s="152" t="s">
        <v>94</v>
      </c>
      <c r="B93" s="243"/>
      <c r="C93" s="243"/>
      <c r="D93" s="246"/>
      <c r="E93" s="247"/>
      <c r="F93" s="244">
        <f>T8</f>
        <v>15</v>
      </c>
      <c r="G93" s="245">
        <f>U8</f>
        <v>59</v>
      </c>
      <c r="H93" s="303">
        <v>9</v>
      </c>
      <c r="I93" s="304">
        <v>34</v>
      </c>
      <c r="J93" s="303">
        <v>24</v>
      </c>
      <c r="K93" s="304">
        <v>91</v>
      </c>
      <c r="L93" s="303" t="s">
        <v>34</v>
      </c>
      <c r="M93" s="304" t="s">
        <v>34</v>
      </c>
      <c r="N93" s="210"/>
      <c r="O93" s="249"/>
      <c r="P93" s="210"/>
      <c r="Q93" s="249"/>
      <c r="R93" s="310"/>
      <c r="S93" s="311"/>
      <c r="T93" s="312"/>
      <c r="U93" s="248"/>
      <c r="V93" s="246"/>
      <c r="W93" s="313"/>
      <c r="X93" s="310"/>
      <c r="Y93" s="314"/>
      <c r="Z93" s="246"/>
      <c r="AA93" s="313"/>
      <c r="AB93" s="246"/>
      <c r="AC93" s="313"/>
      <c r="AD93" s="255">
        <f>SUM(D93,F93,J93,L93,H93,N93,P93,R93,T93,V93,X93,Z93,AB93)</f>
        <v>48</v>
      </c>
      <c r="AE93" s="256">
        <f>SUM(E93,G93,I93,K93,M93,O93,Q93,S93,U93,W93,Y93,AA93,AC93)</f>
        <v>184</v>
      </c>
      <c r="AF93" s="257"/>
      <c r="AG93" s="258"/>
      <c r="AH93" s="255">
        <f>SUM(AD93,AF93)</f>
        <v>48</v>
      </c>
      <c r="AI93" s="256">
        <f>SUM(AE93,AG93)</f>
        <v>184</v>
      </c>
      <c r="AK93" s="275"/>
      <c r="AM93" s="11"/>
      <c r="AQ93" s="11"/>
      <c r="AU93" s="11"/>
      <c r="AY93" s="11"/>
      <c r="BC93" s="11"/>
      <c r="BG93" s="11"/>
    </row>
    <row r="94" spans="1:59" ht="20.100000000000001" customHeight="1" x14ac:dyDescent="0.25">
      <c r="A94" s="152" t="s">
        <v>95</v>
      </c>
      <c r="B94" s="243"/>
      <c r="C94" s="243"/>
      <c r="D94" s="246"/>
      <c r="E94" s="247"/>
      <c r="F94" s="244">
        <f>V8</f>
        <v>38</v>
      </c>
      <c r="G94" s="245">
        <f>W8</f>
        <v>145</v>
      </c>
      <c r="H94" s="303">
        <v>39</v>
      </c>
      <c r="I94" s="304">
        <v>180</v>
      </c>
      <c r="J94" s="303">
        <v>30</v>
      </c>
      <c r="K94" s="304">
        <v>141</v>
      </c>
      <c r="L94" s="303" t="s">
        <v>34</v>
      </c>
      <c r="M94" s="304" t="s">
        <v>34</v>
      </c>
      <c r="N94" s="210"/>
      <c r="O94" s="249"/>
      <c r="P94" s="210"/>
      <c r="Q94" s="249"/>
      <c r="R94" s="310"/>
      <c r="S94" s="311"/>
      <c r="T94" s="312"/>
      <c r="U94" s="248"/>
      <c r="V94" s="246"/>
      <c r="W94" s="313"/>
      <c r="X94" s="310"/>
      <c r="Y94" s="314"/>
      <c r="Z94" s="246"/>
      <c r="AA94" s="313"/>
      <c r="AB94" s="246"/>
      <c r="AC94" s="313"/>
      <c r="AD94" s="255">
        <f t="shared" ref="AD94:AD96" si="54">SUM(D94,F94,J94,L94,H94,N94,P94,R94,T94,V94,X94,Z94,AB94)</f>
        <v>107</v>
      </c>
      <c r="AE94" s="256">
        <f t="shared" ref="AE94:AE96" si="55">SUM(E94,G94,I94,K94,M94,O94,Q94,S94,U94,W94,Y94,AA94,AC94)</f>
        <v>466</v>
      </c>
      <c r="AF94" s="257"/>
      <c r="AG94" s="258"/>
      <c r="AH94" s="255">
        <f t="shared" ref="AH94:AI95" si="56">SUM(AD94,AF94)</f>
        <v>107</v>
      </c>
      <c r="AI94" s="256">
        <f t="shared" si="56"/>
        <v>466</v>
      </c>
      <c r="AK94" s="275"/>
      <c r="AM94" s="11"/>
      <c r="AQ94" s="11"/>
      <c r="AU94" s="11"/>
      <c r="AY94" s="11"/>
      <c r="BC94" s="11"/>
      <c r="BG94" s="11"/>
    </row>
    <row r="95" spans="1:59" ht="20.100000000000001" customHeight="1" thickBot="1" x14ac:dyDescent="0.3">
      <c r="A95" s="177" t="s">
        <v>96</v>
      </c>
      <c r="B95" s="259"/>
      <c r="C95" s="259"/>
      <c r="D95" s="262"/>
      <c r="E95" s="263"/>
      <c r="F95" s="260" t="str">
        <f>AB8</f>
        <v>-</v>
      </c>
      <c r="G95" s="261" t="str">
        <f>AC8</f>
        <v>-</v>
      </c>
      <c r="H95" s="305" t="s">
        <v>34</v>
      </c>
      <c r="I95" s="306" t="s">
        <v>34</v>
      </c>
      <c r="J95" s="305" t="s">
        <v>34</v>
      </c>
      <c r="K95" s="306" t="s">
        <v>34</v>
      </c>
      <c r="L95" s="305" t="s">
        <v>34</v>
      </c>
      <c r="M95" s="306" t="s">
        <v>34</v>
      </c>
      <c r="N95" s="215"/>
      <c r="O95" s="265"/>
      <c r="P95" s="215"/>
      <c r="Q95" s="265"/>
      <c r="R95" s="315"/>
      <c r="S95" s="316"/>
      <c r="T95" s="317"/>
      <c r="U95" s="264"/>
      <c r="V95" s="262"/>
      <c r="W95" s="318"/>
      <c r="X95" s="315"/>
      <c r="Y95" s="319"/>
      <c r="Z95" s="262"/>
      <c r="AA95" s="318"/>
      <c r="AB95" s="262"/>
      <c r="AC95" s="318"/>
      <c r="AD95" s="271">
        <f t="shared" si="54"/>
        <v>0</v>
      </c>
      <c r="AE95" s="272">
        <f t="shared" si="55"/>
        <v>0</v>
      </c>
      <c r="AF95" s="273"/>
      <c r="AG95" s="274"/>
      <c r="AH95" s="271">
        <f t="shared" si="56"/>
        <v>0</v>
      </c>
      <c r="AI95" s="272">
        <f t="shared" si="56"/>
        <v>0</v>
      </c>
      <c r="AK95" s="275"/>
      <c r="AM95" s="11"/>
      <c r="AQ95" s="11"/>
      <c r="AU95" s="11"/>
      <c r="AY95" s="11"/>
      <c r="BC95" s="11"/>
      <c r="BG95" s="11"/>
    </row>
    <row r="96" spans="1:59" ht="20.100000000000001" customHeight="1" thickTop="1" x14ac:dyDescent="0.25">
      <c r="A96" s="276" t="s">
        <v>97</v>
      </c>
      <c r="B96" s="277"/>
      <c r="C96" s="278"/>
      <c r="D96" s="281"/>
      <c r="E96" s="282"/>
      <c r="F96" s="279">
        <f t="shared" ref="F96:I96" si="57">SUM(F93:F95)</f>
        <v>53</v>
      </c>
      <c r="G96" s="280">
        <f t="shared" si="57"/>
        <v>204</v>
      </c>
      <c r="H96" s="279">
        <f t="shared" si="57"/>
        <v>48</v>
      </c>
      <c r="I96" s="280">
        <f t="shared" si="57"/>
        <v>214</v>
      </c>
      <c r="J96" s="279">
        <f t="shared" ref="J96:M96" si="58">SUM(J93:J95)</f>
        <v>54</v>
      </c>
      <c r="K96" s="280">
        <f t="shared" si="58"/>
        <v>232</v>
      </c>
      <c r="L96" s="279">
        <f t="shared" si="58"/>
        <v>0</v>
      </c>
      <c r="M96" s="280">
        <f t="shared" si="58"/>
        <v>0</v>
      </c>
      <c r="N96" s="283"/>
      <c r="O96" s="284"/>
      <c r="P96" s="283"/>
      <c r="Q96" s="284"/>
      <c r="R96" s="285"/>
      <c r="S96" s="286"/>
      <c r="T96" s="283"/>
      <c r="U96" s="284"/>
      <c r="V96" s="283"/>
      <c r="W96" s="284"/>
      <c r="X96" s="287"/>
      <c r="Y96" s="288"/>
      <c r="Z96" s="283"/>
      <c r="AA96" s="284"/>
      <c r="AB96" s="283"/>
      <c r="AC96" s="284"/>
      <c r="AD96" s="279">
        <f t="shared" si="54"/>
        <v>155</v>
      </c>
      <c r="AE96" s="280">
        <f t="shared" si="55"/>
        <v>650</v>
      </c>
      <c r="AF96" s="283"/>
      <c r="AG96" s="284"/>
      <c r="AH96" s="279">
        <f>SUM(AD96,AF96)</f>
        <v>155</v>
      </c>
      <c r="AI96" s="280">
        <f>SUM(AE96,AG96)</f>
        <v>650</v>
      </c>
      <c r="AK96" s="275"/>
      <c r="AM96" s="11"/>
      <c r="AQ96" s="11"/>
      <c r="AU96" s="11"/>
      <c r="AY96" s="11"/>
      <c r="BC96" s="11"/>
      <c r="BG96" s="11"/>
    </row>
    <row r="97" spans="1:59" ht="20.100000000000001" customHeight="1" thickBot="1" x14ac:dyDescent="0.3">
      <c r="A97" s="289" t="s">
        <v>98</v>
      </c>
      <c r="B97" s="290"/>
      <c r="C97" s="291"/>
      <c r="D97" s="293"/>
      <c r="E97" s="294"/>
      <c r="F97" s="292">
        <f>S8</f>
        <v>161</v>
      </c>
      <c r="G97" s="291"/>
      <c r="H97" s="292">
        <v>168</v>
      </c>
      <c r="I97" s="291"/>
      <c r="J97" s="292">
        <v>172</v>
      </c>
      <c r="K97" s="291"/>
      <c r="L97" s="292" t="s">
        <v>34</v>
      </c>
      <c r="M97" s="291"/>
      <c r="N97" s="320"/>
      <c r="O97" s="321"/>
      <c r="P97" s="320"/>
      <c r="Q97" s="321"/>
      <c r="R97" s="293"/>
      <c r="S97" s="294"/>
      <c r="T97" s="293"/>
      <c r="U97" s="294"/>
      <c r="V97" s="293"/>
      <c r="W97" s="294"/>
      <c r="X97" s="299"/>
      <c r="Y97" s="300"/>
      <c r="Z97" s="293"/>
      <c r="AA97" s="294"/>
      <c r="AB97" s="322"/>
      <c r="AC97" s="323"/>
      <c r="AD97" s="301">
        <f>SUM(D97:AC97)</f>
        <v>501</v>
      </c>
      <c r="AE97" s="302"/>
      <c r="AF97" s="293"/>
      <c r="AG97" s="294"/>
      <c r="AH97" s="301">
        <f>SUM(AD97,AF97:AG97)</f>
        <v>501</v>
      </c>
      <c r="AI97" s="302"/>
      <c r="AK97" s="275">
        <f>AD97</f>
        <v>501</v>
      </c>
      <c r="AM97" s="11"/>
      <c r="AQ97" s="11"/>
      <c r="AU97" s="11"/>
      <c r="AY97" s="11"/>
      <c r="BC97" s="11"/>
      <c r="BG97" s="11"/>
    </row>
    <row r="98" spans="1:59" ht="20.100000000000001" customHeight="1" x14ac:dyDescent="0.25">
      <c r="A98" s="240" t="s">
        <v>80</v>
      </c>
      <c r="B98" s="241"/>
      <c r="C98" s="241"/>
      <c r="D98" s="241"/>
      <c r="E98" s="241"/>
      <c r="F98" s="241"/>
      <c r="G98" s="241"/>
      <c r="H98" s="241"/>
      <c r="I98" s="241"/>
      <c r="J98" s="241"/>
      <c r="K98" s="241"/>
      <c r="L98" s="241"/>
      <c r="M98" s="241"/>
      <c r="N98" s="241"/>
      <c r="O98" s="241"/>
      <c r="P98" s="241"/>
      <c r="Q98" s="241"/>
      <c r="R98" s="241"/>
      <c r="S98" s="241"/>
      <c r="T98" s="241"/>
      <c r="U98" s="241"/>
      <c r="V98" s="241"/>
      <c r="W98" s="241"/>
      <c r="X98" s="241"/>
      <c r="Y98" s="241"/>
      <c r="Z98" s="241"/>
      <c r="AA98" s="241"/>
      <c r="AB98" s="241"/>
      <c r="AC98" s="241"/>
      <c r="AD98" s="241"/>
      <c r="AE98" s="242"/>
      <c r="AF98" s="240"/>
      <c r="AG98" s="242"/>
      <c r="AH98" s="241"/>
      <c r="AI98" s="242"/>
      <c r="AK98" s="275"/>
      <c r="AM98" s="11"/>
      <c r="AQ98" s="11"/>
      <c r="AU98" s="11"/>
      <c r="AY98" s="11"/>
      <c r="BC98" s="11"/>
      <c r="BG98" s="11"/>
    </row>
    <row r="99" spans="1:59" ht="20.100000000000001" customHeight="1" x14ac:dyDescent="0.25">
      <c r="A99" s="152" t="s">
        <v>94</v>
      </c>
      <c r="B99" s="243"/>
      <c r="C99" s="243"/>
      <c r="D99" s="175"/>
      <c r="E99" s="324"/>
      <c r="F99" s="210"/>
      <c r="G99" s="325"/>
      <c r="H99" s="210"/>
      <c r="I99" s="325"/>
      <c r="J99" s="210"/>
      <c r="K99" s="325"/>
      <c r="L99" s="303" t="s">
        <v>34</v>
      </c>
      <c r="M99" s="326" t="s">
        <v>34</v>
      </c>
      <c r="N99" s="303">
        <f>T12</f>
        <v>25</v>
      </c>
      <c r="O99" s="326">
        <f>U12</f>
        <v>104</v>
      </c>
      <c r="P99" s="303">
        <v>13</v>
      </c>
      <c r="Q99" s="326">
        <v>35</v>
      </c>
      <c r="R99" s="303">
        <v>10</v>
      </c>
      <c r="S99" s="326">
        <v>41</v>
      </c>
      <c r="T99" s="303">
        <v>2</v>
      </c>
      <c r="U99" s="326">
        <v>7</v>
      </c>
      <c r="V99" s="303">
        <v>9</v>
      </c>
      <c r="W99" s="326">
        <v>25</v>
      </c>
      <c r="X99" s="171"/>
      <c r="Y99" s="254"/>
      <c r="Z99" s="175"/>
      <c r="AA99" s="253"/>
      <c r="AB99" s="175"/>
      <c r="AC99" s="253"/>
      <c r="AD99" s="255">
        <f>SUM(D99,F99,J99,L99,H99,N99,P99,R99,T99,V99,X99,Z99,AB99)</f>
        <v>59</v>
      </c>
      <c r="AE99" s="256">
        <f>SUM(E99,G99,I99,K99,M99,O99,Q99,S99,U99,W99,Y99,AA99,AC99)</f>
        <v>212</v>
      </c>
      <c r="AF99" s="244">
        <f>T21</f>
        <v>3</v>
      </c>
      <c r="AG99" s="327">
        <f>U21</f>
        <v>11</v>
      </c>
      <c r="AH99" s="255">
        <f>SUM(AD99,AF99)</f>
        <v>62</v>
      </c>
      <c r="AI99" s="256">
        <f>SUM(AE99,AG99)</f>
        <v>223</v>
      </c>
      <c r="AK99" s="275"/>
      <c r="AM99" s="11"/>
      <c r="AQ99" s="11"/>
      <c r="AU99" s="11"/>
      <c r="AY99" s="11"/>
      <c r="BC99" s="11"/>
      <c r="BG99" s="11"/>
    </row>
    <row r="100" spans="1:59" ht="20.100000000000001" customHeight="1" x14ac:dyDescent="0.25">
      <c r="A100" s="152" t="s">
        <v>95</v>
      </c>
      <c r="B100" s="243"/>
      <c r="C100" s="243"/>
      <c r="D100" s="175"/>
      <c r="E100" s="324"/>
      <c r="F100" s="210"/>
      <c r="G100" s="325"/>
      <c r="H100" s="210"/>
      <c r="I100" s="325"/>
      <c r="J100" s="210"/>
      <c r="K100" s="325"/>
      <c r="L100" s="303">
        <v>1</v>
      </c>
      <c r="M100" s="326">
        <v>9</v>
      </c>
      <c r="N100" s="303">
        <f>V12</f>
        <v>105</v>
      </c>
      <c r="O100" s="326">
        <f>W12</f>
        <v>498</v>
      </c>
      <c r="P100" s="303">
        <v>19</v>
      </c>
      <c r="Q100" s="326">
        <v>95</v>
      </c>
      <c r="R100" s="303">
        <v>19</v>
      </c>
      <c r="S100" s="326">
        <v>111</v>
      </c>
      <c r="T100" s="303">
        <v>10</v>
      </c>
      <c r="U100" s="326">
        <v>34</v>
      </c>
      <c r="V100" s="303">
        <v>12</v>
      </c>
      <c r="W100" s="326">
        <v>49</v>
      </c>
      <c r="X100" s="171"/>
      <c r="Y100" s="254"/>
      <c r="Z100" s="175"/>
      <c r="AA100" s="253"/>
      <c r="AB100" s="175"/>
      <c r="AC100" s="253"/>
      <c r="AD100" s="255">
        <f t="shared" ref="AD100:AD104" si="59">SUM(D100,F100,J100,L100,H100,N100,P100,R100,T100,V100,X100,Z100,AB100)</f>
        <v>166</v>
      </c>
      <c r="AE100" s="256">
        <f t="shared" ref="AE100:AE104" si="60">SUM(E100,G100,I100,K100,M100,O100,Q100,S100,U100,W100,Y100,AA100,AC100)</f>
        <v>796</v>
      </c>
      <c r="AF100" s="244">
        <f>V21</f>
        <v>17</v>
      </c>
      <c r="AG100" s="327">
        <f>W21</f>
        <v>76</v>
      </c>
      <c r="AH100" s="255">
        <f t="shared" ref="AH100:AI103" si="61">SUM(AD100,AF100)</f>
        <v>183</v>
      </c>
      <c r="AI100" s="256">
        <f t="shared" si="61"/>
        <v>872</v>
      </c>
      <c r="AK100" s="275"/>
      <c r="AM100" s="11"/>
      <c r="AQ100" s="11"/>
      <c r="AU100" s="11"/>
      <c r="AY100" s="11"/>
      <c r="BC100" s="11"/>
      <c r="BG100" s="11"/>
    </row>
    <row r="101" spans="1:59" ht="20.100000000000001" customHeight="1" x14ac:dyDescent="0.25">
      <c r="A101" s="152" t="s">
        <v>101</v>
      </c>
      <c r="B101" s="243"/>
      <c r="C101" s="243"/>
      <c r="D101" s="175"/>
      <c r="E101" s="324"/>
      <c r="F101" s="210"/>
      <c r="G101" s="325"/>
      <c r="H101" s="210"/>
      <c r="I101" s="325"/>
      <c r="J101" s="210"/>
      <c r="K101" s="325"/>
      <c r="L101" s="303" t="s">
        <v>34</v>
      </c>
      <c r="M101" s="326" t="s">
        <v>34</v>
      </c>
      <c r="N101" s="303" t="str">
        <f>X12</f>
        <v>-</v>
      </c>
      <c r="O101" s="326" t="str">
        <f>Y12</f>
        <v>-</v>
      </c>
      <c r="P101" s="303" t="s">
        <v>34</v>
      </c>
      <c r="Q101" s="326" t="s">
        <v>34</v>
      </c>
      <c r="R101" s="303">
        <v>5</v>
      </c>
      <c r="S101" s="326">
        <v>37</v>
      </c>
      <c r="T101" s="303">
        <v>10</v>
      </c>
      <c r="U101" s="326">
        <v>155</v>
      </c>
      <c r="V101" s="303" t="s">
        <v>34</v>
      </c>
      <c r="W101" s="326" t="s">
        <v>34</v>
      </c>
      <c r="X101" s="171"/>
      <c r="Y101" s="254"/>
      <c r="Z101" s="175"/>
      <c r="AA101" s="253"/>
      <c r="AB101" s="175"/>
      <c r="AC101" s="253"/>
      <c r="AD101" s="255">
        <f t="shared" si="59"/>
        <v>15</v>
      </c>
      <c r="AE101" s="256">
        <f t="shared" si="60"/>
        <v>192</v>
      </c>
      <c r="AF101" s="244">
        <f>X21</f>
        <v>35</v>
      </c>
      <c r="AG101" s="327">
        <f>Y21</f>
        <v>167</v>
      </c>
      <c r="AH101" s="255">
        <f t="shared" si="61"/>
        <v>50</v>
      </c>
      <c r="AI101" s="256">
        <f t="shared" si="61"/>
        <v>359</v>
      </c>
      <c r="AK101" s="275"/>
      <c r="AM101" s="11"/>
      <c r="AQ101" s="11"/>
      <c r="AU101" s="11"/>
      <c r="AY101" s="11"/>
      <c r="BC101" s="11"/>
      <c r="BG101" s="11"/>
    </row>
    <row r="102" spans="1:59" ht="20.100000000000001" customHeight="1" x14ac:dyDescent="0.25">
      <c r="A102" s="152" t="s">
        <v>102</v>
      </c>
      <c r="B102" s="243"/>
      <c r="C102" s="243"/>
      <c r="D102" s="175"/>
      <c r="E102" s="324"/>
      <c r="F102" s="210"/>
      <c r="G102" s="325"/>
      <c r="H102" s="210"/>
      <c r="I102" s="325"/>
      <c r="J102" s="210"/>
      <c r="K102" s="325"/>
      <c r="L102" s="303" t="s">
        <v>34</v>
      </c>
      <c r="M102" s="326" t="s">
        <v>34</v>
      </c>
      <c r="N102" s="303" t="str">
        <f>Z12</f>
        <v>-</v>
      </c>
      <c r="O102" s="326" t="str">
        <f>AA12</f>
        <v>-</v>
      </c>
      <c r="P102" s="303" t="s">
        <v>34</v>
      </c>
      <c r="Q102" s="326" t="s">
        <v>34</v>
      </c>
      <c r="R102" s="303">
        <v>2</v>
      </c>
      <c r="S102" s="326">
        <v>15</v>
      </c>
      <c r="T102" s="303">
        <v>3</v>
      </c>
      <c r="U102" s="326">
        <v>20</v>
      </c>
      <c r="V102" s="303" t="s">
        <v>34</v>
      </c>
      <c r="W102" s="326" t="s">
        <v>34</v>
      </c>
      <c r="X102" s="171"/>
      <c r="Y102" s="254"/>
      <c r="Z102" s="175"/>
      <c r="AA102" s="253"/>
      <c r="AB102" s="175"/>
      <c r="AC102" s="253"/>
      <c r="AD102" s="255">
        <f t="shared" si="59"/>
        <v>5</v>
      </c>
      <c r="AE102" s="256">
        <f t="shared" si="60"/>
        <v>35</v>
      </c>
      <c r="AF102" s="244">
        <f>Z21</f>
        <v>3</v>
      </c>
      <c r="AG102" s="327">
        <f>AA21</f>
        <v>13</v>
      </c>
      <c r="AH102" s="255">
        <f t="shared" si="61"/>
        <v>8</v>
      </c>
      <c r="AI102" s="256">
        <f t="shared" si="61"/>
        <v>48</v>
      </c>
      <c r="AK102" s="275"/>
      <c r="AM102" s="11"/>
      <c r="AQ102" s="11"/>
      <c r="AU102" s="11"/>
      <c r="AY102" s="11"/>
      <c r="BC102" s="11"/>
      <c r="BG102" s="11"/>
    </row>
    <row r="103" spans="1:59" ht="20.100000000000001" customHeight="1" thickBot="1" x14ac:dyDescent="0.3">
      <c r="A103" s="177" t="s">
        <v>96</v>
      </c>
      <c r="B103" s="259"/>
      <c r="C103" s="259"/>
      <c r="D103" s="187"/>
      <c r="E103" s="328"/>
      <c r="F103" s="215"/>
      <c r="G103" s="329"/>
      <c r="H103" s="215"/>
      <c r="I103" s="329"/>
      <c r="J103" s="215"/>
      <c r="K103" s="329"/>
      <c r="L103" s="305" t="s">
        <v>34</v>
      </c>
      <c r="M103" s="330" t="s">
        <v>34</v>
      </c>
      <c r="N103" s="305" t="str">
        <f>AB12</f>
        <v>-</v>
      </c>
      <c r="O103" s="330" t="str">
        <f>AC12</f>
        <v>-</v>
      </c>
      <c r="P103" s="305" t="s">
        <v>34</v>
      </c>
      <c r="Q103" s="330" t="s">
        <v>34</v>
      </c>
      <c r="R103" s="305" t="s">
        <v>34</v>
      </c>
      <c r="S103" s="330" t="s">
        <v>34</v>
      </c>
      <c r="T103" s="305" t="s">
        <v>34</v>
      </c>
      <c r="U103" s="330" t="s">
        <v>34</v>
      </c>
      <c r="V103" s="305">
        <v>2</v>
      </c>
      <c r="W103" s="330">
        <v>8</v>
      </c>
      <c r="X103" s="214"/>
      <c r="Y103" s="270"/>
      <c r="Z103" s="187"/>
      <c r="AA103" s="269"/>
      <c r="AB103" s="187"/>
      <c r="AC103" s="269"/>
      <c r="AD103" s="271">
        <f t="shared" si="59"/>
        <v>2</v>
      </c>
      <c r="AE103" s="272">
        <f t="shared" si="60"/>
        <v>8</v>
      </c>
      <c r="AF103" s="260" t="str">
        <f>AB21</f>
        <v>-</v>
      </c>
      <c r="AG103" s="331" t="str">
        <f>AC21</f>
        <v>-</v>
      </c>
      <c r="AH103" s="271">
        <f t="shared" si="61"/>
        <v>2</v>
      </c>
      <c r="AI103" s="272">
        <f t="shared" si="61"/>
        <v>8</v>
      </c>
      <c r="AK103" s="275"/>
      <c r="AM103" s="11"/>
      <c r="AQ103" s="11"/>
      <c r="AU103" s="11"/>
      <c r="AY103" s="11"/>
      <c r="BC103" s="11"/>
      <c r="BG103" s="11"/>
    </row>
    <row r="104" spans="1:59" ht="20.100000000000001" customHeight="1" thickTop="1" x14ac:dyDescent="0.25">
      <c r="A104" s="276" t="s">
        <v>97</v>
      </c>
      <c r="B104" s="277"/>
      <c r="C104" s="278"/>
      <c r="D104" s="281"/>
      <c r="E104" s="282"/>
      <c r="F104" s="281"/>
      <c r="G104" s="282"/>
      <c r="H104" s="281"/>
      <c r="I104" s="282"/>
      <c r="J104" s="281"/>
      <c r="K104" s="282"/>
      <c r="L104" s="279">
        <f t="shared" ref="L104:Q104" si="62">SUM(L99:L103)</f>
        <v>1</v>
      </c>
      <c r="M104" s="280">
        <f t="shared" si="62"/>
        <v>9</v>
      </c>
      <c r="N104" s="279">
        <f t="shared" si="62"/>
        <v>130</v>
      </c>
      <c r="O104" s="280">
        <f t="shared" si="62"/>
        <v>602</v>
      </c>
      <c r="P104" s="279">
        <f t="shared" si="62"/>
        <v>32</v>
      </c>
      <c r="Q104" s="280">
        <f t="shared" si="62"/>
        <v>130</v>
      </c>
      <c r="R104" s="279">
        <f t="shared" ref="R104:W104" si="63">SUM(R99:R103)</f>
        <v>36</v>
      </c>
      <c r="S104" s="280">
        <f t="shared" si="63"/>
        <v>204</v>
      </c>
      <c r="T104" s="279">
        <f t="shared" si="63"/>
        <v>25</v>
      </c>
      <c r="U104" s="280">
        <f t="shared" si="63"/>
        <v>216</v>
      </c>
      <c r="V104" s="279">
        <f t="shared" si="63"/>
        <v>23</v>
      </c>
      <c r="W104" s="280">
        <f t="shared" si="63"/>
        <v>82</v>
      </c>
      <c r="X104" s="287"/>
      <c r="Y104" s="288"/>
      <c r="Z104" s="283"/>
      <c r="AA104" s="284"/>
      <c r="AB104" s="283"/>
      <c r="AC104" s="284"/>
      <c r="AD104" s="279">
        <f t="shared" si="59"/>
        <v>247</v>
      </c>
      <c r="AE104" s="332">
        <f t="shared" si="60"/>
        <v>1243</v>
      </c>
      <c r="AF104" s="279">
        <f>SUM(AF99:AF103)</f>
        <v>58</v>
      </c>
      <c r="AG104" s="280">
        <f>SUM(AG99:AG103)</f>
        <v>267</v>
      </c>
      <c r="AH104" s="279">
        <f>SUM(AD104,AF104)</f>
        <v>305</v>
      </c>
      <c r="AI104" s="280">
        <f>SUM(AE104,AG104)</f>
        <v>1510</v>
      </c>
      <c r="AK104" s="275"/>
      <c r="AM104" s="11"/>
      <c r="AQ104" s="11"/>
      <c r="AU104" s="11"/>
      <c r="AY104" s="11"/>
      <c r="BC104" s="11"/>
      <c r="BG104" s="11"/>
    </row>
    <row r="105" spans="1:59" ht="20.100000000000001" customHeight="1" thickBot="1" x14ac:dyDescent="0.3">
      <c r="A105" s="289" t="s">
        <v>98</v>
      </c>
      <c r="B105" s="290"/>
      <c r="C105" s="291"/>
      <c r="D105" s="293"/>
      <c r="E105" s="294"/>
      <c r="F105" s="320"/>
      <c r="G105" s="321"/>
      <c r="H105" s="320"/>
      <c r="I105" s="321"/>
      <c r="J105" s="320"/>
      <c r="K105" s="321"/>
      <c r="L105" s="292">
        <v>8</v>
      </c>
      <c r="M105" s="291"/>
      <c r="N105" s="292">
        <f>S12</f>
        <v>511</v>
      </c>
      <c r="O105" s="291"/>
      <c r="P105" s="292">
        <v>41</v>
      </c>
      <c r="Q105" s="291"/>
      <c r="R105" s="292">
        <v>180</v>
      </c>
      <c r="S105" s="291"/>
      <c r="T105" s="292">
        <v>154</v>
      </c>
      <c r="U105" s="291"/>
      <c r="V105" s="292">
        <v>56</v>
      </c>
      <c r="W105" s="291"/>
      <c r="X105" s="333"/>
      <c r="Y105" s="334"/>
      <c r="Z105" s="320"/>
      <c r="AA105" s="321"/>
      <c r="AB105" s="333"/>
      <c r="AC105" s="334"/>
      <c r="AD105" s="301">
        <f>SUM(D105:AC105)</f>
        <v>950</v>
      </c>
      <c r="AE105" s="302"/>
      <c r="AF105" s="289">
        <f>S21</f>
        <v>267</v>
      </c>
      <c r="AG105" s="291"/>
      <c r="AH105" s="301">
        <f>SUM(AD105,AF105:AG105)</f>
        <v>1217</v>
      </c>
      <c r="AI105" s="302"/>
      <c r="AK105" s="275">
        <f>AD105</f>
        <v>950</v>
      </c>
      <c r="AM105" s="11"/>
      <c r="AQ105" s="11"/>
      <c r="AU105" s="11"/>
      <c r="AY105" s="11"/>
      <c r="BC105" s="11"/>
      <c r="BG105" s="11"/>
    </row>
    <row r="106" spans="1:59" ht="20.100000000000001" customHeight="1" x14ac:dyDescent="0.25">
      <c r="A106" s="307" t="s">
        <v>81</v>
      </c>
      <c r="B106" s="308"/>
      <c r="C106" s="308"/>
      <c r="D106" s="308"/>
      <c r="E106" s="308"/>
      <c r="F106" s="308"/>
      <c r="G106" s="308"/>
      <c r="H106" s="308"/>
      <c r="I106" s="308"/>
      <c r="J106" s="308"/>
      <c r="K106" s="308"/>
      <c r="L106" s="308"/>
      <c r="M106" s="308"/>
      <c r="N106" s="308"/>
      <c r="O106" s="308"/>
      <c r="P106" s="308"/>
      <c r="Q106" s="308"/>
      <c r="R106" s="308"/>
      <c r="S106" s="308"/>
      <c r="T106" s="308"/>
      <c r="U106" s="308"/>
      <c r="V106" s="308"/>
      <c r="W106" s="308"/>
      <c r="X106" s="308"/>
      <c r="Y106" s="308"/>
      <c r="Z106" s="308"/>
      <c r="AA106" s="308"/>
      <c r="AB106" s="308"/>
      <c r="AC106" s="308"/>
      <c r="AD106" s="308"/>
      <c r="AE106" s="309"/>
      <c r="AF106" s="307"/>
      <c r="AG106" s="309"/>
      <c r="AH106" s="308"/>
      <c r="AI106" s="309"/>
      <c r="AK106" s="275"/>
      <c r="AM106" s="11"/>
      <c r="AQ106" s="11"/>
      <c r="AU106" s="11"/>
      <c r="AY106" s="11"/>
      <c r="BC106" s="11"/>
      <c r="BG106" s="11"/>
    </row>
    <row r="107" spans="1:59" ht="20.100000000000001" customHeight="1" x14ac:dyDescent="0.25">
      <c r="A107" s="152" t="s">
        <v>94</v>
      </c>
      <c r="B107" s="335"/>
      <c r="C107" s="335"/>
      <c r="D107" s="175"/>
      <c r="E107" s="324"/>
      <c r="F107" s="175"/>
      <c r="G107" s="324"/>
      <c r="H107" s="175"/>
      <c r="I107" s="324"/>
      <c r="J107" s="175"/>
      <c r="K107" s="324"/>
      <c r="L107" s="303" t="s">
        <v>34</v>
      </c>
      <c r="M107" s="326" t="s">
        <v>34</v>
      </c>
      <c r="N107" s="210"/>
      <c r="O107" s="325"/>
      <c r="P107" s="303">
        <v>16</v>
      </c>
      <c r="Q107" s="326">
        <v>42</v>
      </c>
      <c r="R107" s="303">
        <v>18</v>
      </c>
      <c r="S107" s="326">
        <v>68</v>
      </c>
      <c r="T107" s="303">
        <v>1</v>
      </c>
      <c r="U107" s="326">
        <v>5</v>
      </c>
      <c r="V107" s="303">
        <v>5</v>
      </c>
      <c r="W107" s="326">
        <v>19</v>
      </c>
      <c r="X107" s="171"/>
      <c r="Y107" s="254"/>
      <c r="Z107" s="303">
        <v>2</v>
      </c>
      <c r="AA107" s="326">
        <v>5</v>
      </c>
      <c r="AB107" s="175"/>
      <c r="AC107" s="253"/>
      <c r="AD107" s="255">
        <f>SUM(D107,F107,J107,L107,H107,N107,P107,R107,T107,V107,X107,Z107,AB107)</f>
        <v>42</v>
      </c>
      <c r="AE107" s="256">
        <f>SUM(E107,G107,I107,K107,M107,O107,Q107,S107,U107,W107,Y107,AA107,AC107)</f>
        <v>139</v>
      </c>
      <c r="AF107" s="257"/>
      <c r="AG107" s="336"/>
      <c r="AH107" s="255">
        <f>SUM(AD107,AF107)</f>
        <v>42</v>
      </c>
      <c r="AI107" s="256">
        <f>SUM(AE107,AG107)</f>
        <v>139</v>
      </c>
      <c r="AK107" s="275"/>
      <c r="AM107" s="11"/>
      <c r="AQ107" s="11"/>
      <c r="AU107" s="11"/>
      <c r="AY107" s="11"/>
      <c r="BC107" s="11"/>
      <c r="BG107" s="11"/>
    </row>
    <row r="108" spans="1:59" ht="20.100000000000001" customHeight="1" x14ac:dyDescent="0.25">
      <c r="A108" s="152" t="s">
        <v>95</v>
      </c>
      <c r="B108" s="335"/>
      <c r="C108" s="335"/>
      <c r="D108" s="175"/>
      <c r="E108" s="324"/>
      <c r="F108" s="175"/>
      <c r="G108" s="324"/>
      <c r="H108" s="175"/>
      <c r="I108" s="324"/>
      <c r="J108" s="175"/>
      <c r="K108" s="324"/>
      <c r="L108" s="303" t="s">
        <v>34</v>
      </c>
      <c r="M108" s="326" t="s">
        <v>34</v>
      </c>
      <c r="N108" s="210"/>
      <c r="O108" s="325"/>
      <c r="P108" s="303">
        <v>20</v>
      </c>
      <c r="Q108" s="326">
        <v>152</v>
      </c>
      <c r="R108" s="303">
        <v>20</v>
      </c>
      <c r="S108" s="326">
        <v>102</v>
      </c>
      <c r="T108" s="303">
        <v>7</v>
      </c>
      <c r="U108" s="326">
        <v>30</v>
      </c>
      <c r="V108" s="303">
        <v>40</v>
      </c>
      <c r="W108" s="326">
        <v>165</v>
      </c>
      <c r="X108" s="171"/>
      <c r="Y108" s="254"/>
      <c r="Z108" s="303">
        <v>41</v>
      </c>
      <c r="AA108" s="326">
        <v>163</v>
      </c>
      <c r="AB108" s="175"/>
      <c r="AC108" s="253"/>
      <c r="AD108" s="255">
        <f t="shared" ref="AD108:AD112" si="64">SUM(D108,F108,J108,L108,H108,N108,P108,R108,T108,V108,X108,Z108,AB108)</f>
        <v>128</v>
      </c>
      <c r="AE108" s="256">
        <f t="shared" ref="AE108:AE112" si="65">SUM(E108,G108,I108,K108,M108,O108,Q108,S108,U108,W108,Y108,AA108,AC108)</f>
        <v>612</v>
      </c>
      <c r="AF108" s="257"/>
      <c r="AG108" s="336"/>
      <c r="AH108" s="255">
        <f t="shared" ref="AH108:AI111" si="66">SUM(AD108,AF108)</f>
        <v>128</v>
      </c>
      <c r="AI108" s="256">
        <f t="shared" si="66"/>
        <v>612</v>
      </c>
      <c r="AK108" s="275"/>
      <c r="AM108" s="11"/>
      <c r="AQ108" s="11"/>
      <c r="AU108" s="11"/>
      <c r="AY108" s="11"/>
      <c r="BC108" s="11"/>
      <c r="BG108" s="11"/>
    </row>
    <row r="109" spans="1:59" ht="20.100000000000001" customHeight="1" x14ac:dyDescent="0.25">
      <c r="A109" s="152" t="s">
        <v>101</v>
      </c>
      <c r="B109" s="243"/>
      <c r="C109" s="243"/>
      <c r="D109" s="175"/>
      <c r="E109" s="324"/>
      <c r="F109" s="175"/>
      <c r="G109" s="324"/>
      <c r="H109" s="175"/>
      <c r="I109" s="324"/>
      <c r="J109" s="175"/>
      <c r="K109" s="324"/>
      <c r="L109" s="303">
        <v>1</v>
      </c>
      <c r="M109" s="326">
        <v>3</v>
      </c>
      <c r="N109" s="210"/>
      <c r="O109" s="325"/>
      <c r="P109" s="303" t="s">
        <v>34</v>
      </c>
      <c r="Q109" s="326" t="s">
        <v>34</v>
      </c>
      <c r="R109" s="303" t="s">
        <v>34</v>
      </c>
      <c r="S109" s="326" t="s">
        <v>34</v>
      </c>
      <c r="T109" s="303">
        <v>9</v>
      </c>
      <c r="U109" s="326">
        <v>39</v>
      </c>
      <c r="V109" s="303" t="s">
        <v>34</v>
      </c>
      <c r="W109" s="326" t="s">
        <v>34</v>
      </c>
      <c r="X109" s="171"/>
      <c r="Y109" s="254"/>
      <c r="Z109" s="303" t="s">
        <v>34</v>
      </c>
      <c r="AA109" s="326" t="s">
        <v>34</v>
      </c>
      <c r="AB109" s="175"/>
      <c r="AC109" s="253"/>
      <c r="AD109" s="255">
        <f t="shared" si="64"/>
        <v>10</v>
      </c>
      <c r="AE109" s="256">
        <f t="shared" si="65"/>
        <v>42</v>
      </c>
      <c r="AF109" s="257"/>
      <c r="AG109" s="336"/>
      <c r="AH109" s="255">
        <f t="shared" si="66"/>
        <v>10</v>
      </c>
      <c r="AI109" s="256">
        <f t="shared" si="66"/>
        <v>42</v>
      </c>
      <c r="AK109" s="275"/>
      <c r="AM109" s="11"/>
      <c r="AQ109" s="11"/>
      <c r="AU109" s="11"/>
      <c r="AY109" s="11"/>
      <c r="BC109" s="11"/>
      <c r="BG109" s="11"/>
    </row>
    <row r="110" spans="1:59" ht="20.100000000000001" customHeight="1" x14ac:dyDescent="0.25">
      <c r="A110" s="152" t="s">
        <v>102</v>
      </c>
      <c r="B110" s="243"/>
      <c r="C110" s="243"/>
      <c r="D110" s="175"/>
      <c r="E110" s="324"/>
      <c r="F110" s="175"/>
      <c r="G110" s="324"/>
      <c r="H110" s="175"/>
      <c r="I110" s="324"/>
      <c r="J110" s="175"/>
      <c r="K110" s="324"/>
      <c r="L110" s="303" t="s">
        <v>34</v>
      </c>
      <c r="M110" s="326" t="s">
        <v>34</v>
      </c>
      <c r="N110" s="210"/>
      <c r="O110" s="325"/>
      <c r="P110" s="303" t="s">
        <v>34</v>
      </c>
      <c r="Q110" s="326" t="s">
        <v>34</v>
      </c>
      <c r="R110" s="303" t="s">
        <v>34</v>
      </c>
      <c r="S110" s="326" t="s">
        <v>34</v>
      </c>
      <c r="T110" s="303" t="s">
        <v>34</v>
      </c>
      <c r="U110" s="326" t="s">
        <v>34</v>
      </c>
      <c r="V110" s="303" t="s">
        <v>34</v>
      </c>
      <c r="W110" s="326" t="s">
        <v>34</v>
      </c>
      <c r="X110" s="171"/>
      <c r="Y110" s="254"/>
      <c r="Z110" s="303" t="s">
        <v>34</v>
      </c>
      <c r="AA110" s="326" t="s">
        <v>34</v>
      </c>
      <c r="AB110" s="175"/>
      <c r="AC110" s="253"/>
      <c r="AD110" s="255">
        <f t="shared" si="64"/>
        <v>0</v>
      </c>
      <c r="AE110" s="256">
        <f t="shared" si="65"/>
        <v>0</v>
      </c>
      <c r="AF110" s="257"/>
      <c r="AG110" s="336"/>
      <c r="AH110" s="255">
        <f t="shared" si="66"/>
        <v>0</v>
      </c>
      <c r="AI110" s="256">
        <f t="shared" si="66"/>
        <v>0</v>
      </c>
      <c r="AK110" s="275"/>
      <c r="AM110" s="11"/>
      <c r="AQ110" s="11"/>
      <c r="AU110" s="11"/>
      <c r="AY110" s="11"/>
      <c r="BC110" s="11"/>
      <c r="BG110" s="11"/>
    </row>
    <row r="111" spans="1:59" ht="20.100000000000001" customHeight="1" thickBot="1" x14ac:dyDescent="0.3">
      <c r="A111" s="177" t="s">
        <v>96</v>
      </c>
      <c r="B111" s="259"/>
      <c r="C111" s="259"/>
      <c r="D111" s="187"/>
      <c r="E111" s="328"/>
      <c r="F111" s="187"/>
      <c r="G111" s="328"/>
      <c r="H111" s="187"/>
      <c r="I111" s="328"/>
      <c r="J111" s="187"/>
      <c r="K111" s="328"/>
      <c r="L111" s="305" t="s">
        <v>34</v>
      </c>
      <c r="M111" s="330" t="s">
        <v>34</v>
      </c>
      <c r="N111" s="215"/>
      <c r="O111" s="329"/>
      <c r="P111" s="305" t="s">
        <v>34</v>
      </c>
      <c r="Q111" s="330" t="s">
        <v>34</v>
      </c>
      <c r="R111" s="305" t="s">
        <v>34</v>
      </c>
      <c r="S111" s="330" t="s">
        <v>34</v>
      </c>
      <c r="T111" s="305" t="s">
        <v>34</v>
      </c>
      <c r="U111" s="330" t="s">
        <v>34</v>
      </c>
      <c r="V111" s="305" t="s">
        <v>34</v>
      </c>
      <c r="W111" s="330" t="s">
        <v>34</v>
      </c>
      <c r="X111" s="214"/>
      <c r="Y111" s="270"/>
      <c r="Z111" s="305" t="s">
        <v>34</v>
      </c>
      <c r="AA111" s="330" t="s">
        <v>34</v>
      </c>
      <c r="AB111" s="187"/>
      <c r="AC111" s="269"/>
      <c r="AD111" s="271">
        <f t="shared" si="64"/>
        <v>0</v>
      </c>
      <c r="AE111" s="272">
        <f t="shared" si="65"/>
        <v>0</v>
      </c>
      <c r="AF111" s="273"/>
      <c r="AG111" s="337"/>
      <c r="AH111" s="271">
        <f t="shared" si="66"/>
        <v>0</v>
      </c>
      <c r="AI111" s="272">
        <f t="shared" si="66"/>
        <v>0</v>
      </c>
      <c r="AK111" s="275"/>
      <c r="AM111" s="11"/>
      <c r="AQ111" s="11"/>
      <c r="AU111" s="11"/>
      <c r="AY111" s="11"/>
      <c r="BC111" s="11"/>
      <c r="BG111" s="11"/>
    </row>
    <row r="112" spans="1:59" ht="20.100000000000001" customHeight="1" thickTop="1" x14ac:dyDescent="0.25">
      <c r="A112" s="276" t="s">
        <v>97</v>
      </c>
      <c r="B112" s="277"/>
      <c r="C112" s="278"/>
      <c r="D112" s="281"/>
      <c r="E112" s="282"/>
      <c r="F112" s="281"/>
      <c r="G112" s="282"/>
      <c r="H112" s="281"/>
      <c r="I112" s="282"/>
      <c r="J112" s="281"/>
      <c r="K112" s="282"/>
      <c r="L112" s="279">
        <f t="shared" ref="L112:Q112" si="67">SUM(L107:L111)</f>
        <v>1</v>
      </c>
      <c r="M112" s="280">
        <f t="shared" si="67"/>
        <v>3</v>
      </c>
      <c r="N112" s="338">
        <f t="shared" si="67"/>
        <v>0</v>
      </c>
      <c r="O112" s="339">
        <f t="shared" si="67"/>
        <v>0</v>
      </c>
      <c r="P112" s="279">
        <f t="shared" si="67"/>
        <v>36</v>
      </c>
      <c r="Q112" s="280">
        <f t="shared" si="67"/>
        <v>194</v>
      </c>
      <c r="R112" s="279">
        <f t="shared" ref="R112:W112" si="68">SUM(R107:R111)</f>
        <v>38</v>
      </c>
      <c r="S112" s="280">
        <f t="shared" si="68"/>
        <v>170</v>
      </c>
      <c r="T112" s="279">
        <f t="shared" si="68"/>
        <v>17</v>
      </c>
      <c r="U112" s="280">
        <f t="shared" si="68"/>
        <v>74</v>
      </c>
      <c r="V112" s="279">
        <f t="shared" si="68"/>
        <v>45</v>
      </c>
      <c r="W112" s="280">
        <f t="shared" si="68"/>
        <v>184</v>
      </c>
      <c r="X112" s="287"/>
      <c r="Y112" s="288"/>
      <c r="Z112" s="279">
        <f t="shared" ref="Z112:AA112" si="69">SUM(Z107:Z111)</f>
        <v>43</v>
      </c>
      <c r="AA112" s="280">
        <f t="shared" si="69"/>
        <v>168</v>
      </c>
      <c r="AB112" s="283"/>
      <c r="AC112" s="284"/>
      <c r="AD112" s="279">
        <f t="shared" si="64"/>
        <v>180</v>
      </c>
      <c r="AE112" s="332">
        <f t="shared" si="65"/>
        <v>793</v>
      </c>
      <c r="AF112" s="340"/>
      <c r="AG112" s="341"/>
      <c r="AH112" s="279">
        <f>SUM(AD112,AF112)</f>
        <v>180</v>
      </c>
      <c r="AI112" s="280">
        <f>SUM(AE112,AG112)</f>
        <v>793</v>
      </c>
      <c r="AK112" s="275"/>
      <c r="AM112" s="11"/>
      <c r="AQ112" s="11"/>
      <c r="AU112" s="11"/>
      <c r="AY112" s="11"/>
      <c r="BC112" s="11"/>
      <c r="BG112" s="11"/>
    </row>
    <row r="113" spans="1:59" ht="20.100000000000001" customHeight="1" thickBot="1" x14ac:dyDescent="0.3">
      <c r="A113" s="289" t="s">
        <v>98</v>
      </c>
      <c r="B113" s="290"/>
      <c r="C113" s="291"/>
      <c r="D113" s="293"/>
      <c r="E113" s="294"/>
      <c r="F113" s="293"/>
      <c r="G113" s="294"/>
      <c r="H113" s="293"/>
      <c r="I113" s="294"/>
      <c r="J113" s="293"/>
      <c r="K113" s="294"/>
      <c r="L113" s="292">
        <v>2</v>
      </c>
      <c r="M113" s="291"/>
      <c r="N113" s="342"/>
      <c r="O113" s="343"/>
      <c r="P113" s="292">
        <v>45</v>
      </c>
      <c r="Q113" s="291"/>
      <c r="R113" s="292">
        <v>180</v>
      </c>
      <c r="S113" s="291"/>
      <c r="T113" s="292">
        <v>117</v>
      </c>
      <c r="U113" s="291"/>
      <c r="V113" s="292">
        <v>154</v>
      </c>
      <c r="W113" s="291"/>
      <c r="X113" s="344" t="s">
        <v>103</v>
      </c>
      <c r="Y113" s="334"/>
      <c r="Z113" s="292">
        <v>83</v>
      </c>
      <c r="AA113" s="291"/>
      <c r="AB113" s="345"/>
      <c r="AC113" s="346"/>
      <c r="AD113" s="301">
        <f>SUM(D113:AC113)</f>
        <v>581</v>
      </c>
      <c r="AE113" s="302"/>
      <c r="AF113" s="320"/>
      <c r="AG113" s="321"/>
      <c r="AH113" s="301">
        <f>SUM(AD113,AF113:AG113)</f>
        <v>581</v>
      </c>
      <c r="AI113" s="302"/>
      <c r="AK113" s="275">
        <f>AD113</f>
        <v>581</v>
      </c>
      <c r="AM113" s="11"/>
      <c r="AQ113" s="11"/>
      <c r="AU113" s="11"/>
      <c r="AY113" s="11"/>
      <c r="BC113" s="11"/>
      <c r="BG113" s="11"/>
    </row>
    <row r="114" spans="1:59" ht="20.100000000000001" customHeight="1" x14ac:dyDescent="0.25">
      <c r="A114" s="347" t="s">
        <v>82</v>
      </c>
      <c r="B114" s="241"/>
      <c r="C114" s="241"/>
      <c r="D114" s="241"/>
      <c r="E114" s="241"/>
      <c r="F114" s="241"/>
      <c r="G114" s="241"/>
      <c r="H114" s="241"/>
      <c r="I114" s="241"/>
      <c r="J114" s="241"/>
      <c r="K114" s="241"/>
      <c r="L114" s="241"/>
      <c r="M114" s="241"/>
      <c r="N114" s="241"/>
      <c r="O114" s="241"/>
      <c r="P114" s="241"/>
      <c r="Q114" s="241"/>
      <c r="R114" s="241"/>
      <c r="S114" s="241"/>
      <c r="T114" s="241"/>
      <c r="U114" s="241"/>
      <c r="V114" s="241"/>
      <c r="W114" s="241"/>
      <c r="X114" s="241"/>
      <c r="Y114" s="241"/>
      <c r="Z114" s="241"/>
      <c r="AA114" s="241"/>
      <c r="AB114" s="241"/>
      <c r="AC114" s="241"/>
      <c r="AD114" s="241"/>
      <c r="AE114" s="242"/>
      <c r="AF114" s="240"/>
      <c r="AG114" s="242"/>
      <c r="AH114" s="241"/>
      <c r="AI114" s="242"/>
      <c r="AK114" s="275"/>
      <c r="AM114" s="11"/>
      <c r="AQ114" s="11"/>
      <c r="AU114" s="11"/>
      <c r="AY114" s="11"/>
      <c r="BC114" s="11"/>
      <c r="BG114" s="11"/>
    </row>
    <row r="115" spans="1:59" ht="20.100000000000001" customHeight="1" x14ac:dyDescent="0.25">
      <c r="A115" s="152" t="s">
        <v>94</v>
      </c>
      <c r="B115" s="243"/>
      <c r="C115" s="243"/>
      <c r="D115" s="175"/>
      <c r="E115" s="324"/>
      <c r="F115" s="175"/>
      <c r="G115" s="324"/>
      <c r="H115" s="175"/>
      <c r="I115" s="324"/>
      <c r="J115" s="175"/>
      <c r="K115" s="324"/>
      <c r="L115" s="303">
        <v>3</v>
      </c>
      <c r="M115" s="326">
        <v>10</v>
      </c>
      <c r="N115" s="348" t="s">
        <v>34</v>
      </c>
      <c r="O115" s="349" t="s">
        <v>34</v>
      </c>
      <c r="P115" s="303">
        <v>8</v>
      </c>
      <c r="Q115" s="326">
        <v>58</v>
      </c>
      <c r="R115" s="303">
        <v>9</v>
      </c>
      <c r="S115" s="326">
        <v>36</v>
      </c>
      <c r="T115" s="303">
        <v>1</v>
      </c>
      <c r="U115" s="326">
        <v>3</v>
      </c>
      <c r="V115" s="303">
        <v>21</v>
      </c>
      <c r="W115" s="326">
        <v>54</v>
      </c>
      <c r="X115" s="350">
        <f>T17</f>
        <v>11</v>
      </c>
      <c r="Y115" s="245">
        <f>U17</f>
        <v>28</v>
      </c>
      <c r="Z115" s="303">
        <v>12</v>
      </c>
      <c r="AA115" s="326">
        <v>38</v>
      </c>
      <c r="AB115" s="244">
        <f>T19</f>
        <v>6</v>
      </c>
      <c r="AC115" s="327">
        <f>U19</f>
        <v>29</v>
      </c>
      <c r="AD115" s="255">
        <f>SUM(D115,F115,J115,L115,H115,N115,P115,R115,T115,V115,X115,Z115,AB115)</f>
        <v>71</v>
      </c>
      <c r="AE115" s="256">
        <f>SUM(E115,G115,I115,K115,M115,O115,Q115,S115,U115,W115,Y115,AA115,AC115)</f>
        <v>256</v>
      </c>
      <c r="AF115" s="246"/>
      <c r="AG115" s="248"/>
      <c r="AH115" s="255">
        <f>SUM(AD115,AF115)</f>
        <v>71</v>
      </c>
      <c r="AI115" s="256">
        <f>SUM(AE115,AG115)</f>
        <v>256</v>
      </c>
      <c r="AK115" s="275"/>
      <c r="AM115" s="11"/>
      <c r="AQ115" s="11"/>
      <c r="AU115" s="11"/>
      <c r="AY115" s="11"/>
      <c r="BC115" s="11"/>
      <c r="BG115" s="11"/>
    </row>
    <row r="116" spans="1:59" ht="20.100000000000001" customHeight="1" x14ac:dyDescent="0.25">
      <c r="A116" s="152" t="s">
        <v>95</v>
      </c>
      <c r="B116" s="243"/>
      <c r="C116" s="243"/>
      <c r="D116" s="175"/>
      <c r="E116" s="324"/>
      <c r="F116" s="175"/>
      <c r="G116" s="324"/>
      <c r="H116" s="175"/>
      <c r="I116" s="324"/>
      <c r="J116" s="175"/>
      <c r="K116" s="324"/>
      <c r="L116" s="303">
        <v>6</v>
      </c>
      <c r="M116" s="326">
        <v>28</v>
      </c>
      <c r="N116" s="348" t="s">
        <v>34</v>
      </c>
      <c r="O116" s="349" t="s">
        <v>34</v>
      </c>
      <c r="P116" s="303">
        <v>8</v>
      </c>
      <c r="Q116" s="326">
        <v>76</v>
      </c>
      <c r="R116" s="303">
        <v>3</v>
      </c>
      <c r="S116" s="326">
        <v>16</v>
      </c>
      <c r="T116" s="303">
        <v>2</v>
      </c>
      <c r="U116" s="326">
        <v>9</v>
      </c>
      <c r="V116" s="303">
        <v>15</v>
      </c>
      <c r="W116" s="326">
        <v>51</v>
      </c>
      <c r="X116" s="350">
        <f>X17</f>
        <v>166</v>
      </c>
      <c r="Y116" s="245">
        <f>Y17</f>
        <v>783</v>
      </c>
      <c r="Z116" s="303">
        <v>21</v>
      </c>
      <c r="AA116" s="326">
        <v>122</v>
      </c>
      <c r="AB116" s="244">
        <f>X19</f>
        <v>153</v>
      </c>
      <c r="AC116" s="327">
        <f>Y19</f>
        <v>851</v>
      </c>
      <c r="AD116" s="255">
        <f t="shared" ref="AD116:AD120" si="70">SUM(D116,F116,J116,L116,H116,N116,P116,R116,T116,V116,X116,Z116,AB116)</f>
        <v>374</v>
      </c>
      <c r="AE116" s="256">
        <f t="shared" ref="AE116:AE120" si="71">SUM(E116,G116,I116,K116,M116,O116,Q116,S116,U116,W116,Y116,AA116,AC116)</f>
        <v>1936</v>
      </c>
      <c r="AF116" s="246"/>
      <c r="AG116" s="248"/>
      <c r="AH116" s="255">
        <f t="shared" ref="AH116:AI119" si="72">SUM(AD116,AF116)</f>
        <v>374</v>
      </c>
      <c r="AI116" s="256">
        <f t="shared" si="72"/>
        <v>1936</v>
      </c>
      <c r="AK116" s="224"/>
    </row>
    <row r="117" spans="1:59" ht="20.100000000000001" customHeight="1" x14ac:dyDescent="0.25">
      <c r="A117" s="152" t="s">
        <v>101</v>
      </c>
      <c r="B117" s="243"/>
      <c r="C117" s="243"/>
      <c r="D117" s="175"/>
      <c r="E117" s="324"/>
      <c r="F117" s="175"/>
      <c r="G117" s="324"/>
      <c r="H117" s="175"/>
      <c r="I117" s="324"/>
      <c r="J117" s="175"/>
      <c r="K117" s="324"/>
      <c r="L117" s="303">
        <v>46</v>
      </c>
      <c r="M117" s="326">
        <v>223</v>
      </c>
      <c r="N117" s="348" t="s">
        <v>34</v>
      </c>
      <c r="O117" s="349" t="s">
        <v>34</v>
      </c>
      <c r="P117" s="303">
        <v>139</v>
      </c>
      <c r="Q117" s="326">
        <v>292</v>
      </c>
      <c r="R117" s="303">
        <v>39</v>
      </c>
      <c r="S117" s="326">
        <v>274</v>
      </c>
      <c r="T117" s="303">
        <v>44</v>
      </c>
      <c r="U117" s="326">
        <v>207</v>
      </c>
      <c r="V117" s="303">
        <v>74</v>
      </c>
      <c r="W117" s="326">
        <v>300</v>
      </c>
      <c r="X117" s="350">
        <f>V17</f>
        <v>9</v>
      </c>
      <c r="Y117" s="245">
        <f>W17</f>
        <v>33</v>
      </c>
      <c r="Z117" s="303">
        <v>126</v>
      </c>
      <c r="AA117" s="326">
        <v>686</v>
      </c>
      <c r="AB117" s="244">
        <f>V19</f>
        <v>4</v>
      </c>
      <c r="AC117" s="327">
        <f>W19</f>
        <v>22</v>
      </c>
      <c r="AD117" s="255">
        <f t="shared" si="70"/>
        <v>481</v>
      </c>
      <c r="AE117" s="256">
        <f t="shared" si="71"/>
        <v>2037</v>
      </c>
      <c r="AF117" s="246"/>
      <c r="AG117" s="248"/>
      <c r="AH117" s="255">
        <f t="shared" si="72"/>
        <v>481</v>
      </c>
      <c r="AI117" s="256">
        <f t="shared" si="72"/>
        <v>2037</v>
      </c>
      <c r="AK117" s="224"/>
    </row>
    <row r="118" spans="1:59" ht="20.100000000000001" customHeight="1" x14ac:dyDescent="0.25">
      <c r="A118" s="152" t="s">
        <v>102</v>
      </c>
      <c r="B118" s="243"/>
      <c r="C118" s="243"/>
      <c r="D118" s="175"/>
      <c r="E118" s="324"/>
      <c r="F118" s="175"/>
      <c r="G118" s="324"/>
      <c r="H118" s="175"/>
      <c r="I118" s="324"/>
      <c r="J118" s="175"/>
      <c r="K118" s="324"/>
      <c r="L118" s="303">
        <v>9</v>
      </c>
      <c r="M118" s="326">
        <v>45</v>
      </c>
      <c r="N118" s="348" t="s">
        <v>34</v>
      </c>
      <c r="O118" s="349" t="s">
        <v>34</v>
      </c>
      <c r="P118" s="303">
        <v>12</v>
      </c>
      <c r="Q118" s="326">
        <v>85</v>
      </c>
      <c r="R118" s="303">
        <v>19</v>
      </c>
      <c r="S118" s="326">
        <v>96</v>
      </c>
      <c r="T118" s="303">
        <v>2</v>
      </c>
      <c r="U118" s="326">
        <v>10</v>
      </c>
      <c r="V118" s="303">
        <v>7</v>
      </c>
      <c r="W118" s="326">
        <v>24</v>
      </c>
      <c r="X118" s="350">
        <f>Z17</f>
        <v>20</v>
      </c>
      <c r="Y118" s="245">
        <f>AA17</f>
        <v>88</v>
      </c>
      <c r="Z118" s="303">
        <v>17</v>
      </c>
      <c r="AA118" s="326">
        <v>101</v>
      </c>
      <c r="AB118" s="244">
        <f>Z19</f>
        <v>10</v>
      </c>
      <c r="AC118" s="327">
        <f>AA19</f>
        <v>53</v>
      </c>
      <c r="AD118" s="255">
        <f t="shared" si="70"/>
        <v>96</v>
      </c>
      <c r="AE118" s="256">
        <f t="shared" si="71"/>
        <v>502</v>
      </c>
      <c r="AF118" s="246"/>
      <c r="AG118" s="248"/>
      <c r="AH118" s="255">
        <f t="shared" si="72"/>
        <v>96</v>
      </c>
      <c r="AI118" s="256">
        <f t="shared" si="72"/>
        <v>502</v>
      </c>
      <c r="AK118" s="224"/>
    </row>
    <row r="119" spans="1:59" ht="20.100000000000001" customHeight="1" thickBot="1" x14ac:dyDescent="0.3">
      <c r="A119" s="177" t="s">
        <v>96</v>
      </c>
      <c r="B119" s="259"/>
      <c r="C119" s="259"/>
      <c r="D119" s="187"/>
      <c r="E119" s="328"/>
      <c r="F119" s="187"/>
      <c r="G119" s="328"/>
      <c r="H119" s="187"/>
      <c r="I119" s="328"/>
      <c r="J119" s="187"/>
      <c r="K119" s="328"/>
      <c r="L119" s="305" t="s">
        <v>34</v>
      </c>
      <c r="M119" s="330" t="s">
        <v>34</v>
      </c>
      <c r="N119" s="351" t="s">
        <v>34</v>
      </c>
      <c r="O119" s="352" t="s">
        <v>34</v>
      </c>
      <c r="P119" s="305" t="s">
        <v>34</v>
      </c>
      <c r="Q119" s="330" t="s">
        <v>34</v>
      </c>
      <c r="R119" s="305" t="s">
        <v>34</v>
      </c>
      <c r="S119" s="330" t="s">
        <v>34</v>
      </c>
      <c r="T119" s="305" t="s">
        <v>34</v>
      </c>
      <c r="U119" s="330" t="s">
        <v>34</v>
      </c>
      <c r="V119" s="305">
        <v>9</v>
      </c>
      <c r="W119" s="330">
        <v>40</v>
      </c>
      <c r="X119" s="353">
        <f>AB17</f>
        <v>3</v>
      </c>
      <c r="Y119" s="261">
        <f>AC17</f>
        <v>12</v>
      </c>
      <c r="Z119" s="305" t="s">
        <v>34</v>
      </c>
      <c r="AA119" s="330" t="s">
        <v>34</v>
      </c>
      <c r="AB119" s="260" t="str">
        <f>AB19</f>
        <v>-</v>
      </c>
      <c r="AC119" s="331" t="str">
        <f>AC19</f>
        <v>-</v>
      </c>
      <c r="AD119" s="271">
        <f t="shared" si="70"/>
        <v>12</v>
      </c>
      <c r="AE119" s="272">
        <f t="shared" si="71"/>
        <v>52</v>
      </c>
      <c r="AF119" s="262"/>
      <c r="AG119" s="264"/>
      <c r="AH119" s="271">
        <f t="shared" si="72"/>
        <v>12</v>
      </c>
      <c r="AI119" s="272">
        <f t="shared" si="72"/>
        <v>52</v>
      </c>
      <c r="AK119" s="224"/>
    </row>
    <row r="120" spans="1:59" ht="20.100000000000001" customHeight="1" thickTop="1" x14ac:dyDescent="0.25">
      <c r="A120" s="276" t="s">
        <v>97</v>
      </c>
      <c r="B120" s="277"/>
      <c r="C120" s="278"/>
      <c r="D120" s="281"/>
      <c r="E120" s="282"/>
      <c r="F120" s="281"/>
      <c r="G120" s="282"/>
      <c r="H120" s="281"/>
      <c r="I120" s="282"/>
      <c r="J120" s="281"/>
      <c r="K120" s="282"/>
      <c r="L120" s="279">
        <f t="shared" ref="L120:Q120" si="73">SUM(L115:L119)</f>
        <v>64</v>
      </c>
      <c r="M120" s="280">
        <f t="shared" si="73"/>
        <v>306</v>
      </c>
      <c r="N120" s="338">
        <f t="shared" si="73"/>
        <v>0</v>
      </c>
      <c r="O120" s="339">
        <f t="shared" si="73"/>
        <v>0</v>
      </c>
      <c r="P120" s="279">
        <f t="shared" si="73"/>
        <v>167</v>
      </c>
      <c r="Q120" s="280">
        <f t="shared" si="73"/>
        <v>511</v>
      </c>
      <c r="R120" s="279">
        <f t="shared" ref="R120:AC120" si="74">SUM(R115:R119)</f>
        <v>70</v>
      </c>
      <c r="S120" s="280">
        <f t="shared" si="74"/>
        <v>422</v>
      </c>
      <c r="T120" s="279">
        <f t="shared" si="74"/>
        <v>49</v>
      </c>
      <c r="U120" s="280">
        <f t="shared" si="74"/>
        <v>229</v>
      </c>
      <c r="V120" s="279">
        <f t="shared" si="74"/>
        <v>126</v>
      </c>
      <c r="W120" s="280">
        <f t="shared" si="74"/>
        <v>469</v>
      </c>
      <c r="X120" s="354">
        <f t="shared" si="74"/>
        <v>209</v>
      </c>
      <c r="Y120" s="355">
        <f t="shared" si="74"/>
        <v>944</v>
      </c>
      <c r="Z120" s="279">
        <f t="shared" si="74"/>
        <v>176</v>
      </c>
      <c r="AA120" s="280">
        <f t="shared" si="74"/>
        <v>947</v>
      </c>
      <c r="AB120" s="279">
        <f t="shared" si="74"/>
        <v>173</v>
      </c>
      <c r="AC120" s="280">
        <f t="shared" si="74"/>
        <v>955</v>
      </c>
      <c r="AD120" s="279">
        <f t="shared" si="70"/>
        <v>1034</v>
      </c>
      <c r="AE120" s="332">
        <f t="shared" si="71"/>
        <v>4783</v>
      </c>
      <c r="AF120" s="340"/>
      <c r="AG120" s="341"/>
      <c r="AH120" s="279">
        <f>SUM(AD120,AF120)</f>
        <v>1034</v>
      </c>
      <c r="AI120" s="280">
        <f>SUM(AE120,AG120)</f>
        <v>4783</v>
      </c>
      <c r="AK120" s="224"/>
    </row>
    <row r="121" spans="1:59" ht="20.100000000000001" customHeight="1" thickBot="1" x14ac:dyDescent="0.3">
      <c r="A121" s="289" t="s">
        <v>98</v>
      </c>
      <c r="B121" s="290"/>
      <c r="C121" s="291"/>
      <c r="D121" s="293"/>
      <c r="E121" s="294"/>
      <c r="F121" s="293"/>
      <c r="G121" s="294"/>
      <c r="H121" s="293"/>
      <c r="I121" s="294"/>
      <c r="J121" s="293"/>
      <c r="K121" s="294"/>
      <c r="L121" s="292">
        <v>232</v>
      </c>
      <c r="M121" s="291"/>
      <c r="N121" s="356" t="s">
        <v>34</v>
      </c>
      <c r="O121" s="357"/>
      <c r="P121" s="292">
        <v>615</v>
      </c>
      <c r="Q121" s="291"/>
      <c r="R121" s="292">
        <v>298</v>
      </c>
      <c r="S121" s="291"/>
      <c r="T121" s="292">
        <v>247</v>
      </c>
      <c r="U121" s="291"/>
      <c r="V121" s="292">
        <v>310</v>
      </c>
      <c r="W121" s="291"/>
      <c r="X121" s="289">
        <f>S17</f>
        <v>748</v>
      </c>
      <c r="Y121" s="291"/>
      <c r="Z121" s="292">
        <v>462</v>
      </c>
      <c r="AA121" s="291"/>
      <c r="AB121" s="289">
        <f>S19</f>
        <v>825</v>
      </c>
      <c r="AC121" s="291"/>
      <c r="AD121" s="301">
        <f>SUM(D121:AC121)</f>
        <v>3737</v>
      </c>
      <c r="AE121" s="302"/>
      <c r="AF121" s="333"/>
      <c r="AG121" s="334"/>
      <c r="AH121" s="301">
        <f>SUM(AD121,AF121:AG121)</f>
        <v>3737</v>
      </c>
      <c r="AI121" s="302"/>
      <c r="AK121" s="275">
        <f>AD121</f>
        <v>3737</v>
      </c>
    </row>
    <row r="122" spans="1:59" ht="16.5" thickBot="1" x14ac:dyDescent="0.3">
      <c r="A122" s="358"/>
      <c r="B122" s="359"/>
      <c r="C122" s="359"/>
      <c r="D122" s="359"/>
      <c r="E122" s="359"/>
      <c r="F122" s="359"/>
      <c r="G122" s="359"/>
      <c r="H122" s="359"/>
      <c r="I122" s="359"/>
      <c r="J122" s="359"/>
      <c r="K122" s="359"/>
      <c r="L122" s="359"/>
      <c r="M122" s="359"/>
      <c r="N122" s="359"/>
      <c r="O122" s="359"/>
      <c r="P122" s="359"/>
      <c r="Q122" s="359"/>
      <c r="R122" s="359"/>
      <c r="S122" s="359"/>
      <c r="T122" s="359"/>
      <c r="U122" s="359"/>
      <c r="V122" s="359"/>
      <c r="W122" s="359"/>
      <c r="X122" s="359"/>
      <c r="Y122" s="359"/>
      <c r="Z122" s="359"/>
      <c r="AA122" s="359"/>
      <c r="AB122" s="359"/>
      <c r="AC122" s="359"/>
      <c r="AD122" s="359"/>
      <c r="AE122" s="360"/>
      <c r="AF122" s="358"/>
      <c r="AG122" s="360"/>
      <c r="AH122" s="359"/>
      <c r="AI122" s="360"/>
      <c r="AK122" s="224"/>
    </row>
    <row r="123" spans="1:59" ht="30" customHeight="1" thickTop="1" thickBot="1" x14ac:dyDescent="0.3">
      <c r="A123" s="361" t="s">
        <v>97</v>
      </c>
      <c r="B123" s="362"/>
      <c r="C123" s="363"/>
      <c r="D123" s="364">
        <f>SUM(D84,D90,D96,D104,D112,D120)</f>
        <v>4</v>
      </c>
      <c r="E123" s="365">
        <f>SUM(E84,E90,E96,E104,E112,E120)</f>
        <v>12</v>
      </c>
      <c r="F123" s="364">
        <f t="shared" ref="F123:AE124" si="75">SUM(F84,F90,F96,F104,F112,F120)</f>
        <v>53</v>
      </c>
      <c r="G123" s="365">
        <f t="shared" si="75"/>
        <v>204</v>
      </c>
      <c r="H123" s="364">
        <f t="shared" si="75"/>
        <v>52</v>
      </c>
      <c r="I123" s="365">
        <f t="shared" si="75"/>
        <v>222</v>
      </c>
      <c r="J123" s="364">
        <f t="shared" si="75"/>
        <v>54</v>
      </c>
      <c r="K123" s="365">
        <f t="shared" si="75"/>
        <v>232</v>
      </c>
      <c r="L123" s="364">
        <f t="shared" si="75"/>
        <v>66</v>
      </c>
      <c r="M123" s="365">
        <f t="shared" si="75"/>
        <v>318</v>
      </c>
      <c r="N123" s="364">
        <f t="shared" si="75"/>
        <v>130</v>
      </c>
      <c r="O123" s="365">
        <f t="shared" si="75"/>
        <v>602</v>
      </c>
      <c r="P123" s="364">
        <f t="shared" si="75"/>
        <v>235</v>
      </c>
      <c r="Q123" s="365">
        <f t="shared" si="75"/>
        <v>835</v>
      </c>
      <c r="R123" s="364">
        <f t="shared" si="75"/>
        <v>144</v>
      </c>
      <c r="S123" s="365">
        <f t="shared" si="75"/>
        <v>796</v>
      </c>
      <c r="T123" s="364">
        <f t="shared" si="75"/>
        <v>91</v>
      </c>
      <c r="U123" s="365">
        <f t="shared" si="75"/>
        <v>519</v>
      </c>
      <c r="V123" s="364">
        <f t="shared" si="75"/>
        <v>194</v>
      </c>
      <c r="W123" s="365">
        <f t="shared" si="75"/>
        <v>735</v>
      </c>
      <c r="X123" s="364">
        <f t="shared" si="75"/>
        <v>209</v>
      </c>
      <c r="Y123" s="365">
        <f t="shared" si="75"/>
        <v>944</v>
      </c>
      <c r="Z123" s="364">
        <f t="shared" si="75"/>
        <v>219</v>
      </c>
      <c r="AA123" s="365">
        <f t="shared" si="75"/>
        <v>1115</v>
      </c>
      <c r="AB123" s="364">
        <f t="shared" si="75"/>
        <v>173</v>
      </c>
      <c r="AC123" s="365">
        <f t="shared" si="75"/>
        <v>955</v>
      </c>
      <c r="AD123" s="364">
        <f t="shared" si="75"/>
        <v>1624</v>
      </c>
      <c r="AE123" s="365">
        <f t="shared" si="75"/>
        <v>7489</v>
      </c>
      <c r="AF123" s="364">
        <f>SUM(AF84,AF90,AF96,AF104,AF112,AF120)</f>
        <v>58</v>
      </c>
      <c r="AG123" s="365">
        <f>SUM(AG84,AG90,AG96,AG104,AG112,AG120)</f>
        <v>267</v>
      </c>
      <c r="AH123" s="364">
        <f>SUM(AD123,AF123)</f>
        <v>1682</v>
      </c>
      <c r="AI123" s="365">
        <f>SUM(AE123,AG123)</f>
        <v>7756</v>
      </c>
      <c r="AK123" s="224"/>
    </row>
    <row r="124" spans="1:59" ht="30" customHeight="1" thickBot="1" x14ac:dyDescent="0.3">
      <c r="A124" s="366" t="s">
        <v>104</v>
      </c>
      <c r="B124" s="367"/>
      <c r="C124" s="368"/>
      <c r="D124" s="366">
        <f>SUM(D85,D91,D97,D105,D113,D121)</f>
        <v>9</v>
      </c>
      <c r="E124" s="368"/>
      <c r="F124" s="366">
        <f t="shared" si="75"/>
        <v>161</v>
      </c>
      <c r="G124" s="368"/>
      <c r="H124" s="366">
        <f t="shared" si="75"/>
        <v>172</v>
      </c>
      <c r="I124" s="368"/>
      <c r="J124" s="366">
        <f t="shared" si="75"/>
        <v>172</v>
      </c>
      <c r="K124" s="368"/>
      <c r="L124" s="366">
        <f t="shared" si="75"/>
        <v>242</v>
      </c>
      <c r="M124" s="368"/>
      <c r="N124" s="366">
        <f t="shared" si="75"/>
        <v>511</v>
      </c>
      <c r="O124" s="368"/>
      <c r="P124" s="366">
        <f t="shared" si="75"/>
        <v>701</v>
      </c>
      <c r="Q124" s="368"/>
      <c r="R124" s="366">
        <f t="shared" si="75"/>
        <v>658</v>
      </c>
      <c r="S124" s="368"/>
      <c r="T124" s="366">
        <f t="shared" si="75"/>
        <v>518</v>
      </c>
      <c r="U124" s="368"/>
      <c r="V124" s="366">
        <f t="shared" si="75"/>
        <v>520</v>
      </c>
      <c r="W124" s="368"/>
      <c r="X124" s="366">
        <f t="shared" si="75"/>
        <v>748</v>
      </c>
      <c r="Y124" s="368"/>
      <c r="Z124" s="366">
        <f t="shared" si="75"/>
        <v>545</v>
      </c>
      <c r="AA124" s="368"/>
      <c r="AB124" s="366">
        <f t="shared" si="75"/>
        <v>825</v>
      </c>
      <c r="AC124" s="368"/>
      <c r="AD124" s="366">
        <f t="shared" si="75"/>
        <v>5782</v>
      </c>
      <c r="AE124" s="368"/>
      <c r="AF124" s="366">
        <f>SUM(AF85,AF91,AF97,AF105,AF113,AF121)</f>
        <v>267</v>
      </c>
      <c r="AG124" s="368"/>
      <c r="AH124" s="369">
        <f>SUM(AD124:AG124)</f>
        <v>6049</v>
      </c>
      <c r="AI124" s="370"/>
      <c r="AK124" s="275">
        <f>AD124</f>
        <v>5782</v>
      </c>
    </row>
    <row r="125" spans="1:59" x14ac:dyDescent="0.25">
      <c r="E125" s="6"/>
      <c r="K125" s="6"/>
      <c r="O125" s="6"/>
      <c r="P125" s="8"/>
      <c r="R125" s="371"/>
      <c r="S125" s="2"/>
      <c r="U125" s="11"/>
      <c r="W125" s="11"/>
      <c r="Y125" s="11"/>
      <c r="AA125" s="11"/>
    </row>
  </sheetData>
  <mergeCells count="157">
    <mergeCell ref="AD124:AE124"/>
    <mergeCell ref="AF124:AG124"/>
    <mergeCell ref="AH124:AI124"/>
    <mergeCell ref="R124:S124"/>
    <mergeCell ref="T124:U124"/>
    <mergeCell ref="V124:W124"/>
    <mergeCell ref="X124:Y124"/>
    <mergeCell ref="Z124:AA124"/>
    <mergeCell ref="AB124:AC124"/>
    <mergeCell ref="AH121:AI121"/>
    <mergeCell ref="A123:C123"/>
    <mergeCell ref="A124:C124"/>
    <mergeCell ref="D124:E124"/>
    <mergeCell ref="F124:G124"/>
    <mergeCell ref="H124:I124"/>
    <mergeCell ref="J124:K124"/>
    <mergeCell ref="L124:M124"/>
    <mergeCell ref="N124:O124"/>
    <mergeCell ref="P124:Q124"/>
    <mergeCell ref="T121:U121"/>
    <mergeCell ref="V121:W121"/>
    <mergeCell ref="X121:Y121"/>
    <mergeCell ref="Z121:AA121"/>
    <mergeCell ref="AB121:AC121"/>
    <mergeCell ref="AD121:AE121"/>
    <mergeCell ref="V113:W113"/>
    <mergeCell ref="Z113:AA113"/>
    <mergeCell ref="AD113:AE113"/>
    <mergeCell ref="AH113:AI113"/>
    <mergeCell ref="A120:C120"/>
    <mergeCell ref="A121:C121"/>
    <mergeCell ref="L121:M121"/>
    <mergeCell ref="N121:O121"/>
    <mergeCell ref="P121:Q121"/>
    <mergeCell ref="R121:S121"/>
    <mergeCell ref="AD105:AE105"/>
    <mergeCell ref="AF105:AG105"/>
    <mergeCell ref="AH105:AI105"/>
    <mergeCell ref="A112:C112"/>
    <mergeCell ref="A113:C113"/>
    <mergeCell ref="L113:M113"/>
    <mergeCell ref="N113:O113"/>
    <mergeCell ref="P113:Q113"/>
    <mergeCell ref="R113:S113"/>
    <mergeCell ref="T113:U113"/>
    <mergeCell ref="AD97:AE97"/>
    <mergeCell ref="AH97:AI97"/>
    <mergeCell ref="A104:C104"/>
    <mergeCell ref="A105:C105"/>
    <mergeCell ref="L105:M105"/>
    <mergeCell ref="N105:O105"/>
    <mergeCell ref="P105:Q105"/>
    <mergeCell ref="R105:S105"/>
    <mergeCell ref="T105:U105"/>
    <mergeCell ref="V105:W105"/>
    <mergeCell ref="A96:C96"/>
    <mergeCell ref="A97:C97"/>
    <mergeCell ref="F97:G97"/>
    <mergeCell ref="H97:I97"/>
    <mergeCell ref="J97:K97"/>
    <mergeCell ref="L97:M97"/>
    <mergeCell ref="A90:C90"/>
    <mergeCell ref="A91:C91"/>
    <mergeCell ref="H91:I91"/>
    <mergeCell ref="J91:K91"/>
    <mergeCell ref="AD91:AE91"/>
    <mergeCell ref="AH91:AI91"/>
    <mergeCell ref="AB78:AC78"/>
    <mergeCell ref="AD78:AE78"/>
    <mergeCell ref="AF78:AG78"/>
    <mergeCell ref="AH78:AI78"/>
    <mergeCell ref="A84:C84"/>
    <mergeCell ref="A85:C85"/>
    <mergeCell ref="D85:E85"/>
    <mergeCell ref="H85:I85"/>
    <mergeCell ref="AD85:AE85"/>
    <mergeCell ref="AH85:AI85"/>
    <mergeCell ref="P78:Q78"/>
    <mergeCell ref="R78:S78"/>
    <mergeCell ref="T78:U78"/>
    <mergeCell ref="V78:W78"/>
    <mergeCell ref="X78:Y78"/>
    <mergeCell ref="Z78:AA78"/>
    <mergeCell ref="A74:AM74"/>
    <mergeCell ref="A75:AM75"/>
    <mergeCell ref="A76:AM76"/>
    <mergeCell ref="A78:C78"/>
    <mergeCell ref="D78:E78"/>
    <mergeCell ref="F78:G78"/>
    <mergeCell ref="H78:I78"/>
    <mergeCell ref="J78:K78"/>
    <mergeCell ref="L78:M78"/>
    <mergeCell ref="N78:O78"/>
    <mergeCell ref="F55:I55"/>
    <mergeCell ref="J55:M55"/>
    <mergeCell ref="N55:Q55"/>
    <mergeCell ref="R55:U55"/>
    <mergeCell ref="V55:Y55"/>
    <mergeCell ref="Z55:AC55"/>
    <mergeCell ref="BF42:BI42"/>
    <mergeCell ref="A54:A56"/>
    <mergeCell ref="B54:E54"/>
    <mergeCell ref="F54:I54"/>
    <mergeCell ref="J54:M54"/>
    <mergeCell ref="N54:Q54"/>
    <mergeCell ref="R54:U54"/>
    <mergeCell ref="V54:Y54"/>
    <mergeCell ref="Z54:AC54"/>
    <mergeCell ref="B55:E55"/>
    <mergeCell ref="AH42:AK42"/>
    <mergeCell ref="AL42:AO42"/>
    <mergeCell ref="AP42:AS42"/>
    <mergeCell ref="AT42:AW42"/>
    <mergeCell ref="AX42:BA42"/>
    <mergeCell ref="BB42:BE42"/>
    <mergeCell ref="BB41:BE41"/>
    <mergeCell ref="BF41:BI41"/>
    <mergeCell ref="B42:E42"/>
    <mergeCell ref="F42:I42"/>
    <mergeCell ref="J42:M42"/>
    <mergeCell ref="N42:Q42"/>
    <mergeCell ref="R42:U42"/>
    <mergeCell ref="V42:Y42"/>
    <mergeCell ref="Z42:AC42"/>
    <mergeCell ref="AD42:AG42"/>
    <mergeCell ref="AD41:AG41"/>
    <mergeCell ref="AH41:AK41"/>
    <mergeCell ref="AL41:AO41"/>
    <mergeCell ref="AP41:AS41"/>
    <mergeCell ref="AT41:AW41"/>
    <mergeCell ref="AX41:BA41"/>
    <mergeCell ref="A38:AG38"/>
    <mergeCell ref="A39:AG39"/>
    <mergeCell ref="A41:A43"/>
    <mergeCell ref="B41:E41"/>
    <mergeCell ref="F41:I41"/>
    <mergeCell ref="J41:M41"/>
    <mergeCell ref="N41:Q41"/>
    <mergeCell ref="R41:U41"/>
    <mergeCell ref="V41:Y41"/>
    <mergeCell ref="Z41:AC41"/>
    <mergeCell ref="R5:R6"/>
    <mergeCell ref="S5:S6"/>
    <mergeCell ref="T5:AC5"/>
    <mergeCell ref="AD5:AD6"/>
    <mergeCell ref="AE5:AE6"/>
    <mergeCell ref="A37:AG37"/>
    <mergeCell ref="A1:AE1"/>
    <mergeCell ref="A2:AE2"/>
    <mergeCell ref="A3:AE3"/>
    <mergeCell ref="A5:A6"/>
    <mergeCell ref="B5:E5"/>
    <mergeCell ref="F5:K5"/>
    <mergeCell ref="L5:N5"/>
    <mergeCell ref="O5:O6"/>
    <mergeCell ref="P5:P6"/>
    <mergeCell ref="Q5:Q6"/>
  </mergeCells>
  <pageMargins left="0.87" right="0.70866141732283472" top="0.42" bottom="0.35433070866141736" header="0.21" footer="0.31496062992125984"/>
  <pageSetup paperSize="5" scale="60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NOP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KEPEGAWAIAN1</dc:creator>
  <cp:lastModifiedBy>KEPEGAWAIAN1</cp:lastModifiedBy>
  <dcterms:created xsi:type="dcterms:W3CDTF">2020-04-13T04:07:46Z</dcterms:created>
  <dcterms:modified xsi:type="dcterms:W3CDTF">2020-04-13T04:10:46Z</dcterms:modified>
</cp:coreProperties>
</file>