
<file path=[Content_Types].xml><?xml version="1.0" encoding="utf-8"?>
<Types xmlns="http://schemas.openxmlformats.org/package/2006/content-types">
  <Override PartName="/xl/worksheets/sheet15.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0.xml" ContentType="application/vnd.openxmlformats-officedocument.spreadsheetml.worksheet+xml"/>
  <Default Extension="wmf" ContentType="image/x-wmf"/>
  <Default Extension="emf" ContentType="image/x-emf"/>
  <Override PartName="/xl/drawings/drawing4.xml" ContentType="application/vnd.openxmlformats-officedocument.drawing+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embeddings/oleObject1.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drawings/drawing1.xml" ContentType="application/vnd.openxmlformats-officedocument.drawing+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xl/worksheets/sheet1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Default Extension="bin" ContentType="application/vnd.openxmlformats-officedocument.spreadsheetml.printerSettings"/>
  <Override PartName="/xl/drawings/drawing9.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15" yWindow="-15" windowWidth="20730" windowHeight="6375" tabRatio="824" activeTab="4"/>
  </bookViews>
  <sheets>
    <sheet name="LAMP. REKON 1" sheetId="2" r:id="rId1"/>
    <sheet name="LAMP. REKON 2" sheetId="3" r:id="rId2"/>
    <sheet name="BA REKON EKSTERN (2)" sheetId="5" r:id="rId3"/>
    <sheet name="BA REKON INTERN (2)" sheetId="4" r:id="rId4"/>
    <sheet name="DAFTAR MUTASI SMT 1 2017" sheetId="37" r:id="rId5"/>
    <sheet name="Rekap Mut.BMD Lamp. 36" sheetId="38" r:id="rId6"/>
    <sheet name="BI 2017" sheetId="41" state="hidden" r:id="rId7"/>
    <sheet name="REKAP BI OK" sheetId="8" r:id="rId8"/>
    <sheet name="KIB.A OK" sheetId="10" state="hidden" r:id="rId9"/>
    <sheet name="KIB.B OK" sheetId="11" state="hidden" r:id="rId10"/>
    <sheet name="KIB.C OK" sheetId="12" state="hidden" r:id="rId11"/>
    <sheet name="KIB.D OK " sheetId="13" state="hidden" r:id="rId12"/>
    <sheet name="KIB.E" sheetId="14" state="hidden" r:id="rId13"/>
    <sheet name="KIB F" sheetId="15" state="hidden" r:id="rId14"/>
    <sheet name="REKAP PENGADAAN PKM + DKK 2017" sheetId="42" state="hidden" r:id="rId15"/>
    <sheet name="DAFTAR MUTASI 2016 jos" sheetId="30" state="hidden" r:id="rId16"/>
    <sheet name="Rekap Mut.BMD Lamp. 36 jos" sheetId="6" state="hidden" r:id="rId17"/>
    <sheet name="DAFTAR MUTASI" sheetId="28" state="hidden" r:id="rId18"/>
    <sheet name="REKAP PENGADAAN BARANG 2015" sheetId="21" state="hidden" r:id="rId19"/>
    <sheet name="TIDAK ADA BARANGNYA" sheetId="17" state="hidden" r:id="rId20"/>
  </sheets>
  <externalReferences>
    <externalReference r:id="rId21"/>
    <externalReference r:id="rId22"/>
    <externalReference r:id="rId23"/>
  </externalReferences>
  <definedNames>
    <definedName name="_xlnm._FilterDatabase" localSheetId="19" hidden="1">'TIDAK ADA BARANGNYA'!$P$80:$T$81</definedName>
    <definedName name="KIBA" localSheetId="2">'[1]Kode Rek'!$J$3:$J$323</definedName>
    <definedName name="KIBA" localSheetId="3">'[1]Kode Rek'!$J$3:$J$323</definedName>
    <definedName name="KIBA" localSheetId="6">#REF!</definedName>
    <definedName name="KIBA" localSheetId="17">#REF!</definedName>
    <definedName name="KIBA" localSheetId="15">#REF!</definedName>
    <definedName name="KIBA" localSheetId="4">#REF!</definedName>
    <definedName name="KIBA" localSheetId="1">'[1]Kode Rek'!$J$3:$J$323</definedName>
    <definedName name="KIBA" localSheetId="7">'[1]Kode Rek'!$J$3:$J$323</definedName>
    <definedName name="KIBA" localSheetId="5">'[2]Kode Rek'!$J$3:$J$323</definedName>
    <definedName name="KIBA" localSheetId="16">'[1]Kode Rek'!$J$3:$J$323</definedName>
    <definedName name="KIBA" localSheetId="18">#REF!</definedName>
    <definedName name="KIBA" localSheetId="14">#REF!</definedName>
    <definedName name="KIBA" localSheetId="19">#REF!</definedName>
    <definedName name="KIBA">#REF!</definedName>
    <definedName name="KIBB" localSheetId="2">'[1]Kode Rek'!$J$324:$J$6775</definedName>
    <definedName name="KIBB" localSheetId="3">'[1]Kode Rek'!$J$324:$J$6775</definedName>
    <definedName name="KIBB" localSheetId="6">#REF!</definedName>
    <definedName name="KIBB" localSheetId="17">#REF!</definedName>
    <definedName name="KIBB" localSheetId="15">#REF!</definedName>
    <definedName name="KIBB" localSheetId="4">#REF!</definedName>
    <definedName name="KIBB" localSheetId="1">'[1]Kode Rek'!$J$324:$J$6775</definedName>
    <definedName name="KIBB" localSheetId="7">'[1]Kode Rek'!$J$324:$J$6775</definedName>
    <definedName name="KIBB" localSheetId="5">'[2]Kode Rek'!$J$324:$J$6775</definedName>
    <definedName name="KIBB" localSheetId="16">'[1]Kode Rek'!$J$324:$J$6775</definedName>
    <definedName name="KIBB" localSheetId="18">#REF!</definedName>
    <definedName name="KIBB" localSheetId="14">#REF!</definedName>
    <definedName name="KIBB" localSheetId="19">#REF!</definedName>
    <definedName name="KIBB">#REF!</definedName>
    <definedName name="KIBC" localSheetId="2">'[1]Kode Rek'!$J$6776:$J$7054</definedName>
    <definedName name="KIBC" localSheetId="3">'[1]Kode Rek'!$J$6776:$J$7054</definedName>
    <definedName name="KIBC" localSheetId="6">#REF!</definedName>
    <definedName name="KIBC" localSheetId="17">#REF!</definedName>
    <definedName name="KIBC" localSheetId="15">#REF!</definedName>
    <definedName name="KIBC" localSheetId="4">#REF!</definedName>
    <definedName name="KIBC" localSheetId="1">'[1]Kode Rek'!$J$6776:$J$7054</definedName>
    <definedName name="KIBC" localSheetId="7">'[1]Kode Rek'!$J$6776:$J$7054</definedName>
    <definedName name="KIBC" localSheetId="5">'[2]Kode Rek'!$J$6776:$J$7054</definedName>
    <definedName name="KIBC" localSheetId="16">'[1]Kode Rek'!$J$6776:$J$7054</definedName>
    <definedName name="KIBC" localSheetId="18">#REF!</definedName>
    <definedName name="KIBC" localSheetId="14">#REF!</definedName>
    <definedName name="KIBC" localSheetId="19">#REF!</definedName>
    <definedName name="KIBC">#REF!</definedName>
    <definedName name="KIBD" localSheetId="2">'[1]Kode Rek'!$J$7055:$J$7558</definedName>
    <definedName name="KIBD" localSheetId="3">'[1]Kode Rek'!$J$7055:$J$7558</definedName>
    <definedName name="KIBD" localSheetId="6">#REF!</definedName>
    <definedName name="KIBD" localSheetId="17">#REF!</definedName>
    <definedName name="KIBD" localSheetId="15">#REF!</definedName>
    <definedName name="KIBD" localSheetId="4">#REF!</definedName>
    <definedName name="KIBD" localSheetId="1">'[1]Kode Rek'!$J$7055:$J$7558</definedName>
    <definedName name="KIBD" localSheetId="7">'[1]Kode Rek'!$J$7055:$J$7558</definedName>
    <definedName name="KIBD" localSheetId="5">'[2]Kode Rek'!$J$7055:$J$7558</definedName>
    <definedName name="KIBD" localSheetId="16">'[1]Kode Rek'!$J$7055:$J$7558</definedName>
    <definedName name="KIBD" localSheetId="18">#REF!</definedName>
    <definedName name="KIBD" localSheetId="14">#REF!</definedName>
    <definedName name="KIBD" localSheetId="19">#REF!</definedName>
    <definedName name="KIBD">#REF!</definedName>
    <definedName name="KIBE" localSheetId="2">'[1]Kode Rek'!$J$7559:$J$7875</definedName>
    <definedName name="KIBE" localSheetId="3">'[1]Kode Rek'!$J$7559:$J$7875</definedName>
    <definedName name="KIBE" localSheetId="6">#REF!</definedName>
    <definedName name="KIBE" localSheetId="17">#REF!</definedName>
    <definedName name="KIBE" localSheetId="15">#REF!</definedName>
    <definedName name="KIBE" localSheetId="4">#REF!</definedName>
    <definedName name="KIBE" localSheetId="1">'[1]Kode Rek'!$J$7559:$J$7875</definedName>
    <definedName name="KIBE" localSheetId="7">'[1]Kode Rek'!$J$7559:$J$7875</definedName>
    <definedName name="KIBE" localSheetId="5">'[2]Kode Rek'!$J$7559:$J$7875</definedName>
    <definedName name="KIBE" localSheetId="16">'[1]Kode Rek'!$J$7559:$J$7875</definedName>
    <definedName name="KIBE" localSheetId="18">#REF!</definedName>
    <definedName name="KIBE" localSheetId="14">#REF!</definedName>
    <definedName name="KIBE" localSheetId="19">#REF!</definedName>
    <definedName name="KIBE">#REF!</definedName>
    <definedName name="KIBF" localSheetId="2">'[1]Kode Rek'!$J$7876</definedName>
    <definedName name="KIBF" localSheetId="3">'[1]Kode Rek'!$J$7876</definedName>
    <definedName name="KIBF" localSheetId="6">#REF!</definedName>
    <definedName name="KIBF" localSheetId="17">#REF!</definedName>
    <definedName name="KIBF" localSheetId="15">#REF!</definedName>
    <definedName name="KIBF" localSheetId="4">#REF!</definedName>
    <definedName name="KIBF" localSheetId="1">'[1]Kode Rek'!$J$7876</definedName>
    <definedName name="KIBF" localSheetId="7">'[1]Kode Rek'!$J$7876</definedName>
    <definedName name="KIBF" localSheetId="5">'[2]Kode Rek'!$J$7876</definedName>
    <definedName name="KIBF" localSheetId="16">'[1]Kode Rek'!$J$7876</definedName>
    <definedName name="KIBF" localSheetId="18">#REF!</definedName>
    <definedName name="KIBF" localSheetId="14">#REF!</definedName>
    <definedName name="KIBF" localSheetId="19">#REF!</definedName>
    <definedName name="KIBF">#REF!</definedName>
    <definedName name="_xlnm.Print_Area" localSheetId="19">'TIDAK ADA BARANGNYA'!#REF!</definedName>
    <definedName name="_xlnm.Print_Titles" localSheetId="17">'DAFTAR MUTASI'!#REF!</definedName>
    <definedName name="_xlnm.Print_Titles" localSheetId="15">'DAFTAR MUTASI 2016 jos'!#REF!</definedName>
    <definedName name="_xlnm.Print_Titles" localSheetId="19">'TIDAK ADA BARANGNYA'!#REF!</definedName>
  </definedNames>
  <calcPr calcId="144525"/>
</workbook>
</file>

<file path=xl/calcChain.xml><?xml version="1.0" encoding="utf-8"?>
<calcChain xmlns="http://schemas.openxmlformats.org/spreadsheetml/2006/main">
  <c r="U51" i="37"/>
  <c r="T51"/>
  <c r="U47"/>
  <c r="T47"/>
  <c r="W20"/>
  <c r="V20"/>
  <c r="U20"/>
  <c r="T20"/>
  <c r="G19" i="2"/>
  <c r="I24" i="3" l="1"/>
  <c r="H24"/>
  <c r="W36" i="37"/>
  <c r="V36"/>
  <c r="I16" i="3" l="1"/>
  <c r="H16"/>
  <c r="I12"/>
  <c r="H12"/>
  <c r="I6"/>
  <c r="H6"/>
  <c r="S27" i="41"/>
  <c r="R27"/>
  <c r="S43" i="42"/>
  <c r="R43"/>
  <c r="S15"/>
  <c r="R15"/>
  <c r="S39"/>
  <c r="R39"/>
  <c r="G36"/>
  <c r="F36"/>
  <c r="E36"/>
  <c r="D36"/>
  <c r="C36"/>
  <c r="S33"/>
  <c r="R33"/>
  <c r="G33"/>
  <c r="F33"/>
  <c r="E33"/>
  <c r="D33"/>
  <c r="C33"/>
  <c r="U31"/>
  <c r="S28"/>
  <c r="S48" s="1"/>
  <c r="R28"/>
  <c r="G28"/>
  <c r="F28"/>
  <c r="E28"/>
  <c r="D28"/>
  <c r="C28"/>
  <c r="G12"/>
  <c r="F12"/>
  <c r="E12"/>
  <c r="D12"/>
  <c r="C12"/>
  <c r="I20" i="3" l="1"/>
  <c r="H20"/>
  <c r="R48" i="42"/>
  <c r="F29" i="2"/>
  <c r="E29"/>
  <c r="C14"/>
  <c r="D14"/>
  <c r="E14"/>
  <c r="C25"/>
  <c r="E25"/>
  <c r="D29"/>
  <c r="C35"/>
  <c r="D35"/>
  <c r="E35"/>
  <c r="F36"/>
  <c r="F37"/>
  <c r="F35" s="1"/>
  <c r="F38"/>
  <c r="F40"/>
  <c r="C29" l="1"/>
  <c r="C42" s="1"/>
  <c r="E42"/>
  <c r="D25"/>
  <c r="F25" s="1"/>
  <c r="F14"/>
  <c r="S26" i="13"/>
  <c r="R26"/>
  <c r="W27" i="11"/>
  <c r="R19" i="41"/>
  <c r="S308"/>
  <c r="R308"/>
  <c r="S322"/>
  <c r="R322"/>
  <c r="F25" i="38"/>
  <c r="F20"/>
  <c r="F19"/>
  <c r="F18"/>
  <c r="F17"/>
  <c r="F14"/>
  <c r="E25"/>
  <c r="E20"/>
  <c r="E19"/>
  <c r="E18"/>
  <c r="E17"/>
  <c r="E14"/>
  <c r="R15" i="37"/>
  <c r="U34"/>
  <c r="D42" i="2" l="1"/>
  <c r="U19" l="1"/>
  <c r="U16"/>
  <c r="W19" l="1"/>
  <c r="U30"/>
  <c r="F20" i="11" l="1"/>
  <c r="B309" i="41"/>
  <c r="B308"/>
  <c r="B307"/>
  <c r="S300"/>
  <c r="R300"/>
  <c r="G300"/>
  <c r="F300"/>
  <c r="E300"/>
  <c r="D300"/>
  <c r="C300"/>
  <c r="E262"/>
  <c r="D262"/>
  <c r="C262"/>
  <c r="S260"/>
  <c r="R260"/>
  <c r="G260"/>
  <c r="F260"/>
  <c r="E260"/>
  <c r="D260"/>
  <c r="C260"/>
  <c r="S239"/>
  <c r="R239"/>
  <c r="G239"/>
  <c r="F239"/>
  <c r="E239"/>
  <c r="D239"/>
  <c r="C239"/>
  <c r="F20"/>
  <c r="S19"/>
  <c r="G19"/>
  <c r="F19"/>
  <c r="E19"/>
  <c r="D19"/>
  <c r="C19"/>
  <c r="S16"/>
  <c r="R16"/>
  <c r="V39" i="37"/>
  <c r="Y20"/>
  <c r="U16"/>
  <c r="V16"/>
  <c r="W16"/>
  <c r="T16"/>
  <c r="X16" l="1"/>
  <c r="Y16"/>
  <c r="R18" i="41"/>
  <c r="R333"/>
  <c r="S333"/>
  <c r="S18"/>
  <c r="Y28" i="12" l="1"/>
  <c r="U21" i="2" l="1"/>
  <c r="Q35" l="1"/>
  <c r="W47" i="37" l="1"/>
  <c r="L34" i="38" l="1"/>
  <c r="L33"/>
  <c r="L32"/>
  <c r="L31"/>
  <c r="F31" i="8" s="1"/>
  <c r="L27" i="38"/>
  <c r="F27" i="8" s="1"/>
  <c r="L26" i="38"/>
  <c r="F26" i="8" s="1"/>
  <c r="L24" i="38"/>
  <c r="F24" i="8" s="1"/>
  <c r="L21" i="38"/>
  <c r="F21" i="8" s="1"/>
  <c r="L16" i="38"/>
  <c r="F16" i="8" s="1"/>
  <c r="L15" i="38"/>
  <c r="F15" i="8" s="1"/>
  <c r="L13" i="38"/>
  <c r="F13" i="8" s="1"/>
  <c r="G14" i="2"/>
  <c r="W261" i="11"/>
  <c r="L28" i="38"/>
  <c r="F28" i="8" s="1"/>
  <c r="L29" i="38"/>
  <c r="F29" i="8" s="1"/>
  <c r="N26" i="2" l="1"/>
  <c r="U39" i="37"/>
  <c r="K28" i="38"/>
  <c r="E28" i="8" s="1"/>
  <c r="K29" i="38"/>
  <c r="E29" i="8" s="1"/>
  <c r="K34" i="38"/>
  <c r="K33"/>
  <c r="K32"/>
  <c r="K31"/>
  <c r="E31" i="8" s="1"/>
  <c r="E30" s="1"/>
  <c r="J30" i="38"/>
  <c r="I30"/>
  <c r="H30"/>
  <c r="G30"/>
  <c r="F30"/>
  <c r="E30"/>
  <c r="K30" s="1"/>
  <c r="K27"/>
  <c r="E27" i="8" s="1"/>
  <c r="K26" i="38"/>
  <c r="E26" i="8" s="1"/>
  <c r="J25" i="38"/>
  <c r="I25"/>
  <c r="K24"/>
  <c r="E24" i="8" s="1"/>
  <c r="F22" i="38"/>
  <c r="E22"/>
  <c r="K21"/>
  <c r="E21" i="8" s="1"/>
  <c r="K16" i="38"/>
  <c r="E16" i="8" s="1"/>
  <c r="K15" i="38"/>
  <c r="E15" i="8" s="1"/>
  <c r="K13" i="38"/>
  <c r="E13" i="8" s="1"/>
  <c r="L11" i="38"/>
  <c r="F10" i="8" s="1"/>
  <c r="K11" i="38"/>
  <c r="E10" i="8" s="1"/>
  <c r="Y56" i="37"/>
  <c r="X56"/>
  <c r="W56"/>
  <c r="V56"/>
  <c r="U56"/>
  <c r="T56"/>
  <c r="W51"/>
  <c r="V51"/>
  <c r="V47" s="1"/>
  <c r="I23" i="38" s="1"/>
  <c r="G22"/>
  <c r="W43" i="37"/>
  <c r="J20" i="38" s="1"/>
  <c r="V43" i="37"/>
  <c r="I20" i="38" s="1"/>
  <c r="U43" i="37"/>
  <c r="T43"/>
  <c r="G20" i="38" s="1"/>
  <c r="G43" i="37"/>
  <c r="F43"/>
  <c r="E43"/>
  <c r="D43"/>
  <c r="C43"/>
  <c r="I19" i="38"/>
  <c r="T39" i="37"/>
  <c r="G39"/>
  <c r="F39"/>
  <c r="E39"/>
  <c r="D39"/>
  <c r="C39"/>
  <c r="W34"/>
  <c r="J18" i="38" s="1"/>
  <c r="V34" i="37"/>
  <c r="I18" i="38" s="1"/>
  <c r="H18"/>
  <c r="T34" i="37"/>
  <c r="G34"/>
  <c r="F34"/>
  <c r="E34"/>
  <c r="D34"/>
  <c r="C34"/>
  <c r="J17" i="38"/>
  <c r="I17"/>
  <c r="H17"/>
  <c r="G16" i="37"/>
  <c r="F16"/>
  <c r="E16"/>
  <c r="D16"/>
  <c r="C16"/>
  <c r="S15"/>
  <c r="Y13"/>
  <c r="X13"/>
  <c r="W13"/>
  <c r="V13"/>
  <c r="U13"/>
  <c r="T13"/>
  <c r="S13"/>
  <c r="R13"/>
  <c r="R58" s="1"/>
  <c r="U22" i="2"/>
  <c r="O14"/>
  <c r="J14"/>
  <c r="N14"/>
  <c r="V19"/>
  <c r="T21" i="30"/>
  <c r="T17"/>
  <c r="V21"/>
  <c r="W93"/>
  <c r="V93"/>
  <c r="T93"/>
  <c r="W245"/>
  <c r="J20" i="6" s="1"/>
  <c r="V245" i="30"/>
  <c r="I20" i="6" s="1"/>
  <c r="W21" i="30"/>
  <c r="J17" i="6" s="1"/>
  <c r="I17"/>
  <c r="C245" i="30"/>
  <c r="D245"/>
  <c r="E245"/>
  <c r="F245"/>
  <c r="G245"/>
  <c r="E25" i="8" l="1"/>
  <c r="F12" i="38"/>
  <c r="F35" s="1"/>
  <c r="S58" i="37"/>
  <c r="X93" i="30"/>
  <c r="L18" i="38"/>
  <c r="F18" i="8" s="1"/>
  <c r="L30" i="38"/>
  <c r="L17"/>
  <c r="F17" i="8" s="1"/>
  <c r="I22" i="38"/>
  <c r="K22" s="1"/>
  <c r="K23"/>
  <c r="E23" i="8" s="1"/>
  <c r="E22" s="1"/>
  <c r="X20" i="37"/>
  <c r="X34"/>
  <c r="Y43"/>
  <c r="Y47"/>
  <c r="V15"/>
  <c r="V58" s="1"/>
  <c r="T15"/>
  <c r="U26" i="2"/>
  <c r="X51" i="37"/>
  <c r="Y51"/>
  <c r="I12" i="38"/>
  <c r="H25"/>
  <c r="L25" s="1"/>
  <c r="G25"/>
  <c r="X43" i="37"/>
  <c r="X47"/>
  <c r="H14" i="38"/>
  <c r="L14" s="1"/>
  <c r="F14" i="8" s="1"/>
  <c r="H19" i="38"/>
  <c r="H20"/>
  <c r="L20" s="1"/>
  <c r="F20" i="8" s="1"/>
  <c r="H23" i="38"/>
  <c r="Y34" i="37"/>
  <c r="X39"/>
  <c r="G14" i="38"/>
  <c r="K14" s="1"/>
  <c r="E14" i="8" s="1"/>
  <c r="U15" i="37"/>
  <c r="U58" s="1"/>
  <c r="K20" i="38"/>
  <c r="E20" i="8" s="1"/>
  <c r="G17" i="38"/>
  <c r="K17" s="1"/>
  <c r="E17" i="8" s="1"/>
  <c r="G18" i="38"/>
  <c r="K18" s="1"/>
  <c r="E18" i="8" s="1"/>
  <c r="G19" i="38"/>
  <c r="E12"/>
  <c r="E35" s="1"/>
  <c r="T58" i="37" l="1"/>
  <c r="X15"/>
  <c r="X58" s="1"/>
  <c r="I35" i="38"/>
  <c r="H22"/>
  <c r="L22" s="1"/>
  <c r="L23"/>
  <c r="H12"/>
  <c r="K25"/>
  <c r="G12"/>
  <c r="K19"/>
  <c r="E19" i="8" s="1"/>
  <c r="E12" s="1"/>
  <c r="T278" i="30"/>
  <c r="T245"/>
  <c r="V268"/>
  <c r="F23" i="8" l="1"/>
  <c r="H35" i="38"/>
  <c r="K12"/>
  <c r="G35"/>
  <c r="K35" s="1"/>
  <c r="W268" i="30"/>
  <c r="E22" i="6"/>
  <c r="H30"/>
  <c r="X301" i="11"/>
  <c r="W301"/>
  <c r="U245" i="30"/>
  <c r="X27" i="11"/>
  <c r="U88" i="30"/>
  <c r="T88"/>
  <c r="T16" s="1"/>
  <c r="U21"/>
  <c r="X240" i="11" l="1"/>
  <c r="W240"/>
  <c r="X261" l="1"/>
  <c r="X19"/>
  <c r="W19"/>
  <c r="E263"/>
  <c r="D263"/>
  <c r="C263"/>
  <c r="S284" i="30"/>
  <c r="R284"/>
  <c r="F22" i="6"/>
  <c r="E35"/>
  <c r="H29"/>
  <c r="G29"/>
  <c r="H28"/>
  <c r="G28"/>
  <c r="H14"/>
  <c r="G14"/>
  <c r="S16" i="30"/>
  <c r="R16"/>
  <c r="U278"/>
  <c r="H20" i="6"/>
  <c r="G20"/>
  <c r="U93" i="30"/>
  <c r="H19" i="6" s="1"/>
  <c r="G19"/>
  <c r="G18"/>
  <c r="H17"/>
  <c r="G17"/>
  <c r="Y245" i="30" l="1"/>
  <c r="X245"/>
  <c r="I23" i="6"/>
  <c r="H18"/>
  <c r="U17" i="30" l="1"/>
  <c r="U16" s="1"/>
  <c r="T268" l="1"/>
  <c r="G23" i="6" s="1"/>
  <c r="U268" i="30"/>
  <c r="H23" i="6" s="1"/>
  <c r="H22" s="1"/>
  <c r="W278" i="30"/>
  <c r="V278"/>
  <c r="X278" s="1"/>
  <c r="J23" i="6"/>
  <c r="G93" i="30"/>
  <c r="F93"/>
  <c r="E93"/>
  <c r="D93"/>
  <c r="C93"/>
  <c r="W88"/>
  <c r="Y88" s="1"/>
  <c r="V88"/>
  <c r="X88" s="1"/>
  <c r="G88"/>
  <c r="F88"/>
  <c r="E88"/>
  <c r="D88"/>
  <c r="C88"/>
  <c r="Y21"/>
  <c r="X21"/>
  <c r="W17"/>
  <c r="V17"/>
  <c r="G17"/>
  <c r="F17"/>
  <c r="E17"/>
  <c r="D17"/>
  <c r="C17"/>
  <c r="Y14"/>
  <c r="X14"/>
  <c r="W14"/>
  <c r="V14"/>
  <c r="U14"/>
  <c r="T14"/>
  <c r="S14"/>
  <c r="S288" s="1"/>
  <c r="R14"/>
  <c r="R288" s="1"/>
  <c r="T288" l="1"/>
  <c r="X17"/>
  <c r="V16"/>
  <c r="X16" s="1"/>
  <c r="Y17"/>
  <c r="W16"/>
  <c r="Y16" s="1"/>
  <c r="V288"/>
  <c r="U288"/>
  <c r="U290" s="1"/>
  <c r="W288"/>
  <c r="Y93"/>
  <c r="J19" i="6"/>
  <c r="L19" s="1"/>
  <c r="I19"/>
  <c r="X268" i="30"/>
  <c r="Y268"/>
  <c r="Y278"/>
  <c r="X288" l="1"/>
  <c r="I12" i="6"/>
  <c r="K19"/>
  <c r="Y288" i="30"/>
  <c r="H25" i="6"/>
  <c r="T576" i="28"/>
  <c r="U576"/>
  <c r="S584" l="1"/>
  <c r="R584"/>
  <c r="S576"/>
  <c r="R576"/>
  <c r="S555"/>
  <c r="R555"/>
  <c r="S286"/>
  <c r="R286"/>
  <c r="S270"/>
  <c r="R270"/>
  <c r="S23"/>
  <c r="R23"/>
  <c r="S16"/>
  <c r="R16"/>
  <c r="Y586"/>
  <c r="X586"/>
  <c r="Y585"/>
  <c r="X585"/>
  <c r="W584"/>
  <c r="V584"/>
  <c r="U584"/>
  <c r="T584"/>
  <c r="Y581"/>
  <c r="X581"/>
  <c r="Y580"/>
  <c r="X580"/>
  <c r="Y579"/>
  <c r="X579"/>
  <c r="Y578"/>
  <c r="X578"/>
  <c r="Y577"/>
  <c r="X577"/>
  <c r="X576" s="1"/>
  <c r="W576"/>
  <c r="V576"/>
  <c r="Y574"/>
  <c r="X574"/>
  <c r="Y573"/>
  <c r="X573"/>
  <c r="Y572"/>
  <c r="X572"/>
  <c r="Y571"/>
  <c r="X571"/>
  <c r="Y570"/>
  <c r="X570"/>
  <c r="Y569"/>
  <c r="X569"/>
  <c r="Y568"/>
  <c r="X568"/>
  <c r="Y567"/>
  <c r="X567"/>
  <c r="Y566"/>
  <c r="X566"/>
  <c r="Y565"/>
  <c r="X565"/>
  <c r="Y564"/>
  <c r="X564"/>
  <c r="Y563"/>
  <c r="X563"/>
  <c r="Y562"/>
  <c r="X562"/>
  <c r="Y561"/>
  <c r="X561"/>
  <c r="Y560"/>
  <c r="X560"/>
  <c r="Y559"/>
  <c r="X559"/>
  <c r="Y558"/>
  <c r="X558"/>
  <c r="Y557"/>
  <c r="X557"/>
  <c r="Y556"/>
  <c r="Y555" s="1"/>
  <c r="X556"/>
  <c r="X555" s="1"/>
  <c r="W555"/>
  <c r="V555"/>
  <c r="U555"/>
  <c r="T555"/>
  <c r="G555"/>
  <c r="F555"/>
  <c r="E555"/>
  <c r="D555"/>
  <c r="C555"/>
  <c r="Y553"/>
  <c r="X553"/>
  <c r="Y552"/>
  <c r="X552"/>
  <c r="Y551"/>
  <c r="X551"/>
  <c r="Y550"/>
  <c r="X550"/>
  <c r="Y549"/>
  <c r="X549"/>
  <c r="Y548"/>
  <c r="X548"/>
  <c r="Y547"/>
  <c r="X547"/>
  <c r="Y546"/>
  <c r="X546"/>
  <c r="Y545"/>
  <c r="X545"/>
  <c r="Y544"/>
  <c r="X544"/>
  <c r="Y543"/>
  <c r="X543"/>
  <c r="Y542"/>
  <c r="X542"/>
  <c r="Y541"/>
  <c r="X541"/>
  <c r="Y540"/>
  <c r="X540"/>
  <c r="Y539"/>
  <c r="X539"/>
  <c r="Y538"/>
  <c r="X538"/>
  <c r="Y537"/>
  <c r="X537"/>
  <c r="Y536"/>
  <c r="X536"/>
  <c r="Y535"/>
  <c r="X535"/>
  <c r="Y534"/>
  <c r="X534"/>
  <c r="Y533"/>
  <c r="X533"/>
  <c r="Y532"/>
  <c r="X532"/>
  <c r="Y529"/>
  <c r="X529"/>
  <c r="Y528"/>
  <c r="X528"/>
  <c r="Y527"/>
  <c r="X527"/>
  <c r="Y526"/>
  <c r="X526"/>
  <c r="Y525"/>
  <c r="X525"/>
  <c r="Y524"/>
  <c r="X524"/>
  <c r="Y523"/>
  <c r="X523"/>
  <c r="Y522"/>
  <c r="X522"/>
  <c r="Y521"/>
  <c r="X521"/>
  <c r="Y520"/>
  <c r="X520"/>
  <c r="Y519"/>
  <c r="X519"/>
  <c r="Y518"/>
  <c r="X518"/>
  <c r="Y515"/>
  <c r="X515"/>
  <c r="Y514"/>
  <c r="X514"/>
  <c r="Y513"/>
  <c r="X513"/>
  <c r="Y512"/>
  <c r="X512"/>
  <c r="Y511"/>
  <c r="X511"/>
  <c r="Y510"/>
  <c r="X510"/>
  <c r="Y509"/>
  <c r="X509"/>
  <c r="Y508"/>
  <c r="X508"/>
  <c r="Y505"/>
  <c r="X505"/>
  <c r="Y504"/>
  <c r="X504"/>
  <c r="Y503"/>
  <c r="X503"/>
  <c r="Y502"/>
  <c r="X502"/>
  <c r="Y501"/>
  <c r="X501"/>
  <c r="Y500"/>
  <c r="X500"/>
  <c r="Y499"/>
  <c r="X499"/>
  <c r="Y498"/>
  <c r="X498"/>
  <c r="Y497"/>
  <c r="X497"/>
  <c r="Y496"/>
  <c r="X496"/>
  <c r="Y495"/>
  <c r="X495"/>
  <c r="Y494"/>
  <c r="X494"/>
  <c r="Y493"/>
  <c r="X493"/>
  <c r="Y492"/>
  <c r="X492"/>
  <c r="Y491"/>
  <c r="X491"/>
  <c r="Y490"/>
  <c r="X490"/>
  <c r="Y488"/>
  <c r="X488"/>
  <c r="Y487"/>
  <c r="X487"/>
  <c r="Y486"/>
  <c r="X486"/>
  <c r="Y485"/>
  <c r="X485"/>
  <c r="Y484"/>
  <c r="X484"/>
  <c r="Y483"/>
  <c r="X483"/>
  <c r="Y482"/>
  <c r="X482"/>
  <c r="Y481"/>
  <c r="X481"/>
  <c r="Y480"/>
  <c r="X480"/>
  <c r="Y479"/>
  <c r="X479"/>
  <c r="Y478"/>
  <c r="X478"/>
  <c r="Y477"/>
  <c r="X477"/>
  <c r="Y476"/>
  <c r="X476"/>
  <c r="Y475"/>
  <c r="X475"/>
  <c r="Y474"/>
  <c r="X474"/>
  <c r="Y473"/>
  <c r="X473"/>
  <c r="Y472"/>
  <c r="X472"/>
  <c r="Y471"/>
  <c r="X471"/>
  <c r="Y470"/>
  <c r="X470"/>
  <c r="Y469"/>
  <c r="X469"/>
  <c r="Y468"/>
  <c r="X468"/>
  <c r="Y467"/>
  <c r="X467"/>
  <c r="Y466"/>
  <c r="X466"/>
  <c r="Y465"/>
  <c r="X465"/>
  <c r="Y464"/>
  <c r="X464"/>
  <c r="Y463"/>
  <c r="X463"/>
  <c r="Y462"/>
  <c r="X462"/>
  <c r="Y461"/>
  <c r="X461"/>
  <c r="Y460"/>
  <c r="X460"/>
  <c r="Y459"/>
  <c r="X459"/>
  <c r="Y458"/>
  <c r="X458"/>
  <c r="Y457"/>
  <c r="X457"/>
  <c r="Y456"/>
  <c r="X456"/>
  <c r="Y455"/>
  <c r="X455"/>
  <c r="Y454"/>
  <c r="X454"/>
  <c r="Y453"/>
  <c r="X453"/>
  <c r="Y452"/>
  <c r="X452"/>
  <c r="Y451"/>
  <c r="X451"/>
  <c r="Y450"/>
  <c r="X450"/>
  <c r="Y449"/>
  <c r="X449"/>
  <c r="Y448"/>
  <c r="X448"/>
  <c r="Y447"/>
  <c r="X447"/>
  <c r="Y446"/>
  <c r="X446"/>
  <c r="Y445"/>
  <c r="X445"/>
  <c r="Y444"/>
  <c r="X444"/>
  <c r="Y443"/>
  <c r="X443"/>
  <c r="Y442"/>
  <c r="X442"/>
  <c r="Y441"/>
  <c r="X441"/>
  <c r="Y440"/>
  <c r="X440"/>
  <c r="Y439"/>
  <c r="X439"/>
  <c r="Y438"/>
  <c r="X438"/>
  <c r="Y437"/>
  <c r="X437"/>
  <c r="Y436"/>
  <c r="X436"/>
  <c r="Y435"/>
  <c r="X435"/>
  <c r="Y434"/>
  <c r="X434"/>
  <c r="Y433"/>
  <c r="X433"/>
  <c r="Y432"/>
  <c r="X432"/>
  <c r="Y431"/>
  <c r="X431"/>
  <c r="Y430"/>
  <c r="X430"/>
  <c r="Y429"/>
  <c r="X429"/>
  <c r="Y428"/>
  <c r="X428"/>
  <c r="Y427"/>
  <c r="X427"/>
  <c r="Y426"/>
  <c r="X426"/>
  <c r="Y425"/>
  <c r="X425"/>
  <c r="Y424"/>
  <c r="X424"/>
  <c r="Y423"/>
  <c r="X423"/>
  <c r="Y422"/>
  <c r="X422"/>
  <c r="Y421"/>
  <c r="X421"/>
  <c r="Y420"/>
  <c r="X420"/>
  <c r="Y419"/>
  <c r="X419"/>
  <c r="Y418"/>
  <c r="X418"/>
  <c r="Y417"/>
  <c r="X417"/>
  <c r="Y416"/>
  <c r="X416"/>
  <c r="Y415"/>
  <c r="X415"/>
  <c r="Y414"/>
  <c r="X414"/>
  <c r="Y413"/>
  <c r="X413"/>
  <c r="Y412"/>
  <c r="X412"/>
  <c r="Y411"/>
  <c r="X411"/>
  <c r="Y410"/>
  <c r="X410"/>
  <c r="Y409"/>
  <c r="X409"/>
  <c r="Y408"/>
  <c r="X408"/>
  <c r="Y407"/>
  <c r="X407"/>
  <c r="Y406"/>
  <c r="X406"/>
  <c r="Y405"/>
  <c r="X405"/>
  <c r="Y404"/>
  <c r="X404"/>
  <c r="Y403"/>
  <c r="X403"/>
  <c r="Y402"/>
  <c r="X402"/>
  <c r="Y401"/>
  <c r="X401"/>
  <c r="Y400"/>
  <c r="X400"/>
  <c r="Y399"/>
  <c r="X399"/>
  <c r="Y398"/>
  <c r="X398"/>
  <c r="Y397"/>
  <c r="X397"/>
  <c r="Y396"/>
  <c r="X396"/>
  <c r="Y395"/>
  <c r="X395"/>
  <c r="Y394"/>
  <c r="X394"/>
  <c r="Y393"/>
  <c r="X393"/>
  <c r="Y392"/>
  <c r="X392"/>
  <c r="Y391"/>
  <c r="X391"/>
  <c r="Y390"/>
  <c r="X390"/>
  <c r="Y389"/>
  <c r="X389"/>
  <c r="Y388"/>
  <c r="X388"/>
  <c r="Y387"/>
  <c r="X387"/>
  <c r="Y386"/>
  <c r="X386"/>
  <c r="Y385"/>
  <c r="X385"/>
  <c r="Y384"/>
  <c r="X384"/>
  <c r="Y383"/>
  <c r="X383"/>
  <c r="Y382"/>
  <c r="X382"/>
  <c r="Y381"/>
  <c r="X381"/>
  <c r="Y380"/>
  <c r="X380"/>
  <c r="Y379"/>
  <c r="X379"/>
  <c r="Y378"/>
  <c r="X378"/>
  <c r="Y377"/>
  <c r="X377"/>
  <c r="Y376"/>
  <c r="X376"/>
  <c r="Y375"/>
  <c r="X375"/>
  <c r="Y374"/>
  <c r="X374"/>
  <c r="Y373"/>
  <c r="X373"/>
  <c r="Y372"/>
  <c r="X372"/>
  <c r="Y371"/>
  <c r="X371"/>
  <c r="Y370"/>
  <c r="X370"/>
  <c r="Y369"/>
  <c r="X369"/>
  <c r="Y368"/>
  <c r="X368"/>
  <c r="Y367"/>
  <c r="X367"/>
  <c r="Y366"/>
  <c r="X366"/>
  <c r="Y365"/>
  <c r="X365"/>
  <c r="Y364"/>
  <c r="X364"/>
  <c r="Y363"/>
  <c r="X363"/>
  <c r="Y362"/>
  <c r="X362"/>
  <c r="Y361"/>
  <c r="X361"/>
  <c r="Y360"/>
  <c r="X360"/>
  <c r="Y359"/>
  <c r="X359"/>
  <c r="Y358"/>
  <c r="X358"/>
  <c r="Y357"/>
  <c r="X357"/>
  <c r="Y356"/>
  <c r="X356"/>
  <c r="Y355"/>
  <c r="X355"/>
  <c r="Y354"/>
  <c r="X354"/>
  <c r="Y353"/>
  <c r="X353"/>
  <c r="Y352"/>
  <c r="X352"/>
  <c r="Y351"/>
  <c r="X351"/>
  <c r="Y350"/>
  <c r="X350"/>
  <c r="Y349"/>
  <c r="X349"/>
  <c r="Y348"/>
  <c r="X348"/>
  <c r="Y347"/>
  <c r="X347"/>
  <c r="Y346"/>
  <c r="X346"/>
  <c r="Y345"/>
  <c r="X345"/>
  <c r="Y344"/>
  <c r="X344"/>
  <c r="Y343"/>
  <c r="X343"/>
  <c r="Y342"/>
  <c r="X342"/>
  <c r="Y341"/>
  <c r="X341"/>
  <c r="Y340"/>
  <c r="X340"/>
  <c r="Y339"/>
  <c r="X339"/>
  <c r="Y338"/>
  <c r="X338"/>
  <c r="Y337"/>
  <c r="X337"/>
  <c r="Y336"/>
  <c r="X336"/>
  <c r="Y335"/>
  <c r="X335"/>
  <c r="Y334"/>
  <c r="X334"/>
  <c r="Y333"/>
  <c r="X333"/>
  <c r="Y332"/>
  <c r="X332"/>
  <c r="Y331"/>
  <c r="X331"/>
  <c r="Y330"/>
  <c r="X330"/>
  <c r="Y329"/>
  <c r="X329"/>
  <c r="Y328"/>
  <c r="X328"/>
  <c r="Y327"/>
  <c r="X327"/>
  <c r="Y326"/>
  <c r="X326"/>
  <c r="Y325"/>
  <c r="X325"/>
  <c r="Y324"/>
  <c r="X324"/>
  <c r="Y323"/>
  <c r="X323"/>
  <c r="Y322"/>
  <c r="X322"/>
  <c r="G322"/>
  <c r="F322"/>
  <c r="E322"/>
  <c r="D322"/>
  <c r="C322"/>
  <c r="Y321"/>
  <c r="X321"/>
  <c r="Y320"/>
  <c r="X320"/>
  <c r="Y319"/>
  <c r="X319"/>
  <c r="Y318"/>
  <c r="X318"/>
  <c r="Y317"/>
  <c r="X317"/>
  <c r="Y316"/>
  <c r="X316"/>
  <c r="Y315"/>
  <c r="X315"/>
  <c r="Y314"/>
  <c r="X314"/>
  <c r="Y313"/>
  <c r="X313"/>
  <c r="Y312"/>
  <c r="X312"/>
  <c r="Y311"/>
  <c r="X311"/>
  <c r="Y310"/>
  <c r="X310"/>
  <c r="Y309"/>
  <c r="X309"/>
  <c r="Y308"/>
  <c r="X308"/>
  <c r="Y307"/>
  <c r="X307"/>
  <c r="Y294"/>
  <c r="X294"/>
  <c r="Y287"/>
  <c r="X287"/>
  <c r="W286"/>
  <c r="V286"/>
  <c r="U286"/>
  <c r="T286"/>
  <c r="G286"/>
  <c r="F286"/>
  <c r="E286"/>
  <c r="D286"/>
  <c r="C286"/>
  <c r="Y284"/>
  <c r="X284"/>
  <c r="Y283"/>
  <c r="X283"/>
  <c r="Y282"/>
  <c r="X282"/>
  <c r="Y281"/>
  <c r="X281"/>
  <c r="Y280"/>
  <c r="X280"/>
  <c r="Y279"/>
  <c r="X279"/>
  <c r="Y278"/>
  <c r="X278"/>
  <c r="Y277"/>
  <c r="X277"/>
  <c r="Y276"/>
  <c r="X276"/>
  <c r="Y275"/>
  <c r="X275"/>
  <c r="Y274"/>
  <c r="X274"/>
  <c r="Y273"/>
  <c r="X273"/>
  <c r="Y272"/>
  <c r="X272"/>
  <c r="G272"/>
  <c r="F272"/>
  <c r="E272"/>
  <c r="D272"/>
  <c r="C272"/>
  <c r="Y271"/>
  <c r="X271"/>
  <c r="G271"/>
  <c r="F271"/>
  <c r="E271"/>
  <c r="D271"/>
  <c r="C271"/>
  <c r="W270"/>
  <c r="V270"/>
  <c r="U270"/>
  <c r="T270"/>
  <c r="G270"/>
  <c r="F270"/>
  <c r="E270"/>
  <c r="D270"/>
  <c r="C270"/>
  <c r="Y268"/>
  <c r="X268"/>
  <c r="Y267"/>
  <c r="X267"/>
  <c r="Y266"/>
  <c r="X266"/>
  <c r="Y265"/>
  <c r="X265"/>
  <c r="Y264"/>
  <c r="X264"/>
  <c r="Y263"/>
  <c r="X263"/>
  <c r="Y262"/>
  <c r="X262"/>
  <c r="Y261"/>
  <c r="X261"/>
  <c r="Y260"/>
  <c r="X260"/>
  <c r="Y259"/>
  <c r="X259"/>
  <c r="Y258"/>
  <c r="X258"/>
  <c r="Y257"/>
  <c r="X257"/>
  <c r="Y256"/>
  <c r="X256"/>
  <c r="Y255"/>
  <c r="X255"/>
  <c r="Y254"/>
  <c r="X254"/>
  <c r="Y253"/>
  <c r="X253"/>
  <c r="Y252"/>
  <c r="X252"/>
  <c r="Y251"/>
  <c r="X251"/>
  <c r="Y250"/>
  <c r="X250"/>
  <c r="Y249"/>
  <c r="X249"/>
  <c r="Y248"/>
  <c r="X248"/>
  <c r="Y247"/>
  <c r="X247"/>
  <c r="Y246"/>
  <c r="X246"/>
  <c r="Y245"/>
  <c r="X245"/>
  <c r="Y244"/>
  <c r="X244"/>
  <c r="Y243"/>
  <c r="X243"/>
  <c r="Y242"/>
  <c r="X242"/>
  <c r="Y241"/>
  <c r="X241"/>
  <c r="Y240"/>
  <c r="X240"/>
  <c r="Y239"/>
  <c r="X239"/>
  <c r="Y238"/>
  <c r="X238"/>
  <c r="Y237"/>
  <c r="X237"/>
  <c r="Y236"/>
  <c r="X236"/>
  <c r="Y235"/>
  <c r="X235"/>
  <c r="Y234"/>
  <c r="X234"/>
  <c r="Y233"/>
  <c r="X233"/>
  <c r="Y232"/>
  <c r="X232"/>
  <c r="Y231"/>
  <c r="X231"/>
  <c r="Y230"/>
  <c r="X230"/>
  <c r="Y229"/>
  <c r="X229"/>
  <c r="Y228"/>
  <c r="X228"/>
  <c r="Y227"/>
  <c r="X227"/>
  <c r="Y226"/>
  <c r="X226"/>
  <c r="Y225"/>
  <c r="X225"/>
  <c r="Y224"/>
  <c r="X224"/>
  <c r="Y223"/>
  <c r="X223"/>
  <c r="Y222"/>
  <c r="X222"/>
  <c r="Y221"/>
  <c r="X221"/>
  <c r="Y220"/>
  <c r="X220"/>
  <c r="Y219"/>
  <c r="X219"/>
  <c r="Y218"/>
  <c r="X218"/>
  <c r="Y217"/>
  <c r="X217"/>
  <c r="Y216"/>
  <c r="X216"/>
  <c r="Y215"/>
  <c r="X215"/>
  <c r="Y214"/>
  <c r="X214"/>
  <c r="Y213"/>
  <c r="X213"/>
  <c r="Y212"/>
  <c r="X212"/>
  <c r="Y211"/>
  <c r="X211"/>
  <c r="Y210"/>
  <c r="X210"/>
  <c r="Y209"/>
  <c r="X209"/>
  <c r="Y208"/>
  <c r="X208"/>
  <c r="Y207"/>
  <c r="X207"/>
  <c r="Y206"/>
  <c r="X206"/>
  <c r="Y205"/>
  <c r="X205"/>
  <c r="Y204"/>
  <c r="X204"/>
  <c r="Y203"/>
  <c r="X203"/>
  <c r="Y202"/>
  <c r="X202"/>
  <c r="Y201"/>
  <c r="X201"/>
  <c r="Y200"/>
  <c r="X200"/>
  <c r="Y199"/>
  <c r="X199"/>
  <c r="Y198"/>
  <c r="X198"/>
  <c r="Y197"/>
  <c r="X197"/>
  <c r="Y196"/>
  <c r="X196"/>
  <c r="Y195"/>
  <c r="X195"/>
  <c r="Y194"/>
  <c r="X194"/>
  <c r="Y193"/>
  <c r="X193"/>
  <c r="Y192"/>
  <c r="X192"/>
  <c r="Y191"/>
  <c r="X191"/>
  <c r="Y190"/>
  <c r="X190"/>
  <c r="Y189"/>
  <c r="X189"/>
  <c r="Y188"/>
  <c r="X188"/>
  <c r="Y187"/>
  <c r="X187"/>
  <c r="Y186"/>
  <c r="X186"/>
  <c r="Y185"/>
  <c r="X185"/>
  <c r="Y184"/>
  <c r="X184"/>
  <c r="Y183"/>
  <c r="X183"/>
  <c r="Y182"/>
  <c r="X182"/>
  <c r="Y181"/>
  <c r="X181"/>
  <c r="Y180"/>
  <c r="X180"/>
  <c r="Y179"/>
  <c r="X179"/>
  <c r="Y178"/>
  <c r="X178"/>
  <c r="Y177"/>
  <c r="X177"/>
  <c r="Y176"/>
  <c r="X176"/>
  <c r="Y175"/>
  <c r="X175"/>
  <c r="Y174"/>
  <c r="X174"/>
  <c r="Y173"/>
  <c r="X173"/>
  <c r="Y172"/>
  <c r="X172"/>
  <c r="Y171"/>
  <c r="X171"/>
  <c r="Y170"/>
  <c r="X170"/>
  <c r="Y169"/>
  <c r="X169"/>
  <c r="Y168"/>
  <c r="X168"/>
  <c r="Y167"/>
  <c r="X167"/>
  <c r="Y166"/>
  <c r="X166"/>
  <c r="Y165"/>
  <c r="X165"/>
  <c r="Y164"/>
  <c r="X164"/>
  <c r="Y163"/>
  <c r="X163"/>
  <c r="Y162"/>
  <c r="X162"/>
  <c r="Y161"/>
  <c r="X161"/>
  <c r="Y160"/>
  <c r="X160"/>
  <c r="Y159"/>
  <c r="X159"/>
  <c r="Y158"/>
  <c r="X158"/>
  <c r="Y157"/>
  <c r="X157"/>
  <c r="Y156"/>
  <c r="X156"/>
  <c r="Y155"/>
  <c r="X155"/>
  <c r="Y154"/>
  <c r="X154"/>
  <c r="Y153"/>
  <c r="X153"/>
  <c r="Y152"/>
  <c r="X152"/>
  <c r="Y151"/>
  <c r="X151"/>
  <c r="Y150"/>
  <c r="X150"/>
  <c r="Y149"/>
  <c r="X149"/>
  <c r="Y148"/>
  <c r="X148"/>
  <c r="Y147"/>
  <c r="X147"/>
  <c r="Y146"/>
  <c r="X146"/>
  <c r="Y145"/>
  <c r="X145"/>
  <c r="Y144"/>
  <c r="X144"/>
  <c r="Y143"/>
  <c r="X143"/>
  <c r="Y142"/>
  <c r="X142"/>
  <c r="Y141"/>
  <c r="X141"/>
  <c r="Y140"/>
  <c r="X140"/>
  <c r="Y139"/>
  <c r="X139"/>
  <c r="Y138"/>
  <c r="X138"/>
  <c r="Y137"/>
  <c r="X137"/>
  <c r="Y136"/>
  <c r="X136"/>
  <c r="Y135"/>
  <c r="X135"/>
  <c r="Y134"/>
  <c r="X134"/>
  <c r="Y133"/>
  <c r="X133"/>
  <c r="Y132"/>
  <c r="X132"/>
  <c r="Y131"/>
  <c r="X131"/>
  <c r="Y130"/>
  <c r="X130"/>
  <c r="Y129"/>
  <c r="X129"/>
  <c r="Y128"/>
  <c r="X128"/>
  <c r="Y127"/>
  <c r="X127"/>
  <c r="Y126"/>
  <c r="X126"/>
  <c r="Y125"/>
  <c r="X125"/>
  <c r="Y124"/>
  <c r="X124"/>
  <c r="Y123"/>
  <c r="X123"/>
  <c r="Y122"/>
  <c r="X122"/>
  <c r="Y121"/>
  <c r="X121"/>
  <c r="Y120"/>
  <c r="X120"/>
  <c r="Y119"/>
  <c r="X119"/>
  <c r="Y118"/>
  <c r="X118"/>
  <c r="Y117"/>
  <c r="X117"/>
  <c r="Y116"/>
  <c r="X116"/>
  <c r="Y115"/>
  <c r="X115"/>
  <c r="Y114"/>
  <c r="X114"/>
  <c r="Y113"/>
  <c r="X113"/>
  <c r="Y112"/>
  <c r="X112"/>
  <c r="Y111"/>
  <c r="X111"/>
  <c r="Y110"/>
  <c r="X110"/>
  <c r="Y109"/>
  <c r="X109"/>
  <c r="Y108"/>
  <c r="X108"/>
  <c r="Y107"/>
  <c r="X107"/>
  <c r="Y106"/>
  <c r="X106"/>
  <c r="Y105"/>
  <c r="X105"/>
  <c r="Y104"/>
  <c r="X104"/>
  <c r="Y103"/>
  <c r="X103"/>
  <c r="Y102"/>
  <c r="X102"/>
  <c r="Y101"/>
  <c r="X101"/>
  <c r="Y100"/>
  <c r="X100"/>
  <c r="Y99"/>
  <c r="X99"/>
  <c r="Y98"/>
  <c r="X98"/>
  <c r="Y97"/>
  <c r="X97"/>
  <c r="Y96"/>
  <c r="X96"/>
  <c r="Y95"/>
  <c r="X95"/>
  <c r="Y94"/>
  <c r="X94"/>
  <c r="Y93"/>
  <c r="X93"/>
  <c r="Y92"/>
  <c r="X92"/>
  <c r="Y91"/>
  <c r="X91"/>
  <c r="Y90"/>
  <c r="X90"/>
  <c r="Y89"/>
  <c r="X89"/>
  <c r="Y88"/>
  <c r="X88"/>
  <c r="Y87"/>
  <c r="X87"/>
  <c r="Y86"/>
  <c r="X86"/>
  <c r="Y85"/>
  <c r="X85"/>
  <c r="Y84"/>
  <c r="X84"/>
  <c r="Y83"/>
  <c r="X83"/>
  <c r="Y82"/>
  <c r="X82"/>
  <c r="Y81"/>
  <c r="X81"/>
  <c r="Y80"/>
  <c r="X80"/>
  <c r="Y79"/>
  <c r="X79"/>
  <c r="Y78"/>
  <c r="X78"/>
  <c r="Y77"/>
  <c r="X77"/>
  <c r="Y76"/>
  <c r="X76"/>
  <c r="Y75"/>
  <c r="X75"/>
  <c r="Y74"/>
  <c r="X74"/>
  <c r="Y73"/>
  <c r="X73"/>
  <c r="Y72"/>
  <c r="X72"/>
  <c r="Y71"/>
  <c r="X71"/>
  <c r="Y70"/>
  <c r="X70"/>
  <c r="G70"/>
  <c r="F70"/>
  <c r="E70"/>
  <c r="D70"/>
  <c r="C70"/>
  <c r="Y69"/>
  <c r="X69"/>
  <c r="G69"/>
  <c r="F69"/>
  <c r="E69"/>
  <c r="D69"/>
  <c r="C69"/>
  <c r="Y68"/>
  <c r="X68"/>
  <c r="G68"/>
  <c r="F68"/>
  <c r="E68"/>
  <c r="D68"/>
  <c r="C68"/>
  <c r="Y67"/>
  <c r="X67"/>
  <c r="G67"/>
  <c r="F67"/>
  <c r="E67"/>
  <c r="D67"/>
  <c r="C67"/>
  <c r="Y66"/>
  <c r="X66"/>
  <c r="G66"/>
  <c r="F66"/>
  <c r="E66"/>
  <c r="D66"/>
  <c r="C66"/>
  <c r="Y65"/>
  <c r="X65"/>
  <c r="G65"/>
  <c r="F65"/>
  <c r="E65"/>
  <c r="D65"/>
  <c r="C65"/>
  <c r="Y64"/>
  <c r="X64"/>
  <c r="G64"/>
  <c r="F64"/>
  <c r="E64"/>
  <c r="D64"/>
  <c r="C64"/>
  <c r="Y63"/>
  <c r="X63"/>
  <c r="Y62"/>
  <c r="X62"/>
  <c r="Y61"/>
  <c r="X61"/>
  <c r="Y60"/>
  <c r="X60"/>
  <c r="Y59"/>
  <c r="X59"/>
  <c r="G59"/>
  <c r="F59"/>
  <c r="E59"/>
  <c r="D59"/>
  <c r="C59"/>
  <c r="Y58"/>
  <c r="X58"/>
  <c r="Y57"/>
  <c r="X57"/>
  <c r="Y56"/>
  <c r="X56"/>
  <c r="Y55"/>
  <c r="X55"/>
  <c r="G55"/>
  <c r="F55"/>
  <c r="E55"/>
  <c r="D55"/>
  <c r="C55"/>
  <c r="Y54"/>
  <c r="X54"/>
  <c r="G54"/>
  <c r="F54"/>
  <c r="E54"/>
  <c r="D54"/>
  <c r="C54"/>
  <c r="Y53"/>
  <c r="X53"/>
  <c r="G53"/>
  <c r="F53"/>
  <c r="E53"/>
  <c r="D53"/>
  <c r="C53"/>
  <c r="Y52"/>
  <c r="X52"/>
  <c r="G52"/>
  <c r="F52"/>
  <c r="E52"/>
  <c r="D52"/>
  <c r="C52"/>
  <c r="Y51"/>
  <c r="X51"/>
  <c r="G51"/>
  <c r="F51"/>
  <c r="E51"/>
  <c r="D51"/>
  <c r="C51"/>
  <c r="Y50"/>
  <c r="X50"/>
  <c r="G50"/>
  <c r="F50"/>
  <c r="E50"/>
  <c r="D50"/>
  <c r="C50"/>
  <c r="Y49"/>
  <c r="X49"/>
  <c r="G49"/>
  <c r="F49"/>
  <c r="E49"/>
  <c r="D49"/>
  <c r="C49"/>
  <c r="Y48"/>
  <c r="X48"/>
  <c r="G48"/>
  <c r="F48"/>
  <c r="E48"/>
  <c r="D48"/>
  <c r="C48"/>
  <c r="Y47"/>
  <c r="X47"/>
  <c r="G47"/>
  <c r="F47"/>
  <c r="E47"/>
  <c r="D47"/>
  <c r="C47"/>
  <c r="Y46"/>
  <c r="X46"/>
  <c r="G46"/>
  <c r="F46"/>
  <c r="E46"/>
  <c r="D46"/>
  <c r="C46"/>
  <c r="Y45"/>
  <c r="X45"/>
  <c r="G45"/>
  <c r="F45"/>
  <c r="E45"/>
  <c r="D45"/>
  <c r="C45"/>
  <c r="Y44"/>
  <c r="X44"/>
  <c r="G44"/>
  <c r="F44"/>
  <c r="E44"/>
  <c r="D44"/>
  <c r="C44"/>
  <c r="Y43"/>
  <c r="X43"/>
  <c r="G43"/>
  <c r="F43"/>
  <c r="E43"/>
  <c r="D43"/>
  <c r="C43"/>
  <c r="Y42"/>
  <c r="X42"/>
  <c r="G42"/>
  <c r="F42"/>
  <c r="E42"/>
  <c r="D42"/>
  <c r="C42"/>
  <c r="Y41"/>
  <c r="X41"/>
  <c r="G41"/>
  <c r="F41"/>
  <c r="E41"/>
  <c r="D41"/>
  <c r="C41"/>
  <c r="Y40"/>
  <c r="X40"/>
  <c r="Y39"/>
  <c r="X39"/>
  <c r="Y38"/>
  <c r="X38"/>
  <c r="G37"/>
  <c r="F37"/>
  <c r="E37"/>
  <c r="D37"/>
  <c r="C37"/>
  <c r="Y36"/>
  <c r="X36"/>
  <c r="Y35"/>
  <c r="X35"/>
  <c r="Y34"/>
  <c r="X34"/>
  <c r="Y33"/>
  <c r="X33"/>
  <c r="Y32"/>
  <c r="X32"/>
  <c r="Y31"/>
  <c r="X31"/>
  <c r="Y30"/>
  <c r="X30"/>
  <c r="Y29"/>
  <c r="X29"/>
  <c r="Y28"/>
  <c r="X28"/>
  <c r="Y27"/>
  <c r="X27"/>
  <c r="Y26"/>
  <c r="X26"/>
  <c r="Y25"/>
  <c r="X25"/>
  <c r="Y24"/>
  <c r="X24"/>
  <c r="W23"/>
  <c r="V23"/>
  <c r="U23"/>
  <c r="T23"/>
  <c r="Y21"/>
  <c r="X21"/>
  <c r="Y20"/>
  <c r="X20"/>
  <c r="Y19"/>
  <c r="X19"/>
  <c r="Y18"/>
  <c r="X18"/>
  <c r="Y17"/>
  <c r="X17"/>
  <c r="G17"/>
  <c r="F17"/>
  <c r="E17"/>
  <c r="D17"/>
  <c r="C17"/>
  <c r="W16"/>
  <c r="V16"/>
  <c r="U16"/>
  <c r="T16"/>
  <c r="G16"/>
  <c r="F16"/>
  <c r="E16"/>
  <c r="D16"/>
  <c r="C16"/>
  <c r="Y13"/>
  <c r="X13"/>
  <c r="W13"/>
  <c r="V13"/>
  <c r="U13"/>
  <c r="T13"/>
  <c r="S13"/>
  <c r="R13"/>
  <c r="Y576" l="1"/>
  <c r="W591"/>
  <c r="Y270"/>
  <c r="V591"/>
  <c r="R15"/>
  <c r="R591" s="1"/>
  <c r="S15"/>
  <c r="S591" s="1"/>
  <c r="U15"/>
  <c r="U591" s="1"/>
  <c r="X16"/>
  <c r="X23"/>
  <c r="X584"/>
  <c r="X270"/>
  <c r="Y584"/>
  <c r="X286"/>
  <c r="T15"/>
  <c r="T591" s="1"/>
  <c r="Y16"/>
  <c r="Y286"/>
  <c r="Y23"/>
  <c r="X15" l="1"/>
  <c r="X591" s="1"/>
  <c r="Y15"/>
  <c r="Y591" s="1"/>
  <c r="S93" i="21" l="1"/>
  <c r="R93"/>
  <c r="S83"/>
  <c r="R83"/>
  <c r="G83"/>
  <c r="F83"/>
  <c r="E83"/>
  <c r="D83"/>
  <c r="C83"/>
  <c r="S47"/>
  <c r="R47"/>
  <c r="G47"/>
  <c r="F47"/>
  <c r="E47"/>
  <c r="D47"/>
  <c r="C47"/>
  <c r="S44"/>
  <c r="R44"/>
  <c r="G44"/>
  <c r="F44"/>
  <c r="E44"/>
  <c r="D44"/>
  <c r="C44"/>
  <c r="S15"/>
  <c r="R15"/>
  <c r="G12"/>
  <c r="F12"/>
  <c r="E12"/>
  <c r="D12"/>
  <c r="C12"/>
  <c r="R96" l="1"/>
  <c r="S96"/>
  <c r="G301" i="11" l="1"/>
  <c r="F301"/>
  <c r="E301"/>
  <c r="D301"/>
  <c r="C301"/>
  <c r="G261"/>
  <c r="F261"/>
  <c r="E261"/>
  <c r="D261"/>
  <c r="C261"/>
  <c r="G240"/>
  <c r="F240"/>
  <c r="E240"/>
  <c r="D240"/>
  <c r="C240"/>
  <c r="G19"/>
  <c r="F19"/>
  <c r="E19"/>
  <c r="D19"/>
  <c r="C19"/>
  <c r="E36" i="8"/>
  <c r="V15" i="2"/>
  <c r="U15"/>
  <c r="J29"/>
  <c r="G44" i="17"/>
  <c r="F44"/>
  <c r="E44"/>
  <c r="D44"/>
  <c r="C44"/>
  <c r="G40"/>
  <c r="F40"/>
  <c r="E40"/>
  <c r="D40"/>
  <c r="C40"/>
  <c r="G39"/>
  <c r="F39"/>
  <c r="E39"/>
  <c r="D39"/>
  <c r="C39"/>
  <c r="G38"/>
  <c r="F38"/>
  <c r="E38"/>
  <c r="D38"/>
  <c r="C38"/>
  <c r="G37"/>
  <c r="F37"/>
  <c r="E37"/>
  <c r="D37"/>
  <c r="C37"/>
  <c r="G36"/>
  <c r="F36"/>
  <c r="E36"/>
  <c r="D36"/>
  <c r="C36"/>
  <c r="G31"/>
  <c r="F31"/>
  <c r="E31"/>
  <c r="D31"/>
  <c r="C31"/>
  <c r="G27"/>
  <c r="F27"/>
  <c r="E27"/>
  <c r="D27"/>
  <c r="C27"/>
  <c r="G26"/>
  <c r="F26"/>
  <c r="E26"/>
  <c r="D26"/>
  <c r="C26"/>
  <c r="G25"/>
  <c r="F25"/>
  <c r="E25"/>
  <c r="D25"/>
  <c r="C25"/>
  <c r="G24"/>
  <c r="F24"/>
  <c r="E24"/>
  <c r="D24"/>
  <c r="C24"/>
  <c r="G23"/>
  <c r="F23"/>
  <c r="E23"/>
  <c r="D23"/>
  <c r="C23"/>
  <c r="S77"/>
  <c r="R77"/>
  <c r="S74"/>
  <c r="R74"/>
  <c r="S47"/>
  <c r="R47"/>
  <c r="G47"/>
  <c r="F47"/>
  <c r="E47"/>
  <c r="D47"/>
  <c r="C47"/>
  <c r="S43"/>
  <c r="R43"/>
  <c r="G43"/>
  <c r="F43"/>
  <c r="E43"/>
  <c r="D43"/>
  <c r="C43"/>
  <c r="S30"/>
  <c r="R30"/>
  <c r="G30"/>
  <c r="F30"/>
  <c r="E30"/>
  <c r="D30"/>
  <c r="C30"/>
  <c r="S22"/>
  <c r="R22"/>
  <c r="S19"/>
  <c r="R19"/>
  <c r="G19"/>
  <c r="F19"/>
  <c r="E19"/>
  <c r="D19"/>
  <c r="C19"/>
  <c r="S16"/>
  <c r="R16"/>
  <c r="W18" i="11" l="1"/>
  <c r="X18"/>
  <c r="S18" i="17"/>
  <c r="S84" s="1"/>
  <c r="R18"/>
  <c r="R84" s="1"/>
  <c r="H25" i="14" l="1"/>
  <c r="G25"/>
  <c r="F25"/>
  <c r="E25"/>
  <c r="D25"/>
  <c r="H24"/>
  <c r="G24"/>
  <c r="F24"/>
  <c r="E24"/>
  <c r="D24"/>
  <c r="H23"/>
  <c r="G23"/>
  <c r="F23"/>
  <c r="E23"/>
  <c r="D23"/>
  <c r="R21" i="10"/>
  <c r="H20"/>
  <c r="G20"/>
  <c r="F20"/>
  <c r="E20"/>
  <c r="D20"/>
  <c r="H19"/>
  <c r="G19"/>
  <c r="F19"/>
  <c r="E19"/>
  <c r="D19"/>
  <c r="F30" i="8"/>
  <c r="F22"/>
  <c r="L34" i="6"/>
  <c r="K34"/>
  <c r="J30"/>
  <c r="I30"/>
  <c r="G30"/>
  <c r="L29"/>
  <c r="K29"/>
  <c r="L28"/>
  <c r="K28"/>
  <c r="J25"/>
  <c r="I25"/>
  <c r="G25"/>
  <c r="L23"/>
  <c r="K23"/>
  <c r="J22"/>
  <c r="L22" s="1"/>
  <c r="I22"/>
  <c r="G22"/>
  <c r="L20"/>
  <c r="K20"/>
  <c r="L18"/>
  <c r="K18"/>
  <c r="L17"/>
  <c r="K17"/>
  <c r="L14"/>
  <c r="K14"/>
  <c r="J12"/>
  <c r="H12"/>
  <c r="G12"/>
  <c r="L11"/>
  <c r="K11"/>
  <c r="F33" i="5"/>
  <c r="E33"/>
  <c r="F31"/>
  <c r="E31"/>
  <c r="E38" i="4"/>
  <c r="E37" s="1"/>
  <c r="W40" i="2"/>
  <c r="V40"/>
  <c r="U40"/>
  <c r="E36" i="4" s="1"/>
  <c r="E30" i="5" s="1"/>
  <c r="W38" i="2"/>
  <c r="V38"/>
  <c r="U38"/>
  <c r="W37"/>
  <c r="V37"/>
  <c r="U37"/>
  <c r="W36"/>
  <c r="V36"/>
  <c r="U36"/>
  <c r="T35"/>
  <c r="S35"/>
  <c r="R35"/>
  <c r="P35"/>
  <c r="O35"/>
  <c r="N35"/>
  <c r="M35"/>
  <c r="L35"/>
  <c r="K35"/>
  <c r="J35"/>
  <c r="I35"/>
  <c r="H35"/>
  <c r="G35"/>
  <c r="W33"/>
  <c r="V33"/>
  <c r="U33"/>
  <c r="W32"/>
  <c r="V32"/>
  <c r="U32"/>
  <c r="W31"/>
  <c r="V31"/>
  <c r="U31"/>
  <c r="W30"/>
  <c r="V30"/>
  <c r="T29"/>
  <c r="S29"/>
  <c r="R29"/>
  <c r="Q29"/>
  <c r="P29"/>
  <c r="O29"/>
  <c r="N29"/>
  <c r="M29"/>
  <c r="L29"/>
  <c r="K29"/>
  <c r="I29"/>
  <c r="H29"/>
  <c r="G29"/>
  <c r="W27"/>
  <c r="V27"/>
  <c r="U27"/>
  <c r="W26"/>
  <c r="V26"/>
  <c r="T25"/>
  <c r="S25"/>
  <c r="R25"/>
  <c r="Q25"/>
  <c r="P25"/>
  <c r="O25"/>
  <c r="N25"/>
  <c r="M25"/>
  <c r="L25"/>
  <c r="K25"/>
  <c r="J25"/>
  <c r="I25"/>
  <c r="H25"/>
  <c r="G25"/>
  <c r="W23"/>
  <c r="V23"/>
  <c r="U23"/>
  <c r="W22"/>
  <c r="V22"/>
  <c r="W21"/>
  <c r="V21"/>
  <c r="W20"/>
  <c r="V20"/>
  <c r="U20"/>
  <c r="W18"/>
  <c r="V18"/>
  <c r="U18"/>
  <c r="W17"/>
  <c r="V17"/>
  <c r="U17"/>
  <c r="W16"/>
  <c r="V16"/>
  <c r="W15"/>
  <c r="X15" s="1"/>
  <c r="T14"/>
  <c r="S14"/>
  <c r="R14"/>
  <c r="Q14"/>
  <c r="P14"/>
  <c r="M14"/>
  <c r="L14"/>
  <c r="K14"/>
  <c r="J42"/>
  <c r="I14"/>
  <c r="H14"/>
  <c r="W12"/>
  <c r="V12"/>
  <c r="U12"/>
  <c r="E31" i="4" s="1"/>
  <c r="E25" i="5" s="1"/>
  <c r="F12" i="2"/>
  <c r="F42" s="1"/>
  <c r="X18" l="1"/>
  <c r="Q42"/>
  <c r="G42"/>
  <c r="V25"/>
  <c r="V35"/>
  <c r="K42"/>
  <c r="W35"/>
  <c r="U14"/>
  <c r="I35" i="6"/>
  <c r="K12"/>
  <c r="G35"/>
  <c r="K35" s="1"/>
  <c r="K22"/>
  <c r="L12"/>
  <c r="J35"/>
  <c r="P42" i="2"/>
  <c r="W29"/>
  <c r="X32"/>
  <c r="X30"/>
  <c r="X27"/>
  <c r="W25"/>
  <c r="X23"/>
  <c r="X22"/>
  <c r="H35" i="6"/>
  <c r="O42" i="2"/>
  <c r="S42"/>
  <c r="X37"/>
  <c r="X40"/>
  <c r="F36" i="4" s="1"/>
  <c r="I42" i="2"/>
  <c r="M42"/>
  <c r="W14"/>
  <c r="H42"/>
  <c r="L42"/>
  <c r="V29"/>
  <c r="R42"/>
  <c r="F25" i="8"/>
  <c r="L25" i="6"/>
  <c r="T42" i="2"/>
  <c r="X20"/>
  <c r="X12"/>
  <c r="F31" i="4" s="1"/>
  <c r="F25" i="5" s="1"/>
  <c r="G25" s="1"/>
  <c r="X36" i="2"/>
  <c r="X38"/>
  <c r="K30" i="6"/>
  <c r="X17" i="2"/>
  <c r="X26"/>
  <c r="X31"/>
  <c r="K25" i="6"/>
  <c r="L30"/>
  <c r="X33" i="2"/>
  <c r="N42"/>
  <c r="X16"/>
  <c r="V14"/>
  <c r="G32" i="5" s="1"/>
  <c r="X19" i="2"/>
  <c r="X21"/>
  <c r="U25"/>
  <c r="E33" i="4" s="1"/>
  <c r="U29" i="2"/>
  <c r="E34" i="4" s="1"/>
  <c r="U35" i="2"/>
  <c r="E35" i="4" s="1"/>
  <c r="E29" i="5" s="1"/>
  <c r="G38" i="4" l="1"/>
  <c r="G31" i="5"/>
  <c r="G34"/>
  <c r="G33" s="1"/>
  <c r="X25" i="2"/>
  <c r="F33" i="4" s="1"/>
  <c r="F27" i="5" s="1"/>
  <c r="U42" i="2"/>
  <c r="V42"/>
  <c r="W42"/>
  <c r="X29"/>
  <c r="F34" i="4" s="1"/>
  <c r="F28" i="5" s="1"/>
  <c r="X35" i="2"/>
  <c r="F35" i="4" s="1"/>
  <c r="G35" s="1"/>
  <c r="R43" i="2"/>
  <c r="L35" i="6"/>
  <c r="F29" i="5"/>
  <c r="G29" s="1"/>
  <c r="E28"/>
  <c r="F30"/>
  <c r="G30" s="1"/>
  <c r="G36" i="4"/>
  <c r="N43" i="2"/>
  <c r="G31" i="4"/>
  <c r="E27" i="5"/>
  <c r="X14" i="2"/>
  <c r="G40" i="4" l="1"/>
  <c r="G39" s="1"/>
  <c r="G33"/>
  <c r="G34"/>
  <c r="G28" i="5"/>
  <c r="E32" i="4"/>
  <c r="X42" i="2"/>
  <c r="F32" i="4"/>
  <c r="G27" i="5"/>
  <c r="E26" l="1"/>
  <c r="G32" i="4"/>
  <c r="G30" s="1"/>
  <c r="G37" s="1"/>
  <c r="E30"/>
  <c r="E41" s="1"/>
  <c r="F26" i="5"/>
  <c r="F24" s="1"/>
  <c r="F35" s="1"/>
  <c r="F30" i="4"/>
  <c r="G26" i="5" l="1"/>
  <c r="G24" s="1"/>
  <c r="E24"/>
  <c r="E35" s="1"/>
  <c r="F41" i="4" l="1"/>
  <c r="W39" i="37"/>
  <c r="W15" l="1"/>
  <c r="Y15" s="1"/>
  <c r="Y58" s="1"/>
  <c r="J19" i="38"/>
  <c r="L19" s="1"/>
  <c r="F19" i="8" s="1"/>
  <c r="F12" s="1"/>
  <c r="F36" s="1"/>
  <c r="Y39" i="37"/>
  <c r="W58" l="1"/>
  <c r="J12" i="38"/>
  <c r="J35" l="1"/>
  <c r="L35" s="1"/>
  <c r="L12"/>
</calcChain>
</file>

<file path=xl/comments1.xml><?xml version="1.0" encoding="utf-8"?>
<comments xmlns="http://schemas.openxmlformats.org/spreadsheetml/2006/main">
  <authors>
    <author>toshiba</author>
    <author>USER</author>
  </authors>
  <commentList>
    <comment ref="T16" authorId="0">
      <text>
        <r>
          <rPr>
            <b/>
            <sz val="9"/>
            <color indexed="81"/>
            <rFont val="Tahoma"/>
            <family val="2"/>
          </rPr>
          <t>toshiba:</t>
        </r>
        <r>
          <rPr>
            <sz val="9"/>
            <color indexed="81"/>
            <rFont val="Tahoma"/>
            <family val="2"/>
          </rPr>
          <t xml:space="preserve">
motor force 1</t>
        </r>
      </text>
    </comment>
    <comment ref="N19" authorId="1">
      <text>
        <r>
          <rPr>
            <b/>
            <sz val="9"/>
            <color indexed="81"/>
            <rFont val="Tahoma"/>
            <family val="2"/>
          </rPr>
          <t>dkk: ac, lemari narkotika, apar 
bapermas : lemari alokon</t>
        </r>
        <r>
          <rPr>
            <sz val="9"/>
            <color indexed="81"/>
            <rFont val="Tahoma"/>
            <family val="2"/>
          </rPr>
          <t xml:space="preserve">
</t>
        </r>
      </text>
    </comment>
    <comment ref="N26" authorId="1">
      <text>
        <r>
          <rPr>
            <b/>
            <sz val="9"/>
            <color indexed="81"/>
            <rFont val="Tahoma"/>
            <family val="2"/>
          </rPr>
          <t>Bangunan Gedung B drop DKK tahun 2017 dan bangunan penunjang IPAL</t>
        </r>
      </text>
    </comment>
  </commentList>
</comments>
</file>

<file path=xl/sharedStrings.xml><?xml version="1.0" encoding="utf-8"?>
<sst xmlns="http://schemas.openxmlformats.org/spreadsheetml/2006/main" count="14853" uniqueCount="1417">
  <si>
    <t xml:space="preserve"> TAHUN 2014</t>
  </si>
  <si>
    <t>PROPINSI</t>
  </si>
  <si>
    <t>:  JAWA TENGAH</t>
  </si>
  <si>
    <t>KABUPATEN/KOTA</t>
  </si>
  <si>
    <t>UNIT KERJA</t>
  </si>
  <si>
    <t>:  DINAS KESEHATAN KABUPATEN DEMAK</t>
  </si>
  <si>
    <t>SATUAN KERJA</t>
  </si>
  <si>
    <t>NO. KODE LOKASI</t>
  </si>
  <si>
    <t>:  12.11.02.07.00</t>
  </si>
  <si>
    <t>Nomor</t>
  </si>
  <si>
    <t>Spesifikasi Barang</t>
  </si>
  <si>
    <t>Asal / Cara Perolehan Barang</t>
  </si>
  <si>
    <t>Tahun Beli/ Perolehan</t>
  </si>
  <si>
    <t>Ukuran Barang / Konstruksi PSD</t>
  </si>
  <si>
    <t>Satuan</t>
  </si>
  <si>
    <t>Keadaan Barang B/RR/RB</t>
  </si>
  <si>
    <t xml:space="preserve">Jumlah </t>
  </si>
  <si>
    <t>Keterangan</t>
  </si>
  <si>
    <t>No. Urut</t>
  </si>
  <si>
    <t>KODE_GAB</t>
  </si>
  <si>
    <t>Kode Barang</t>
  </si>
  <si>
    <t>Register</t>
  </si>
  <si>
    <t>Nama / Jenis Barang</t>
  </si>
  <si>
    <t>Merk / Type</t>
  </si>
  <si>
    <t>No.Sertifikat</t>
  </si>
  <si>
    <t xml:space="preserve">Bahan </t>
  </si>
  <si>
    <t>No.Pabrik</t>
  </si>
  <si>
    <t>Jumlah</t>
  </si>
  <si>
    <t>Harga</t>
  </si>
  <si>
    <t>No.Chasis</t>
  </si>
  <si>
    <t>No.Mesin</t>
  </si>
  <si>
    <t>TANAH</t>
  </si>
  <si>
    <t>PERALATAN DAN MESIN</t>
  </si>
  <si>
    <t>02.03</t>
  </si>
  <si>
    <t>02.03.01.05.001 Sepeda Motor</t>
  </si>
  <si>
    <t>092</t>
  </si>
  <si>
    <t>Sepeda Motor</t>
  </si>
  <si>
    <t>Honda 125</t>
  </si>
  <si>
    <t>JB01E1033297</t>
  </si>
  <si>
    <t>Besi</t>
  </si>
  <si>
    <t>APBD</t>
  </si>
  <si>
    <t>-</t>
  </si>
  <si>
    <t>Buah</t>
  </si>
  <si>
    <t>B</t>
  </si>
  <si>
    <t>pusling</t>
  </si>
  <si>
    <t>Toyota/kijang</t>
  </si>
  <si>
    <t>7K-0833191</t>
  </si>
  <si>
    <t>APBD II</t>
  </si>
  <si>
    <t>H9591GE</t>
  </si>
  <si>
    <t>Spd Motor</t>
  </si>
  <si>
    <t>Yamaha/Vega R</t>
  </si>
  <si>
    <t>4ST-1412409</t>
  </si>
  <si>
    <t>DKK</t>
  </si>
  <si>
    <t>H9671GE</t>
  </si>
  <si>
    <t>Sepeda motor</t>
  </si>
  <si>
    <t>Honda /NF 125 TD</t>
  </si>
  <si>
    <t>JB81E-1000719</t>
  </si>
  <si>
    <t>NF 125 TD</t>
  </si>
  <si>
    <t>H9988GE</t>
  </si>
  <si>
    <t>02.06</t>
  </si>
  <si>
    <t>02.06.02.06.050 Alat Rumah Tangga Lain-lain</t>
  </si>
  <si>
    <t>028</t>
  </si>
  <si>
    <t>Alat rumah tangga</t>
  </si>
  <si>
    <t>02.06.01.05.040 Alat Kantor Lainnya (Lain-lain)</t>
  </si>
  <si>
    <t>023</t>
  </si>
  <si>
    <t>02.06.04.01.009 Meja Kerja Pejabat Lain-lain</t>
  </si>
  <si>
    <t>027</t>
  </si>
  <si>
    <t>Meja Kerja</t>
  </si>
  <si>
    <t>Pusk. Wonosalam I</t>
  </si>
  <si>
    <t>02.06.02.01.033 Bangku Tunggu</t>
  </si>
  <si>
    <t>003</t>
  </si>
  <si>
    <t>Kursi Tunggu Pasien</t>
  </si>
  <si>
    <t>02.06.02.01.031 Kursi Biasa</t>
  </si>
  <si>
    <t>004</t>
  </si>
  <si>
    <t>Kursi Plastik</t>
  </si>
  <si>
    <t>02.06.02.01.001 Lemari Kayu</t>
  </si>
  <si>
    <t>019</t>
  </si>
  <si>
    <t>Almari Kabinet</t>
  </si>
  <si>
    <t>020</t>
  </si>
  <si>
    <t>Almari Kayu ( Mikroskup )</t>
  </si>
  <si>
    <t>02.06.02.06.039 Dispenser</t>
  </si>
  <si>
    <t>012</t>
  </si>
  <si>
    <t>Dispenser</t>
  </si>
  <si>
    <t>013</t>
  </si>
  <si>
    <t>02.06.04.03.009 Kursi Kerja Pejabat Lain-lain</t>
  </si>
  <si>
    <t xml:space="preserve">Kursi kerja </t>
  </si>
  <si>
    <t>089</t>
  </si>
  <si>
    <t>Almari kaca</t>
  </si>
  <si>
    <t>Kaca</t>
  </si>
  <si>
    <t>Pkm Wonosalam 1</t>
  </si>
  <si>
    <t>Kursi plastik</t>
  </si>
  <si>
    <t>plastik</t>
  </si>
  <si>
    <t>Mesin Pemotong Rumput</t>
  </si>
  <si>
    <t>Almari kaca/ Etalase</t>
  </si>
  <si>
    <t>Meja Kerja Poly Wood</t>
  </si>
  <si>
    <t>02.06.02.04.006 Kipas Angin</t>
  </si>
  <si>
    <t>Kipas Angin Maspion Tipe MOF 401 P</t>
  </si>
  <si>
    <t>02</t>
  </si>
  <si>
    <t>06</t>
  </si>
  <si>
    <t>04</t>
  </si>
  <si>
    <t>006</t>
  </si>
  <si>
    <t>Kipas Angin Maspion</t>
  </si>
  <si>
    <t>Kipas Angin Maspion Tipe F 1621</t>
  </si>
  <si>
    <t>Kipas Angin Maspion Tipe EX 172</t>
  </si>
  <si>
    <t>02.06.03.04.011 Computer Compatible</t>
  </si>
  <si>
    <t>038</t>
  </si>
  <si>
    <t>Komputer</t>
  </si>
  <si>
    <t>Logam</t>
  </si>
  <si>
    <t>03</t>
  </si>
  <si>
    <t>011</t>
  </si>
  <si>
    <t>CPU</t>
  </si>
  <si>
    <t>pillip/mugen</t>
  </si>
  <si>
    <t>Elektronika</t>
  </si>
  <si>
    <t>Layar Monitor Komputer</t>
  </si>
  <si>
    <t>Evio</t>
  </si>
  <si>
    <t>02.06.03.04.008 Printer</t>
  </si>
  <si>
    <t>044</t>
  </si>
  <si>
    <t>Printer</t>
  </si>
  <si>
    <t>elektronik</t>
  </si>
  <si>
    <t>02.06.03.02.003 Note Book</t>
  </si>
  <si>
    <t>009</t>
  </si>
  <si>
    <t>Note book</t>
  </si>
  <si>
    <t>080</t>
  </si>
  <si>
    <t>021</t>
  </si>
  <si>
    <t>Notebook</t>
  </si>
  <si>
    <t>088</t>
  </si>
  <si>
    <t>02.06.03.02.002 Lap Top</t>
  </si>
  <si>
    <t>Laptop Toshiba</t>
  </si>
  <si>
    <t>Printer Brother DCP-j140w</t>
  </si>
  <si>
    <t>001</t>
  </si>
  <si>
    <t>Mesin Ketik Manual</t>
  </si>
  <si>
    <t>Lokal</t>
  </si>
  <si>
    <t>Unit</t>
  </si>
  <si>
    <t>Almari Kayu kecil</t>
  </si>
  <si>
    <t>Kayu</t>
  </si>
  <si>
    <t>002</t>
  </si>
  <si>
    <t>Almari Kayu</t>
  </si>
  <si>
    <t>005</t>
  </si>
  <si>
    <t>Almari Kayu Arsip</t>
  </si>
  <si>
    <t>007</t>
  </si>
  <si>
    <t>008</t>
  </si>
  <si>
    <t>010</t>
  </si>
  <si>
    <t>Almari Kayu File</t>
  </si>
  <si>
    <t>Almari Arsip</t>
  </si>
  <si>
    <t>Almari Kayu Alat</t>
  </si>
  <si>
    <t>Almari alt kontrasepsi</t>
  </si>
  <si>
    <t>014</t>
  </si>
  <si>
    <t>015</t>
  </si>
  <si>
    <t>016</t>
  </si>
  <si>
    <t>017</t>
  </si>
  <si>
    <t>018</t>
  </si>
  <si>
    <t>Almari Kaca / Etalase</t>
  </si>
  <si>
    <t>022</t>
  </si>
  <si>
    <t>Almari besi</t>
  </si>
  <si>
    <t>Brother</t>
  </si>
  <si>
    <t>Rak Besi Obat</t>
  </si>
  <si>
    <t>Rak Obat Kayu / Loker</t>
  </si>
  <si>
    <t>Rak Obat</t>
  </si>
  <si>
    <t>Plastik</t>
  </si>
  <si>
    <t>Rak Kayu Status Pasien</t>
  </si>
  <si>
    <t>Failing Kabinet</t>
  </si>
  <si>
    <t>Meja kursi Tamu</t>
  </si>
  <si>
    <t>Nakes Keramik</t>
  </si>
  <si>
    <t>Keramik</t>
  </si>
  <si>
    <t>Meja kayu Panjang</t>
  </si>
  <si>
    <t>Meja Kerja Kayu</t>
  </si>
  <si>
    <t>Meja Obat</t>
  </si>
  <si>
    <t>Meja Kecil</t>
  </si>
  <si>
    <t>024</t>
  </si>
  <si>
    <t>Meja Kerja Olympic</t>
  </si>
  <si>
    <t>Olympic</t>
  </si>
  <si>
    <t>025</t>
  </si>
  <si>
    <t>026</t>
  </si>
  <si>
    <t>029</t>
  </si>
  <si>
    <t>Meja Komputer</t>
  </si>
  <si>
    <t>Kursi Kerja / Putar</t>
  </si>
  <si>
    <t>Kursi Kerja Kayu</t>
  </si>
  <si>
    <t>Kursi Tunggu</t>
  </si>
  <si>
    <t>KB</t>
  </si>
  <si>
    <t>Kb</t>
  </si>
  <si>
    <t>Kipas Angin Baling2 Atas</t>
  </si>
  <si>
    <t>Atom</t>
  </si>
  <si>
    <t>Kipas Angin + Lampu Atas</t>
  </si>
  <si>
    <t>Kipas Angin Atas</t>
  </si>
  <si>
    <t>Maspion</t>
  </si>
  <si>
    <t>Cosmos</t>
  </si>
  <si>
    <t>Kipas Angin Dinding</t>
  </si>
  <si>
    <t>Kipas Angin Berdiri</t>
  </si>
  <si>
    <t>Papan Pengumuman</t>
  </si>
  <si>
    <t>Triplek</t>
  </si>
  <si>
    <t>Papan Sekat Ruangan</t>
  </si>
  <si>
    <t>Gb lambang Negara</t>
  </si>
  <si>
    <t>Kertas</t>
  </si>
  <si>
    <t>Gb Presiden / wakil Presiden</t>
  </si>
  <si>
    <t>Perangkat Komputer+CPU</t>
  </si>
  <si>
    <t>Relion Ares</t>
  </si>
  <si>
    <t>Komputer+CPU</t>
  </si>
  <si>
    <t>Acer+LG</t>
  </si>
  <si>
    <t>Samsung+Asus</t>
  </si>
  <si>
    <t>Laptop</t>
  </si>
  <si>
    <t>Toshiba</t>
  </si>
  <si>
    <t>Elektronik</t>
  </si>
  <si>
    <t>Printer + Infus Tinta</t>
  </si>
  <si>
    <t>Epson Stylus T13</t>
  </si>
  <si>
    <t>Almari VIP 2 Pintu / Rak Buk</t>
  </si>
  <si>
    <t>JKN/BPJS</t>
  </si>
  <si>
    <t>Sofa</t>
  </si>
  <si>
    <t>Kursi Kerja Biru</t>
  </si>
  <si>
    <t>Kursi Panjang 3 Dudukan</t>
  </si>
  <si>
    <t>AC LG</t>
  </si>
  <si>
    <t>Hercules Mini 260 W</t>
  </si>
  <si>
    <t>AC</t>
  </si>
  <si>
    <t>LG Type T 05 L</t>
  </si>
  <si>
    <t>Tabung Pemadam Kebakan</t>
  </si>
  <si>
    <t>Televisi  32"</t>
  </si>
  <si>
    <t>Sharp</t>
  </si>
  <si>
    <t>printer + infus</t>
  </si>
  <si>
    <t>02.07</t>
  </si>
  <si>
    <t>02.06.02.06.023 Tustel</t>
  </si>
  <si>
    <t>Camera digital</t>
  </si>
  <si>
    <t>Camera Digital Nikon</t>
  </si>
  <si>
    <t>LCD Proyektor</t>
  </si>
  <si>
    <t>Toshiba TLP-X 3000</t>
  </si>
  <si>
    <t>Stainlist</t>
  </si>
  <si>
    <t>DVD Player</t>
  </si>
  <si>
    <t>Pioner</t>
  </si>
  <si>
    <t>Pesawat Telepon</t>
  </si>
  <si>
    <t>neotec</t>
  </si>
  <si>
    <t>Radio Komunikasi Set</t>
  </si>
  <si>
    <t>Alinco</t>
  </si>
  <si>
    <t>Audio Box</t>
  </si>
  <si>
    <t>simbada / eleclroluk</t>
  </si>
  <si>
    <t>Radio Tape</t>
  </si>
  <si>
    <t>mitsuba</t>
  </si>
  <si>
    <t>Sound Sistem</t>
  </si>
  <si>
    <t>Boston</t>
  </si>
  <si>
    <t>02.08</t>
  </si>
  <si>
    <t>02.08.01.01.068 ALat Kedokteran Umum Lain Lain</t>
  </si>
  <si>
    <t>08</t>
  </si>
  <si>
    <t>01</t>
  </si>
  <si>
    <t>068</t>
  </si>
  <si>
    <t>Papsmear Kit:</t>
  </si>
  <si>
    <t>One Med</t>
  </si>
  <si>
    <t xml:space="preserve"> </t>
  </si>
  <si>
    <t>- Vaginal Speculum Disposible ( M ) : 15 buah</t>
  </si>
  <si>
    <t>- Sarung tangan steril Servical Brush : 15 buah</t>
  </si>
  <si>
    <t>- Kapas : 15 buah</t>
  </si>
  <si>
    <t>- Under Pad : 15 buah</t>
  </si>
  <si>
    <t>- Spatula Vaginal kayu : 15 buah</t>
  </si>
  <si>
    <t>- Object Glass : 15 buah</t>
  </si>
  <si>
    <t>Poskesdes Kit:</t>
  </si>
  <si>
    <t>- Timbangan Bayi</t>
  </si>
  <si>
    <t>- Timbangan Dewasa</t>
  </si>
  <si>
    <t>- Stetoskop</t>
  </si>
  <si>
    <t>- Tensimeter Aneroid</t>
  </si>
  <si>
    <t>- Pengukur Panjang Bayi</t>
  </si>
  <si>
    <t>- Oksigen Regulator</t>
  </si>
  <si>
    <t xml:space="preserve">- Resuscitator infant </t>
  </si>
  <si>
    <t>- Sterilisator</t>
  </si>
  <si>
    <t>- Partus Set</t>
  </si>
  <si>
    <t>- IUD Set</t>
  </si>
  <si>
    <t>- Curretage Set</t>
  </si>
  <si>
    <t>- Mini Bedah Set</t>
  </si>
  <si>
    <t>09</t>
  </si>
  <si>
    <t>49</t>
  </si>
  <si>
    <t>Pengukur TB/BB</t>
  </si>
  <si>
    <t>Timbangan Bayi</t>
  </si>
  <si>
    <t>Doppler</t>
  </si>
  <si>
    <t>One Med/PenType</t>
  </si>
  <si>
    <t>02.08.01.08.013 Operating Lamp</t>
  </si>
  <si>
    <t>Halogen Examination Set</t>
  </si>
  <si>
    <t>Choongwae</t>
  </si>
  <si>
    <t>Diagnostic Set</t>
  </si>
  <si>
    <t>Reister</t>
  </si>
  <si>
    <t>19</t>
  </si>
  <si>
    <t>Sterilisator</t>
  </si>
  <si>
    <t>Ellitech</t>
  </si>
  <si>
    <t>031</t>
  </si>
  <si>
    <t>Bak Instrumen Besar</t>
  </si>
  <si>
    <t>Plata</t>
  </si>
  <si>
    <t>Waskom Stainles</t>
  </si>
  <si>
    <t>Alat Isihara Tes</t>
  </si>
  <si>
    <t>Geha</t>
  </si>
  <si>
    <t>Vakum set</t>
  </si>
  <si>
    <t>Medela</t>
  </si>
  <si>
    <t>Tensimeter</t>
  </si>
  <si>
    <t>02.08.01.02.055 Alat Kedokteran Gigi Lain Lain</t>
  </si>
  <si>
    <t>055</t>
  </si>
  <si>
    <t>Pencabut Gigi Dewasa Set</t>
  </si>
  <si>
    <t>Long Life</t>
  </si>
  <si>
    <t>Penambal Gigi dewasa Set</t>
  </si>
  <si>
    <t>ASA</t>
  </si>
  <si>
    <t xml:space="preserve">Skeler Dewasa </t>
  </si>
  <si>
    <t>Minor Surgery Set</t>
  </si>
  <si>
    <t>Aesculap</t>
  </si>
  <si>
    <t xml:space="preserve">Gynecolog BED </t>
  </si>
  <si>
    <t>Cold Chain</t>
  </si>
  <si>
    <t>Elektrolux / RCW 42 EK</t>
  </si>
  <si>
    <t>Vaccine Storage</t>
  </si>
  <si>
    <t>Dometic</t>
  </si>
  <si>
    <t>Termos vaccine</t>
  </si>
  <si>
    <t>Termos/Vaccin Carier</t>
  </si>
  <si>
    <t>Dental Chair + Kompresor</t>
  </si>
  <si>
    <t>SMU</t>
  </si>
  <si>
    <t>Generator set</t>
  </si>
  <si>
    <t>Honda/Elemek</t>
  </si>
  <si>
    <t>Baskom Steinlist+Rak</t>
  </si>
  <si>
    <t>Tabung Oksigen</t>
  </si>
  <si>
    <t>Gin Bed</t>
  </si>
  <si>
    <t>Bapermas</t>
  </si>
  <si>
    <t>RB</t>
  </si>
  <si>
    <t>Sterilisator 2 pintu</t>
  </si>
  <si>
    <t>Ellitech / ZTP-80</t>
  </si>
  <si>
    <t>Sterilisator Uap</t>
  </si>
  <si>
    <t>My Life/ma678</t>
  </si>
  <si>
    <t>Sterilisator uap Double</t>
  </si>
  <si>
    <t>My Life</t>
  </si>
  <si>
    <t>Tempat Tidur Periksa</t>
  </si>
  <si>
    <t>Tensi Air Raksa</t>
  </si>
  <si>
    <t>Yamamoto Giken</t>
  </si>
  <si>
    <t>Kenko</t>
  </si>
  <si>
    <t>ABN</t>
  </si>
  <si>
    <t>Tensi Jarum</t>
  </si>
  <si>
    <t>Spigmed Aneroid</t>
  </si>
  <si>
    <t>Stetoskop</t>
  </si>
  <si>
    <t>Duplex</t>
  </si>
  <si>
    <t>Diagnostik set</t>
  </si>
  <si>
    <t>Reister/Econo</t>
  </si>
  <si>
    <t>Timbangan Injak</t>
  </si>
  <si>
    <t>Timbangan BB+TB</t>
  </si>
  <si>
    <t>Timbangan Gantung 25kg</t>
  </si>
  <si>
    <t>Timbangan Bayi Pegas</t>
  </si>
  <si>
    <t>Pengukur Panjang Badan  Bayi</t>
  </si>
  <si>
    <t>Timbangan Dacin+Wadah</t>
  </si>
  <si>
    <t>Budi/DL balita</t>
  </si>
  <si>
    <t>Timbangan Dacin+Sarung</t>
  </si>
  <si>
    <t>030</t>
  </si>
  <si>
    <t>032</t>
  </si>
  <si>
    <t>033</t>
  </si>
  <si>
    <t>034</t>
  </si>
  <si>
    <t>035</t>
  </si>
  <si>
    <t>036</t>
  </si>
  <si>
    <t>037</t>
  </si>
  <si>
    <t>039</t>
  </si>
  <si>
    <t>040</t>
  </si>
  <si>
    <t>041</t>
  </si>
  <si>
    <t>042</t>
  </si>
  <si>
    <t>Minor surgeri set</t>
  </si>
  <si>
    <t>Aesculap/Germany</t>
  </si>
  <si>
    <t>Set</t>
  </si>
  <si>
    <t>Alat pencabut gigi dws</t>
  </si>
  <si>
    <t>long life</t>
  </si>
  <si>
    <t>Alat Penambal Gigi</t>
  </si>
  <si>
    <t>ASCO</t>
  </si>
  <si>
    <t>Alat skeler set</t>
  </si>
  <si>
    <t>TD M Anterior Rahang Atas</t>
  </si>
  <si>
    <t>TM Molar Rahang Bawah</t>
  </si>
  <si>
    <t>T Akar Post Rahang Atas</t>
  </si>
  <si>
    <t>Molar 3 Rahang Bawah</t>
  </si>
  <si>
    <t>Bein</t>
  </si>
  <si>
    <t>Krayer</t>
  </si>
  <si>
    <t>Plastis Instrumen</t>
  </si>
  <si>
    <t>Agate Spatel</t>
  </si>
  <si>
    <t>Amalgam Stoper</t>
  </si>
  <si>
    <t>Hand Piees Low Speed</t>
  </si>
  <si>
    <t>Hand Piees Hight Speed</t>
  </si>
  <si>
    <t>Kaca Mulut</t>
  </si>
  <si>
    <t>Sounde</t>
  </si>
  <si>
    <t>Pinset</t>
  </si>
  <si>
    <t>Bengkok</t>
  </si>
  <si>
    <t>Bak Steril</t>
  </si>
  <si>
    <t>Study Model</t>
  </si>
  <si>
    <t>Mesin Incenerator</t>
  </si>
  <si>
    <t>Hecting Set</t>
  </si>
  <si>
    <t>Tajimaco</t>
  </si>
  <si>
    <t>Lampu Operasi / Halogen</t>
  </si>
  <si>
    <t>My Life/MLA-400</t>
  </si>
  <si>
    <t>Emrgency Kit</t>
  </si>
  <si>
    <t>Varios</t>
  </si>
  <si>
    <t>Vaccum Extraktor</t>
  </si>
  <si>
    <t>Medele/Bird</t>
  </si>
  <si>
    <t>Lampu Sorot</t>
  </si>
  <si>
    <t>ever Light/TLA-100H</t>
  </si>
  <si>
    <t>Microtois</t>
  </si>
  <si>
    <t>Monoskop</t>
  </si>
  <si>
    <t xml:space="preserve">APE  </t>
  </si>
  <si>
    <t>Budi/APE kid</t>
  </si>
  <si>
    <t>Food Model</t>
  </si>
  <si>
    <t>Sanitarian kit</t>
  </si>
  <si>
    <t>Antropometri/nutrision Kid</t>
  </si>
  <si>
    <t>Tenda SBH</t>
  </si>
  <si>
    <t>Parasit</t>
  </si>
  <si>
    <t>Timbangan bayi Digital</t>
  </si>
  <si>
    <t>Dopler</t>
  </si>
  <si>
    <t>02.09</t>
  </si>
  <si>
    <t>02.05.02.04.009 Alat Laboratorium Lain-lain</t>
  </si>
  <si>
    <t>PH Meter Digital</t>
  </si>
  <si>
    <t>PH Tail</t>
  </si>
  <si>
    <t>Comperator Kimia Air</t>
  </si>
  <si>
    <t>Hanna</t>
  </si>
  <si>
    <t>Botol Sample Bakteriologis</t>
  </si>
  <si>
    <t>Germany</t>
  </si>
  <si>
    <t>Jerigen Plastik</t>
  </si>
  <si>
    <t>Tas Peralatan</t>
  </si>
  <si>
    <t>Mikroskop Binokuler</t>
  </si>
  <si>
    <t>Olympus</t>
  </si>
  <si>
    <t>02.10.01.12.20</t>
  </si>
  <si>
    <t>Fotometer</t>
  </si>
  <si>
    <t>Hera</t>
  </si>
  <si>
    <t>02.10.01.01.05</t>
  </si>
  <si>
    <t>Hb meter</t>
  </si>
  <si>
    <t>hemacue/201</t>
  </si>
  <si>
    <t>02.10.01.01.09</t>
  </si>
  <si>
    <t>hemacue/202</t>
  </si>
  <si>
    <t xml:space="preserve">Hamatology Analizer </t>
  </si>
  <si>
    <t>BANGUNAN GEDUNG</t>
  </si>
  <si>
    <t>Gedung PKM Wonosalam I</t>
  </si>
  <si>
    <t>Rehab RD Pusk.Wn.salam I</t>
  </si>
  <si>
    <t>Gedung PUSTU Karangrowo, Wonosalam</t>
  </si>
  <si>
    <t>Gedung PUSTU Mojodemak, Kec.Wonosalam</t>
  </si>
  <si>
    <t>Gedung PUSTU Kuncir Pusk. Wonosalam 1</t>
  </si>
  <si>
    <t>JALAN IRIGASI DAN JARINGAN</t>
  </si>
  <si>
    <t>Tambah daya</t>
  </si>
  <si>
    <t>ASET TETAP LAINNYA</t>
  </si>
  <si>
    <t>Demak,   31    Desember  2014</t>
  </si>
  <si>
    <t>Mengetahui :</t>
  </si>
  <si>
    <t>Pembantu Pengurus Barang</t>
  </si>
  <si>
    <t>Kepala Puskesmas Wonosalam I</t>
  </si>
  <si>
    <t>Kabupaten Demak</t>
  </si>
  <si>
    <t>SITI MARPIAH, AMAK</t>
  </si>
  <si>
    <t>dr. MARIA UFAH</t>
  </si>
  <si>
    <t>NIP. 19850303 201001 2 020</t>
  </si>
  <si>
    <t>NIP. 19720513 200312 2 002</t>
  </si>
  <si>
    <t>I.</t>
  </si>
  <si>
    <t>REKONSILIASI KARTU INVENTARIS BARANG DAN NERACA</t>
  </si>
  <si>
    <t>NO</t>
  </si>
  <si>
    <t>JENIS BARANG</t>
  </si>
  <si>
    <t>SALDO AWAL</t>
  </si>
  <si>
    <t>MUTASI</t>
  </si>
  <si>
    <t>KIB - NERACA</t>
  </si>
  <si>
    <t>SALDO AKHIR</t>
  </si>
  <si>
    <t>KIB</t>
  </si>
  <si>
    <t>ASET LAINNYA</t>
  </si>
  <si>
    <t>EKSTRA                   KOMPTABLE</t>
  </si>
  <si>
    <t>NERACA</t>
  </si>
  <si>
    <t>PENAMBAHAN</t>
  </si>
  <si>
    <t>PENGURANGAN</t>
  </si>
  <si>
    <t xml:space="preserve">ASET LAINNYA      </t>
  </si>
  <si>
    <t>EKSTRA       KOMPTABEL</t>
  </si>
  <si>
    <t>BELANJA MODAL</t>
  </si>
  <si>
    <t xml:space="preserve">BELANJA NON MODAL               </t>
  </si>
  <si>
    <t>HIBAH</t>
  </si>
  <si>
    <t>MUTASI SKPD TAMBAH</t>
  </si>
  <si>
    <t>KOREKSI</t>
  </si>
  <si>
    <t>PENGHAPUSAN</t>
  </si>
  <si>
    <t>MUTASI SKPD KELUAR</t>
  </si>
  <si>
    <t>EKSTRA   KOMPTABEL</t>
  </si>
  <si>
    <t>ATRIBUSI</t>
  </si>
  <si>
    <t>SALAH PENGGANGGARAN (BELANJA YG MEMBENTUK ASET)</t>
  </si>
  <si>
    <t xml:space="preserve">APBN </t>
  </si>
  <si>
    <t>APBD PROP.</t>
  </si>
  <si>
    <t>SPI</t>
  </si>
  <si>
    <t>PIHAK KE III</t>
  </si>
  <si>
    <t>3= (4+5+6)</t>
  </si>
  <si>
    <t>6=(3-4-5)</t>
  </si>
  <si>
    <t>17= (3) + (7 s/d 11)  -       (12 s/d 14 )</t>
  </si>
  <si>
    <t>18= (4+16)</t>
  </si>
  <si>
    <t>19= (5+15)</t>
  </si>
  <si>
    <t>20= (17-18-19)</t>
  </si>
  <si>
    <t>A.1</t>
  </si>
  <si>
    <t>ALAT BESAR</t>
  </si>
  <si>
    <t>ALAT ANGKUTAN</t>
  </si>
  <si>
    <t>ALAT BENGKEL DAN UKUR</t>
  </si>
  <si>
    <t>ALAT PERTANIAN</t>
  </si>
  <si>
    <t>ALAT KANTOR DAN RUMAH TANGGA</t>
  </si>
  <si>
    <t>ALAT STUDIO DAN KOMUNIKASI</t>
  </si>
  <si>
    <t>ALAT KEDOKTERAN</t>
  </si>
  <si>
    <t>ALAT LABORATORIUM</t>
  </si>
  <si>
    <t>ALAT PERSENJATAAN/KEAMANAN</t>
  </si>
  <si>
    <t>C</t>
  </si>
  <si>
    <t>GEDUNG DAN BANGUNAN</t>
  </si>
  <si>
    <t>MONUMEN</t>
  </si>
  <si>
    <t>D</t>
  </si>
  <si>
    <t>JALAN, JEMBATAN DAN JARINGAN</t>
  </si>
  <si>
    <t>JALAN DAN JEMBATAN</t>
  </si>
  <si>
    <t>BANGUNAN AIR/IRIGASI</t>
  </si>
  <si>
    <t>INSTALASI</t>
  </si>
  <si>
    <t>JARINGAN</t>
  </si>
  <si>
    <t>E</t>
  </si>
  <si>
    <t>BUKU DAN PERPUSTAKAAN</t>
  </si>
  <si>
    <t>BARANG BERCORAK KEBUDAYAAN</t>
  </si>
  <si>
    <t>HEWAN DAN TERNAK SERTA TANAMAN</t>
  </si>
  <si>
    <t>F.20</t>
  </si>
  <si>
    <t>KONSTRUKSI DALAM PENGERJAAN</t>
  </si>
  <si>
    <t>TOTAL ASET (A+B+C+D+E+F)</t>
  </si>
  <si>
    <t>JUMLAH MUTASI TAMBAH =</t>
  </si>
  <si>
    <t>JUMLAH MUTASI KURANG =</t>
  </si>
  <si>
    <t>II.</t>
  </si>
  <si>
    <t>JUMLAH BARANG</t>
  </si>
  <si>
    <t>KETERANGAN</t>
  </si>
  <si>
    <t>JUMLAH</t>
  </si>
  <si>
    <t>EKSTRAKOMPTABLE</t>
  </si>
  <si>
    <t>PENGUNGKAPAN LAIN-LAIN</t>
  </si>
  <si>
    <t>PEJABAT REKON KIB DAN NERACA</t>
  </si>
  <si>
    <t>JABATAN</t>
  </si>
  <si>
    <t>TANDA TANGAN</t>
  </si>
  <si>
    <t>………………………………</t>
  </si>
  <si>
    <t>BENDAHARA PENGELUARAN</t>
  </si>
  <si>
    <t>PENGURUS BARANG</t>
  </si>
  <si>
    <t>PEMERINTAH  KABUPATEN DEMAK</t>
  </si>
  <si>
    <t>BERITA ACARA REKONSILIASI INTERNAL DATA BARANG MILIK DAERAH</t>
  </si>
  <si>
    <t xml:space="preserve">I. </t>
  </si>
  <si>
    <t>Nama</t>
  </si>
  <si>
    <t>:</t>
  </si>
  <si>
    <t>NIP</t>
  </si>
  <si>
    <t>Jabatan</t>
  </si>
  <si>
    <t>Pengurus Barang</t>
  </si>
  <si>
    <t>Bendahara Pengeluaran</t>
  </si>
  <si>
    <t>Hasil Rekonsiliasi Data :</t>
  </si>
  <si>
    <t>No</t>
  </si>
  <si>
    <t>Akun Neraca</t>
  </si>
  <si>
    <t>SELISIH</t>
  </si>
  <si>
    <t>(1)</t>
  </si>
  <si>
    <t>(2)</t>
  </si>
  <si>
    <t>(3)</t>
  </si>
  <si>
    <t>(4)</t>
  </si>
  <si>
    <t xml:space="preserve">(5) </t>
  </si>
  <si>
    <t>A</t>
  </si>
  <si>
    <t>ASET TETAP</t>
  </si>
  <si>
    <t>Tanah</t>
  </si>
  <si>
    <t>Peralatan dan Mesin</t>
  </si>
  <si>
    <t>Gedung dan Bangunan</t>
  </si>
  <si>
    <t>jalan, Irigasi dan Jaringan</t>
  </si>
  <si>
    <t>Aset Tetap Lainnya</t>
  </si>
  <si>
    <t>Konstruksi Dalam Pengerjaan</t>
  </si>
  <si>
    <t>Aset Lain-Lain</t>
  </si>
  <si>
    <t>Rincian terlampir</t>
  </si>
  <si>
    <t>Hal-hal penting lainnya mengenai data BMD terkait penyusunan laporan keuangan disajikan dalam Lampiran berita Acara ini, yang merupakan bagian yang tidak terpisahkan dari Berita Acara ini.</t>
  </si>
  <si>
    <t>Mengetahui,</t>
  </si>
  <si>
    <t>PEMERINTAH KABUPATEN DEMAK</t>
  </si>
  <si>
    <t>BERITA ACARA REKONSILIASI BARANG MILIK DAERAH</t>
  </si>
  <si>
    <t>Dengan hasil sebagai berikut :</t>
  </si>
  <si>
    <t>Demikian Berita Acara ini dibuat untuk dilaksanakan, dan apabila di kemudian hari terdapat kekeliruan akan dilakukan perbaikan sebagaimana mestinya.</t>
  </si>
  <si>
    <t>Unit Kuasa Pengguna Barang</t>
  </si>
  <si>
    <t>SKPD</t>
  </si>
  <si>
    <t>Lampiran</t>
  </si>
  <si>
    <t>: 36</t>
  </si>
  <si>
    <t>KAB / KOTA</t>
  </si>
  <si>
    <t>: DEMAK</t>
  </si>
  <si>
    <t>PROVINSI</t>
  </si>
  <si>
    <t>: JAWA TENGAH</t>
  </si>
  <si>
    <t>REKAPITULASI DAFTAR MUTASI BARANG MILIK DAERAH</t>
  </si>
  <si>
    <t>KABUPATEN DEMAK</t>
  </si>
  <si>
    <t xml:space="preserve">GOLONGAN </t>
  </si>
  <si>
    <t>KODE BIDANG BARANG</t>
  </si>
  <si>
    <t>NAMA BIDANG BARANG</t>
  </si>
  <si>
    <t>Jumlah Awal</t>
  </si>
  <si>
    <t>Mutasi / Perubahan</t>
  </si>
  <si>
    <t>Jumlah Akhir</t>
  </si>
  <si>
    <t>Ket</t>
  </si>
  <si>
    <t>Bertambah</t>
  </si>
  <si>
    <t>Berkurang</t>
  </si>
  <si>
    <t>Jml Brg</t>
  </si>
  <si>
    <t>Jumlah Harga</t>
  </si>
  <si>
    <t>a. Alat-alat Besar</t>
  </si>
  <si>
    <t>b. Alat-alat Angkutan</t>
  </si>
  <si>
    <t>c. Alat-alat Bengkel dan Alat Ukur</t>
  </si>
  <si>
    <t>05</t>
  </si>
  <si>
    <t>d. Alat-alat Pertanian/Peternakan</t>
  </si>
  <si>
    <t>e. Alat-alat Kantor dan Rumah Tangga</t>
  </si>
  <si>
    <t>07</t>
  </si>
  <si>
    <t>f. Alat-alat Studio dan Komunikasi</t>
  </si>
  <si>
    <t>g. Alat-alat Kedokteran</t>
  </si>
  <si>
    <t>h. Alat-alat Laboratorium</t>
  </si>
  <si>
    <t>10</t>
  </si>
  <si>
    <t>i. Alat-alat Keamanan</t>
  </si>
  <si>
    <t>a. Bangunan Gedung</t>
  </si>
  <si>
    <t>b. Bangunan Monumen</t>
  </si>
  <si>
    <t>JALAN, IRIGASI DAN JARINGAN</t>
  </si>
  <si>
    <t>a. Jalan dan Jembatan</t>
  </si>
  <si>
    <t>b. Bangunan Air/Irigasi</t>
  </si>
  <si>
    <t>c. Instalasi</t>
  </si>
  <si>
    <t>d. Jaringan</t>
  </si>
  <si>
    <t>a. Buku Perpustakaan</t>
  </si>
  <si>
    <t>b. Barang Bercorak Kesenian/Kebudayaan</t>
  </si>
  <si>
    <t>Hewan Ternak dan Tumbuhan</t>
  </si>
  <si>
    <t>J u m l a h</t>
  </si>
  <si>
    <t xml:space="preserve">DAFTAR MUTASI BARANG DAERAH </t>
  </si>
  <si>
    <t>Propinsi</t>
  </si>
  <si>
    <t>kode lokasi</t>
  </si>
  <si>
    <t xml:space="preserve">SKPD            </t>
  </si>
  <si>
    <t xml:space="preserve">KAB/KOTA   </t>
  </si>
  <si>
    <t>REKAPITULASI BUKU INVENTARIS</t>
  </si>
  <si>
    <t xml:space="preserve">PROVINSI    </t>
  </si>
  <si>
    <t>NO. URT</t>
  </si>
  <si>
    <t>GOLONGAN</t>
  </si>
  <si>
    <t>JUMLAH HARGA (Rp.)</t>
  </si>
  <si>
    <t xml:space="preserve"> TANAH</t>
  </si>
  <si>
    <t xml:space="preserve"> PERALATAN  DAN MESIN</t>
  </si>
  <si>
    <t xml:space="preserve">b. Alat-alat Angkutan </t>
  </si>
  <si>
    <t xml:space="preserve">d. Alat-alat Pertanian / Peternakan </t>
  </si>
  <si>
    <t>e. Alat-alat Kantor,Rumah Tangga dan Komputer</t>
  </si>
  <si>
    <t>f.  Alat-alat Studio dan Komunikasi</t>
  </si>
  <si>
    <t xml:space="preserve">i.  Alat-alat Keamanan </t>
  </si>
  <si>
    <t xml:space="preserve">GEDUNG DAN BANGUNAN </t>
  </si>
  <si>
    <t xml:space="preserve">b. Bangunan Monumen </t>
  </si>
  <si>
    <t xml:space="preserve">a. Jalan dan Jembatan </t>
  </si>
  <si>
    <t>b. Bangunan Air / Irigasi</t>
  </si>
  <si>
    <t xml:space="preserve">ASET TETAP LAINNYA </t>
  </si>
  <si>
    <t>a. Buku dan Perpustakaan</t>
  </si>
  <si>
    <t>b. Barang Bercorak Kesenian / Kebudayaan</t>
  </si>
  <si>
    <t xml:space="preserve">c. Hewan Ternak dan tumbuhan </t>
  </si>
  <si>
    <t xml:space="preserve">KONSTRUKSI DALAM  PENGERJAAN </t>
  </si>
  <si>
    <t>MENGETAHUI</t>
  </si>
  <si>
    <t>Bahan</t>
  </si>
  <si>
    <t>03.11</t>
  </si>
  <si>
    <t>04.15</t>
  </si>
  <si>
    <t>KARTU INVENTARIS BARANG ( KIB ) A</t>
  </si>
  <si>
    <t>A. TANAH</t>
  </si>
  <si>
    <t>UPTD</t>
  </si>
  <si>
    <t>No.</t>
  </si>
  <si>
    <t>Jenis / Nama Barang</t>
  </si>
  <si>
    <t>Luas / M2</t>
  </si>
  <si>
    <t>Tahun  Pengadaan</t>
  </si>
  <si>
    <t>Letak/Alamat</t>
  </si>
  <si>
    <t>Status Tanah</t>
  </si>
  <si>
    <t>Penggunaan</t>
  </si>
  <si>
    <t>Asal usul</t>
  </si>
  <si>
    <t>Harga Pasar (Rp)</t>
  </si>
  <si>
    <t>Hak</t>
  </si>
  <si>
    <t>Sertifikat</t>
  </si>
  <si>
    <t>Tanggal</t>
  </si>
  <si>
    <t>TOTAL</t>
  </si>
  <si>
    <t>KARTU INVENTARIS BARANG ( KIB ) B</t>
  </si>
  <si>
    <t>Nama Barang / Jenis Barang</t>
  </si>
  <si>
    <t>Konstruksi Bangunan</t>
  </si>
  <si>
    <t>Luas Lantai (M2)</t>
  </si>
  <si>
    <t>Letak / Lokasi/Alamat</t>
  </si>
  <si>
    <t>Nomor Kode Tanah</t>
  </si>
  <si>
    <t>Harga (Rp)</t>
  </si>
  <si>
    <t>Bertingkat/Tidak</t>
  </si>
  <si>
    <t>Beton/Tidak</t>
  </si>
  <si>
    <t xml:space="preserve">Dokumen </t>
  </si>
  <si>
    <t>KARTU INVENTARIS BARANG ( KIB ) E</t>
  </si>
  <si>
    <t>E. ASET TETAP LAINNYA</t>
  </si>
  <si>
    <t>Buku / Perpustakaan</t>
  </si>
  <si>
    <t>Barang Bercorak Kesenian/Kebudayaan</t>
  </si>
  <si>
    <t>Hewan /Ternak dan Tumbuhan</t>
  </si>
  <si>
    <t>Tahun Cetak/Pembelian</t>
  </si>
  <si>
    <t>Judul/Pencipta</t>
  </si>
  <si>
    <t>Spesifikasi</t>
  </si>
  <si>
    <t>Asal Daerah</t>
  </si>
  <si>
    <t>Pencipta</t>
  </si>
  <si>
    <t>Jenis</t>
  </si>
  <si>
    <t>Ukuran</t>
  </si>
  <si>
    <t>KARTU INVENTARS BARANG ( KIB ) F</t>
  </si>
  <si>
    <t>F.  KONSTRUKSI  DALAM  PENGERJAAN</t>
  </si>
  <si>
    <t>Bangunan (P, SP, D)</t>
  </si>
  <si>
    <t>Tgl.Bln, Tahun Mulai</t>
  </si>
  <si>
    <t>Asal Usul Pembiayaan</t>
  </si>
  <si>
    <t>Nilai Kontrak (Rp)</t>
  </si>
  <si>
    <t>:  DEMAK</t>
  </si>
  <si>
    <t>:  PUSKESMAS WONOSALAM I</t>
  </si>
  <si>
    <t>Kesling</t>
  </si>
  <si>
    <t>Garasi</t>
  </si>
  <si>
    <t>Pengelola TB</t>
  </si>
  <si>
    <t>Jurim</t>
  </si>
  <si>
    <t>Alat kantor (Perangkat Komputer)</t>
  </si>
  <si>
    <t>Kulkas</t>
  </si>
  <si>
    <t>Televisi</t>
  </si>
  <si>
    <t>Meja Kursi Tamu</t>
  </si>
  <si>
    <t>R. Obat</t>
  </si>
  <si>
    <t>R. Tengah</t>
  </si>
  <si>
    <t>????</t>
  </si>
  <si>
    <t>Gudang</t>
  </si>
  <si>
    <t>R. TB n Kusta</t>
  </si>
  <si>
    <t>R. KB</t>
  </si>
  <si>
    <t>R. Tengah / Aula</t>
  </si>
  <si>
    <t>R. Komp</t>
  </si>
  <si>
    <t>R. TU</t>
  </si>
  <si>
    <t>R. Konsult BP</t>
  </si>
  <si>
    <t>R. Tindakan BP</t>
  </si>
  <si>
    <t>R. Imunisasi</t>
  </si>
  <si>
    <t>R. Gizi</t>
  </si>
  <si>
    <t>R. Promkes</t>
  </si>
  <si>
    <t>R. Arsip</t>
  </si>
  <si>
    <t>R. Kesling</t>
  </si>
  <si>
    <t>R. BP</t>
  </si>
  <si>
    <t>R. KIA</t>
  </si>
  <si>
    <t>R. Gudang Obat</t>
  </si>
  <si>
    <t>R. Kamar Obat</t>
  </si>
  <si>
    <t>R. TB</t>
  </si>
  <si>
    <t>R. Pendaftaran</t>
  </si>
  <si>
    <t>R. Admin KIA</t>
  </si>
  <si>
    <t>R. Kapus</t>
  </si>
  <si>
    <t>R. Tengah/Aula</t>
  </si>
  <si>
    <t>R. Klinik Gigi</t>
  </si>
  <si>
    <t>R. Laborat</t>
  </si>
  <si>
    <t>R. Konsul BP</t>
  </si>
  <si>
    <t>R. Px Balita / KIA</t>
  </si>
  <si>
    <t>PP. Mojo</t>
  </si>
  <si>
    <t>PP. Kuncir</t>
  </si>
  <si>
    <t>PKD Kuncir</t>
  </si>
  <si>
    <t>Dpn R. Pendaft</t>
  </si>
  <si>
    <t>Dpn R. Km Obat</t>
  </si>
  <si>
    <t>Dpn R. Px Balita</t>
  </si>
  <si>
    <t>Dpn R. Imunisasi</t>
  </si>
  <si>
    <t>R. Px Balita</t>
  </si>
  <si>
    <t>R. Konsultasi BP</t>
  </si>
  <si>
    <t>R. Gdg Alkes</t>
  </si>
  <si>
    <t>R. Gudang Alkes</t>
  </si>
  <si>
    <t>PKD Sidomulyo</t>
  </si>
  <si>
    <t>PKD Botorejo</t>
  </si>
  <si>
    <t>PKD Mrisen</t>
  </si>
  <si>
    <t>PKD Mojo</t>
  </si>
  <si>
    <t>PKD Getas</t>
  </si>
  <si>
    <t>PKD Trengguli</t>
  </si>
  <si>
    <t>PKD Pilangrejo</t>
  </si>
  <si>
    <t>PKD Bunderan</t>
  </si>
  <si>
    <t>Lansia</t>
  </si>
  <si>
    <t>PKD Mranak</t>
  </si>
  <si>
    <t>PP Mojo</t>
  </si>
  <si>
    <t>PKD Kerangkulon</t>
  </si>
  <si>
    <t>R. Pembakaran</t>
  </si>
  <si>
    <t>R.Gudang Alkes</t>
  </si>
  <si>
    <t>R. TU &amp; BP</t>
  </si>
  <si>
    <t>KIA &amp; BP</t>
  </si>
  <si>
    <t>Gizi (RB) &amp; Komp</t>
  </si>
  <si>
    <t>TA BRG</t>
  </si>
  <si>
    <t>KIA &amp; Imun(hilang)</t>
  </si>
  <si>
    <t>BP(Rusak) &amp; Komp</t>
  </si>
  <si>
    <t>R. Imunisasi ( hilang)</t>
  </si>
  <si>
    <t>gigi, BP, KIA2, PKD</t>
  </si>
  <si>
    <t>BP</t>
  </si>
  <si>
    <t>Gigi &amp; Gdg Obat</t>
  </si>
  <si>
    <t>Komp,Obat,Lab,Kpus</t>
  </si>
  <si>
    <t>R.Tengah,KIA, BP</t>
  </si>
  <si>
    <t>R. Tengah&amp; BP</t>
  </si>
  <si>
    <t>BOK,BP&lt;KIA,Komp</t>
  </si>
  <si>
    <t>TA Brg</t>
  </si>
  <si>
    <t>KOMP</t>
  </si>
  <si>
    <t>Gizi</t>
  </si>
  <si>
    <t>R&gt; Laborat</t>
  </si>
  <si>
    <t>Kebersihan</t>
  </si>
  <si>
    <t>Poned</t>
  </si>
  <si>
    <t>3XA171385</t>
  </si>
  <si>
    <t>Gupy</t>
  </si>
  <si>
    <t>Tangga Besi</t>
  </si>
  <si>
    <t>Personal Komputer</t>
  </si>
  <si>
    <t>Power UP+LG</t>
  </si>
  <si>
    <t>BOK</t>
  </si>
  <si>
    <t>HP</t>
  </si>
  <si>
    <t>Obat</t>
  </si>
  <si>
    <t>Komp</t>
  </si>
  <si>
    <t>Toshiba C40</t>
  </si>
  <si>
    <t>Oprasional</t>
  </si>
  <si>
    <t>Pendaftaran</t>
  </si>
  <si>
    <t>BPJS / JKN</t>
  </si>
  <si>
    <t>B. BRG</t>
  </si>
  <si>
    <t>Canon IP 2770</t>
  </si>
  <si>
    <t>Drop DKK</t>
  </si>
  <si>
    <t>Printer + Infus</t>
  </si>
  <si>
    <t>Brother DCP-J105</t>
  </si>
  <si>
    <t>Modem</t>
  </si>
  <si>
    <t>ZTE</t>
  </si>
  <si>
    <t>Tromol Kassa</t>
  </si>
  <si>
    <t>Autoclic</t>
  </si>
  <si>
    <t>Bak Instrumen Sedang</t>
  </si>
  <si>
    <t>BARANG INVENTARIS YANG TIDAK ADA BARANG DALAM SERAH TERIMA DARI DKK</t>
  </si>
  <si>
    <t>03.11.01.06.010 Bangunan Klinik/Puskesmas/Laboratorium</t>
  </si>
  <si>
    <t>11</t>
  </si>
  <si>
    <t>Psk. Wonosalam II</t>
  </si>
  <si>
    <t xml:space="preserve">Yamaha V1 </t>
  </si>
  <si>
    <t>Tiara/Diamon</t>
  </si>
  <si>
    <t>LG</t>
  </si>
  <si>
    <t>Opras</t>
  </si>
  <si>
    <t>dalam hal ini bertindak untuk dan atas nama penanggung jawab Barang pada Puskesmas Wonosalam I untuk selanjutnya disebut Pihak Pertama ;</t>
  </si>
  <si>
    <t>19850303 201001 2 020</t>
  </si>
  <si>
    <t>BAKTI ARI WIDAYATI, Am. Keb</t>
  </si>
  <si>
    <t>19730219 199301 2 002</t>
  </si>
  <si>
    <t>dalam hal ini bertindak untuk dan atas nama penanggung jawab Keuangan Puskesmas Wonosalam I, untuk selanjutnya disebut Pihak Kedua ;</t>
  </si>
  <si>
    <t>PADA KANTOR PUSKESMAS WONOSALAM I</t>
  </si>
  <si>
    <t>NIP.19730219 199301 2 002</t>
  </si>
  <si>
    <t>dr. MARIA ULFAH</t>
  </si>
  <si>
    <t>NIP.19720513 200312 2 002</t>
  </si>
  <si>
    <t>JUMLAH TOTAL</t>
  </si>
  <si>
    <t>B.  PERALATAN DAN MESIN</t>
  </si>
  <si>
    <t>ALAT-ALAT KEDOKTERAN</t>
  </si>
  <si>
    <t>ALAT-ALAT KANTOR DAN RUMAH TANGGA</t>
  </si>
  <si>
    <t>ALAT-ALAT STUDIO DAN KOMUNIKASI</t>
  </si>
  <si>
    <t>Ka. SKPD PUSKESMAS WONOSALAM I</t>
  </si>
  <si>
    <t>1. dr. MARIA ULFAH</t>
  </si>
  <si>
    <t>2. BAKTI ARI WIDAYATI, Am. Keb</t>
  </si>
  <si>
    <t>3. SITI MARPIAH, AMAK</t>
  </si>
  <si>
    <t>KIA</t>
  </si>
  <si>
    <t>: PUSKESMAS WONOSALAM I</t>
  </si>
  <si>
    <t>: 12.11.02.07.00.11.00</t>
  </si>
  <si>
    <t>ALAT-ALAT ANGKUT</t>
  </si>
  <si>
    <t>ALAT-ALAT LABORATORIUM</t>
  </si>
  <si>
    <t>05.</t>
  </si>
  <si>
    <t>KEPALA PUSKESMAS WONOSALAM I</t>
  </si>
  <si>
    <t>MENGETAHUI :</t>
  </si>
  <si>
    <t xml:space="preserve">                           KODE LOKASI  : 12.11.02.07.00.11.00</t>
  </si>
  <si>
    <t>:  12.11.02.07.00.11.00</t>
  </si>
  <si>
    <t>:  DINAS KESEHATAN KABUPATEN</t>
  </si>
  <si>
    <t>:  PUSKSMAS WONOSALAM I</t>
  </si>
  <si>
    <t>KARTU INVENTARIS BARANG ( KIB ) C</t>
  </si>
  <si>
    <t>C. GEDUNG DAN BANGUNAN</t>
  </si>
  <si>
    <t>KARTU INVENTARIS BARANG ( KIB ) D</t>
  </si>
  <si>
    <t>D. JALAN, IRIGASI DAN JARINGAN</t>
  </si>
  <si>
    <t>Kabupaten / kota</t>
  </si>
  <si>
    <t>………………………....</t>
  </si>
  <si>
    <t>045</t>
  </si>
  <si>
    <t>03.11.02.03.016 Rumah Negara Golongan III Lain-lain</t>
  </si>
  <si>
    <t>095</t>
  </si>
  <si>
    <t>Almari Besi</t>
  </si>
  <si>
    <t>Fronlint</t>
  </si>
  <si>
    <t>Brother, Pintu Kaca</t>
  </si>
  <si>
    <t>JKN</t>
  </si>
  <si>
    <t>Brother, Pintu Sliding</t>
  </si>
  <si>
    <t>Brother, Pintu Ayun</t>
  </si>
  <si>
    <t>Etalase / Almari Kaca</t>
  </si>
  <si>
    <t>4 Dudukan, Hitam</t>
  </si>
  <si>
    <t>Kursi</t>
  </si>
  <si>
    <t>FTR 405 Abu-abu</t>
  </si>
  <si>
    <t>Tempat Sampah Injak</t>
  </si>
  <si>
    <t>Lion Star</t>
  </si>
  <si>
    <t>Flower</t>
  </si>
  <si>
    <t>Busa</t>
  </si>
  <si>
    <t>Perlak</t>
  </si>
  <si>
    <t>Bantal</t>
  </si>
  <si>
    <t>Neon Bok/Papan Nama BPJS</t>
  </si>
  <si>
    <t>Almari Es / Kulkas</t>
  </si>
  <si>
    <t>LG 2 Pintu</t>
  </si>
  <si>
    <t>LG 3/4 PK</t>
  </si>
  <si>
    <t>UPS/Sabiliser</t>
  </si>
  <si>
    <t>APC</t>
  </si>
  <si>
    <t>Lenovo</t>
  </si>
  <si>
    <t>Komputer PC</t>
  </si>
  <si>
    <t>PC Deskktop Asus</t>
  </si>
  <si>
    <t>Brother MFC J200</t>
  </si>
  <si>
    <t>Power Holyword</t>
  </si>
  <si>
    <t>Skeleton DVD</t>
  </si>
  <si>
    <t>AVX Spilt 12 Inch</t>
  </si>
  <si>
    <t>Sirine Speaker</t>
  </si>
  <si>
    <t>Parametric</t>
  </si>
  <si>
    <t>Mic Sonic</t>
  </si>
  <si>
    <t>Sony</t>
  </si>
  <si>
    <t>Kabel Set RCA</t>
  </si>
  <si>
    <t>Speaker Toa Set</t>
  </si>
  <si>
    <t>ALAT KEDOKTERAN GIGI</t>
  </si>
  <si>
    <t>Scaller / USS</t>
  </si>
  <si>
    <t>Tang Radix Bawah Anterior</t>
  </si>
  <si>
    <t>Tang Radix Bawah Posterior</t>
  </si>
  <si>
    <t>Tang Molar Bawah</t>
  </si>
  <si>
    <t>Tang Pedodontik</t>
  </si>
  <si>
    <t>Franzy</t>
  </si>
  <si>
    <t>Citoject</t>
  </si>
  <si>
    <t>Ligaject Inch</t>
  </si>
  <si>
    <t>Light Curing</t>
  </si>
  <si>
    <t>Gnatus</t>
  </si>
  <si>
    <t>Bein Kecil</t>
  </si>
  <si>
    <t>Pcs</t>
  </si>
  <si>
    <t>Bein Besar</t>
  </si>
  <si>
    <t>Alat Penambalan</t>
  </si>
  <si>
    <t>Mata Bor</t>
  </si>
  <si>
    <t>Dia-Burs</t>
  </si>
  <si>
    <t>ALAT KEDOKTERAN UMUM</t>
  </si>
  <si>
    <t>Minor Set</t>
  </si>
  <si>
    <t>Yamaco</t>
  </si>
  <si>
    <t>Blander Obat</t>
  </si>
  <si>
    <t>SCI Model AG 2005</t>
  </si>
  <si>
    <t>THT Set</t>
  </si>
  <si>
    <t>Renz</t>
  </si>
  <si>
    <t>Pen Light</t>
  </si>
  <si>
    <t>Reflek Patella</t>
  </si>
  <si>
    <t>Pispot</t>
  </si>
  <si>
    <t>Gunting Perban</t>
  </si>
  <si>
    <t>Tempat Tidur Pasien</t>
  </si>
  <si>
    <t>Indomed</t>
  </si>
  <si>
    <t>Standar Infus</t>
  </si>
  <si>
    <t>Tensi Meter Air Raksa</t>
  </si>
  <si>
    <t>Cold Bok</t>
  </si>
  <si>
    <t>Timbangan BB &amp; TB</t>
  </si>
  <si>
    <t>Camry</t>
  </si>
  <si>
    <t>Termometer Badan Digital</t>
  </si>
  <si>
    <t>Magic Star</t>
  </si>
  <si>
    <t>Centrifuge Tabung</t>
  </si>
  <si>
    <t xml:space="preserve"> Zenith Lab</t>
  </si>
  <si>
    <t>Mikro Pipet</t>
  </si>
  <si>
    <t>Damo</t>
  </si>
  <si>
    <t>Kaca Pemeriksaan Widal</t>
  </si>
  <si>
    <t>Remel Murex</t>
  </si>
  <si>
    <t xml:space="preserve">Tabung LED </t>
  </si>
  <si>
    <t>Rak LED</t>
  </si>
  <si>
    <t>Alat Cek Haemoglobin</t>
  </si>
  <si>
    <t>Quik-Check</t>
  </si>
  <si>
    <t>Alat Cek Cholesterol</t>
  </si>
  <si>
    <t>Mission Ultra</t>
  </si>
  <si>
    <t>Rak Mikropipet</t>
  </si>
  <si>
    <t>Tambah daya Listrik dari 1200 W Ke 4500 W</t>
  </si>
  <si>
    <t>Demak,   31 Desember  2015</t>
  </si>
  <si>
    <t>Kamera Digital</t>
  </si>
  <si>
    <t>Kasur/Springbad</t>
  </si>
  <si>
    <t>ECG</t>
  </si>
  <si>
    <t>An. Pembantu Pengelola Barang</t>
  </si>
  <si>
    <t>PENGADAAN BARANG INVENTARIS</t>
  </si>
  <si>
    <t>TAHUN ANGGARAN 2015</t>
  </si>
  <si>
    <t>1</t>
  </si>
  <si>
    <t>2</t>
  </si>
  <si>
    <t>3</t>
  </si>
  <si>
    <t>4</t>
  </si>
  <si>
    <t>5</t>
  </si>
  <si>
    <t>6</t>
  </si>
  <si>
    <t>7</t>
  </si>
  <si>
    <t>8</t>
  </si>
  <si>
    <t>9</t>
  </si>
  <si>
    <t>12</t>
  </si>
  <si>
    <t>13</t>
  </si>
  <si>
    <t>14</t>
  </si>
  <si>
    <t>15</t>
  </si>
  <si>
    <t>16</t>
  </si>
  <si>
    <t>17</t>
  </si>
  <si>
    <t>18</t>
  </si>
  <si>
    <t>20</t>
  </si>
  <si>
    <t>21</t>
  </si>
  <si>
    <t>22</t>
  </si>
  <si>
    <t>23</t>
  </si>
  <si>
    <t>24</t>
  </si>
  <si>
    <t>25</t>
  </si>
  <si>
    <t>26</t>
  </si>
  <si>
    <t>27</t>
  </si>
  <si>
    <t>04.16</t>
  </si>
  <si>
    <t>m</t>
  </si>
  <si>
    <t>Beton</t>
  </si>
  <si>
    <t>Alat Diagnostik Gigi</t>
  </si>
  <si>
    <t>R. Gigi</t>
  </si>
  <si>
    <t>A. PEMERIKSAAN UMUM</t>
  </si>
  <si>
    <t>Examination Table</t>
  </si>
  <si>
    <t>Examination Lamp Bolam Halogen</t>
  </si>
  <si>
    <t>Spygmamometer Desk Model</t>
  </si>
  <si>
    <t>Stethoskope</t>
  </si>
  <si>
    <t>Timbangan Injak (Dewasa)</t>
  </si>
  <si>
    <t>Timbangan + Tinggi Badan</t>
  </si>
  <si>
    <t>Timbangan Bayi Mecanical</t>
  </si>
  <si>
    <t>Emergency Stretcher</t>
  </si>
  <si>
    <t>Sterilisator Kering</t>
  </si>
  <si>
    <t>Bak Instrumen</t>
  </si>
  <si>
    <t>Waskom</t>
  </si>
  <si>
    <t>Pispot / Stick Pen</t>
  </si>
  <si>
    <t>Bed Pan + Tutup</t>
  </si>
  <si>
    <t>Urinal (Male / Female)</t>
  </si>
  <si>
    <t>B. PUBLIK HEALT NURS (PHN) KIT</t>
  </si>
  <si>
    <t>Tensi Meter Jarum</t>
  </si>
  <si>
    <t>Stethoskop</t>
  </si>
  <si>
    <t>Pen Ligth</t>
  </si>
  <si>
    <t>Gunting Verban 14cm</t>
  </si>
  <si>
    <t>Pincet Cirurgist</t>
  </si>
  <si>
    <t>Pincet Anatomis</t>
  </si>
  <si>
    <t>Pustu kuncir</t>
  </si>
  <si>
    <t>Pustu Kuncir</t>
  </si>
  <si>
    <t>My Life/MA678</t>
  </si>
  <si>
    <t>Dometic Medical-RCW 50 EG</t>
  </si>
  <si>
    <t>Rehab Gdg Rwt Jln Pusk.Wonosalam I</t>
  </si>
  <si>
    <t xml:space="preserve"> TAHUN 2016</t>
  </si>
  <si>
    <t>TAHUN 2016</t>
  </si>
  <si>
    <t>TB</t>
  </si>
  <si>
    <t>DC</t>
  </si>
  <si>
    <t>?</t>
  </si>
  <si>
    <t>R. IBU</t>
  </si>
  <si>
    <t>R. Lab</t>
  </si>
  <si>
    <t>R. Bend JKN</t>
  </si>
  <si>
    <t>PP kun+mojo</t>
  </si>
  <si>
    <t>Ibu,anak,BP2,</t>
  </si>
  <si>
    <t>R. Tunggu</t>
  </si>
  <si>
    <t>Ruangan2</t>
  </si>
  <si>
    <t>dipinggir jln</t>
  </si>
  <si>
    <t>TU, BP, Anak</t>
  </si>
  <si>
    <t>Lab</t>
  </si>
  <si>
    <t>TU</t>
  </si>
  <si>
    <t>Ibu, Loket</t>
  </si>
  <si>
    <t>Ibu,TU</t>
  </si>
  <si>
    <t>GDG</t>
  </si>
  <si>
    <t>Poned 2</t>
  </si>
  <si>
    <t>BP, Ibu, KIA</t>
  </si>
  <si>
    <t>Imunisasi</t>
  </si>
  <si>
    <t>BP,Ibu,Prolanis</t>
  </si>
  <si>
    <t>BP, Poned</t>
  </si>
  <si>
    <t>R. BP 1,GDG 2</t>
  </si>
  <si>
    <t>Immunisasi</t>
  </si>
  <si>
    <t>Dansa Mranak</t>
  </si>
  <si>
    <t>Dansa Getas</t>
  </si>
  <si>
    <t>Dansa Kuncir</t>
  </si>
  <si>
    <t>Dansa Botorejo</t>
  </si>
  <si>
    <t>Dansa Kerangkulon</t>
  </si>
  <si>
    <t>Dansa Sidomulyo</t>
  </si>
  <si>
    <t>Dansa Mojodemak</t>
  </si>
  <si>
    <t>Dansa Bunderan</t>
  </si>
  <si>
    <t>Dansa Pilangrejo</t>
  </si>
  <si>
    <t>Dansa Trengguli</t>
  </si>
  <si>
    <t>Dansa Mrisen</t>
  </si>
  <si>
    <t>Demak,   30 Juni 2016</t>
  </si>
  <si>
    <t>Pabrik</t>
  </si>
  <si>
    <t>Rangka</t>
  </si>
  <si>
    <t>Mesin</t>
  </si>
  <si>
    <t xml:space="preserve">Polisi </t>
  </si>
  <si>
    <t>BPKB</t>
  </si>
  <si>
    <t>Pusling, Gdg 3</t>
  </si>
  <si>
    <t>BP, Gdg 2</t>
  </si>
  <si>
    <t>R. Obat 1,Gdg 4</t>
  </si>
  <si>
    <t>BP, Ibu,Prolanis</t>
  </si>
  <si>
    <t>Poned, Anak, Gdg</t>
  </si>
  <si>
    <t>BP,P3K,Gdg4</t>
  </si>
  <si>
    <t>MH1JB01158K033141</t>
  </si>
  <si>
    <t>MHF31KF6060048349</t>
  </si>
  <si>
    <t>MH34ST2105K052752</t>
  </si>
  <si>
    <t>MH1JB811X7K000357</t>
  </si>
  <si>
    <t>MH33XA004SK247398</t>
  </si>
  <si>
    <t>JB01E1033419</t>
  </si>
  <si>
    <t>F No. 062108</t>
  </si>
  <si>
    <t>E No. 1586934.1</t>
  </si>
  <si>
    <t>E No. 6866850.1</t>
  </si>
  <si>
    <t>A No. 4035157.1</t>
  </si>
  <si>
    <t>GEDUNG INDUK PUSKESMAS WONOSALAM 1</t>
  </si>
  <si>
    <t>Kondisi Bangunan (B, RR, RB)</t>
  </si>
  <si>
    <t>Dokumen Gedung</t>
  </si>
  <si>
    <t>Luas (M2)</t>
  </si>
  <si>
    <t>Asal Usul</t>
  </si>
  <si>
    <t>Bertingkat / Tidak</t>
  </si>
  <si>
    <t>Beton /  Tidak</t>
  </si>
  <si>
    <t>Bertingkat</t>
  </si>
  <si>
    <t>Tidak</t>
  </si>
  <si>
    <t>Desa Pilangrejo</t>
  </si>
  <si>
    <t>Desa Mojodemak</t>
  </si>
  <si>
    <t>Desa Kuncir</t>
  </si>
  <si>
    <t xml:space="preserve">DAFTAR MUTASI KOREKSI TAMBAH DAN KURANG BARANG MILIK DAERAH </t>
  </si>
  <si>
    <t>Berambah</t>
  </si>
  <si>
    <t>D No 7769604.I</t>
  </si>
  <si>
    <t xml:space="preserve">Staf </t>
  </si>
  <si>
    <t>procan</t>
  </si>
  <si>
    <t>U/ Akred Mega</t>
  </si>
  <si>
    <t>Bend. Oprasional</t>
  </si>
  <si>
    <t>R. Anak</t>
  </si>
  <si>
    <t>R. Ibu</t>
  </si>
  <si>
    <t>R. Arsip Atas</t>
  </si>
  <si>
    <t>Bend. JKN</t>
  </si>
  <si>
    <t>Meja Obat/Apotik (koreksi gedung)</t>
  </si>
  <si>
    <t>Multiplek</t>
  </si>
  <si>
    <t>R. KB/IVA</t>
  </si>
  <si>
    <t>Jaringan Listrik (Koreksi Gedung)</t>
  </si>
  <si>
    <t>0/0/2015</t>
  </si>
  <si>
    <t>Instalasi Air (Koreksi Gedung)</t>
  </si>
  <si>
    <t>staff</t>
  </si>
  <si>
    <t>H 9688 HE</t>
  </si>
  <si>
    <t>H 9591 GE</t>
  </si>
  <si>
    <t>H 9671 GE</t>
  </si>
  <si>
    <t>H 9988 GE</t>
  </si>
  <si>
    <t>H 9678 GE</t>
  </si>
  <si>
    <t>061</t>
  </si>
  <si>
    <t>066</t>
  </si>
  <si>
    <t>03/04</t>
  </si>
  <si>
    <t>02/03</t>
  </si>
  <si>
    <t>01/02</t>
  </si>
  <si>
    <t>03-'08</t>
  </si>
  <si>
    <t>Printer Brother DCP-J140w</t>
  </si>
  <si>
    <t>06/07</t>
  </si>
  <si>
    <t>Rak  Kayu / Loker</t>
  </si>
  <si>
    <t>50</t>
  </si>
  <si>
    <t>Pendaftrn</t>
  </si>
  <si>
    <t>66</t>
  </si>
  <si>
    <t>70</t>
  </si>
  <si>
    <t>08-12</t>
  </si>
  <si>
    <t>13-14</t>
  </si>
  <si>
    <t>01-02</t>
  </si>
  <si>
    <t>03-06</t>
  </si>
  <si>
    <t>01-03</t>
  </si>
  <si>
    <t>07-09</t>
  </si>
  <si>
    <t>28-32</t>
  </si>
  <si>
    <t>18-26</t>
  </si>
  <si>
    <t>16-25</t>
  </si>
  <si>
    <t>09-10</t>
  </si>
  <si>
    <t>03-04</t>
  </si>
  <si>
    <t>Nikon</t>
  </si>
  <si>
    <t>87</t>
  </si>
  <si>
    <t>77</t>
  </si>
  <si>
    <t>59-60</t>
  </si>
  <si>
    <t>54</t>
  </si>
  <si>
    <t>68</t>
  </si>
  <si>
    <t>47</t>
  </si>
  <si>
    <t>69</t>
  </si>
  <si>
    <t>75</t>
  </si>
  <si>
    <t>62</t>
  </si>
  <si>
    <t>043</t>
  </si>
  <si>
    <t>046</t>
  </si>
  <si>
    <t>047</t>
  </si>
  <si>
    <t>048</t>
  </si>
  <si>
    <t>049</t>
  </si>
  <si>
    <t>050</t>
  </si>
  <si>
    <t>051</t>
  </si>
  <si>
    <t>052</t>
  </si>
  <si>
    <t>053</t>
  </si>
  <si>
    <t>054</t>
  </si>
  <si>
    <t>056</t>
  </si>
  <si>
    <t>057</t>
  </si>
  <si>
    <t>02-03</t>
  </si>
  <si>
    <t>71</t>
  </si>
  <si>
    <t>55</t>
  </si>
  <si>
    <t>016-21</t>
  </si>
  <si>
    <t>004-05</t>
  </si>
  <si>
    <t>016-22</t>
  </si>
  <si>
    <t>006-08</t>
  </si>
  <si>
    <t>061-63</t>
  </si>
  <si>
    <t>001-06</t>
  </si>
  <si>
    <t>010-19</t>
  </si>
  <si>
    <t>06-07</t>
  </si>
  <si>
    <t>59</t>
  </si>
  <si>
    <t>Kaca Pemeriksaan Widal/Slide glass</t>
  </si>
  <si>
    <t>39</t>
  </si>
  <si>
    <t>01-10</t>
  </si>
  <si>
    <t>33</t>
  </si>
  <si>
    <t>63</t>
  </si>
  <si>
    <t>001-02</t>
  </si>
  <si>
    <t>Mobil Ambulance APV</t>
  </si>
  <si>
    <t>Suzuki/GC415V-APV DLX</t>
  </si>
  <si>
    <t>Kursi Panjang (tunggu Pasien)</t>
  </si>
  <si>
    <t>25/11/2016</t>
  </si>
  <si>
    <t>40x195 cm</t>
  </si>
  <si>
    <t>Tempat sampah Sulo</t>
  </si>
  <si>
    <t>Dust Bin,Kuning</t>
  </si>
  <si>
    <t>22/11/2016</t>
  </si>
  <si>
    <t>240 ltr</t>
  </si>
  <si>
    <t>Loby Duster</t>
  </si>
  <si>
    <t>Dust Mop Arcylic 60cm</t>
  </si>
  <si>
    <t>Alluminium</t>
  </si>
  <si>
    <t>60 cm</t>
  </si>
  <si>
    <t>Window Squedy</t>
  </si>
  <si>
    <t>Metal window squege</t>
  </si>
  <si>
    <t>35 cm</t>
  </si>
  <si>
    <t>Duoble Bucket</t>
  </si>
  <si>
    <t>Stainles duobel bucket</t>
  </si>
  <si>
    <t>2x24 ltr</t>
  </si>
  <si>
    <t>Spilkit</t>
  </si>
  <si>
    <t>Handy cleaning basket</t>
  </si>
  <si>
    <t>Mop Set</t>
  </si>
  <si>
    <t>Mop cotton</t>
  </si>
  <si>
    <t>Janitor Cart</t>
  </si>
  <si>
    <t>Simpel trolly hand cart</t>
  </si>
  <si>
    <t>Lion Star, Abu-abu</t>
  </si>
  <si>
    <t>14 ltr</t>
  </si>
  <si>
    <t>Monitor Assus</t>
  </si>
  <si>
    <t>Assus X540L/Type-C</t>
  </si>
  <si>
    <t>Almari Anak</t>
  </si>
  <si>
    <t>Poku ORC 3</t>
  </si>
  <si>
    <t>23/11/2016</t>
  </si>
  <si>
    <t>Poku ORC 4</t>
  </si>
  <si>
    <t>Meja Counter</t>
  </si>
  <si>
    <t>Multipleks</t>
  </si>
  <si>
    <t>Obat, Pendaftaran Gdg Lama</t>
  </si>
  <si>
    <t>Backdrop Pendaftaran</t>
  </si>
  <si>
    <t>Backdrop Puskes Wonosalam I</t>
  </si>
  <si>
    <t>Aula R. Tunggu Pasien</t>
  </si>
  <si>
    <t>Alat Pemadam Kebakaran (APAR)</t>
  </si>
  <si>
    <t>6 kg</t>
  </si>
  <si>
    <t>Helm</t>
  </si>
  <si>
    <t>Merh,Puth,Hijau,Kuning</t>
  </si>
  <si>
    <t>Brother B304,Pintu Kaca</t>
  </si>
  <si>
    <t>R. TU, Lorong</t>
  </si>
  <si>
    <t>Brother B204, 2 Pintu</t>
  </si>
  <si>
    <t>R. Kapus, R. Obat</t>
  </si>
  <si>
    <t>Rak Arsip</t>
  </si>
  <si>
    <t>Brother B 902</t>
  </si>
  <si>
    <t>Pendaftaran 2</t>
  </si>
  <si>
    <t>Mouse</t>
  </si>
  <si>
    <t>Logitech B100 OTT</t>
  </si>
  <si>
    <t>Layar Monitor</t>
  </si>
  <si>
    <t>LG, 22 inch</t>
  </si>
  <si>
    <t>Canon, K10431</t>
  </si>
  <si>
    <t>Layar LCD</t>
  </si>
  <si>
    <t>Glite 70</t>
  </si>
  <si>
    <t>Kain</t>
  </si>
  <si>
    <t>Kipas Angin</t>
  </si>
  <si>
    <t>Regency 20" Hitam</t>
  </si>
  <si>
    <t>21/11/2016</t>
  </si>
  <si>
    <t>2R.Tggu,2 R.tggu</t>
  </si>
  <si>
    <t>LG 3/4 PK Std T 07 NLA</t>
  </si>
  <si>
    <t>3/4 PK</t>
  </si>
  <si>
    <t>Tiang Papan Pengumuman</t>
  </si>
  <si>
    <t>15/12/2016</t>
  </si>
  <si>
    <t>Timbangan Injak Dewasa</t>
  </si>
  <si>
    <t>BR 3010</t>
  </si>
  <si>
    <t>20/12/2016</t>
  </si>
  <si>
    <t>21/12/2016</t>
  </si>
  <si>
    <t>R. Pendaftaran Gdg Baru</t>
  </si>
  <si>
    <t>Kursi Abu-abu</t>
  </si>
  <si>
    <t>Futura, FTR405 Abu2</t>
  </si>
  <si>
    <t>Pengeras Suara</t>
  </si>
  <si>
    <t>Vaccine Carrier</t>
  </si>
  <si>
    <t>Dacin &amp; Sarung Timbang</t>
  </si>
  <si>
    <t>APBN 2015</t>
  </si>
  <si>
    <t>Antropometri Kit</t>
  </si>
  <si>
    <t>Koper</t>
  </si>
  <si>
    <t>Tempat tidur Periksa</t>
  </si>
  <si>
    <t>Bipmed Bet 201</t>
  </si>
  <si>
    <t>28/11/2016</t>
  </si>
  <si>
    <t>190x65x80</t>
  </si>
  <si>
    <t>Kursi Roda</t>
  </si>
  <si>
    <t>sella 2 in 1</t>
  </si>
  <si>
    <t>104x68x91</t>
  </si>
  <si>
    <t>Sketsel</t>
  </si>
  <si>
    <t>215x90</t>
  </si>
  <si>
    <t>Almari Alat</t>
  </si>
  <si>
    <t>Lokal, 1 Pintu</t>
  </si>
  <si>
    <t>Dressing Trolley</t>
  </si>
  <si>
    <t>BIP,P/C,BDT-101</t>
  </si>
  <si>
    <t>Tensimeter Digital</t>
  </si>
  <si>
    <t>Omron, HEM-7130</t>
  </si>
  <si>
    <t>Oksigen Set Kecil&amp; Regulator</t>
  </si>
  <si>
    <t>Tensimeter Anak Jarum</t>
  </si>
  <si>
    <t>ABN, 184-267</t>
  </si>
  <si>
    <t>Campuran</t>
  </si>
  <si>
    <t>Stetoskop Anak</t>
  </si>
  <si>
    <t>Stopwatch</t>
  </si>
  <si>
    <t>Metline</t>
  </si>
  <si>
    <t>Pita Meter</t>
  </si>
  <si>
    <t>PH Meter</t>
  </si>
  <si>
    <t>Snellen Chart</t>
  </si>
  <si>
    <t>Thermometer Digital</t>
  </si>
  <si>
    <t>Omron, MC-246</t>
  </si>
  <si>
    <t xml:space="preserve">Tensi Jarum </t>
  </si>
  <si>
    <t>ABN Spectrum</t>
  </si>
  <si>
    <t>ABN Majestic</t>
  </si>
  <si>
    <t>Timbangan Bayi Pegas&amp;Sarung</t>
  </si>
  <si>
    <t>Garpu Tala</t>
  </si>
  <si>
    <t>Mafwa, tuning Fork</t>
  </si>
  <si>
    <t>Dental Unit</t>
  </si>
  <si>
    <t>Alat Oral Diagnostik</t>
  </si>
  <si>
    <t>Dentica Caredent</t>
  </si>
  <si>
    <t>16/12/2016</t>
  </si>
  <si>
    <t>Tang Pedodotik</t>
  </si>
  <si>
    <t>Tang Bayonet</t>
  </si>
  <si>
    <t>Abhan</t>
  </si>
  <si>
    <t>Tang Dewasa Radix 12 B</t>
  </si>
  <si>
    <t>Tang Mahkota Molar 12B</t>
  </si>
  <si>
    <t>Tang Mahkota Molar 12A Kanan</t>
  </si>
  <si>
    <t>Tang Mahkota Molar 12A Kiri</t>
  </si>
  <si>
    <t>Semi Auto Kimia Analyzer</t>
  </si>
  <si>
    <t>Alat Hemoglobin Stick</t>
  </si>
  <si>
    <t>Quick Chek</t>
  </si>
  <si>
    <t>23/12/2016</t>
  </si>
  <si>
    <t>Alat Gukosa Stick</t>
  </si>
  <si>
    <t>Clever Chek</t>
  </si>
  <si>
    <t>Alat Asam Urat Stick</t>
  </si>
  <si>
    <t>Sinocare</t>
  </si>
  <si>
    <t>Lampu Spiritus</t>
  </si>
  <si>
    <t>Tambah Daya Listrik</t>
  </si>
  <si>
    <t>APBD TK II</t>
  </si>
  <si>
    <t>Demak,   31 Desember  2016</t>
  </si>
  <si>
    <t>Cetakan Persegi Lima</t>
  </si>
  <si>
    <t>Batako</t>
  </si>
  <si>
    <t>100 m</t>
  </si>
  <si>
    <t>3mili x 40 m</t>
  </si>
  <si>
    <t>300 KVA</t>
  </si>
  <si>
    <t>Demak, 31 Desember 2016</t>
  </si>
  <si>
    <t>APBN</t>
  </si>
  <si>
    <t>1493 CC</t>
  </si>
  <si>
    <t>Kapitalisasi Teralis Besi gedung 2015</t>
  </si>
  <si>
    <t>Kapitalisasi Paving Halaman gedung 2015</t>
  </si>
  <si>
    <t>Peruangan</t>
  </si>
  <si>
    <t>KIA, IBU</t>
  </si>
  <si>
    <t>Tambah Daya Listrik diatas 300 KVA</t>
  </si>
  <si>
    <t>H 9597 JE</t>
  </si>
  <si>
    <t>MHYGDN42VDJ401235</t>
  </si>
  <si>
    <t>G15AID-311017</t>
  </si>
  <si>
    <t>K-06477481</t>
  </si>
  <si>
    <t>125 CC</t>
  </si>
  <si>
    <t>102 CC</t>
  </si>
  <si>
    <t>110 CC</t>
  </si>
  <si>
    <t>1781 CC</t>
  </si>
  <si>
    <t>Toyota/kijang STD SH/KF 60</t>
  </si>
  <si>
    <t>Yamaha/FORCE 1/V110 E</t>
  </si>
  <si>
    <t>Yamaha/Vega DB/T105 ERD</t>
  </si>
  <si>
    <t>Honda / NF 125 TRF</t>
  </si>
  <si>
    <t>Milik Desa</t>
  </si>
  <si>
    <t>28-31</t>
  </si>
  <si>
    <t>09-23</t>
  </si>
  <si>
    <t>10-12</t>
  </si>
  <si>
    <t>'020</t>
  </si>
  <si>
    <t>'021</t>
  </si>
  <si>
    <t>35-39</t>
  </si>
  <si>
    <t>Merh,Putih,Hijau,Kuning</t>
  </si>
  <si>
    <t>20-23</t>
  </si>
  <si>
    <t xml:space="preserve">Almari Besi </t>
  </si>
  <si>
    <t>10-11</t>
  </si>
  <si>
    <t>Rak Arsip Status</t>
  </si>
  <si>
    <t>12-13</t>
  </si>
  <si>
    <t>01-'03</t>
  </si>
  <si>
    <t>15-17</t>
  </si>
  <si>
    <t>25-28</t>
  </si>
  <si>
    <t>Tiang Papan Pengumuman baliho</t>
  </si>
  <si>
    <t>22-31</t>
  </si>
  <si>
    <t>Meja Counter pendaftaran gd 2016</t>
  </si>
  <si>
    <t>Meja Counter pendaftaran gd 2015</t>
  </si>
  <si>
    <t>26-85</t>
  </si>
  <si>
    <t>66-76</t>
  </si>
  <si>
    <t>060</t>
  </si>
  <si>
    <t>09-11</t>
  </si>
  <si>
    <t>061-62</t>
  </si>
  <si>
    <t>63-64</t>
  </si>
  <si>
    <t>Almari  Besi Alkes</t>
  </si>
  <si>
    <t>14-16</t>
  </si>
  <si>
    <t>84</t>
  </si>
  <si>
    <t>001-03</t>
  </si>
  <si>
    <t>25-26</t>
  </si>
  <si>
    <t>Oksigen Set Kecil &amp; Regulator</t>
  </si>
  <si>
    <t>07-08</t>
  </si>
  <si>
    <t>27-28</t>
  </si>
  <si>
    <t>Stopwatch / Timer</t>
  </si>
  <si>
    <t>001-15</t>
  </si>
  <si>
    <t>65-76</t>
  </si>
  <si>
    <t>77-81</t>
  </si>
  <si>
    <t>07-21</t>
  </si>
  <si>
    <t>29-43</t>
  </si>
  <si>
    <t>14-28</t>
  </si>
  <si>
    <t>77-88</t>
  </si>
  <si>
    <t>082</t>
  </si>
  <si>
    <t>03-17</t>
  </si>
  <si>
    <t>06-08</t>
  </si>
  <si>
    <t>41</t>
  </si>
  <si>
    <t>42</t>
  </si>
  <si>
    <t>43</t>
  </si>
  <si>
    <t>45</t>
  </si>
  <si>
    <t>46</t>
  </si>
  <si>
    <t>47-49</t>
  </si>
  <si>
    <t>44</t>
  </si>
  <si>
    <t>Genius / WP21B</t>
  </si>
  <si>
    <t>04-06</t>
  </si>
  <si>
    <t>02-04</t>
  </si>
  <si>
    <t>Pengeras Suara / Speaker</t>
  </si>
  <si>
    <t>05-06</t>
  </si>
  <si>
    <t>Pagar Depan</t>
  </si>
  <si>
    <t>p:40m/t:80cm</t>
  </si>
  <si>
    <t>RR</t>
  </si>
  <si>
    <t>Pagar Samping / Keliling</t>
  </si>
  <si>
    <t>Papan Identitas Puskesmas</t>
  </si>
  <si>
    <t>p:37m/t:70cm</t>
  </si>
  <si>
    <t>p/l/t :3 m</t>
  </si>
  <si>
    <t>Papan Identitas Puskesmas Wonosalam I</t>
  </si>
  <si>
    <t>c. Hewan Ternak dan Tumbuhan</t>
  </si>
  <si>
    <t>Jml</t>
  </si>
  <si>
    <t xml:space="preserve">Rekonsiliasi dilaksanakan secara bersama-sama yang hasilnya dituangkan dalam Berita Acara Rekonsiliasi ini dengan dilampiri laporan hasil Rekonsiliasi Internal OPD yang merupakan bagian yang tidak terpisahkan dari Berita Acara Rekonsiliasi ini. </t>
  </si>
  <si>
    <t>Kepala Bidang Aset Daerah</t>
  </si>
  <si>
    <t>Nama Barang</t>
  </si>
  <si>
    <t>Kode</t>
  </si>
  <si>
    <t>PUSKESMAS WONOSALAM I</t>
  </si>
  <si>
    <t>BUKU INVENTARIS</t>
  </si>
  <si>
    <t>Kapitalisasi Teralis Besi</t>
  </si>
  <si>
    <t>AC 1,5 PK</t>
  </si>
  <si>
    <t>Panasonic CS/CU-PN12SKJ</t>
  </si>
  <si>
    <t>1,5 PK</t>
  </si>
  <si>
    <t>Lemari Narkotika</t>
  </si>
  <si>
    <t>Alat Pemadam Kebakaran Ringan</t>
  </si>
  <si>
    <t>Almari Alkon</t>
  </si>
  <si>
    <t>Bapermas KB</t>
  </si>
  <si>
    <t>4 Dudukan &amp; sandaran</t>
  </si>
  <si>
    <t>3 Dudukan &amp; sandaran</t>
  </si>
  <si>
    <t>UPS / Stabilizer</t>
  </si>
  <si>
    <t>ICA tipe CP 1400</t>
  </si>
  <si>
    <t>Neon Bok</t>
  </si>
  <si>
    <t>Speaker Aktif</t>
  </si>
  <si>
    <t>Kingmax,Stand Speaker</t>
  </si>
  <si>
    <t>Mikrofon Wirelles</t>
  </si>
  <si>
    <t>Mikrofon tanpa kabel</t>
  </si>
  <si>
    <t>Mesin Antrian Multimedia</t>
  </si>
  <si>
    <t>unit</t>
  </si>
  <si>
    <t>Rehap Puskesmas Non Rawat Inap</t>
  </si>
  <si>
    <t>Gedung B</t>
  </si>
  <si>
    <t>Bangunan</t>
  </si>
  <si>
    <t>Bangunan Penunjang IPAL</t>
  </si>
  <si>
    <t>Istalasi Jaringan Listrik</t>
  </si>
  <si>
    <t>Instalasi</t>
  </si>
  <si>
    <t>Instalasi IPAL</t>
  </si>
  <si>
    <t>Demak,   30 Juni 2017</t>
  </si>
  <si>
    <t>Aula Gdg A</t>
  </si>
  <si>
    <t>Aula Gedung A</t>
  </si>
  <si>
    <t>Laborat</t>
  </si>
  <si>
    <t>Pinggir Jalan</t>
  </si>
  <si>
    <t>Loket Pendaftaran</t>
  </si>
  <si>
    <t>Demak,   30 Juni  2017</t>
  </si>
  <si>
    <t>TAHUN ANGGARAN 2017</t>
  </si>
  <si>
    <t>PUSKESMAS DAN DROPPING</t>
  </si>
  <si>
    <t>Barang</t>
  </si>
  <si>
    <t xml:space="preserve"> -</t>
  </si>
  <si>
    <t>Almari Alokon</t>
  </si>
  <si>
    <t>32-34</t>
  </si>
  <si>
    <t>35-37</t>
  </si>
  <si>
    <t>Instalasi Jaringan Listrik</t>
  </si>
  <si>
    <t>Jaringan Listrik</t>
  </si>
  <si>
    <t>Alat Pemadam Kebakaran</t>
  </si>
  <si>
    <t xml:space="preserve">                                                           NOMOR : 449.1 /        / 2017</t>
  </si>
  <si>
    <t>per-30 Juni 2017</t>
  </si>
  <si>
    <t>Per-30 Juni 2017</t>
  </si>
  <si>
    <t>DINPERMASDES-P2KB</t>
  </si>
  <si>
    <t>Bangunan Puskesmas Non Rawat Inap</t>
  </si>
  <si>
    <t>Demak, 3 Juli 2017</t>
  </si>
  <si>
    <t>Demak,   3 Juli 2017</t>
  </si>
  <si>
    <t>Terdapat mutasi tambah OPD pada tahun 2017 sebesar Rp. 1.951.929.124,00 dengan rincian sebagai berikut:</t>
  </si>
  <si>
    <t>TAHUN 2017</t>
  </si>
  <si>
    <t>Terdapat Koreksi keluar pada tahun 2017 sebesar Rp. 7.765.500,- dengan rincian sebagai berikut:</t>
  </si>
  <si>
    <t>Jaringan Internet</t>
  </si>
  <si>
    <t>BHP JKN 2017</t>
  </si>
  <si>
    <t>Reclass Opras 2017</t>
  </si>
  <si>
    <t>Pada hari ini Senin, tanggal Tujuh belas bulan Juli tahun Dua Ribu Tujuh  Belas telah diselenggarakan rekonsiliasi barang milik daerah antara Puskesmas Wonosalam I, yang selanjutnya disebut Unit Kuasa Pengguna Barang, dengan Badan Pengelola Keuangan dan Aset Daerah Kabupaten Demak, yang selanjutnya disebut Pembantu Pengelola Barang Milik Pemerintah Kabupaten Demak.</t>
  </si>
  <si>
    <t>FATCHUL IMAM, SE, M.Si, MA</t>
  </si>
  <si>
    <t>NIP. 19810520 200604 1 010</t>
  </si>
  <si>
    <t>Pada hari ini Senin Tanggal Tujuh belas Bulan Juli Tahun Dua Ribu Tujuh Belas bertempat di Puskesmas Wonosalam I kami yang bertanda tangan di bawah ini:</t>
  </si>
  <si>
    <t>menyatakan  bahwa  telah  melakukan  Rekonsiliasi  Data  Barang  Milik  Daerah  (BMD)  pada lingkup internal Puskesmas Wonosalam I Demak dengan cara membandingkan data BMD  pada Laporan Barang Unit Kuasa Pengguna Barang yang disusun oleh Pengurus  Barang dengan Laporan Keuangan Puskesmas Wonosalam I yang disusun oleh Bendaraha Pengeluaran Puskesmas Wonosalam I untuk periode 17 Juli 2017, dengan hasil sebagai berikut:</t>
  </si>
  <si>
    <t>Demikian Berita Acara ini dibuat untuk bahan penyusunan Laporan BMD  Periode 17 Juli 2017 dan apabila di kemudian hari terdapat kekeliruan akan dilakukan perbaikan sebagaimana mestinya.</t>
  </si>
</sst>
</file>

<file path=xl/styles.xml><?xml version="1.0" encoding="utf-8"?>
<styleSheet xmlns="http://schemas.openxmlformats.org/spreadsheetml/2006/main">
  <numFmts count="10">
    <numFmt numFmtId="41" formatCode="_(* #,##0_);_(* \(#,##0\);_(* &quot;-&quot;_);_(@_)"/>
    <numFmt numFmtId="43" formatCode="_(* #,##0.00_);_(* \(#,##0.00\);_(* &quot;-&quot;??_);_(@_)"/>
    <numFmt numFmtId="164" formatCode="&quot;Rp&quot;#,##0_);\(&quot;Rp&quot;#,##0\)"/>
    <numFmt numFmtId="165" formatCode="_-* #,##0_-;\-* #,##0_-;_-* &quot;-&quot;_-;_-@_-"/>
    <numFmt numFmtId="166" formatCode="00"/>
    <numFmt numFmtId="167" formatCode="_(* #,##0.00_);_(* \(#,##0.00\);_(* &quot;-&quot;_);_(@_)"/>
    <numFmt numFmtId="168" formatCode="_(* #,##0.000_);_(* \(#,##0.000\);_(* &quot;-&quot;_);_(@_)"/>
    <numFmt numFmtId="169" formatCode="_(* #,##0_);_(* \(#,##0\);_(* &quot;-&quot;??_);_(@_)"/>
    <numFmt numFmtId="170" formatCode="[$€-2]\ #,##0.00_);[Red]\([$€-2]\ #,##0.00\)"/>
    <numFmt numFmtId="171" formatCode="_(* #,##0.00000000_);_(* \(#,##0.00000000\);_(* &quot;-&quot;_);_(@_)"/>
  </numFmts>
  <fonts count="95">
    <font>
      <sz val="11"/>
      <color theme="1"/>
      <name val="Calibri"/>
      <family val="2"/>
      <charset val="1"/>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charset val="1"/>
      <scheme val="minor"/>
    </font>
    <font>
      <sz val="11"/>
      <color theme="1"/>
      <name val="Calibri"/>
      <family val="2"/>
      <scheme val="minor"/>
    </font>
    <font>
      <b/>
      <sz val="12"/>
      <color theme="1"/>
      <name val="Arial"/>
      <family val="2"/>
    </font>
    <font>
      <sz val="9"/>
      <color theme="1"/>
      <name val="Arial"/>
      <family val="2"/>
    </font>
    <font>
      <b/>
      <sz val="9"/>
      <color theme="1"/>
      <name val="Arial"/>
      <family val="2"/>
    </font>
    <font>
      <sz val="11"/>
      <color indexed="8"/>
      <name val="Calibri"/>
      <family val="2"/>
    </font>
    <font>
      <sz val="10"/>
      <name val="Arial"/>
      <family val="2"/>
    </font>
    <font>
      <sz val="9"/>
      <name val="Arial"/>
      <family val="2"/>
    </font>
    <font>
      <sz val="11"/>
      <color theme="1"/>
      <name val="Calibri"/>
      <family val="2"/>
    </font>
    <font>
      <sz val="9"/>
      <color theme="1"/>
      <name val="Calibri"/>
      <family val="2"/>
      <scheme val="minor"/>
    </font>
    <font>
      <b/>
      <u/>
      <sz val="9"/>
      <color theme="1"/>
      <name val="Calibri"/>
      <family val="2"/>
      <scheme val="minor"/>
    </font>
    <font>
      <u/>
      <sz val="9"/>
      <color theme="1"/>
      <name val="Arial"/>
      <family val="2"/>
    </font>
    <font>
      <b/>
      <sz val="9"/>
      <color theme="1"/>
      <name val="Calibri"/>
      <family val="2"/>
      <scheme val="minor"/>
    </font>
    <font>
      <sz val="11"/>
      <color indexed="8"/>
      <name val="Calibri"/>
      <family val="2"/>
      <charset val="1"/>
    </font>
    <font>
      <sz val="9"/>
      <color indexed="8"/>
      <name val="Cambria"/>
      <family val="2"/>
      <charset val="1"/>
    </font>
    <font>
      <sz val="10"/>
      <name val="Arial"/>
      <family val="2"/>
      <charset val="134"/>
    </font>
    <font>
      <b/>
      <sz val="14"/>
      <color indexed="8"/>
      <name val="Calibri"/>
      <family val="2"/>
    </font>
    <font>
      <sz val="11"/>
      <color indexed="8"/>
      <name val="Arial"/>
      <family val="2"/>
    </font>
    <font>
      <sz val="12"/>
      <color indexed="8"/>
      <name val="Calibri"/>
      <family val="2"/>
    </font>
    <font>
      <b/>
      <sz val="11"/>
      <color indexed="8"/>
      <name val="Calibri"/>
      <family val="2"/>
    </font>
    <font>
      <b/>
      <sz val="9"/>
      <color indexed="8"/>
      <name val="Arial"/>
      <family val="2"/>
    </font>
    <font>
      <sz val="10"/>
      <color indexed="8"/>
      <name val="Arial"/>
      <family val="2"/>
    </font>
    <font>
      <b/>
      <u/>
      <sz val="11"/>
      <color indexed="8"/>
      <name val="Calibri"/>
      <family val="2"/>
    </font>
    <font>
      <b/>
      <u/>
      <sz val="10"/>
      <name val="Arial"/>
      <family val="2"/>
    </font>
    <font>
      <sz val="12"/>
      <color theme="1"/>
      <name val="Calibri"/>
      <family val="2"/>
      <scheme val="minor"/>
    </font>
    <font>
      <b/>
      <sz val="11"/>
      <color theme="1"/>
      <name val="Calibri"/>
      <family val="2"/>
      <scheme val="minor"/>
    </font>
    <font>
      <sz val="10"/>
      <color theme="1"/>
      <name val="Arial"/>
      <family val="2"/>
    </font>
    <font>
      <b/>
      <u/>
      <sz val="10"/>
      <color indexed="8"/>
      <name val="Arial"/>
      <family val="2"/>
    </font>
    <font>
      <b/>
      <sz val="10"/>
      <color indexed="8"/>
      <name val="Arial"/>
      <family val="2"/>
    </font>
    <font>
      <b/>
      <sz val="10"/>
      <name val="Arial"/>
      <family val="2"/>
    </font>
    <font>
      <b/>
      <sz val="11"/>
      <color theme="1"/>
      <name val="Times New Roman"/>
      <family val="1"/>
    </font>
    <font>
      <b/>
      <sz val="9"/>
      <color rgb="FF000000"/>
      <name val="Arial"/>
      <family val="2"/>
    </font>
    <font>
      <b/>
      <sz val="8"/>
      <color rgb="FF000000"/>
      <name val="Arial"/>
      <family val="2"/>
    </font>
    <font>
      <sz val="8"/>
      <color rgb="FF000000"/>
      <name val="Arial"/>
      <family val="2"/>
    </font>
    <font>
      <b/>
      <u/>
      <sz val="8"/>
      <color rgb="FF000000"/>
      <name val="Arial"/>
      <family val="2"/>
    </font>
    <font>
      <b/>
      <sz val="17"/>
      <name val="Times New Roman"/>
      <family val="1"/>
    </font>
    <font>
      <sz val="12"/>
      <name val="Arial"/>
      <family val="2"/>
    </font>
    <font>
      <b/>
      <sz val="16"/>
      <name val="Times New Roman"/>
      <family val="1"/>
    </font>
    <font>
      <b/>
      <sz val="14"/>
      <name val="Times New Roman"/>
      <family val="1"/>
    </font>
    <font>
      <b/>
      <sz val="12"/>
      <name val="Times New Roman"/>
      <family val="1"/>
    </font>
    <font>
      <b/>
      <sz val="15"/>
      <name val="Arial Black"/>
      <family val="2"/>
    </font>
    <font>
      <b/>
      <sz val="16"/>
      <name val="Arial"/>
      <family val="2"/>
    </font>
    <font>
      <sz val="11"/>
      <color theme="1"/>
      <name val="Arial"/>
      <family val="2"/>
    </font>
    <font>
      <i/>
      <sz val="11"/>
      <color theme="1"/>
      <name val="Arial"/>
      <family val="2"/>
    </font>
    <font>
      <sz val="11"/>
      <name val="Arial"/>
      <family val="2"/>
    </font>
    <font>
      <b/>
      <sz val="10"/>
      <color theme="1"/>
      <name val="Arial"/>
      <family val="2"/>
    </font>
    <font>
      <sz val="11"/>
      <color theme="0" tint="-4.9989318521683403E-2"/>
      <name val="Calibri"/>
      <family val="2"/>
      <charset val="1"/>
      <scheme val="minor"/>
    </font>
    <font>
      <sz val="12"/>
      <color theme="1"/>
      <name val="Arial"/>
      <family val="2"/>
    </font>
    <font>
      <b/>
      <u/>
      <sz val="12"/>
      <color theme="1"/>
      <name val="Arial"/>
      <family val="2"/>
    </font>
    <font>
      <b/>
      <sz val="18"/>
      <color theme="1"/>
      <name val="Calibri"/>
      <family val="2"/>
      <scheme val="minor"/>
    </font>
    <font>
      <b/>
      <u/>
      <sz val="11"/>
      <color theme="1"/>
      <name val="Arial"/>
      <family val="2"/>
    </font>
    <font>
      <b/>
      <sz val="13"/>
      <name val="Times New Roman"/>
      <family val="1"/>
    </font>
    <font>
      <sz val="12"/>
      <name val="Times New Roman"/>
      <family val="1"/>
    </font>
    <font>
      <b/>
      <sz val="14"/>
      <name val="Arial"/>
      <family val="2"/>
    </font>
    <font>
      <b/>
      <sz val="12"/>
      <name val="Arial"/>
      <family val="2"/>
    </font>
    <font>
      <b/>
      <sz val="9"/>
      <name val="Arial"/>
      <family val="2"/>
    </font>
    <font>
      <b/>
      <u/>
      <sz val="10"/>
      <color theme="1"/>
      <name val="Arial"/>
      <family val="2"/>
    </font>
    <font>
      <b/>
      <sz val="14"/>
      <color theme="1"/>
      <name val="Arial"/>
      <family val="2"/>
    </font>
    <font>
      <b/>
      <sz val="18"/>
      <color theme="1"/>
      <name val="Arial"/>
      <family val="2"/>
    </font>
    <font>
      <sz val="8"/>
      <name val="Arial"/>
      <family val="2"/>
    </font>
    <font>
      <sz val="8"/>
      <name val="Tahoma"/>
      <family val="2"/>
    </font>
    <font>
      <b/>
      <sz val="20"/>
      <color theme="1"/>
      <name val="Arial"/>
      <family val="2"/>
    </font>
    <font>
      <b/>
      <sz val="8"/>
      <name val="Arial"/>
      <family val="2"/>
    </font>
    <font>
      <b/>
      <sz val="11"/>
      <color theme="1"/>
      <name val="Calibri"/>
      <family val="2"/>
      <charset val="1"/>
      <scheme val="minor"/>
    </font>
    <font>
      <sz val="11"/>
      <name val="Calibri"/>
      <family val="2"/>
      <scheme val="minor"/>
    </font>
    <font>
      <b/>
      <u/>
      <sz val="9"/>
      <name val="Arial"/>
      <family val="2"/>
    </font>
    <font>
      <sz val="10"/>
      <color theme="1"/>
      <name val="Algerian"/>
      <family val="5"/>
    </font>
    <font>
      <b/>
      <sz val="20"/>
      <name val="Arial"/>
      <family val="2"/>
    </font>
    <font>
      <sz val="9"/>
      <color rgb="FFFF0000"/>
      <name val="Arial"/>
      <family val="2"/>
    </font>
    <font>
      <sz val="8"/>
      <color theme="1"/>
      <name val="Arial"/>
      <family val="2"/>
    </font>
    <font>
      <b/>
      <i/>
      <sz val="9"/>
      <color theme="1"/>
      <name val="Arial"/>
      <family val="2"/>
    </font>
    <font>
      <i/>
      <sz val="10"/>
      <color theme="1"/>
      <name val="Arial"/>
      <family val="2"/>
    </font>
    <font>
      <b/>
      <i/>
      <sz val="14"/>
      <color theme="1"/>
      <name val="Arial"/>
      <family val="2"/>
    </font>
    <font>
      <b/>
      <i/>
      <sz val="11"/>
      <name val="Arial"/>
      <family val="2"/>
    </font>
    <font>
      <b/>
      <sz val="12"/>
      <color theme="1"/>
      <name val="Times New Roman"/>
      <family val="1"/>
    </font>
    <font>
      <sz val="22"/>
      <color theme="1"/>
      <name val="Calibri"/>
      <family val="2"/>
      <scheme val="minor"/>
    </font>
    <font>
      <b/>
      <i/>
      <sz val="12"/>
      <color theme="1"/>
      <name val="Arial"/>
      <family val="2"/>
    </font>
    <font>
      <sz val="11"/>
      <color indexed="8"/>
      <name val="Calibri"/>
      <family val="2"/>
      <scheme val="minor"/>
    </font>
    <font>
      <b/>
      <sz val="18"/>
      <name val="Arial"/>
      <family val="2"/>
    </font>
    <font>
      <b/>
      <u/>
      <sz val="9"/>
      <color theme="1"/>
      <name val="Arial"/>
      <family val="2"/>
    </font>
    <font>
      <sz val="11"/>
      <name val="Calibri"/>
      <family val="2"/>
    </font>
    <font>
      <sz val="9"/>
      <color indexed="81"/>
      <name val="Tahoma"/>
      <family val="2"/>
    </font>
    <font>
      <b/>
      <sz val="9"/>
      <color indexed="81"/>
      <name val="Tahoma"/>
      <family val="2"/>
    </font>
    <font>
      <sz val="9"/>
      <color theme="1"/>
      <name val="Calibri"/>
      <family val="2"/>
      <charset val="1"/>
      <scheme val="minor"/>
    </font>
    <font>
      <b/>
      <i/>
      <sz val="11"/>
      <color theme="1"/>
      <name val="Calibri"/>
      <family val="2"/>
      <scheme val="minor"/>
    </font>
    <font>
      <sz val="14"/>
      <color theme="1"/>
      <name val="Calibri"/>
      <family val="2"/>
      <scheme val="minor"/>
    </font>
    <font>
      <u/>
      <sz val="11"/>
      <color theme="1"/>
      <name val="Arial"/>
      <family val="2"/>
    </font>
    <font>
      <b/>
      <u val="singleAccounting"/>
      <sz val="11"/>
      <color theme="1"/>
      <name val="Calibri"/>
      <family val="2"/>
      <scheme val="minor"/>
    </font>
    <font>
      <sz val="9"/>
      <color indexed="8"/>
      <name val="Arial"/>
      <family val="2"/>
    </font>
  </fonts>
  <fills count="12">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4" tint="0.79998168889431442"/>
        <bgColor indexed="64"/>
      </patternFill>
    </fill>
    <fill>
      <patternFill patternType="solid">
        <fgColor rgb="FF00B0F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rgb="FFFF0000"/>
        <bgColor indexed="64"/>
      </patternFill>
    </fill>
    <fill>
      <patternFill patternType="solid">
        <fgColor rgb="FF92D050"/>
        <bgColor indexed="64"/>
      </patternFill>
    </fill>
  </fills>
  <borders count="99">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double">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style="double">
        <color indexed="64"/>
      </left>
      <right/>
      <top/>
      <bottom style="thin">
        <color indexed="64"/>
      </bottom>
      <diagonal/>
    </border>
    <border>
      <left/>
      <right style="double">
        <color indexed="64"/>
      </right>
      <top/>
      <bottom style="thin">
        <color indexed="64"/>
      </bottom>
      <diagonal/>
    </border>
    <border>
      <left style="double">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top/>
      <bottom style="double">
        <color indexed="64"/>
      </bottom>
      <diagonal/>
    </border>
    <border>
      <left/>
      <right/>
      <top style="double">
        <color indexed="64"/>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style="double">
        <color indexed="64"/>
      </right>
      <top style="double">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hair">
        <color indexed="64"/>
      </top>
      <bottom style="double">
        <color indexed="64"/>
      </bottom>
      <diagonal/>
    </border>
    <border>
      <left/>
      <right/>
      <top style="hair">
        <color indexed="64"/>
      </top>
      <bottom style="hair">
        <color indexed="64"/>
      </bottom>
      <diagonal/>
    </border>
    <border>
      <left/>
      <right/>
      <top style="hair">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double">
        <color indexed="64"/>
      </right>
      <top style="hair">
        <color indexed="64"/>
      </top>
      <bottom style="hair">
        <color indexed="64"/>
      </bottom>
      <diagonal/>
    </border>
    <border>
      <left style="thin">
        <color indexed="64"/>
      </left>
      <right style="double">
        <color indexed="64"/>
      </right>
      <top style="hair">
        <color indexed="64"/>
      </top>
      <bottom/>
      <diagonal/>
    </border>
    <border>
      <left style="thin">
        <color indexed="64"/>
      </left>
      <right/>
      <top style="thin">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bottom style="medium">
        <color indexed="64"/>
      </bottom>
      <diagonal/>
    </border>
  </borders>
  <cellStyleXfs count="284">
    <xf numFmtId="0" fontId="0" fillId="0" borderId="0"/>
    <xf numFmtId="43" fontId="11" fillId="0" borderId="0" applyFont="0" applyFill="0" applyBorder="0" applyAlignment="0" applyProtection="0"/>
    <xf numFmtId="0" fontId="7" fillId="0" borderId="0"/>
    <xf numFmtId="41" fontId="11" fillId="0" borderId="0" applyFont="0" applyFill="0" applyBorder="0" applyAlignment="0" applyProtection="0"/>
    <xf numFmtId="0" fontId="12" fillId="0" borderId="0"/>
    <xf numFmtId="0" fontId="12" fillId="0" borderId="0"/>
    <xf numFmtId="0" fontId="7" fillId="0" borderId="0"/>
    <xf numFmtId="0" fontId="12" fillId="0" borderId="0"/>
    <xf numFmtId="0" fontId="12" fillId="0" borderId="0"/>
    <xf numFmtId="0" fontId="6" fillId="0" borderId="0"/>
    <xf numFmtId="41" fontId="11" fillId="0" borderId="0" applyFont="0" applyFill="0" applyBorder="0" applyAlignment="0" applyProtection="0"/>
    <xf numFmtId="41" fontId="11"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2" fillId="0" borderId="0" applyFont="0" applyFill="0" applyBorder="0" applyAlignment="0" applyProtection="0"/>
    <xf numFmtId="41" fontId="11" fillId="0" borderId="0" applyFont="0" applyFill="0" applyBorder="0" applyAlignment="0" applyProtection="0"/>
    <xf numFmtId="41" fontId="19" fillId="0" borderId="0" applyFont="0" applyFill="0" applyBorder="0" applyAlignment="0" applyProtection="0"/>
    <xf numFmtId="41" fontId="11" fillId="0" borderId="0" applyFont="0" applyFill="0" applyBorder="0" applyAlignment="0" applyProtection="0"/>
    <xf numFmtId="41" fontId="20" fillId="0" borderId="0" applyFont="0" applyFill="0" applyBorder="0" applyAlignment="0" applyProtection="0"/>
    <xf numFmtId="41" fontId="11" fillId="0" borderId="0" applyFont="0" applyFill="0" applyBorder="0" applyAlignment="0" applyProtection="0"/>
    <xf numFmtId="41" fontId="11"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41" fontId="19" fillId="0" borderId="0" applyFont="0" applyFill="0" applyBorder="0" applyAlignment="0" applyProtection="0"/>
    <xf numFmtId="0" fontId="12"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43" fontId="19"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9" fillId="0" borderId="0" applyFont="0" applyFill="0" applyBorder="0" applyAlignment="0" applyProtection="0"/>
    <xf numFmtId="43" fontId="12"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0" fontId="21" fillId="0" borderId="0">
      <alignment vertical="center"/>
    </xf>
    <xf numFmtId="0" fontId="7" fillId="0" borderId="0"/>
    <xf numFmtId="0" fontId="6" fillId="0" borderId="0"/>
    <xf numFmtId="0" fontId="6" fillId="0" borderId="0"/>
    <xf numFmtId="0" fontId="6" fillId="0" borderId="0"/>
    <xf numFmtId="0" fontId="12" fillId="0" borderId="0"/>
    <xf numFmtId="0" fontId="7" fillId="0" borderId="0"/>
    <xf numFmtId="0" fontId="12" fillId="0" borderId="0"/>
    <xf numFmtId="0" fontId="7"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6" fillId="0" borderId="0"/>
    <xf numFmtId="0" fontId="6" fillId="0" borderId="0"/>
    <xf numFmtId="0" fontId="6"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2" fillId="0" borderId="0"/>
    <xf numFmtId="0" fontId="7" fillId="0" borderId="0"/>
    <xf numFmtId="0" fontId="7" fillId="0" borderId="0"/>
    <xf numFmtId="0" fontId="12" fillId="0" borderId="0"/>
    <xf numFmtId="0" fontId="12" fillId="0" borderId="0"/>
    <xf numFmtId="0" fontId="7" fillId="0" borderId="0"/>
    <xf numFmtId="0" fontId="7" fillId="0" borderId="0"/>
    <xf numFmtId="0" fontId="12" fillId="0" borderId="0"/>
    <xf numFmtId="0" fontId="12" fillId="0" borderId="0"/>
    <xf numFmtId="0" fontId="12" fillId="0" borderId="0"/>
    <xf numFmtId="0" fontId="12" fillId="0" borderId="0"/>
    <xf numFmtId="0" fontId="7" fillId="0" borderId="0"/>
    <xf numFmtId="0" fontId="12" fillId="0" borderId="0"/>
    <xf numFmtId="0" fontId="12" fillId="0" borderId="0"/>
    <xf numFmtId="0" fontId="12" fillId="0" borderId="0"/>
    <xf numFmtId="43" fontId="7"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170" fontId="12" fillId="0" borderId="0" applyFont="0" applyFill="0" applyBorder="0" applyAlignment="0" applyProtection="0"/>
    <xf numFmtId="41" fontId="12" fillId="0" borderId="0" applyFont="0" applyFill="0" applyBorder="0" applyAlignment="0" applyProtection="0"/>
    <xf numFmtId="41" fontId="12" fillId="0" borderId="0" applyFont="0" applyFill="0" applyBorder="0" applyAlignment="0" applyProtection="0"/>
    <xf numFmtId="170"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0" fontId="12" fillId="0" borderId="0"/>
    <xf numFmtId="0" fontId="37" fillId="0" borderId="0">
      <alignment horizontal="center" vertical="center"/>
    </xf>
    <xf numFmtId="0" fontId="38" fillId="0" borderId="0">
      <alignment horizontal="left" vertical="center"/>
    </xf>
    <xf numFmtId="0" fontId="38" fillId="0" borderId="0">
      <alignment horizontal="center" vertical="center"/>
    </xf>
    <xf numFmtId="0" fontId="39" fillId="0" borderId="0">
      <alignment horizontal="center" vertical="top"/>
    </xf>
    <xf numFmtId="0" fontId="39" fillId="0" borderId="0">
      <alignment horizontal="left" vertical="top"/>
    </xf>
    <xf numFmtId="0" fontId="39" fillId="0" borderId="0">
      <alignment horizontal="right" vertical="top"/>
    </xf>
    <xf numFmtId="0" fontId="39" fillId="0" borderId="0">
      <alignment horizontal="right" vertical="top"/>
    </xf>
    <xf numFmtId="0" fontId="38" fillId="0" borderId="0">
      <alignment horizontal="center" vertical="top"/>
    </xf>
    <xf numFmtId="0" fontId="40" fillId="0" borderId="0">
      <alignment horizontal="center" vertical="top"/>
    </xf>
    <xf numFmtId="43" fontId="6" fillId="0" borderId="0" applyFont="0" applyFill="0" applyBorder="0" applyAlignment="0" applyProtection="0"/>
    <xf numFmtId="41" fontId="6" fillId="0" borderId="0" applyFont="0" applyFill="0" applyBorder="0" applyAlignment="0" applyProtection="0"/>
    <xf numFmtId="0" fontId="12" fillId="0" borderId="0"/>
    <xf numFmtId="41" fontId="7" fillId="0" borderId="0" applyFont="0" applyFill="0" applyBorder="0" applyAlignment="0" applyProtection="0"/>
    <xf numFmtId="169" fontId="7" fillId="0" borderId="0" applyFont="0" applyFill="0" applyBorder="0" applyAlignment="0" applyProtection="0"/>
    <xf numFmtId="41" fontId="6" fillId="0" borderId="0" applyFont="0" applyFill="0" applyBorder="0" applyAlignment="0" applyProtection="0"/>
    <xf numFmtId="0" fontId="5" fillId="0" borderId="0"/>
    <xf numFmtId="0" fontId="5" fillId="0" borderId="0"/>
    <xf numFmtId="41" fontId="5" fillId="0" borderId="0" applyFont="0" applyFill="0" applyBorder="0" applyAlignment="0" applyProtection="0"/>
    <xf numFmtId="0" fontId="4" fillId="0" borderId="0"/>
    <xf numFmtId="0" fontId="4" fillId="0" borderId="0"/>
    <xf numFmtId="0" fontId="4" fillId="0" borderId="0"/>
    <xf numFmtId="0" fontId="3" fillId="0" borderId="0"/>
    <xf numFmtId="0" fontId="3" fillId="0" borderId="0"/>
    <xf numFmtId="0" fontId="3" fillId="0" borderId="0"/>
    <xf numFmtId="41" fontId="3"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41" fontId="1" fillId="0" borderId="0" applyFont="0" applyFill="0" applyBorder="0" applyAlignment="0" applyProtection="0"/>
  </cellStyleXfs>
  <cellXfs count="2240">
    <xf numFmtId="0" fontId="0" fillId="0" borderId="0" xfId="0"/>
    <xf numFmtId="0" fontId="9" fillId="0" borderId="0" xfId="2" applyFont="1" applyFill="1"/>
    <xf numFmtId="0" fontId="9" fillId="0" borderId="0" xfId="2" applyFont="1" applyFill="1" applyAlignment="1">
      <alignment horizontal="right"/>
    </xf>
    <xf numFmtId="0" fontId="9" fillId="0" borderId="0" xfId="2" applyFont="1" applyFill="1" applyAlignment="1">
      <alignment horizontal="left"/>
    </xf>
    <xf numFmtId="0" fontId="9" fillId="0" borderId="0" xfId="2" applyFont="1" applyFill="1" applyAlignment="1">
      <alignment horizontal="center"/>
    </xf>
    <xf numFmtId="0" fontId="9" fillId="0" borderId="0" xfId="2" applyFont="1" applyFill="1" applyBorder="1" applyAlignment="1">
      <alignment horizontal="center"/>
    </xf>
    <xf numFmtId="0" fontId="9" fillId="0" borderId="0" xfId="2" applyFont="1" applyFill="1" applyBorder="1"/>
    <xf numFmtId="0" fontId="9" fillId="0" borderId="0" xfId="2" applyFont="1" applyFill="1" applyAlignment="1">
      <alignment horizontal="centerContinuous"/>
    </xf>
    <xf numFmtId="43" fontId="9" fillId="0" borderId="0" xfId="2" applyNumberFormat="1" applyFont="1" applyFill="1"/>
    <xf numFmtId="0" fontId="9" fillId="0" borderId="14" xfId="2" applyFont="1" applyFill="1" applyBorder="1" applyAlignment="1">
      <alignment horizontal="center"/>
    </xf>
    <xf numFmtId="41" fontId="10" fillId="0" borderId="25" xfId="2" applyNumberFormat="1" applyFont="1" applyFill="1" applyBorder="1" applyAlignment="1">
      <alignment horizontal="right"/>
    </xf>
    <xf numFmtId="41" fontId="10" fillId="0" borderId="29" xfId="2" applyNumberFormat="1" applyFont="1" applyFill="1" applyBorder="1" applyAlignment="1"/>
    <xf numFmtId="41" fontId="9" fillId="0" borderId="30" xfId="2" applyNumberFormat="1" applyFont="1" applyFill="1" applyBorder="1" applyAlignment="1"/>
    <xf numFmtId="41" fontId="9" fillId="0" borderId="0" xfId="2" applyNumberFormat="1" applyFont="1" applyFill="1" applyAlignment="1"/>
    <xf numFmtId="0" fontId="10" fillId="0" borderId="31" xfId="2" applyFont="1" applyFill="1" applyBorder="1" applyAlignment="1">
      <alignment horizontal="right" indent="1"/>
    </xf>
    <xf numFmtId="0" fontId="10" fillId="0" borderId="32" xfId="2" applyFont="1" applyFill="1" applyBorder="1" applyAlignment="1">
      <alignment horizontal="left" indent="1"/>
    </xf>
    <xf numFmtId="0" fontId="10" fillId="0" borderId="32" xfId="2" applyFont="1" applyFill="1" applyBorder="1" applyAlignment="1">
      <alignment horizontal="center"/>
    </xf>
    <xf numFmtId="0" fontId="10" fillId="0" borderId="32" xfId="2" applyFont="1" applyFill="1" applyBorder="1"/>
    <xf numFmtId="0" fontId="9" fillId="0" borderId="32" xfId="2" applyFont="1" applyFill="1" applyBorder="1"/>
    <xf numFmtId="0" fontId="9" fillId="0" borderId="32" xfId="2" applyFont="1" applyFill="1" applyBorder="1" applyAlignment="1">
      <alignment horizontal="center"/>
    </xf>
    <xf numFmtId="165" fontId="10" fillId="0" borderId="32" xfId="3" applyNumberFormat="1" applyFont="1" applyFill="1" applyBorder="1" applyAlignment="1"/>
    <xf numFmtId="0" fontId="9" fillId="0" borderId="33" xfId="2" applyFont="1" applyFill="1" applyBorder="1" applyAlignment="1">
      <alignment horizontal="center"/>
    </xf>
    <xf numFmtId="0" fontId="9" fillId="0" borderId="34" xfId="2" applyFont="1" applyFill="1" applyBorder="1" applyAlignment="1">
      <alignment horizontal="right"/>
    </xf>
    <xf numFmtId="0" fontId="9" fillId="0" borderId="35" xfId="2" applyFont="1" applyFill="1" applyBorder="1" applyAlignment="1">
      <alignment vertical="center" wrapText="1"/>
    </xf>
    <xf numFmtId="0" fontId="9" fillId="0" borderId="35" xfId="2" applyFont="1" applyFill="1" applyBorder="1"/>
    <xf numFmtId="0" fontId="9" fillId="0" borderId="35" xfId="2" applyFont="1" applyFill="1" applyBorder="1" applyAlignment="1">
      <alignment vertical="center"/>
    </xf>
    <xf numFmtId="0" fontId="9" fillId="0" borderId="35" xfId="2" applyFont="1" applyFill="1" applyBorder="1" applyAlignment="1">
      <alignment horizontal="left" vertical="center"/>
    </xf>
    <xf numFmtId="0" fontId="9" fillId="0" borderId="35" xfId="2" applyFont="1" applyFill="1" applyBorder="1" applyAlignment="1">
      <alignment horizontal="center"/>
    </xf>
    <xf numFmtId="0" fontId="9" fillId="0" borderId="35" xfId="2" applyFont="1" applyFill="1" applyBorder="1" applyAlignment="1">
      <alignment horizontal="center" vertical="center"/>
    </xf>
    <xf numFmtId="165" fontId="9" fillId="0" borderId="35" xfId="3" applyNumberFormat="1" applyFont="1" applyFill="1" applyBorder="1" applyAlignment="1">
      <alignment horizontal="center" vertical="center"/>
    </xf>
    <xf numFmtId="165" fontId="9" fillId="0" borderId="35" xfId="3" applyNumberFormat="1" applyFont="1" applyFill="1" applyBorder="1" applyAlignment="1"/>
    <xf numFmtId="43" fontId="9" fillId="0" borderId="35" xfId="3" applyNumberFormat="1" applyFont="1" applyFill="1" applyBorder="1" applyAlignment="1"/>
    <xf numFmtId="0" fontId="9" fillId="0" borderId="36" xfId="2" applyFont="1" applyFill="1" applyBorder="1" applyAlignment="1">
      <alignment horizontal="left" vertical="center"/>
    </xf>
    <xf numFmtId="0" fontId="9" fillId="0" borderId="31" xfId="2" applyFont="1" applyFill="1" applyBorder="1" applyAlignment="1">
      <alignment horizontal="right"/>
    </xf>
    <xf numFmtId="0" fontId="9" fillId="0" borderId="32" xfId="2" applyFont="1" applyFill="1" applyBorder="1" applyAlignment="1">
      <alignment wrapText="1"/>
    </xf>
    <xf numFmtId="166" fontId="9" fillId="0" borderId="32" xfId="2" applyNumberFormat="1" applyFont="1" applyFill="1" applyBorder="1" applyAlignment="1" applyProtection="1">
      <alignment horizontal="center"/>
      <protection hidden="1"/>
    </xf>
    <xf numFmtId="49" fontId="9" fillId="0" borderId="32" xfId="2" applyNumberFormat="1" applyFont="1" applyFill="1" applyBorder="1" applyAlignment="1">
      <alignment horizontal="center"/>
    </xf>
    <xf numFmtId="0" fontId="9" fillId="0" borderId="32" xfId="2" quotePrefix="1" applyFont="1" applyFill="1" applyBorder="1" applyAlignment="1">
      <alignment horizontal="center"/>
    </xf>
    <xf numFmtId="43" fontId="10" fillId="0" borderId="32" xfId="2" applyNumberFormat="1" applyFont="1" applyFill="1" applyBorder="1" applyAlignment="1">
      <alignment horizontal="center"/>
    </xf>
    <xf numFmtId="0" fontId="9" fillId="0" borderId="33" xfId="2" applyFont="1" applyFill="1" applyBorder="1" applyAlignment="1">
      <alignment horizontal="left"/>
    </xf>
    <xf numFmtId="0" fontId="10" fillId="0" borderId="32" xfId="2" quotePrefix="1" applyFont="1" applyFill="1" applyBorder="1"/>
    <xf numFmtId="0" fontId="9" fillId="2" borderId="34" xfId="2" applyFont="1" applyFill="1" applyBorder="1" applyAlignment="1">
      <alignment horizontal="right"/>
    </xf>
    <xf numFmtId="0" fontId="9" fillId="2" borderId="35" xfId="2" applyFont="1" applyFill="1" applyBorder="1" applyAlignment="1">
      <alignment wrapText="1"/>
    </xf>
    <xf numFmtId="166" fontId="9" fillId="2" borderId="35" xfId="2" applyNumberFormat="1" applyFont="1" applyFill="1" applyBorder="1" applyAlignment="1" applyProtection="1">
      <alignment horizontal="center"/>
      <protection hidden="1"/>
    </xf>
    <xf numFmtId="49" fontId="9" fillId="2" borderId="35" xfId="2" quotePrefix="1" applyNumberFormat="1" applyFont="1" applyFill="1" applyBorder="1" applyAlignment="1">
      <alignment horizontal="center"/>
    </xf>
    <xf numFmtId="0" fontId="9" fillId="2" borderId="35" xfId="2" applyFont="1" applyFill="1" applyBorder="1"/>
    <xf numFmtId="0" fontId="9" fillId="2" borderId="35" xfId="2" applyFont="1" applyFill="1" applyBorder="1" applyAlignment="1"/>
    <xf numFmtId="0" fontId="9" fillId="2" borderId="35" xfId="2" applyFont="1" applyFill="1" applyBorder="1" applyAlignment="1">
      <alignment horizontal="center"/>
    </xf>
    <xf numFmtId="0" fontId="9" fillId="2" borderId="35" xfId="2" quotePrefix="1" applyFont="1" applyFill="1" applyBorder="1" applyAlignment="1">
      <alignment horizontal="center"/>
    </xf>
    <xf numFmtId="43" fontId="9" fillId="2" borderId="35" xfId="2" applyNumberFormat="1" applyFont="1" applyFill="1" applyBorder="1"/>
    <xf numFmtId="166" fontId="9" fillId="2" borderId="29" xfId="4" applyNumberFormat="1" applyFont="1" applyFill="1" applyBorder="1" applyAlignment="1">
      <alignment horizontal="center"/>
    </xf>
    <xf numFmtId="0" fontId="9" fillId="2" borderId="29" xfId="2" applyFont="1" applyFill="1" applyBorder="1"/>
    <xf numFmtId="0" fontId="9" fillId="2" borderId="29" xfId="2" applyFont="1" applyFill="1" applyBorder="1" applyAlignment="1">
      <alignment horizontal="center"/>
    </xf>
    <xf numFmtId="167" fontId="9" fillId="2" borderId="29" xfId="2" applyNumberFormat="1" applyFont="1" applyFill="1" applyBorder="1"/>
    <xf numFmtId="0" fontId="9" fillId="2" borderId="31" xfId="2" applyFont="1" applyFill="1" applyBorder="1" applyAlignment="1">
      <alignment horizontal="right"/>
    </xf>
    <xf numFmtId="0" fontId="9" fillId="2" borderId="32" xfId="2" applyFont="1" applyFill="1" applyBorder="1" applyAlignment="1">
      <alignment wrapText="1"/>
    </xf>
    <xf numFmtId="166" fontId="9" fillId="2" borderId="32" xfId="2" applyNumberFormat="1" applyFont="1" applyFill="1" applyBorder="1" applyAlignment="1" applyProtection="1">
      <alignment horizontal="center"/>
      <protection hidden="1"/>
    </xf>
    <xf numFmtId="49" fontId="9" fillId="2" borderId="32" xfId="2" applyNumberFormat="1" applyFont="1" applyFill="1" applyBorder="1" applyAlignment="1">
      <alignment horizontal="center"/>
    </xf>
    <xf numFmtId="0" fontId="10" fillId="2" borderId="32" xfId="2" quotePrefix="1" applyFont="1" applyFill="1" applyBorder="1"/>
    <xf numFmtId="0" fontId="9" fillId="2" borderId="32" xfId="2" applyFont="1" applyFill="1" applyBorder="1" applyAlignment="1">
      <alignment horizontal="center"/>
    </xf>
    <xf numFmtId="0" fontId="9" fillId="2" borderId="32" xfId="2" quotePrefix="1" applyFont="1" applyFill="1" applyBorder="1" applyAlignment="1">
      <alignment horizontal="center"/>
    </xf>
    <xf numFmtId="43" fontId="10" fillId="2" borderId="32" xfId="2" applyNumberFormat="1" applyFont="1" applyFill="1" applyBorder="1"/>
    <xf numFmtId="0" fontId="9" fillId="2" borderId="33" xfId="2" applyFont="1" applyFill="1" applyBorder="1" applyAlignment="1">
      <alignment horizontal="left"/>
    </xf>
    <xf numFmtId="2" fontId="9" fillId="0" borderId="0" xfId="2" applyNumberFormat="1" applyFont="1" applyFill="1"/>
    <xf numFmtId="166" fontId="9" fillId="2" borderId="37" xfId="2" applyNumberFormat="1" applyFont="1" applyFill="1" applyBorder="1" applyAlignment="1" applyProtection="1">
      <alignment horizontal="center"/>
      <protection hidden="1"/>
    </xf>
    <xf numFmtId="0" fontId="9" fillId="2" borderId="37" xfId="2" quotePrefix="1" applyFont="1" applyFill="1" applyBorder="1" applyAlignment="1">
      <alignment horizontal="center"/>
    </xf>
    <xf numFmtId="0" fontId="9" fillId="2" borderId="37" xfId="2" applyFont="1" applyFill="1" applyBorder="1"/>
    <xf numFmtId="0" fontId="9" fillId="2" borderId="37" xfId="2" applyFont="1" applyFill="1" applyBorder="1" applyAlignment="1">
      <alignment horizontal="center"/>
    </xf>
    <xf numFmtId="43" fontId="9" fillId="2" borderId="37" xfId="2" applyNumberFormat="1" applyFont="1" applyFill="1" applyBorder="1"/>
    <xf numFmtId="166" fontId="9" fillId="2" borderId="29" xfId="2" applyNumberFormat="1" applyFont="1" applyFill="1" applyBorder="1" applyAlignment="1" applyProtection="1">
      <alignment horizontal="center"/>
      <protection hidden="1"/>
    </xf>
    <xf numFmtId="0" fontId="9" fillId="2" borderId="29" xfId="2" quotePrefix="1" applyFont="1" applyFill="1" applyBorder="1" applyAlignment="1">
      <alignment horizontal="center"/>
    </xf>
    <xf numFmtId="43" fontId="9" fillId="2" borderId="29" xfId="2" applyNumberFormat="1" applyFont="1" applyFill="1" applyBorder="1"/>
    <xf numFmtId="0" fontId="9" fillId="2" borderId="29" xfId="2" applyFont="1" applyFill="1" applyBorder="1" applyAlignment="1">
      <alignment vertical="center"/>
    </xf>
    <xf numFmtId="43" fontId="9" fillId="2" borderId="29" xfId="2" applyNumberFormat="1" applyFont="1" applyFill="1" applyBorder="1" applyAlignment="1">
      <alignment horizontal="right" vertical="center"/>
    </xf>
    <xf numFmtId="43" fontId="9" fillId="2" borderId="29" xfId="3" applyNumberFormat="1" applyFont="1" applyFill="1" applyBorder="1" applyAlignment="1">
      <alignment horizontal="right"/>
    </xf>
    <xf numFmtId="0" fontId="9" fillId="2" borderId="29" xfId="2" applyFont="1" applyFill="1" applyBorder="1" applyAlignment="1">
      <alignment vertical="center" wrapText="1"/>
    </xf>
    <xf numFmtId="166" fontId="9" fillId="2" borderId="29" xfId="2" applyNumberFormat="1" applyFont="1" applyFill="1" applyBorder="1"/>
    <xf numFmtId="167" fontId="9" fillId="2" borderId="29" xfId="2" applyNumberFormat="1" applyFont="1" applyFill="1" applyBorder="1" applyAlignment="1">
      <alignment horizontal="right"/>
    </xf>
    <xf numFmtId="166" fontId="9" fillId="2" borderId="29" xfId="4" applyNumberFormat="1" applyFont="1" applyFill="1" applyBorder="1" applyAlignment="1">
      <alignment horizontal="right"/>
    </xf>
    <xf numFmtId="0" fontId="9" fillId="2" borderId="29" xfId="5" applyFont="1" applyFill="1" applyBorder="1" applyAlignment="1"/>
    <xf numFmtId="0" fontId="9" fillId="2" borderId="29" xfId="5" applyFont="1" applyFill="1" applyBorder="1" applyAlignment="1">
      <alignment vertical="top"/>
    </xf>
    <xf numFmtId="0" fontId="9" fillId="2" borderId="29" xfId="5" applyFont="1" applyFill="1" applyBorder="1" applyAlignment="1">
      <alignment horizontal="left" vertical="top"/>
    </xf>
    <xf numFmtId="0" fontId="9" fillId="2" borderId="29" xfId="5" applyFont="1" applyFill="1" applyBorder="1" applyAlignment="1">
      <alignment horizontal="center" vertical="top"/>
    </xf>
    <xf numFmtId="0" fontId="9" fillId="2" borderId="29" xfId="6" applyFont="1" applyFill="1" applyBorder="1" applyAlignment="1">
      <alignment horizontal="center"/>
    </xf>
    <xf numFmtId="4" fontId="9" fillId="2" borderId="29" xfId="5" applyNumberFormat="1" applyFont="1" applyFill="1" applyBorder="1" applyAlignment="1">
      <alignment horizontal="right"/>
    </xf>
    <xf numFmtId="0" fontId="9" fillId="2" borderId="29" xfId="2" applyFont="1" applyFill="1" applyBorder="1" applyAlignment="1">
      <alignment horizontal="left" vertical="center"/>
    </xf>
    <xf numFmtId="166" fontId="9" fillId="2" borderId="29" xfId="4" applyNumberFormat="1" applyFont="1" applyFill="1" applyBorder="1" applyAlignment="1">
      <alignment horizontal="right" vertical="center"/>
    </xf>
    <xf numFmtId="0" fontId="9" fillId="2" borderId="32" xfId="2" applyFont="1" applyFill="1" applyBorder="1"/>
    <xf numFmtId="0" fontId="10" fillId="2" borderId="32" xfId="2" applyFont="1" applyFill="1" applyBorder="1"/>
    <xf numFmtId="0" fontId="10" fillId="2" borderId="32" xfId="2" applyFont="1" applyFill="1" applyBorder="1" applyAlignment="1">
      <alignment horizontal="center"/>
    </xf>
    <xf numFmtId="41" fontId="10" fillId="2" borderId="33" xfId="2" applyNumberFormat="1" applyFont="1" applyFill="1" applyBorder="1" applyAlignment="1">
      <alignment horizontal="left"/>
    </xf>
    <xf numFmtId="41" fontId="9" fillId="2" borderId="33" xfId="2" applyNumberFormat="1" applyFont="1" applyFill="1" applyBorder="1" applyAlignment="1">
      <alignment horizontal="left"/>
    </xf>
    <xf numFmtId="43" fontId="9" fillId="0" borderId="0" xfId="1" applyFont="1" applyFill="1"/>
    <xf numFmtId="0" fontId="9" fillId="2" borderId="35" xfId="2" quotePrefix="1" applyFont="1" applyFill="1" applyBorder="1"/>
    <xf numFmtId="0" fontId="9" fillId="2" borderId="35" xfId="5" applyFont="1" applyFill="1" applyBorder="1" applyAlignment="1">
      <alignment horizontal="center" vertical="top"/>
    </xf>
    <xf numFmtId="43" fontId="9" fillId="2" borderId="41" xfId="2" applyNumberFormat="1" applyFont="1" applyFill="1" applyBorder="1"/>
    <xf numFmtId="0" fontId="9" fillId="2" borderId="41" xfId="2" applyFont="1" applyFill="1" applyBorder="1" applyAlignment="1">
      <alignment wrapText="1"/>
    </xf>
    <xf numFmtId="0" fontId="7" fillId="2" borderId="29" xfId="2" applyFont="1" applyFill="1" applyBorder="1"/>
    <xf numFmtId="0" fontId="7" fillId="2" borderId="29" xfId="2" applyFont="1" applyFill="1" applyBorder="1" applyAlignment="1">
      <alignment horizontal="center"/>
    </xf>
    <xf numFmtId="0" fontId="9" fillId="2" borderId="10" xfId="2" applyFont="1" applyFill="1" applyBorder="1" applyAlignment="1">
      <alignment horizontal="right" vertical="center"/>
    </xf>
    <xf numFmtId="0" fontId="9" fillId="2" borderId="10" xfId="2" applyFont="1" applyFill="1" applyBorder="1" applyAlignment="1">
      <alignment horizontal="left" vertical="center" wrapText="1"/>
    </xf>
    <xf numFmtId="166" fontId="9" fillId="2" borderId="10" xfId="2" applyNumberFormat="1" applyFont="1" applyFill="1" applyBorder="1" applyAlignment="1" applyProtection="1">
      <alignment horizontal="center" vertical="center"/>
      <protection hidden="1"/>
    </xf>
    <xf numFmtId="0" fontId="9" fillId="2" borderId="10" xfId="2" applyFont="1" applyFill="1" applyBorder="1" applyAlignment="1">
      <alignment horizontal="center"/>
    </xf>
    <xf numFmtId="0" fontId="9" fillId="2" borderId="10" xfId="2" quotePrefix="1" applyFont="1" applyFill="1" applyBorder="1" applyAlignment="1">
      <alignment horizontal="left"/>
    </xf>
    <xf numFmtId="0" fontId="9" fillId="2" borderId="10" xfId="2" applyFont="1" applyFill="1" applyBorder="1"/>
    <xf numFmtId="0" fontId="9" fillId="2" borderId="10" xfId="2" quotePrefix="1" applyFont="1" applyFill="1" applyBorder="1" applyAlignment="1">
      <alignment horizontal="center" vertical="center"/>
    </xf>
    <xf numFmtId="43" fontId="9" fillId="2" borderId="10" xfId="2" applyNumberFormat="1" applyFont="1" applyFill="1" applyBorder="1" applyAlignment="1">
      <alignment horizontal="center" vertical="center"/>
    </xf>
    <xf numFmtId="0" fontId="9" fillId="2" borderId="10" xfId="2" applyFont="1" applyFill="1" applyBorder="1" applyAlignment="1">
      <alignment horizontal="left" vertical="center"/>
    </xf>
    <xf numFmtId="0" fontId="9" fillId="2" borderId="22" xfId="2" applyFont="1" applyFill="1" applyBorder="1" applyAlignment="1">
      <alignment horizontal="right"/>
    </xf>
    <xf numFmtId="0" fontId="9" fillId="2" borderId="22" xfId="2" applyFont="1" applyFill="1" applyBorder="1" applyAlignment="1">
      <alignment wrapText="1"/>
    </xf>
    <xf numFmtId="166" fontId="9" fillId="2" borderId="22" xfId="2" applyNumberFormat="1" applyFont="1" applyFill="1" applyBorder="1" applyAlignment="1" applyProtection="1">
      <alignment horizontal="center"/>
      <protection hidden="1"/>
    </xf>
    <xf numFmtId="0" fontId="9" fillId="2" borderId="22" xfId="2" quotePrefix="1" applyFont="1" applyFill="1" applyBorder="1" applyAlignment="1">
      <alignment horizontal="center"/>
    </xf>
    <xf numFmtId="0" fontId="9" fillId="2" borderId="22" xfId="2" applyFont="1" applyFill="1" applyBorder="1"/>
    <xf numFmtId="0" fontId="9" fillId="2" borderId="22" xfId="2" applyFont="1" applyFill="1" applyBorder="1" applyAlignment="1"/>
    <xf numFmtId="0" fontId="9" fillId="2" borderId="22" xfId="2" applyFont="1" applyFill="1" applyBorder="1" applyAlignment="1">
      <alignment horizontal="center"/>
    </xf>
    <xf numFmtId="43" fontId="9" fillId="2" borderId="22" xfId="2" applyNumberFormat="1" applyFont="1" applyFill="1" applyBorder="1"/>
    <xf numFmtId="41" fontId="9" fillId="2" borderId="22" xfId="2" applyNumberFormat="1" applyFont="1" applyFill="1" applyBorder="1" applyAlignment="1">
      <alignment horizontal="left"/>
    </xf>
    <xf numFmtId="0" fontId="9" fillId="2" borderId="29" xfId="2" applyFont="1" applyFill="1" applyBorder="1" applyAlignment="1">
      <alignment horizontal="right"/>
    </xf>
    <xf numFmtId="0" fontId="9" fillId="2" borderId="29" xfId="2" applyFont="1" applyFill="1" applyBorder="1" applyAlignment="1">
      <alignment wrapText="1"/>
    </xf>
    <xf numFmtId="0" fontId="9" fillId="2" borderId="29" xfId="2" applyFont="1" applyFill="1" applyBorder="1" applyAlignment="1"/>
    <xf numFmtId="0" fontId="9" fillId="2" borderId="29" xfId="7" applyFont="1" applyFill="1" applyBorder="1"/>
    <xf numFmtId="0" fontId="9" fillId="2" borderId="29" xfId="8" applyFont="1" applyFill="1" applyBorder="1" applyAlignment="1">
      <alignment horizontal="center" vertical="top" wrapText="1"/>
    </xf>
    <xf numFmtId="0" fontId="9" fillId="2" borderId="29" xfId="9" applyFont="1" applyFill="1" applyBorder="1" applyAlignment="1">
      <alignment horizontal="center"/>
    </xf>
    <xf numFmtId="4" fontId="9" fillId="2" borderId="29" xfId="8" applyNumberFormat="1" applyFont="1" applyFill="1" applyBorder="1" applyAlignment="1">
      <alignment horizontal="right" vertical="top" wrapText="1"/>
    </xf>
    <xf numFmtId="0" fontId="9" fillId="2" borderId="40" xfId="2" applyFont="1" applyFill="1" applyBorder="1" applyAlignment="1">
      <alignment horizontal="right"/>
    </xf>
    <xf numFmtId="0" fontId="9" fillId="2" borderId="22" xfId="2" applyFont="1" applyFill="1" applyBorder="1" applyAlignment="1">
      <alignment vertical="center" wrapText="1"/>
    </xf>
    <xf numFmtId="0" fontId="9" fillId="2" borderId="22" xfId="2" applyFont="1" applyFill="1" applyBorder="1" applyAlignment="1">
      <alignment vertical="center"/>
    </xf>
    <xf numFmtId="167" fontId="9" fillId="2" borderId="22" xfId="2" applyNumberFormat="1" applyFont="1" applyFill="1" applyBorder="1" applyAlignment="1">
      <alignment horizontal="right" vertical="center"/>
    </xf>
    <xf numFmtId="0" fontId="9" fillId="2" borderId="29" xfId="2" applyFont="1" applyFill="1" applyBorder="1" applyAlignment="1">
      <alignment horizontal="right" vertical="center"/>
    </xf>
    <xf numFmtId="167" fontId="9" fillId="2" borderId="29" xfId="2" applyNumberFormat="1" applyFont="1" applyFill="1" applyBorder="1" applyAlignment="1">
      <alignment horizontal="right" vertical="center"/>
    </xf>
    <xf numFmtId="0" fontId="9" fillId="2" borderId="0" xfId="2" applyFont="1" applyFill="1"/>
    <xf numFmtId="0" fontId="9" fillId="2" borderId="0" xfId="2" applyFont="1" applyFill="1" applyAlignment="1">
      <alignment horizontal="center"/>
    </xf>
    <xf numFmtId="43" fontId="10" fillId="2" borderId="32" xfId="2" quotePrefix="1" applyNumberFormat="1" applyFont="1" applyFill="1" applyBorder="1" applyAlignment="1">
      <alignment horizontal="center"/>
    </xf>
    <xf numFmtId="0" fontId="14" fillId="2" borderId="29" xfId="3" applyNumberFormat="1" applyFont="1" applyFill="1" applyBorder="1" applyAlignment="1">
      <alignment horizontal="center" vertical="center"/>
    </xf>
    <xf numFmtId="0" fontId="9" fillId="0" borderId="29" xfId="2" applyFont="1" applyFill="1" applyBorder="1"/>
    <xf numFmtId="166" fontId="9" fillId="0" borderId="29" xfId="2" applyNumberFormat="1" applyFont="1" applyFill="1" applyBorder="1"/>
    <xf numFmtId="167" fontId="9" fillId="0" borderId="29" xfId="2" applyNumberFormat="1" applyFont="1" applyFill="1" applyBorder="1"/>
    <xf numFmtId="0" fontId="9" fillId="0" borderId="42" xfId="2" applyFont="1" applyFill="1" applyBorder="1" applyAlignment="1">
      <alignment horizontal="right"/>
    </xf>
    <xf numFmtId="0" fontId="9" fillId="0" borderId="43" xfId="2" applyFont="1" applyFill="1" applyBorder="1" applyAlignment="1">
      <alignment wrapText="1"/>
    </xf>
    <xf numFmtId="166" fontId="9" fillId="0" borderId="44" xfId="2" applyNumberFormat="1" applyFont="1" applyFill="1" applyBorder="1" applyAlignment="1">
      <alignment horizontal="center" vertical="center" wrapText="1"/>
    </xf>
    <xf numFmtId="166" fontId="9" fillId="0" borderId="45" xfId="2" applyNumberFormat="1" applyFont="1" applyFill="1" applyBorder="1" applyAlignment="1">
      <alignment horizontal="center" vertical="center" wrapText="1"/>
    </xf>
    <xf numFmtId="166" fontId="9" fillId="0" borderId="46" xfId="2" applyNumberFormat="1" applyFont="1" applyFill="1" applyBorder="1" applyAlignment="1">
      <alignment horizontal="center" vertical="center" wrapText="1"/>
    </xf>
    <xf numFmtId="49" fontId="9" fillId="0" borderId="47" xfId="2" applyNumberFormat="1" applyFont="1" applyFill="1" applyBorder="1" applyAlignment="1">
      <alignment horizontal="center" vertical="center" wrapText="1"/>
    </xf>
    <xf numFmtId="49" fontId="9" fillId="0" borderId="47" xfId="2" applyNumberFormat="1" applyFont="1" applyFill="1" applyBorder="1" applyAlignment="1">
      <alignment horizontal="left" vertical="center" wrapText="1"/>
    </xf>
    <xf numFmtId="0" fontId="9" fillId="0" borderId="47" xfId="2" applyFont="1" applyFill="1" applyBorder="1" applyAlignment="1">
      <alignment horizontal="center" vertical="top" wrapText="1"/>
    </xf>
    <xf numFmtId="0" fontId="9" fillId="0" borderId="47" xfId="2" applyFont="1" applyFill="1" applyBorder="1" applyAlignment="1">
      <alignment horizontal="center" vertical="center" wrapText="1"/>
    </xf>
    <xf numFmtId="49" fontId="9" fillId="0" borderId="47" xfId="2" quotePrefix="1" applyNumberFormat="1" applyFont="1" applyFill="1" applyBorder="1" applyAlignment="1">
      <alignment horizontal="center" vertical="center" wrapText="1"/>
    </xf>
    <xf numFmtId="43" fontId="9" fillId="0" borderId="47" xfId="2" quotePrefix="1" applyNumberFormat="1" applyFont="1" applyFill="1" applyBorder="1" applyAlignment="1">
      <alignment horizontal="center" vertical="center" wrapText="1"/>
    </xf>
    <xf numFmtId="0" fontId="9" fillId="0" borderId="48" xfId="2" applyFont="1" applyFill="1" applyBorder="1" applyAlignment="1">
      <alignment horizontal="left" vertical="center" wrapText="1"/>
    </xf>
    <xf numFmtId="169" fontId="9" fillId="0" borderId="0" xfId="1" applyNumberFormat="1" applyFont="1" applyFill="1"/>
    <xf numFmtId="0" fontId="9" fillId="0" borderId="0" xfId="2" applyFont="1" applyFill="1" applyAlignment="1"/>
    <xf numFmtId="43" fontId="9" fillId="0" borderId="0" xfId="1" applyNumberFormat="1" applyFont="1" applyFill="1"/>
    <xf numFmtId="0" fontId="15" fillId="0" borderId="0" xfId="2" applyFont="1" applyFill="1"/>
    <xf numFmtId="0" fontId="15" fillId="0" borderId="0" xfId="2" applyFont="1" applyFill="1" applyAlignment="1">
      <alignment horizontal="left"/>
    </xf>
    <xf numFmtId="0" fontId="17" fillId="0" borderId="0" xfId="2" applyFont="1" applyFill="1" applyAlignment="1">
      <alignment horizontal="center"/>
    </xf>
    <xf numFmtId="0" fontId="16" fillId="0" borderId="0" xfId="2" applyFont="1" applyFill="1" applyAlignment="1">
      <alignment horizontal="center"/>
    </xf>
    <xf numFmtId="0" fontId="16" fillId="0" borderId="0" xfId="2" applyFont="1" applyFill="1" applyAlignment="1"/>
    <xf numFmtId="0" fontId="18" fillId="0" borderId="0" xfId="2" applyFont="1" applyFill="1" applyAlignment="1">
      <alignment horizontal="center"/>
    </xf>
    <xf numFmtId="0" fontId="18" fillId="0" borderId="0" xfId="2" applyFont="1" applyFill="1" applyAlignment="1"/>
    <xf numFmtId="43" fontId="9" fillId="0" borderId="0" xfId="2" applyNumberFormat="1" applyFont="1" applyFill="1" applyAlignment="1"/>
    <xf numFmtId="0" fontId="22" fillId="0" borderId="0" xfId="44" applyFont="1" applyAlignment="1" applyProtection="1">
      <protection locked="0"/>
    </xf>
    <xf numFmtId="0" fontId="7" fillId="0" borderId="0" xfId="44" applyProtection="1">
      <protection locked="0"/>
    </xf>
    <xf numFmtId="0" fontId="7" fillId="0" borderId="0" xfId="44"/>
    <xf numFmtId="0" fontId="24" fillId="0" borderId="0" xfId="44" applyFont="1" applyAlignment="1" applyProtection="1">
      <alignment vertical="center"/>
      <protection locked="0"/>
    </xf>
    <xf numFmtId="0" fontId="24" fillId="0" borderId="0" xfId="44" applyFont="1" applyAlignment="1">
      <alignment vertical="center"/>
    </xf>
    <xf numFmtId="0" fontId="22" fillId="0" borderId="23" xfId="44" applyFont="1" applyBorder="1" applyAlignment="1" applyProtection="1">
      <protection locked="0"/>
    </xf>
    <xf numFmtId="0" fontId="7" fillId="0" borderId="0" xfId="44" applyAlignment="1" applyProtection="1">
      <protection locked="0"/>
    </xf>
    <xf numFmtId="0" fontId="24" fillId="3" borderId="27" xfId="44" applyFont="1" applyFill="1" applyBorder="1" applyAlignment="1" applyProtection="1">
      <alignment horizontal="center" vertical="center"/>
      <protection locked="0"/>
    </xf>
    <xf numFmtId="0" fontId="24" fillId="3" borderId="28" xfId="44" applyFont="1" applyFill="1" applyBorder="1" applyAlignment="1" applyProtection="1">
      <alignment vertical="center"/>
      <protection locked="0"/>
    </xf>
    <xf numFmtId="0" fontId="7" fillId="3" borderId="28" xfId="44" applyFill="1" applyBorder="1" applyAlignment="1" applyProtection="1">
      <alignment vertical="center"/>
      <protection locked="0"/>
    </xf>
    <xf numFmtId="0" fontId="7" fillId="3" borderId="26" xfId="44" applyFill="1" applyBorder="1" applyAlignment="1" applyProtection="1">
      <alignment vertical="center"/>
      <protection locked="0"/>
    </xf>
    <xf numFmtId="0" fontId="7" fillId="0" borderId="0" xfId="44" applyAlignment="1">
      <alignment vertical="center"/>
    </xf>
    <xf numFmtId="0" fontId="25" fillId="3" borderId="26" xfId="44" applyFont="1" applyFill="1" applyBorder="1" applyAlignment="1">
      <alignment horizontal="center" vertical="center" wrapText="1"/>
    </xf>
    <xf numFmtId="0" fontId="25" fillId="3" borderId="22" xfId="44" applyFont="1" applyFill="1" applyBorder="1" applyAlignment="1">
      <alignment horizontal="center" vertical="center" wrapText="1"/>
    </xf>
    <xf numFmtId="0" fontId="25" fillId="3" borderId="29" xfId="44" applyFont="1" applyFill="1" applyBorder="1" applyAlignment="1">
      <alignment horizontal="center" vertical="center" wrapText="1"/>
    </xf>
    <xf numFmtId="0" fontId="25" fillId="3" borderId="27" xfId="44" applyFont="1" applyFill="1" applyBorder="1" applyAlignment="1">
      <alignment horizontal="center" vertical="center" wrapText="1"/>
    </xf>
    <xf numFmtId="0" fontId="25" fillId="3" borderId="50" xfId="44" applyFont="1" applyFill="1" applyBorder="1" applyAlignment="1">
      <alignment horizontal="center" vertical="center" wrapText="1"/>
    </xf>
    <xf numFmtId="0" fontId="25" fillId="3" borderId="51" xfId="44" applyFont="1" applyFill="1" applyBorder="1" applyAlignment="1">
      <alignment horizontal="center" vertical="center" wrapText="1"/>
    </xf>
    <xf numFmtId="0" fontId="7" fillId="0" borderId="29" xfId="44" applyBorder="1" applyAlignment="1">
      <alignment horizontal="center" vertical="top" wrapText="1"/>
    </xf>
    <xf numFmtId="0" fontId="7" fillId="0" borderId="27" xfId="44" applyBorder="1" applyAlignment="1">
      <alignment horizontal="center" vertical="top" wrapText="1"/>
    </xf>
    <xf numFmtId="0" fontId="7" fillId="0" borderId="50" xfId="44" applyBorder="1" applyAlignment="1" applyProtection="1">
      <alignment horizontal="center" vertical="top" wrapText="1"/>
    </xf>
    <xf numFmtId="0" fontId="7" fillId="0" borderId="51" xfId="44" applyBorder="1" applyAlignment="1" applyProtection="1">
      <alignment horizontal="center" vertical="top" wrapText="1"/>
    </xf>
    <xf numFmtId="0" fontId="7" fillId="0" borderId="50" xfId="44" applyBorder="1" applyAlignment="1">
      <alignment horizontal="center" vertical="top" wrapText="1"/>
    </xf>
    <xf numFmtId="0" fontId="7" fillId="0" borderId="26" xfId="44" applyBorder="1" applyAlignment="1" applyProtection="1">
      <alignment horizontal="center" vertical="top" wrapText="1"/>
      <protection locked="0"/>
    </xf>
    <xf numFmtId="0" fontId="7" fillId="0" borderId="51" xfId="44" applyBorder="1" applyAlignment="1">
      <alignment horizontal="center" vertical="top" wrapText="1"/>
    </xf>
    <xf numFmtId="0" fontId="7" fillId="0" borderId="26" xfId="44" applyBorder="1" applyAlignment="1" applyProtection="1">
      <alignment horizontal="center" vertical="top" wrapText="1"/>
    </xf>
    <xf numFmtId="0" fontId="7" fillId="0" borderId="29" xfId="44" applyBorder="1" applyAlignment="1" applyProtection="1">
      <alignment horizontal="center" vertical="top" wrapText="1"/>
    </xf>
    <xf numFmtId="0" fontId="25" fillId="3" borderId="29" xfId="44" applyFont="1" applyFill="1" applyBorder="1" applyAlignment="1" applyProtection="1">
      <alignment horizontal="center" vertical="center"/>
      <protection locked="0"/>
    </xf>
    <xf numFmtId="0" fontId="25" fillId="3" borderId="27" xfId="44" applyFont="1" applyFill="1" applyBorder="1" applyProtection="1">
      <protection locked="0"/>
    </xf>
    <xf numFmtId="43" fontId="25" fillId="3" borderId="50" xfId="1" applyFont="1" applyFill="1" applyBorder="1" applyAlignment="1" applyProtection="1">
      <alignment horizontal="left" shrinkToFit="1"/>
      <protection locked="0"/>
    </xf>
    <xf numFmtId="43" fontId="25" fillId="3" borderId="29" xfId="1" applyFont="1" applyFill="1" applyBorder="1" applyAlignment="1" applyProtection="1">
      <alignment shrinkToFit="1"/>
      <protection locked="0"/>
    </xf>
    <xf numFmtId="43" fontId="25" fillId="3" borderId="29" xfId="1" applyFont="1" applyFill="1" applyBorder="1" applyAlignment="1" applyProtection="1">
      <alignment shrinkToFit="1"/>
    </xf>
    <xf numFmtId="43" fontId="25" fillId="3" borderId="50" xfId="1" applyFont="1" applyFill="1" applyBorder="1" applyAlignment="1" applyProtection="1">
      <alignment shrinkToFit="1"/>
      <protection locked="0"/>
    </xf>
    <xf numFmtId="43" fontId="25" fillId="3" borderId="26" xfId="1" applyFont="1" applyFill="1" applyBorder="1" applyAlignment="1" applyProtection="1">
      <alignment shrinkToFit="1"/>
      <protection locked="0"/>
    </xf>
    <xf numFmtId="43" fontId="25" fillId="3" borderId="51" xfId="1" applyFont="1" applyFill="1" applyBorder="1" applyAlignment="1" applyProtection="1">
      <alignment shrinkToFit="1"/>
      <protection locked="0"/>
    </xf>
    <xf numFmtId="0" fontId="7" fillId="0" borderId="29" xfId="44" applyBorder="1"/>
    <xf numFmtId="0" fontId="7" fillId="0" borderId="27" xfId="44" applyBorder="1"/>
    <xf numFmtId="43" fontId="11" fillId="0" borderId="50" xfId="1" applyFont="1" applyBorder="1" applyAlignment="1" applyProtection="1">
      <alignment shrinkToFit="1"/>
    </xf>
    <xf numFmtId="43" fontId="11" fillId="0" borderId="29" xfId="1" applyFont="1" applyBorder="1" applyAlignment="1">
      <alignment shrinkToFit="1"/>
    </xf>
    <xf numFmtId="43" fontId="11" fillId="0" borderId="51" xfId="1" applyFont="1" applyBorder="1" applyAlignment="1" applyProtection="1">
      <alignment shrinkToFit="1"/>
    </xf>
    <xf numFmtId="43" fontId="11" fillId="0" borderId="50" xfId="1" applyFont="1" applyBorder="1" applyAlignment="1">
      <alignment shrinkToFit="1"/>
    </xf>
    <xf numFmtId="43" fontId="11" fillId="0" borderId="26" xfId="1" applyFont="1" applyBorder="1" applyAlignment="1" applyProtection="1">
      <alignment shrinkToFit="1"/>
      <protection locked="0"/>
    </xf>
    <xf numFmtId="43" fontId="11" fillId="0" borderId="51" xfId="1" applyFont="1" applyBorder="1" applyAlignment="1">
      <alignment shrinkToFit="1"/>
    </xf>
    <xf numFmtId="43" fontId="11" fillId="0" borderId="26" xfId="1" applyFont="1" applyBorder="1" applyAlignment="1" applyProtection="1">
      <alignment shrinkToFit="1"/>
    </xf>
    <xf numFmtId="43" fontId="11" fillId="0" borderId="29" xfId="1" applyFont="1" applyBorder="1" applyAlignment="1" applyProtection="1">
      <alignment shrinkToFit="1"/>
    </xf>
    <xf numFmtId="0" fontId="25" fillId="3" borderId="29" xfId="44" applyFont="1" applyFill="1" applyBorder="1" applyAlignment="1">
      <alignment horizontal="center" vertical="center"/>
    </xf>
    <xf numFmtId="0" fontId="7" fillId="3" borderId="27" xfId="44" applyFill="1" applyBorder="1"/>
    <xf numFmtId="43" fontId="25" fillId="3" borderId="50" xfId="1" applyFont="1" applyFill="1" applyBorder="1" applyAlignment="1" applyProtection="1">
      <alignment shrinkToFit="1"/>
    </xf>
    <xf numFmtId="43" fontId="25" fillId="3" borderId="29" xfId="1" applyFont="1" applyFill="1" applyBorder="1" applyAlignment="1">
      <alignment shrinkToFit="1"/>
    </xf>
    <xf numFmtId="43" fontId="25" fillId="3" borderId="50" xfId="1" applyFont="1" applyFill="1" applyBorder="1" applyAlignment="1">
      <alignment shrinkToFit="1"/>
    </xf>
    <xf numFmtId="43" fontId="25" fillId="3" borderId="51" xfId="1" applyFont="1" applyFill="1" applyBorder="1" applyAlignment="1">
      <alignment shrinkToFit="1"/>
    </xf>
    <xf numFmtId="0" fontId="7" fillId="0" borderId="27" xfId="44" applyBorder="1" applyAlignment="1">
      <alignment shrinkToFit="1"/>
    </xf>
    <xf numFmtId="43" fontId="11" fillId="0" borderId="50" xfId="1" applyFont="1" applyBorder="1" applyAlignment="1" applyProtection="1">
      <alignment shrinkToFit="1"/>
      <protection locked="0"/>
    </xf>
    <xf numFmtId="43" fontId="11" fillId="0" borderId="29" xfId="1" applyFont="1" applyBorder="1" applyAlignment="1" applyProtection="1">
      <alignment shrinkToFit="1"/>
      <protection locked="0"/>
    </xf>
    <xf numFmtId="43" fontId="11" fillId="0" borderId="51" xfId="1" applyFont="1" applyBorder="1" applyAlignment="1" applyProtection="1">
      <alignment shrinkToFit="1"/>
      <protection locked="0"/>
    </xf>
    <xf numFmtId="0" fontId="25" fillId="3" borderId="27" xfId="44" applyFont="1" applyFill="1" applyBorder="1"/>
    <xf numFmtId="43" fontId="25" fillId="3" borderId="51" xfId="1" applyFont="1" applyFill="1" applyBorder="1" applyAlignment="1" applyProtection="1">
      <alignment shrinkToFit="1"/>
    </xf>
    <xf numFmtId="0" fontId="7" fillId="3" borderId="0" xfId="44" applyFill="1"/>
    <xf numFmtId="0" fontId="26" fillId="0" borderId="0" xfId="44" applyFont="1" applyAlignment="1">
      <alignment vertical="center"/>
    </xf>
    <xf numFmtId="0" fontId="27" fillId="0" borderId="0" xfId="44" applyFont="1" applyAlignment="1" applyProtection="1">
      <alignment vertical="top" wrapText="1"/>
      <protection locked="0"/>
    </xf>
    <xf numFmtId="0" fontId="27" fillId="0" borderId="0" xfId="44" applyFont="1" applyAlignment="1" applyProtection="1">
      <alignment vertical="center"/>
      <protection locked="0"/>
    </xf>
    <xf numFmtId="0" fontId="27" fillId="0" borderId="0" xfId="44" applyFont="1" applyAlignment="1">
      <alignment vertical="top" wrapText="1"/>
    </xf>
    <xf numFmtId="43" fontId="25" fillId="3" borderId="29" xfId="1" applyFont="1" applyFill="1" applyBorder="1" applyAlignment="1">
      <alignment vertical="center" shrinkToFit="1"/>
    </xf>
    <xf numFmtId="43" fontId="25" fillId="3" borderId="26" xfId="1" applyFont="1" applyFill="1" applyBorder="1" applyAlignment="1">
      <alignment vertical="center" shrinkToFit="1"/>
    </xf>
    <xf numFmtId="43" fontId="25" fillId="3" borderId="51" xfId="1" applyFont="1" applyFill="1" applyBorder="1" applyAlignment="1">
      <alignment vertical="center" shrinkToFit="1"/>
    </xf>
    <xf numFmtId="43" fontId="25" fillId="3" borderId="50" xfId="1" applyFont="1" applyFill="1" applyBorder="1" applyAlignment="1">
      <alignment vertical="center" shrinkToFit="1"/>
    </xf>
    <xf numFmtId="43" fontId="25" fillId="3" borderId="53" xfId="1" applyFont="1" applyFill="1" applyBorder="1" applyAlignment="1">
      <alignment vertical="center" shrinkToFit="1"/>
    </xf>
    <xf numFmtId="0" fontId="28" fillId="0" borderId="0" xfId="44" applyFont="1" applyAlignment="1" applyProtection="1">
      <protection locked="0"/>
    </xf>
    <xf numFmtId="0" fontId="12" fillId="0" borderId="0" xfId="44" applyFont="1" applyAlignment="1" applyProtection="1">
      <protection locked="0"/>
    </xf>
    <xf numFmtId="0" fontId="7" fillId="0" borderId="0" xfId="44" applyAlignment="1" applyProtection="1">
      <alignment horizontal="center"/>
      <protection locked="0"/>
    </xf>
    <xf numFmtId="0" fontId="29" fillId="0" borderId="0" xfId="44" applyFont="1" applyAlignment="1" applyProtection="1">
      <protection locked="0"/>
    </xf>
    <xf numFmtId="0" fontId="30" fillId="0" borderId="0" xfId="44" applyFont="1" applyAlignment="1" applyProtection="1">
      <alignment vertical="center"/>
      <protection locked="0"/>
    </xf>
    <xf numFmtId="0" fontId="31" fillId="0" borderId="29" xfId="44" applyFont="1" applyBorder="1" applyAlignment="1" applyProtection="1">
      <alignment horizontal="center" vertical="center"/>
      <protection locked="0"/>
    </xf>
    <xf numFmtId="43" fontId="7" fillId="0" borderId="0" xfId="234" applyFont="1" applyBorder="1" applyAlignment="1" applyProtection="1">
      <alignment horizontal="center" vertical="center"/>
      <protection locked="0"/>
    </xf>
    <xf numFmtId="0" fontId="27" fillId="0" borderId="0" xfId="44" applyFont="1" applyAlignment="1">
      <alignment vertical="center"/>
    </xf>
    <xf numFmtId="0" fontId="33" fillId="0" borderId="0" xfId="44" applyFont="1" applyAlignment="1">
      <alignment vertical="center"/>
    </xf>
    <xf numFmtId="0" fontId="31" fillId="0" borderId="0" xfId="44" applyFont="1" applyAlignment="1">
      <alignment horizontal="center"/>
    </xf>
    <xf numFmtId="0" fontId="6" fillId="0" borderId="0" xfId="60" applyAlignment="1" applyProtection="1">
      <protection locked="0"/>
    </xf>
    <xf numFmtId="0" fontId="36" fillId="0" borderId="0" xfId="44" applyFont="1" applyAlignment="1" applyProtection="1">
      <protection locked="0"/>
    </xf>
    <xf numFmtId="0" fontId="36" fillId="0" borderId="0" xfId="44" applyFont="1" applyAlignment="1" applyProtection="1">
      <alignment wrapText="1"/>
      <protection locked="0"/>
    </xf>
    <xf numFmtId="0" fontId="42" fillId="0" borderId="0" xfId="60" applyFont="1" applyBorder="1" applyAlignment="1">
      <alignment horizontal="center"/>
    </xf>
    <xf numFmtId="0" fontId="43" fillId="0" borderId="0" xfId="60" applyFont="1" applyAlignment="1"/>
    <xf numFmtId="0" fontId="6" fillId="0" borderId="0" xfId="60"/>
    <xf numFmtId="0" fontId="45" fillId="0" borderId="0" xfId="60" applyFont="1" applyAlignment="1"/>
    <xf numFmtId="0" fontId="42" fillId="0" borderId="0" xfId="60" applyFont="1"/>
    <xf numFmtId="0" fontId="12" fillId="0" borderId="0" xfId="60" applyFont="1"/>
    <xf numFmtId="0" fontId="47" fillId="0" borderId="0" xfId="60" applyFont="1" applyBorder="1" applyAlignment="1">
      <alignment horizontal="center"/>
    </xf>
    <xf numFmtId="0" fontId="12" fillId="0" borderId="0" xfId="60" applyFont="1" applyBorder="1" applyAlignment="1">
      <alignment horizontal="center"/>
    </xf>
    <xf numFmtId="0" fontId="42" fillId="0" borderId="0" xfId="60" applyFont="1" applyAlignment="1"/>
    <xf numFmtId="20" fontId="42" fillId="0" borderId="0" xfId="60" applyNumberFormat="1" applyFont="1"/>
    <xf numFmtId="0" fontId="6" fillId="0" borderId="0" xfId="60" applyAlignment="1">
      <alignment vertical="center"/>
    </xf>
    <xf numFmtId="0" fontId="7" fillId="0" borderId="0" xfId="44" applyAlignment="1"/>
    <xf numFmtId="0" fontId="6" fillId="0" borderId="0" xfId="60" applyAlignment="1"/>
    <xf numFmtId="0" fontId="8" fillId="0" borderId="0" xfId="60" applyFont="1" applyAlignment="1"/>
    <xf numFmtId="0" fontId="8" fillId="0" borderId="0" xfId="44" applyFont="1" applyAlignment="1" applyProtection="1">
      <alignment horizontal="center"/>
      <protection locked="0"/>
    </xf>
    <xf numFmtId="0" fontId="8" fillId="0" borderId="0" xfId="60" applyFont="1" applyAlignment="1">
      <alignment horizontal="center"/>
    </xf>
    <xf numFmtId="0" fontId="6" fillId="0" borderId="0" xfId="60" applyProtection="1">
      <protection locked="0"/>
    </xf>
    <xf numFmtId="0" fontId="6" fillId="0" borderId="0" xfId="60" applyAlignment="1" applyProtection="1">
      <alignment horizontal="center"/>
      <protection locked="0"/>
    </xf>
    <xf numFmtId="0" fontId="48" fillId="0" borderId="0" xfId="60" applyFont="1" applyProtection="1">
      <protection locked="0"/>
    </xf>
    <xf numFmtId="0" fontId="48" fillId="0" borderId="0" xfId="60" applyFont="1" applyAlignment="1" applyProtection="1">
      <alignment horizontal="center"/>
      <protection locked="0"/>
    </xf>
    <xf numFmtId="0" fontId="49" fillId="0" borderId="0" xfId="44" applyFont="1" applyProtection="1">
      <protection locked="0"/>
    </xf>
    <xf numFmtId="0" fontId="48" fillId="0" borderId="0" xfId="60" applyFont="1"/>
    <xf numFmtId="0" fontId="48" fillId="0" borderId="0" xfId="60" applyFont="1" applyAlignment="1">
      <alignment horizontal="center"/>
    </xf>
    <xf numFmtId="0" fontId="51" fillId="0" borderId="29" xfId="60" applyFont="1" applyBorder="1" applyAlignment="1">
      <alignment horizontal="center"/>
    </xf>
    <xf numFmtId="0" fontId="32" fillId="0" borderId="29" xfId="60" quotePrefix="1" applyFont="1" applyBorder="1" applyAlignment="1">
      <alignment horizontal="center"/>
    </xf>
    <xf numFmtId="0" fontId="51" fillId="6" borderId="29" xfId="60" applyFont="1" applyFill="1" applyBorder="1" applyAlignment="1">
      <alignment horizontal="center" vertical="center"/>
    </xf>
    <xf numFmtId="43" fontId="51" fillId="6" borderId="29" xfId="260" applyFont="1" applyFill="1" applyBorder="1" applyAlignment="1">
      <alignment vertical="center"/>
    </xf>
    <xf numFmtId="0" fontId="32" fillId="0" borderId="29" xfId="60" applyFont="1" applyBorder="1" applyAlignment="1">
      <alignment horizontal="center"/>
    </xf>
    <xf numFmtId="43" fontId="32" fillId="0" borderId="29" xfId="260" applyFont="1" applyBorder="1" applyProtection="1">
      <protection locked="0"/>
    </xf>
    <xf numFmtId="43" fontId="32" fillId="2" borderId="29" xfId="260" applyFont="1" applyFill="1" applyBorder="1" applyProtection="1">
      <protection locked="0"/>
    </xf>
    <xf numFmtId="43" fontId="52" fillId="0" borderId="0" xfId="260" applyFont="1"/>
    <xf numFmtId="0" fontId="6" fillId="0" borderId="0" xfId="60" applyAlignment="1">
      <alignment horizontal="justify"/>
    </xf>
    <xf numFmtId="43" fontId="6" fillId="0" borderId="0" xfId="260" applyFont="1"/>
    <xf numFmtId="43" fontId="51" fillId="6" borderId="29" xfId="234" applyFont="1" applyFill="1" applyBorder="1" applyAlignment="1">
      <alignment vertical="center"/>
    </xf>
    <xf numFmtId="0" fontId="32" fillId="0" borderId="29" xfId="60" applyFont="1" applyBorder="1" applyAlignment="1">
      <alignment horizontal="center" vertical="center"/>
    </xf>
    <xf numFmtId="43" fontId="32" fillId="2" borderId="29" xfId="234" applyFont="1" applyFill="1" applyBorder="1" applyAlignment="1">
      <alignment vertical="center"/>
    </xf>
    <xf numFmtId="43" fontId="32" fillId="0" borderId="29" xfId="234" applyFont="1" applyBorder="1" applyAlignment="1" applyProtection="1">
      <alignment vertical="center"/>
      <protection locked="0"/>
    </xf>
    <xf numFmtId="41" fontId="51" fillId="2" borderId="29" xfId="261" applyFont="1" applyFill="1" applyBorder="1"/>
    <xf numFmtId="0" fontId="49" fillId="0" borderId="0" xfId="60" applyFont="1"/>
    <xf numFmtId="0" fontId="48" fillId="0" borderId="0" xfId="60" applyFont="1" applyAlignment="1">
      <alignment horizontal="left"/>
    </xf>
    <xf numFmtId="0" fontId="48" fillId="0" borderId="0" xfId="60" applyFont="1" applyAlignment="1"/>
    <xf numFmtId="0" fontId="48" fillId="0" borderId="0" xfId="60" applyFont="1" applyAlignment="1" applyProtection="1">
      <protection locked="0"/>
    </xf>
    <xf numFmtId="0" fontId="48" fillId="0" borderId="0" xfId="60" applyFont="1" applyAlignment="1" applyProtection="1">
      <alignment horizontal="left"/>
      <protection locked="0"/>
    </xf>
    <xf numFmtId="0" fontId="6" fillId="0" borderId="0" xfId="60" applyAlignment="1">
      <alignment horizontal="center"/>
    </xf>
    <xf numFmtId="0" fontId="6" fillId="0" borderId="64" xfId="60" applyBorder="1"/>
    <xf numFmtId="0" fontId="6" fillId="0" borderId="64" xfId="60" applyBorder="1" applyAlignment="1">
      <alignment horizontal="center"/>
    </xf>
    <xf numFmtId="0" fontId="8" fillId="0" borderId="0" xfId="60" applyFont="1" applyAlignment="1" applyProtection="1">
      <alignment horizontal="center"/>
      <protection locked="0"/>
    </xf>
    <xf numFmtId="0" fontId="53" fillId="0" borderId="0" xfId="60" applyFont="1"/>
    <xf numFmtId="43" fontId="32" fillId="0" borderId="29" xfId="234" applyFont="1" applyBorder="1" applyProtection="1">
      <protection locked="0"/>
    </xf>
    <xf numFmtId="43" fontId="51" fillId="0" borderId="29" xfId="234" applyFont="1" applyFill="1" applyBorder="1" applyAlignment="1">
      <alignment vertical="center"/>
    </xf>
    <xf numFmtId="41" fontId="51" fillId="6" borderId="29" xfId="261" applyFont="1" applyFill="1" applyBorder="1" applyAlignment="1">
      <alignment vertical="center"/>
    </xf>
    <xf numFmtId="0" fontId="48" fillId="0" borderId="0" xfId="60" applyFont="1" applyAlignment="1" applyProtection="1">
      <alignment horizontal="left" indent="8"/>
      <protection locked="0"/>
    </xf>
    <xf numFmtId="0" fontId="48" fillId="0" borderId="0" xfId="44" applyFont="1" applyAlignment="1" applyProtection="1">
      <alignment horizontal="left" indent="12"/>
      <protection locked="0"/>
    </xf>
    <xf numFmtId="0" fontId="53" fillId="0" borderId="0" xfId="60" applyFont="1" applyProtection="1">
      <protection locked="0"/>
    </xf>
    <xf numFmtId="0" fontId="56" fillId="0" borderId="0" xfId="60" applyFont="1" applyAlignment="1" applyProtection="1">
      <alignment horizontal="left"/>
      <protection locked="0"/>
    </xf>
    <xf numFmtId="0" fontId="41" fillId="0" borderId="0" xfId="60" applyFont="1" applyAlignment="1"/>
    <xf numFmtId="0" fontId="57" fillId="0" borderId="0" xfId="60" applyFont="1" applyAlignment="1"/>
    <xf numFmtId="0" fontId="44" fillId="0" borderId="0" xfId="60" applyFont="1" applyAlignment="1"/>
    <xf numFmtId="0" fontId="6" fillId="0" borderId="29" xfId="60" applyBorder="1"/>
    <xf numFmtId="0" fontId="6" fillId="0" borderId="71" xfId="60" applyBorder="1" applyAlignment="1">
      <alignment horizontal="center"/>
    </xf>
    <xf numFmtId="0" fontId="6" fillId="0" borderId="72" xfId="60" quotePrefix="1" applyFill="1" applyBorder="1" applyAlignment="1">
      <alignment horizontal="center"/>
    </xf>
    <xf numFmtId="0" fontId="6" fillId="0" borderId="72" xfId="60" quotePrefix="1" applyBorder="1" applyAlignment="1">
      <alignment horizontal="center"/>
    </xf>
    <xf numFmtId="0" fontId="31" fillId="0" borderId="72" xfId="60" applyFont="1" applyBorder="1"/>
    <xf numFmtId="41" fontId="7" fillId="0" borderId="72" xfId="261" applyFont="1" applyBorder="1" applyAlignment="1">
      <alignment horizontal="center"/>
    </xf>
    <xf numFmtId="0" fontId="6" fillId="0" borderId="73" xfId="60" applyBorder="1"/>
    <xf numFmtId="0" fontId="6" fillId="0" borderId="74" xfId="60" applyBorder="1" applyAlignment="1">
      <alignment horizontal="center"/>
    </xf>
    <xf numFmtId="0" fontId="6" fillId="0" borderId="35" xfId="60" quotePrefix="1" applyFill="1" applyBorder="1" applyAlignment="1">
      <alignment horizontal="center"/>
    </xf>
    <xf numFmtId="0" fontId="6" fillId="0" borderId="35" xfId="60" applyBorder="1" applyAlignment="1">
      <alignment horizontal="center"/>
    </xf>
    <xf numFmtId="0" fontId="31" fillId="0" borderId="35" xfId="60" applyFont="1" applyBorder="1"/>
    <xf numFmtId="0" fontId="6" fillId="0" borderId="35" xfId="60" quotePrefix="1" applyBorder="1" applyAlignment="1">
      <alignment horizontal="center"/>
    </xf>
    <xf numFmtId="0" fontId="6" fillId="0" borderId="35" xfId="60" applyBorder="1"/>
    <xf numFmtId="41" fontId="7" fillId="0" borderId="35" xfId="261" applyFont="1" applyBorder="1" applyAlignment="1">
      <alignment horizontal="center"/>
    </xf>
    <xf numFmtId="41" fontId="31" fillId="0" borderId="35" xfId="261" applyFont="1" applyBorder="1" applyAlignment="1">
      <alignment horizontal="center"/>
    </xf>
    <xf numFmtId="3" fontId="6" fillId="0" borderId="0" xfId="60" applyNumberFormat="1"/>
    <xf numFmtId="0" fontId="6" fillId="0" borderId="75" xfId="60" applyBorder="1" applyAlignment="1">
      <alignment horizontal="center"/>
    </xf>
    <xf numFmtId="0" fontId="6" fillId="0" borderId="39" xfId="60" quotePrefix="1" applyBorder="1" applyAlignment="1">
      <alignment horizontal="center"/>
    </xf>
    <xf numFmtId="0" fontId="6" fillId="0" borderId="39" xfId="60" applyBorder="1" applyAlignment="1">
      <alignment horizontal="center"/>
    </xf>
    <xf numFmtId="0" fontId="31" fillId="0" borderId="39" xfId="60" applyFont="1" applyBorder="1"/>
    <xf numFmtId="41" fontId="31" fillId="0" borderId="39" xfId="261" applyFont="1" applyBorder="1" applyAlignment="1">
      <alignment horizontal="center"/>
    </xf>
    <xf numFmtId="0" fontId="6" fillId="0" borderId="68" xfId="60" applyBorder="1"/>
    <xf numFmtId="0" fontId="6" fillId="0" borderId="69" xfId="60" applyBorder="1"/>
    <xf numFmtId="41" fontId="6" fillId="0" borderId="0" xfId="60" applyNumberFormat="1"/>
    <xf numFmtId="0" fontId="6" fillId="0" borderId="0" xfId="60" applyBorder="1"/>
    <xf numFmtId="0" fontId="6" fillId="0" borderId="0" xfId="60" applyBorder="1" applyAlignment="1">
      <alignment horizontal="center"/>
    </xf>
    <xf numFmtId="3" fontId="6" fillId="0" borderId="0" xfId="60" applyNumberFormat="1" applyBorder="1" applyAlignment="1">
      <alignment horizontal="center"/>
    </xf>
    <xf numFmtId="0" fontId="13" fillId="0" borderId="0" xfId="8" applyFont="1" applyBorder="1" applyAlignment="1">
      <alignment horizontal="center"/>
    </xf>
    <xf numFmtId="0" fontId="13" fillId="0" borderId="0" xfId="8" applyFont="1" applyBorder="1"/>
    <xf numFmtId="0" fontId="12" fillId="0" borderId="0" xfId="8"/>
    <xf numFmtId="0" fontId="13" fillId="0" borderId="0" xfId="8" applyFont="1" applyBorder="1" applyAlignment="1"/>
    <xf numFmtId="0" fontId="13" fillId="0" borderId="0" xfId="8" applyFont="1" applyFill="1" applyBorder="1"/>
    <xf numFmtId="0" fontId="35" fillId="0" borderId="0" xfId="262" applyFont="1"/>
    <xf numFmtId="0" fontId="12" fillId="0" borderId="0" xfId="262"/>
    <xf numFmtId="0" fontId="12" fillId="0" borderId="0" xfId="262" applyFont="1" applyAlignment="1">
      <alignment horizontal="center"/>
    </xf>
    <xf numFmtId="0" fontId="13" fillId="0" borderId="0" xfId="262" applyFont="1" applyBorder="1"/>
    <xf numFmtId="0" fontId="13" fillId="0" borderId="0" xfId="262" applyFont="1" applyBorder="1" applyAlignment="1">
      <alignment horizontal="right"/>
    </xf>
    <xf numFmtId="0" fontId="13" fillId="0" borderId="0" xfId="262" applyFont="1" applyBorder="1" applyAlignment="1">
      <alignment horizontal="center"/>
    </xf>
    <xf numFmtId="4" fontId="13" fillId="0" borderId="0" xfId="262" applyNumberFormat="1" applyFont="1" applyBorder="1" applyAlignment="1">
      <alignment horizontal="center"/>
    </xf>
    <xf numFmtId="0" fontId="13" fillId="0" borderId="0" xfId="262" applyFont="1"/>
    <xf numFmtId="0" fontId="12" fillId="0" borderId="0" xfId="262" applyFont="1"/>
    <xf numFmtId="0" fontId="35" fillId="0" borderId="0" xfId="262" applyFont="1" applyAlignment="1">
      <alignment horizontal="center"/>
    </xf>
    <xf numFmtId="0" fontId="32" fillId="0" borderId="0" xfId="44" applyFont="1"/>
    <xf numFmtId="3" fontId="13" fillId="0" borderId="0" xfId="262" applyNumberFormat="1" applyFont="1"/>
    <xf numFmtId="0" fontId="12" fillId="0" borderId="0" xfId="262" applyAlignment="1"/>
    <xf numFmtId="0" fontId="12" fillId="0" borderId="0" xfId="262" applyFont="1" applyAlignment="1">
      <alignment horizontal="left"/>
    </xf>
    <xf numFmtId="0" fontId="29" fillId="0" borderId="0" xfId="262" applyFont="1" applyAlignment="1"/>
    <xf numFmtId="0" fontId="62" fillId="0" borderId="0" xfId="44" applyFont="1"/>
    <xf numFmtId="41" fontId="7" fillId="0" borderId="0" xfId="12" applyFont="1"/>
    <xf numFmtId="41" fontId="12" fillId="0" borderId="0" xfId="262" applyNumberFormat="1"/>
    <xf numFmtId="0" fontId="12" fillId="0" borderId="0" xfId="44" applyFont="1"/>
    <xf numFmtId="0" fontId="48" fillId="0" borderId="0" xfId="44" applyFont="1"/>
    <xf numFmtId="0" fontId="12" fillId="0" borderId="0" xfId="44" applyFont="1" applyAlignment="1">
      <alignment horizontal="centerContinuous"/>
    </xf>
    <xf numFmtId="0" fontId="12" fillId="0" borderId="0" xfId="44" applyFont="1" applyAlignment="1">
      <alignment horizontal="left"/>
    </xf>
    <xf numFmtId="0" fontId="65" fillId="0" borderId="0" xfId="44" applyFont="1" applyAlignment="1">
      <alignment horizontal="left"/>
    </xf>
    <xf numFmtId="0" fontId="32" fillId="0" borderId="29" xfId="44" applyFont="1" applyBorder="1" applyAlignment="1">
      <alignment horizontal="center" vertical="center" wrapText="1"/>
    </xf>
    <xf numFmtId="0" fontId="32" fillId="0" borderId="77" xfId="44" applyFont="1" applyBorder="1" applyAlignment="1">
      <alignment vertical="center"/>
    </xf>
    <xf numFmtId="0" fontId="32" fillId="0" borderId="77" xfId="44" applyFont="1" applyBorder="1" applyAlignment="1">
      <alignment vertical="center" wrapText="1"/>
    </xf>
    <xf numFmtId="0" fontId="12" fillId="0" borderId="77" xfId="44" applyFont="1" applyBorder="1" applyAlignment="1">
      <alignment horizontal="left" vertical="center" wrapText="1"/>
    </xf>
    <xf numFmtId="0" fontId="12" fillId="0" borderId="77" xfId="44" applyFont="1" applyBorder="1" applyAlignment="1">
      <alignment horizontal="center" vertical="center" wrapText="1"/>
    </xf>
    <xf numFmtId="41" fontId="32" fillId="0" borderId="35" xfId="263" applyFont="1" applyBorder="1"/>
    <xf numFmtId="3" fontId="66" fillId="0" borderId="19" xfId="44" applyNumberFormat="1" applyFont="1" applyBorder="1" applyAlignment="1">
      <alignment horizontal="center" vertical="center" wrapText="1"/>
    </xf>
    <xf numFmtId="0" fontId="32" fillId="0" borderId="35" xfId="44" applyFont="1" applyBorder="1"/>
    <xf numFmtId="0" fontId="32" fillId="0" borderId="35" xfId="44" applyFont="1" applyBorder="1" applyAlignment="1">
      <alignment wrapText="1"/>
    </xf>
    <xf numFmtId="0" fontId="32" fillId="0" borderId="78" xfId="44" applyFont="1" applyBorder="1"/>
    <xf numFmtId="0" fontId="32" fillId="0" borderId="78" xfId="44" applyFont="1" applyBorder="1" applyAlignment="1">
      <alignment wrapText="1"/>
    </xf>
    <xf numFmtId="41" fontId="32" fillId="0" borderId="78" xfId="263" applyFont="1" applyBorder="1"/>
    <xf numFmtId="41" fontId="32" fillId="0" borderId="82" xfId="263" applyFont="1" applyBorder="1"/>
    <xf numFmtId="0" fontId="32" fillId="0" borderId="83" xfId="44" applyFont="1" applyBorder="1"/>
    <xf numFmtId="0" fontId="32" fillId="0" borderId="0" xfId="44" applyFont="1" applyBorder="1"/>
    <xf numFmtId="0" fontId="68" fillId="0" borderId="0" xfId="44" applyFont="1" applyAlignment="1">
      <alignment horizontal="left"/>
    </xf>
    <xf numFmtId="41" fontId="32" fillId="0" borderId="77" xfId="263" applyFont="1" applyBorder="1"/>
    <xf numFmtId="0" fontId="32" fillId="0" borderId="78" xfId="44" quotePrefix="1" applyFont="1" applyBorder="1" applyAlignment="1">
      <alignment horizontal="center" vertical="center" wrapText="1"/>
    </xf>
    <xf numFmtId="41" fontId="32" fillId="0" borderId="0" xfId="263" applyFont="1"/>
    <xf numFmtId="49" fontId="32" fillId="0" borderId="77" xfId="263" applyNumberFormat="1" applyFont="1" applyBorder="1" applyAlignment="1">
      <alignment horizontal="center"/>
    </xf>
    <xf numFmtId="0" fontId="51" fillId="0" borderId="83" xfId="44" applyFont="1" applyBorder="1"/>
    <xf numFmtId="41" fontId="32" fillId="0" borderId="0" xfId="263" applyFont="1" applyBorder="1"/>
    <xf numFmtId="0" fontId="56" fillId="0" borderId="0" xfId="44" applyFont="1"/>
    <xf numFmtId="0" fontId="32" fillId="0" borderId="77" xfId="44" quotePrefix="1" applyFont="1" applyBorder="1" applyAlignment="1">
      <alignment horizontal="center" vertical="center" wrapText="1"/>
    </xf>
    <xf numFmtId="0" fontId="32" fillId="0" borderId="77" xfId="44" applyFont="1" applyBorder="1" applyAlignment="1">
      <alignment horizontal="left" vertical="top" wrapText="1"/>
    </xf>
    <xf numFmtId="41" fontId="32" fillId="0" borderId="77" xfId="263" quotePrefix="1" applyFont="1" applyBorder="1" applyAlignment="1">
      <alignment horizontal="center" vertical="center" wrapText="1"/>
    </xf>
    <xf numFmtId="0" fontId="32" fillId="0" borderId="35" xfId="44" quotePrefix="1" applyFont="1" applyBorder="1" applyAlignment="1">
      <alignment horizontal="center" vertical="center" wrapText="1"/>
    </xf>
    <xf numFmtId="41" fontId="32" fillId="0" borderId="35" xfId="263" quotePrefix="1" applyFont="1" applyBorder="1" applyAlignment="1">
      <alignment horizontal="center" vertical="center" wrapText="1"/>
    </xf>
    <xf numFmtId="0" fontId="32" fillId="0" borderId="84" xfId="44" quotePrefix="1" applyFont="1" applyBorder="1" applyAlignment="1">
      <alignment horizontal="center" vertical="center" wrapText="1"/>
    </xf>
    <xf numFmtId="0" fontId="32" fillId="0" borderId="76" xfId="44" quotePrefix="1" applyFont="1" applyBorder="1" applyAlignment="1">
      <alignment horizontal="center" vertical="center" wrapText="1"/>
    </xf>
    <xf numFmtId="0" fontId="32" fillId="0" borderId="41" xfId="44" quotePrefix="1" applyFont="1" applyBorder="1" applyAlignment="1">
      <alignment horizontal="center" vertical="center" wrapText="1"/>
    </xf>
    <xf numFmtId="41" fontId="32" fillId="0" borderId="78" xfId="263" quotePrefix="1" applyFont="1" applyBorder="1" applyAlignment="1">
      <alignment horizontal="center" vertical="center" wrapText="1"/>
    </xf>
    <xf numFmtId="0" fontId="51" fillId="0" borderId="82" xfId="44" quotePrefix="1" applyFont="1" applyBorder="1" applyAlignment="1">
      <alignment horizontal="center" wrapText="1"/>
    </xf>
    <xf numFmtId="0" fontId="51" fillId="0" borderId="82" xfId="44" applyFont="1" applyBorder="1" applyAlignment="1">
      <alignment wrapText="1"/>
    </xf>
    <xf numFmtId="41" fontId="51" fillId="0" borderId="82" xfId="263" applyFont="1" applyBorder="1" applyAlignment="1">
      <alignment wrapText="1"/>
    </xf>
    <xf numFmtId="0" fontId="51" fillId="0" borderId="0" xfId="44" applyFont="1" applyBorder="1" applyAlignment="1">
      <alignment horizontal="center" wrapText="1"/>
    </xf>
    <xf numFmtId="0" fontId="51" fillId="0" borderId="0" xfId="44" applyFont="1" applyBorder="1" applyAlignment="1">
      <alignment wrapText="1"/>
    </xf>
    <xf numFmtId="41" fontId="51" fillId="0" borderId="0" xfId="263" applyFont="1" applyBorder="1" applyAlignment="1">
      <alignment wrapText="1"/>
    </xf>
    <xf numFmtId="0" fontId="51" fillId="0" borderId="0" xfId="44" applyFont="1" applyBorder="1"/>
    <xf numFmtId="41" fontId="32" fillId="0" borderId="77" xfId="263" applyFont="1" applyBorder="1" applyAlignment="1">
      <alignment wrapText="1"/>
    </xf>
    <xf numFmtId="49" fontId="32" fillId="0" borderId="77" xfId="263" applyNumberFormat="1" applyFont="1" applyBorder="1" applyAlignment="1">
      <alignment horizontal="left" vertical="top" wrapText="1"/>
    </xf>
    <xf numFmtId="49" fontId="32" fillId="0" borderId="77" xfId="263" quotePrefix="1" applyNumberFormat="1" applyFont="1" applyBorder="1" applyAlignment="1">
      <alignment horizontal="center"/>
    </xf>
    <xf numFmtId="41" fontId="32" fillId="0" borderId="77" xfId="263" applyFont="1" applyBorder="1" applyAlignment="1">
      <alignment horizontal="center"/>
    </xf>
    <xf numFmtId="49" fontId="32" fillId="0" borderId="35" xfId="263" quotePrefix="1" applyNumberFormat="1" applyFont="1" applyBorder="1" applyAlignment="1">
      <alignment horizontal="center"/>
    </xf>
    <xf numFmtId="49" fontId="32" fillId="0" borderId="39" xfId="263" quotePrefix="1" applyNumberFormat="1" applyFont="1" applyBorder="1" applyAlignment="1">
      <alignment horizontal="center"/>
    </xf>
    <xf numFmtId="41" fontId="32" fillId="0" borderId="35" xfId="263" applyFont="1" applyBorder="1" applyAlignment="1">
      <alignment horizontal="center"/>
    </xf>
    <xf numFmtId="49" fontId="32" fillId="0" borderId="84" xfId="263" quotePrefix="1" applyNumberFormat="1" applyFont="1" applyBorder="1" applyAlignment="1">
      <alignment horizontal="center"/>
    </xf>
    <xf numFmtId="49" fontId="32" fillId="0" borderId="76" xfId="263" quotePrefix="1" applyNumberFormat="1" applyFont="1" applyBorder="1" applyAlignment="1">
      <alignment horizontal="center"/>
    </xf>
    <xf numFmtId="49" fontId="32" fillId="0" borderId="78" xfId="263" quotePrefix="1" applyNumberFormat="1" applyFont="1" applyBorder="1" applyAlignment="1">
      <alignment horizontal="center"/>
    </xf>
    <xf numFmtId="41" fontId="32" fillId="0" borderId="78" xfId="263" applyFont="1" applyBorder="1" applyAlignment="1">
      <alignment horizontal="center"/>
    </xf>
    <xf numFmtId="0" fontId="32" fillId="0" borderId="0" xfId="44" applyFont="1" applyBorder="1" applyAlignment="1">
      <alignment horizontal="center"/>
    </xf>
    <xf numFmtId="41" fontId="9" fillId="0" borderId="85" xfId="2" applyNumberFormat="1" applyFont="1" applyFill="1" applyBorder="1" applyAlignment="1"/>
    <xf numFmtId="0" fontId="9" fillId="0" borderId="0" xfId="2" applyFont="1" applyFill="1" applyAlignment="1">
      <alignment horizontal="left" vertical="center"/>
    </xf>
    <xf numFmtId="0" fontId="9" fillId="2" borderId="29" xfId="9" applyFont="1" applyFill="1" applyBorder="1"/>
    <xf numFmtId="43" fontId="9" fillId="7" borderId="29" xfId="2" applyNumberFormat="1" applyFont="1" applyFill="1" applyBorder="1"/>
    <xf numFmtId="41" fontId="10" fillId="0" borderId="26" xfId="2" applyNumberFormat="1" applyFont="1" applyFill="1" applyBorder="1" applyAlignment="1"/>
    <xf numFmtId="0" fontId="9" fillId="0" borderId="0" xfId="2" applyFont="1" applyFill="1" applyBorder="1" applyAlignment="1">
      <alignment horizontal="center" vertical="center" wrapText="1"/>
    </xf>
    <xf numFmtId="0" fontId="13" fillId="2" borderId="85" xfId="2" applyFont="1" applyFill="1" applyBorder="1" applyAlignment="1">
      <alignment horizontal="left"/>
    </xf>
    <xf numFmtId="0" fontId="13" fillId="0" borderId="29" xfId="7" applyFont="1" applyFill="1" applyBorder="1"/>
    <xf numFmtId="0" fontId="13" fillId="0" borderId="29" xfId="0" applyFont="1" applyBorder="1"/>
    <xf numFmtId="0" fontId="13" fillId="0" borderId="29" xfId="0" applyFont="1" applyBorder="1" applyAlignment="1">
      <alignment horizontal="center"/>
    </xf>
    <xf numFmtId="3" fontId="13" fillId="0" borderId="29" xfId="0" applyNumberFormat="1" applyFont="1" applyBorder="1" applyAlignment="1">
      <alignment horizontal="right"/>
    </xf>
    <xf numFmtId="0" fontId="13" fillId="2" borderId="22" xfId="2" applyFont="1" applyFill="1" applyBorder="1" applyAlignment="1">
      <alignment horizontal="left"/>
    </xf>
    <xf numFmtId="0" fontId="9" fillId="2" borderId="37" xfId="2" applyFont="1" applyFill="1" applyBorder="1" applyAlignment="1">
      <alignment horizontal="left"/>
    </xf>
    <xf numFmtId="0" fontId="9" fillId="2" borderId="29" xfId="2" applyFont="1" applyFill="1" applyBorder="1" applyAlignment="1">
      <alignment horizontal="left"/>
    </xf>
    <xf numFmtId="49" fontId="9" fillId="2" borderId="29" xfId="2" applyNumberFormat="1" applyFont="1" applyFill="1" applyBorder="1" applyAlignment="1">
      <alignment horizontal="left"/>
    </xf>
    <xf numFmtId="0" fontId="9" fillId="2" borderId="41" xfId="9" applyFont="1" applyFill="1" applyBorder="1"/>
    <xf numFmtId="166" fontId="9" fillId="2" borderId="22" xfId="2" applyNumberFormat="1" applyFont="1" applyFill="1" applyBorder="1"/>
    <xf numFmtId="0" fontId="7" fillId="2" borderId="22" xfId="2" applyFont="1" applyFill="1" applyBorder="1"/>
    <xf numFmtId="167" fontId="9" fillId="2" borderId="22" xfId="2" applyNumberFormat="1" applyFont="1" applyFill="1" applyBorder="1"/>
    <xf numFmtId="49" fontId="9" fillId="2" borderId="22" xfId="2" applyNumberFormat="1" applyFont="1" applyFill="1" applyBorder="1" applyAlignment="1">
      <alignment horizontal="left"/>
    </xf>
    <xf numFmtId="0" fontId="9" fillId="2" borderId="87" xfId="2" applyFont="1" applyFill="1" applyBorder="1" applyAlignment="1">
      <alignment horizontal="right"/>
    </xf>
    <xf numFmtId="0" fontId="9" fillId="2" borderId="37" xfId="2" applyFont="1" applyFill="1" applyBorder="1" applyAlignment="1">
      <alignment wrapText="1"/>
    </xf>
    <xf numFmtId="49" fontId="9" fillId="2" borderId="37" xfId="2" applyNumberFormat="1" applyFont="1" applyFill="1" applyBorder="1" applyAlignment="1">
      <alignment horizontal="left"/>
    </xf>
    <xf numFmtId="41" fontId="9" fillId="2" borderId="77" xfId="2" applyNumberFormat="1" applyFont="1" applyFill="1" applyBorder="1" applyAlignment="1">
      <alignment horizontal="left"/>
    </xf>
    <xf numFmtId="41" fontId="9" fillId="2" borderId="35" xfId="2" applyNumberFormat="1" applyFont="1" applyFill="1" applyBorder="1" applyAlignment="1">
      <alignment horizontal="left"/>
    </xf>
    <xf numFmtId="41" fontId="9" fillId="2" borderId="86" xfId="2" applyNumberFormat="1" applyFont="1" applyFill="1" applyBorder="1" applyAlignment="1">
      <alignment horizontal="left"/>
    </xf>
    <xf numFmtId="0" fontId="9" fillId="2" borderId="38" xfId="2" applyFont="1" applyFill="1" applyBorder="1" applyAlignment="1">
      <alignment horizontal="right"/>
    </xf>
    <xf numFmtId="0" fontId="9" fillId="2" borderId="39" xfId="2" applyFont="1" applyFill="1" applyBorder="1" applyAlignment="1">
      <alignment wrapText="1"/>
    </xf>
    <xf numFmtId="167" fontId="9" fillId="2" borderId="10" xfId="2" applyNumberFormat="1" applyFont="1" applyFill="1" applyBorder="1"/>
    <xf numFmtId="0" fontId="9" fillId="0" borderId="10" xfId="2" applyFont="1" applyFill="1" applyBorder="1"/>
    <xf numFmtId="0" fontId="9" fillId="0" borderId="22" xfId="2" applyFont="1" applyFill="1" applyBorder="1"/>
    <xf numFmtId="41" fontId="9" fillId="0" borderId="33" xfId="2" applyNumberFormat="1" applyFont="1" applyFill="1" applyBorder="1" applyAlignment="1">
      <alignment horizontal="left"/>
    </xf>
    <xf numFmtId="0" fontId="6" fillId="0" borderId="0" xfId="60" applyAlignment="1">
      <alignment horizontal="center"/>
    </xf>
    <xf numFmtId="0" fontId="13" fillId="2" borderId="37" xfId="2" applyFont="1" applyFill="1" applyBorder="1" applyAlignment="1">
      <alignment horizontal="left"/>
    </xf>
    <xf numFmtId="0" fontId="9" fillId="0" borderId="0" xfId="2" applyFont="1" applyFill="1" applyBorder="1" applyAlignment="1">
      <alignment horizontal="right"/>
    </xf>
    <xf numFmtId="0" fontId="9" fillId="0" borderId="0" xfId="2" applyFont="1" applyFill="1" applyBorder="1" applyAlignment="1">
      <alignment wrapText="1"/>
    </xf>
    <xf numFmtId="166" fontId="9" fillId="0" borderId="0" xfId="2" applyNumberFormat="1" applyFont="1" applyFill="1" applyBorder="1" applyAlignment="1">
      <alignment horizontal="center" vertical="center" wrapText="1"/>
    </xf>
    <xf numFmtId="49" fontId="9" fillId="0" borderId="0" xfId="2" applyNumberFormat="1" applyFont="1" applyFill="1" applyBorder="1" applyAlignment="1">
      <alignment horizontal="center" vertical="center" wrapText="1"/>
    </xf>
    <xf numFmtId="49" fontId="9" fillId="0" borderId="0" xfId="2" applyNumberFormat="1" applyFont="1" applyFill="1" applyBorder="1" applyAlignment="1">
      <alignment horizontal="left" vertical="center" wrapText="1"/>
    </xf>
    <xf numFmtId="0" fontId="9" fillId="0" borderId="0" xfId="2" applyFont="1" applyFill="1" applyBorder="1" applyAlignment="1">
      <alignment horizontal="center" vertical="top" wrapText="1"/>
    </xf>
    <xf numFmtId="49" fontId="9" fillId="0" borderId="0" xfId="2" quotePrefix="1" applyNumberFormat="1" applyFont="1" applyFill="1" applyBorder="1" applyAlignment="1">
      <alignment horizontal="center" vertical="center" wrapText="1"/>
    </xf>
    <xf numFmtId="43" fontId="9" fillId="0" borderId="0" xfId="2" quotePrefix="1" applyNumberFormat="1" applyFont="1" applyFill="1" applyBorder="1" applyAlignment="1">
      <alignment horizontal="center" vertical="center" wrapText="1"/>
    </xf>
    <xf numFmtId="0" fontId="9" fillId="0" borderId="0" xfId="2" applyFont="1" applyFill="1" applyBorder="1" applyAlignment="1">
      <alignment horizontal="left" vertical="center" wrapText="1"/>
    </xf>
    <xf numFmtId="41" fontId="9" fillId="2" borderId="29" xfId="2" applyNumberFormat="1" applyFont="1" applyFill="1" applyBorder="1" applyAlignment="1">
      <alignment horizontal="left"/>
    </xf>
    <xf numFmtId="41" fontId="7" fillId="0" borderId="0" xfId="265" applyFont="1" applyProtection="1">
      <protection locked="0"/>
    </xf>
    <xf numFmtId="167" fontId="7" fillId="0" borderId="0" xfId="265" applyNumberFormat="1" applyFont="1" applyProtection="1">
      <protection locked="0"/>
    </xf>
    <xf numFmtId="167" fontId="9" fillId="0" borderId="0" xfId="265" applyNumberFormat="1" applyFont="1" applyFill="1"/>
    <xf numFmtId="167" fontId="7" fillId="0" borderId="0" xfId="265" applyNumberFormat="1" applyFont="1"/>
    <xf numFmtId="43" fontId="7" fillId="0" borderId="0" xfId="44" applyNumberFormat="1"/>
    <xf numFmtId="165" fontId="10" fillId="2" borderId="32" xfId="3" applyNumberFormat="1" applyFont="1" applyFill="1" applyBorder="1" applyAlignment="1"/>
    <xf numFmtId="43" fontId="10" fillId="2" borderId="32" xfId="2" applyNumberFormat="1" applyFont="1" applyFill="1" applyBorder="1" applyAlignment="1">
      <alignment horizontal="center"/>
    </xf>
    <xf numFmtId="43" fontId="9" fillId="2" borderId="0" xfId="1" applyFont="1" applyFill="1"/>
    <xf numFmtId="43" fontId="9" fillId="2" borderId="0" xfId="1" applyNumberFormat="1" applyFont="1" applyFill="1"/>
    <xf numFmtId="43" fontId="9" fillId="2" borderId="0" xfId="2" applyNumberFormat="1" applyFont="1" applyFill="1"/>
    <xf numFmtId="43" fontId="9" fillId="2" borderId="0" xfId="2" applyNumberFormat="1" applyFont="1" applyFill="1" applyAlignment="1"/>
    <xf numFmtId="167" fontId="9" fillId="2" borderId="22" xfId="265" quotePrefix="1" applyNumberFormat="1" applyFont="1" applyFill="1" applyBorder="1" applyAlignment="1">
      <alignment horizontal="center"/>
    </xf>
    <xf numFmtId="166" fontId="9" fillId="0" borderId="22" xfId="2" applyNumberFormat="1" applyFont="1" applyFill="1" applyBorder="1"/>
    <xf numFmtId="167" fontId="9" fillId="0" borderId="22" xfId="2" applyNumberFormat="1" applyFont="1" applyFill="1" applyBorder="1"/>
    <xf numFmtId="0" fontId="9" fillId="0" borderId="31" xfId="2" applyFont="1" applyFill="1" applyBorder="1"/>
    <xf numFmtId="0" fontId="9" fillId="0" borderId="33" xfId="2" applyFont="1" applyFill="1" applyBorder="1"/>
    <xf numFmtId="0" fontId="7" fillId="0" borderId="29" xfId="44" applyBorder="1" applyAlignment="1" applyProtection="1">
      <alignment horizontal="center"/>
      <protection locked="0"/>
    </xf>
    <xf numFmtId="0" fontId="34" fillId="0" borderId="0" xfId="44" applyFont="1" applyAlignment="1" applyProtection="1">
      <alignment vertical="center"/>
      <protection locked="0"/>
    </xf>
    <xf numFmtId="0" fontId="7" fillId="0" borderId="0" xfId="44" applyFont="1" applyProtection="1">
      <protection locked="0"/>
    </xf>
    <xf numFmtId="0" fontId="31" fillId="0" borderId="0" xfId="60" applyFont="1" applyAlignment="1" applyProtection="1">
      <protection locked="0"/>
    </xf>
    <xf numFmtId="0" fontId="7" fillId="0" borderId="0" xfId="44" applyFont="1" applyAlignment="1" applyProtection="1">
      <alignment horizontal="left" vertical="center"/>
      <protection locked="0"/>
    </xf>
    <xf numFmtId="0" fontId="70" fillId="0" borderId="0" xfId="44" applyFont="1" applyAlignment="1" applyProtection="1">
      <alignment horizontal="left"/>
      <protection locked="0"/>
    </xf>
    <xf numFmtId="0" fontId="31" fillId="0" borderId="0" xfId="44" applyFont="1" applyAlignment="1" applyProtection="1">
      <protection locked="0"/>
    </xf>
    <xf numFmtId="0" fontId="70" fillId="0" borderId="0" xfId="44" applyFont="1" applyAlignment="1" applyProtection="1">
      <protection locked="0"/>
    </xf>
    <xf numFmtId="167" fontId="9" fillId="2" borderId="29" xfId="265" quotePrefix="1" applyNumberFormat="1" applyFont="1" applyFill="1" applyBorder="1" applyAlignment="1">
      <alignment horizontal="center"/>
    </xf>
    <xf numFmtId="49" fontId="9" fillId="2" borderId="29" xfId="2" applyNumberFormat="1" applyFont="1" applyFill="1" applyBorder="1" applyAlignment="1">
      <alignment horizontal="center"/>
    </xf>
    <xf numFmtId="169" fontId="9" fillId="2" borderId="29" xfId="2" applyNumberFormat="1" applyFont="1" applyFill="1" applyBorder="1"/>
    <xf numFmtId="167" fontId="9" fillId="2" borderId="29" xfId="265" applyNumberFormat="1" applyFont="1" applyFill="1" applyBorder="1"/>
    <xf numFmtId="0" fontId="13" fillId="2" borderId="29" xfId="2" applyFont="1" applyFill="1" applyBorder="1" applyAlignment="1">
      <alignment horizontal="left"/>
    </xf>
    <xf numFmtId="0" fontId="9" fillId="0" borderId="29" xfId="2" applyFont="1" applyFill="1" applyBorder="1" applyAlignment="1">
      <alignment horizontal="center"/>
    </xf>
    <xf numFmtId="0" fontId="9" fillId="0" borderId="29" xfId="2" applyFont="1" applyFill="1" applyBorder="1" applyAlignment="1">
      <alignment horizontal="left" vertical="center"/>
    </xf>
    <xf numFmtId="0" fontId="10" fillId="2" borderId="29" xfId="2" applyFont="1" applyFill="1" applyBorder="1"/>
    <xf numFmtId="0" fontId="9" fillId="2" borderId="29" xfId="2" quotePrefix="1" applyFont="1" applyFill="1" applyBorder="1"/>
    <xf numFmtId="167" fontId="9" fillId="2" borderId="29" xfId="265" applyNumberFormat="1" applyFont="1" applyFill="1" applyBorder="1" applyAlignment="1">
      <alignment horizontal="center" vertical="top"/>
    </xf>
    <xf numFmtId="0" fontId="9" fillId="0" borderId="29" xfId="2" applyFont="1" applyFill="1" applyBorder="1" applyAlignment="1">
      <alignment horizontal="left" vertical="center" wrapText="1"/>
    </xf>
    <xf numFmtId="0" fontId="0" fillId="0" borderId="0" xfId="60" applyFont="1"/>
    <xf numFmtId="0" fontId="9" fillId="0" borderId="14" xfId="2" applyFont="1" applyFill="1" applyBorder="1" applyAlignment="1">
      <alignment horizontal="right"/>
    </xf>
    <xf numFmtId="0" fontId="9" fillId="0" borderId="14" xfId="2" applyFont="1" applyFill="1" applyBorder="1" applyAlignment="1">
      <alignment vertical="center" wrapText="1"/>
    </xf>
    <xf numFmtId="0" fontId="9" fillId="0" borderId="14" xfId="2" applyFont="1" applyFill="1" applyBorder="1"/>
    <xf numFmtId="0" fontId="9" fillId="0" borderId="14" xfId="2" applyFont="1" applyFill="1" applyBorder="1" applyAlignment="1">
      <alignment vertical="center"/>
    </xf>
    <xf numFmtId="0" fontId="9" fillId="0" borderId="14" xfId="2" applyFont="1" applyFill="1" applyBorder="1" applyAlignment="1">
      <alignment horizontal="left" vertical="center"/>
    </xf>
    <xf numFmtId="0" fontId="9" fillId="0" borderId="14" xfId="2" applyFont="1" applyFill="1" applyBorder="1" applyAlignment="1">
      <alignment horizontal="center" vertical="center"/>
    </xf>
    <xf numFmtId="165" fontId="9" fillId="0" borderId="14" xfId="3" applyNumberFormat="1" applyFont="1" applyFill="1" applyBorder="1" applyAlignment="1">
      <alignment horizontal="center" vertical="center"/>
    </xf>
    <xf numFmtId="165" fontId="9" fillId="2" borderId="14" xfId="3" applyNumberFormat="1" applyFont="1" applyFill="1" applyBorder="1" applyAlignment="1"/>
    <xf numFmtId="43" fontId="9" fillId="2" borderId="14" xfId="3" applyNumberFormat="1" applyFont="1" applyFill="1" applyBorder="1" applyAlignment="1"/>
    <xf numFmtId="165" fontId="9" fillId="0" borderId="14" xfId="3" applyNumberFormat="1" applyFont="1" applyFill="1" applyBorder="1" applyAlignment="1"/>
    <xf numFmtId="43" fontId="9" fillId="0" borderId="14" xfId="3" applyNumberFormat="1" applyFont="1" applyFill="1" applyBorder="1" applyAlignment="1"/>
    <xf numFmtId="49" fontId="9" fillId="2" borderId="22" xfId="2" quotePrefix="1" applyNumberFormat="1" applyFont="1" applyFill="1" applyBorder="1" applyAlignment="1">
      <alignment horizontal="center"/>
    </xf>
    <xf numFmtId="0" fontId="9" fillId="2" borderId="22" xfId="2" applyFont="1" applyFill="1" applyBorder="1" applyAlignment="1">
      <alignment horizontal="left"/>
    </xf>
    <xf numFmtId="0" fontId="9" fillId="2" borderId="10" xfId="2" applyFont="1" applyFill="1" applyBorder="1" applyAlignment="1">
      <alignment horizontal="right"/>
    </xf>
    <xf numFmtId="0" fontId="9" fillId="2" borderId="10" xfId="2" applyFont="1" applyFill="1" applyBorder="1" applyAlignment="1">
      <alignment wrapText="1"/>
    </xf>
    <xf numFmtId="166" fontId="9" fillId="2" borderId="10" xfId="2" applyNumberFormat="1" applyFont="1" applyFill="1" applyBorder="1" applyAlignment="1" applyProtection="1">
      <alignment horizontal="center"/>
      <protection hidden="1"/>
    </xf>
    <xf numFmtId="49" fontId="9" fillId="2" borderId="10" xfId="2" quotePrefix="1" applyNumberFormat="1" applyFont="1" applyFill="1" applyBorder="1" applyAlignment="1">
      <alignment horizontal="center"/>
    </xf>
    <xf numFmtId="0" fontId="9" fillId="2" borderId="10" xfId="2" applyFont="1" applyFill="1" applyBorder="1" applyAlignment="1"/>
    <xf numFmtId="0" fontId="9" fillId="2" borderId="10" xfId="2" quotePrefix="1" applyFont="1" applyFill="1" applyBorder="1" applyAlignment="1">
      <alignment horizontal="center"/>
    </xf>
    <xf numFmtId="43" fontId="9" fillId="2" borderId="10" xfId="2" applyNumberFormat="1" applyFont="1" applyFill="1" applyBorder="1"/>
    <xf numFmtId="0" fontId="9" fillId="2" borderId="10" xfId="2" applyFont="1" applyFill="1" applyBorder="1" applyAlignment="1">
      <alignment horizontal="left"/>
    </xf>
    <xf numFmtId="49" fontId="9" fillId="2" borderId="22" xfId="2" applyNumberFormat="1" applyFont="1" applyFill="1" applyBorder="1" applyAlignment="1">
      <alignment horizontal="center"/>
    </xf>
    <xf numFmtId="169" fontId="9" fillId="2" borderId="22" xfId="2" applyNumberFormat="1" applyFont="1" applyFill="1" applyBorder="1"/>
    <xf numFmtId="49" fontId="10" fillId="2" borderId="32" xfId="2" quotePrefix="1" applyNumberFormat="1" applyFont="1" applyFill="1" applyBorder="1" applyAlignment="1">
      <alignment horizontal="center"/>
    </xf>
    <xf numFmtId="49" fontId="10" fillId="0" borderId="32" xfId="2" quotePrefix="1" applyNumberFormat="1" applyFont="1" applyFill="1" applyBorder="1" applyAlignment="1">
      <alignment horizontal="center"/>
    </xf>
    <xf numFmtId="43" fontId="9" fillId="2" borderId="10" xfId="2" applyNumberFormat="1" applyFont="1" applyFill="1" applyBorder="1" applyAlignment="1"/>
    <xf numFmtId="49" fontId="9" fillId="2" borderId="10" xfId="2" applyNumberFormat="1" applyFont="1" applyFill="1" applyBorder="1" applyAlignment="1">
      <alignment horizontal="left"/>
    </xf>
    <xf numFmtId="0" fontId="10" fillId="2" borderId="32" xfId="2" quotePrefix="1" applyFont="1" applyFill="1" applyBorder="1" applyAlignment="1">
      <alignment horizontal="center"/>
    </xf>
    <xf numFmtId="0" fontId="9" fillId="2" borderId="10" xfId="2" applyFont="1" applyFill="1" applyBorder="1" applyAlignment="1">
      <alignment vertical="center"/>
    </xf>
    <xf numFmtId="41" fontId="9" fillId="2" borderId="10" xfId="2" applyNumberFormat="1" applyFont="1" applyFill="1" applyBorder="1" applyAlignment="1">
      <alignment horizontal="left"/>
    </xf>
    <xf numFmtId="168" fontId="9" fillId="2" borderId="10" xfId="2" applyNumberFormat="1" applyFont="1" applyFill="1" applyBorder="1" applyAlignment="1">
      <alignment horizontal="left"/>
    </xf>
    <xf numFmtId="0" fontId="14" fillId="2" borderId="22" xfId="3" applyNumberFormat="1" applyFont="1" applyFill="1" applyBorder="1" applyAlignment="1">
      <alignment horizontal="center" vertical="center"/>
    </xf>
    <xf numFmtId="0" fontId="10" fillId="0" borderId="32" xfId="2" quotePrefix="1" applyFont="1" applyFill="1" applyBorder="1" applyAlignment="1">
      <alignment horizontal="center"/>
    </xf>
    <xf numFmtId="43" fontId="69" fillId="0" borderId="32" xfId="2" applyNumberFormat="1" applyFont="1" applyFill="1" applyBorder="1" applyAlignment="1">
      <alignment horizontal="center" vertical="center" wrapText="1"/>
    </xf>
    <xf numFmtId="0" fontId="9" fillId="0" borderId="33" xfId="2" applyFont="1" applyFill="1" applyBorder="1" applyAlignment="1">
      <alignment horizontal="left" vertical="center" wrapText="1"/>
    </xf>
    <xf numFmtId="167" fontId="7" fillId="0" borderId="35" xfId="261" applyNumberFormat="1" applyFont="1" applyBorder="1" applyAlignment="1">
      <alignment horizontal="center"/>
    </xf>
    <xf numFmtId="167" fontId="31" fillId="0" borderId="35" xfId="261" applyNumberFormat="1" applyFont="1" applyBorder="1" applyAlignment="1">
      <alignment horizontal="center"/>
    </xf>
    <xf numFmtId="0" fontId="31" fillId="0" borderId="69" xfId="60" applyFont="1" applyBorder="1" applyAlignment="1">
      <alignment horizontal="center"/>
    </xf>
    <xf numFmtId="3" fontId="31" fillId="0" borderId="69" xfId="60" applyNumberFormat="1" applyFont="1" applyBorder="1" applyAlignment="1">
      <alignment horizontal="center"/>
    </xf>
    <xf numFmtId="0" fontId="13" fillId="0" borderId="77" xfId="262" applyFont="1" applyBorder="1" applyAlignment="1">
      <alignment horizontal="center"/>
    </xf>
    <xf numFmtId="0" fontId="13" fillId="5" borderId="41" xfId="262" applyFont="1" applyFill="1" applyBorder="1" applyAlignment="1">
      <alignment horizontal="center"/>
    </xf>
    <xf numFmtId="0" fontId="13" fillId="5" borderId="41" xfId="262" quotePrefix="1" applyFont="1" applyFill="1" applyBorder="1" applyAlignment="1">
      <alignment horizontal="center" vertical="center" wrapText="1"/>
    </xf>
    <xf numFmtId="0" fontId="61" fillId="5" borderId="41" xfId="262" applyFont="1" applyFill="1" applyBorder="1"/>
    <xf numFmtId="0" fontId="13" fillId="5" borderId="41" xfId="262" applyFont="1" applyFill="1" applyBorder="1"/>
    <xf numFmtId="0" fontId="13" fillId="2" borderId="41" xfId="262" applyFont="1" applyFill="1" applyBorder="1" applyAlignment="1">
      <alignment horizontal="center"/>
    </xf>
    <xf numFmtId="0" fontId="13" fillId="2" borderId="41" xfId="262" quotePrefix="1" applyFont="1" applyFill="1" applyBorder="1" applyAlignment="1">
      <alignment horizontal="center" vertical="center" wrapText="1"/>
    </xf>
    <xf numFmtId="0" fontId="61" fillId="2" borderId="41" xfId="262" applyFont="1" applyFill="1" applyBorder="1"/>
    <xf numFmtId="0" fontId="13" fillId="2" borderId="41" xfId="262" applyFont="1" applyFill="1" applyBorder="1"/>
    <xf numFmtId="0" fontId="13" fillId="5" borderId="35" xfId="262" applyFont="1" applyFill="1" applyBorder="1" applyAlignment="1">
      <alignment horizontal="center"/>
    </xf>
    <xf numFmtId="0" fontId="13" fillId="5" borderId="35" xfId="262" quotePrefix="1" applyFont="1" applyFill="1" applyBorder="1" applyAlignment="1">
      <alignment horizontal="center" vertical="center" wrapText="1"/>
    </xf>
    <xf numFmtId="0" fontId="61" fillId="5" borderId="35" xfId="262" applyFont="1" applyFill="1" applyBorder="1"/>
    <xf numFmtId="3" fontId="13" fillId="5" borderId="35" xfId="262" applyNumberFormat="1" applyFont="1" applyFill="1" applyBorder="1"/>
    <xf numFmtId="0" fontId="13" fillId="0" borderId="35" xfId="262" applyFont="1" applyBorder="1"/>
    <xf numFmtId="0" fontId="13" fillId="0" borderId="35" xfId="262" applyFont="1" applyBorder="1" applyAlignment="1">
      <alignment horizontal="center" vertical="center" wrapText="1"/>
    </xf>
    <xf numFmtId="0" fontId="13" fillId="0" borderId="35" xfId="262" quotePrefix="1" applyFont="1" applyBorder="1" applyAlignment="1">
      <alignment horizontal="center" vertical="center" wrapText="1"/>
    </xf>
    <xf numFmtId="0" fontId="13" fillId="0" borderId="35" xfId="262" applyFont="1" applyFill="1" applyBorder="1"/>
    <xf numFmtId="43" fontId="13" fillId="0" borderId="35" xfId="247" applyFont="1" applyBorder="1" applyAlignment="1">
      <alignment horizontal="right"/>
    </xf>
    <xf numFmtId="0" fontId="13" fillId="5" borderId="35" xfId="262" applyFont="1" applyFill="1" applyBorder="1"/>
    <xf numFmtId="0" fontId="13" fillId="0" borderId="35" xfId="262" applyFont="1" applyBorder="1" applyAlignment="1">
      <alignment horizontal="center"/>
    </xf>
    <xf numFmtId="0" fontId="13" fillId="0" borderId="86" xfId="262" applyFont="1" applyBorder="1" applyAlignment="1">
      <alignment horizontal="center"/>
    </xf>
    <xf numFmtId="0" fontId="13" fillId="0" borderId="86" xfId="262" quotePrefix="1" applyFont="1" applyBorder="1" applyAlignment="1">
      <alignment horizontal="center" vertical="center" wrapText="1"/>
    </xf>
    <xf numFmtId="0" fontId="61" fillId="0" borderId="86" xfId="262" applyFont="1" applyFill="1" applyBorder="1"/>
    <xf numFmtId="0" fontId="13" fillId="0" borderId="86" xfId="262" applyFont="1" applyBorder="1"/>
    <xf numFmtId="0" fontId="13" fillId="0" borderId="29" xfId="262" applyFont="1" applyBorder="1" applyAlignment="1">
      <alignment horizontal="center" vertical="center"/>
    </xf>
    <xf numFmtId="49" fontId="10" fillId="0" borderId="32" xfId="2" quotePrefix="1" applyNumberFormat="1" applyFont="1" applyFill="1" applyBorder="1" applyAlignment="1">
      <alignment horizontal="center" vertical="center"/>
    </xf>
    <xf numFmtId="0" fontId="10" fillId="0" borderId="32" xfId="2" applyFont="1" applyFill="1" applyBorder="1" applyAlignment="1">
      <alignment vertical="center"/>
    </xf>
    <xf numFmtId="43" fontId="9" fillId="0" borderId="29" xfId="2" applyNumberFormat="1" applyFont="1" applyFill="1" applyBorder="1"/>
    <xf numFmtId="0" fontId="9" fillId="0" borderId="29" xfId="9" applyFont="1" applyFill="1" applyBorder="1"/>
    <xf numFmtId="41" fontId="9" fillId="0" borderId="29" xfId="2" applyNumberFormat="1" applyFont="1" applyFill="1" applyBorder="1" applyAlignment="1">
      <alignment horizontal="left"/>
    </xf>
    <xf numFmtId="167" fontId="9" fillId="0" borderId="29" xfId="2" applyNumberFormat="1" applyFont="1" applyFill="1" applyBorder="1" applyAlignment="1">
      <alignment horizontal="right"/>
    </xf>
    <xf numFmtId="4" fontId="9" fillId="0" borderId="29" xfId="5" applyNumberFormat="1" applyFont="1" applyFill="1" applyBorder="1" applyAlignment="1">
      <alignment horizontal="right"/>
    </xf>
    <xf numFmtId="49" fontId="9" fillId="0" borderId="10" xfId="2" applyNumberFormat="1" applyFont="1" applyFill="1" applyBorder="1" applyAlignment="1">
      <alignment horizontal="left"/>
    </xf>
    <xf numFmtId="0" fontId="9" fillId="2" borderId="31" xfId="2" applyFont="1" applyFill="1" applyBorder="1" applyAlignment="1">
      <alignment horizontal="right" vertical="center"/>
    </xf>
    <xf numFmtId="0" fontId="9" fillId="2" borderId="32" xfId="2" applyFont="1" applyFill="1" applyBorder="1" applyAlignment="1">
      <alignment vertical="center"/>
    </xf>
    <xf numFmtId="166" fontId="9" fillId="2" borderId="32" xfId="2" applyNumberFormat="1" applyFont="1" applyFill="1" applyBorder="1" applyAlignment="1" applyProtection="1">
      <alignment horizontal="center" vertical="center"/>
      <protection hidden="1"/>
    </xf>
    <xf numFmtId="0" fontId="9" fillId="2" borderId="32" xfId="2" applyFont="1" applyFill="1" applyBorder="1" applyAlignment="1">
      <alignment horizontal="center" vertical="center"/>
    </xf>
    <xf numFmtId="0" fontId="10" fillId="2" borderId="32" xfId="2" applyFont="1" applyFill="1" applyBorder="1" applyAlignment="1">
      <alignment vertical="center"/>
    </xf>
    <xf numFmtId="0" fontId="10" fillId="2" borderId="32" xfId="2" applyFont="1" applyFill="1" applyBorder="1" applyAlignment="1">
      <alignment horizontal="center" vertical="center"/>
    </xf>
    <xf numFmtId="0" fontId="9" fillId="2" borderId="32" xfId="2" quotePrefix="1" applyFont="1" applyFill="1" applyBorder="1" applyAlignment="1">
      <alignment horizontal="center" vertical="center"/>
    </xf>
    <xf numFmtId="43" fontId="10" fillId="2" borderId="32" xfId="2" applyNumberFormat="1" applyFont="1" applyFill="1" applyBorder="1" applyAlignment="1">
      <alignment vertical="center"/>
    </xf>
    <xf numFmtId="0" fontId="10" fillId="2" borderId="32" xfId="2" quotePrefix="1" applyFont="1" applyFill="1" applyBorder="1" applyAlignment="1">
      <alignment horizontal="center" vertical="center"/>
    </xf>
    <xf numFmtId="0" fontId="9" fillId="0" borderId="10" xfId="2" applyFont="1" applyFill="1" applyBorder="1" applyAlignment="1">
      <alignment horizontal="left" vertical="center"/>
    </xf>
    <xf numFmtId="41" fontId="9" fillId="0" borderId="22" xfId="2" applyNumberFormat="1" applyFont="1" applyFill="1" applyBorder="1" applyAlignment="1">
      <alignment horizontal="left"/>
    </xf>
    <xf numFmtId="43" fontId="10" fillId="0" borderId="29" xfId="2" applyNumberFormat="1" applyFont="1" applyFill="1" applyBorder="1" applyAlignment="1">
      <alignment horizontal="center" vertical="center" wrapText="1"/>
    </xf>
    <xf numFmtId="0" fontId="12" fillId="0" borderId="10" xfId="44" quotePrefix="1" applyFont="1" applyBorder="1" applyAlignment="1">
      <alignment horizontal="center" vertical="center" wrapText="1"/>
    </xf>
    <xf numFmtId="41" fontId="66" fillId="0" borderId="10" xfId="263" applyFont="1" applyBorder="1" applyAlignment="1">
      <alignment horizontal="center" vertical="center" wrapText="1"/>
    </xf>
    <xf numFmtId="0" fontId="12" fillId="0" borderId="10" xfId="44" applyFont="1" applyBorder="1" applyAlignment="1">
      <alignment horizontal="center" vertical="center" wrapText="1"/>
    </xf>
    <xf numFmtId="0" fontId="66" fillId="0" borderId="10" xfId="44" applyFont="1" applyBorder="1" applyAlignment="1">
      <alignment horizontal="center" vertical="center" wrapText="1"/>
    </xf>
    <xf numFmtId="0" fontId="12" fillId="0" borderId="10" xfId="44" applyNumberFormat="1" applyFont="1" applyBorder="1" applyAlignment="1">
      <alignment horizontal="center" vertical="center" wrapText="1"/>
    </xf>
    <xf numFmtId="0" fontId="32" fillId="0" borderId="41" xfId="44" applyFont="1" applyBorder="1"/>
    <xf numFmtId="0" fontId="72" fillId="0" borderId="35" xfId="44" applyFont="1" applyBorder="1" applyAlignment="1">
      <alignment vertical="center"/>
    </xf>
    <xf numFmtId="0" fontId="32" fillId="0" borderId="84" xfId="44" applyFont="1" applyBorder="1"/>
    <xf numFmtId="0" fontId="32" fillId="0" borderId="88" xfId="44" applyFont="1" applyBorder="1"/>
    <xf numFmtId="0" fontId="32" fillId="0" borderId="77" xfId="44" applyFont="1" applyBorder="1"/>
    <xf numFmtId="0" fontId="32" fillId="0" borderId="89" xfId="44" applyFont="1" applyBorder="1"/>
    <xf numFmtId="0" fontId="32" fillId="0" borderId="90" xfId="44" applyFont="1" applyBorder="1"/>
    <xf numFmtId="0" fontId="16" fillId="0" borderId="0" xfId="2" applyNumberFormat="1" applyFont="1" applyFill="1" applyAlignment="1"/>
    <xf numFmtId="168" fontId="9" fillId="2" borderId="29" xfId="2" applyNumberFormat="1" applyFont="1" applyFill="1" applyBorder="1" applyAlignment="1">
      <alignment horizontal="left"/>
    </xf>
    <xf numFmtId="0" fontId="9" fillId="0" borderId="10" xfId="2" applyFont="1" applyFill="1" applyBorder="1" applyAlignment="1">
      <alignment horizontal="right"/>
    </xf>
    <xf numFmtId="0" fontId="9" fillId="0" borderId="10" xfId="2" applyFont="1" applyFill="1" applyBorder="1" applyAlignment="1">
      <alignment wrapText="1"/>
    </xf>
    <xf numFmtId="166" fontId="9" fillId="0" borderId="10" xfId="2" applyNumberFormat="1" applyFont="1" applyFill="1" applyBorder="1" applyAlignment="1" applyProtection="1">
      <alignment horizontal="center"/>
      <protection hidden="1"/>
    </xf>
    <xf numFmtId="49" fontId="9" fillId="0" borderId="10" xfId="2" applyNumberFormat="1" applyFont="1" applyFill="1" applyBorder="1" applyAlignment="1">
      <alignment horizontal="center"/>
    </xf>
    <xf numFmtId="0" fontId="10" fillId="0" borderId="10" xfId="2" applyFont="1" applyFill="1" applyBorder="1"/>
    <xf numFmtId="0" fontId="9" fillId="0" borderId="10" xfId="2" applyFont="1" applyFill="1" applyBorder="1" applyAlignment="1">
      <alignment horizontal="center"/>
    </xf>
    <xf numFmtId="0" fontId="9" fillId="0" borderId="10" xfId="2" quotePrefix="1" applyFont="1" applyFill="1" applyBorder="1" applyAlignment="1">
      <alignment horizontal="center"/>
    </xf>
    <xf numFmtId="43" fontId="10" fillId="0" borderId="10" xfId="2" applyNumberFormat="1" applyFont="1" applyFill="1" applyBorder="1" applyAlignment="1">
      <alignment horizontal="center"/>
    </xf>
    <xf numFmtId="0" fontId="9" fillId="0" borderId="10" xfId="2" applyFont="1" applyFill="1" applyBorder="1" applyAlignment="1">
      <alignment horizontal="left"/>
    </xf>
    <xf numFmtId="0" fontId="9" fillId="0" borderId="29" xfId="2" applyFont="1" applyFill="1" applyBorder="1" applyAlignment="1">
      <alignment vertical="center"/>
    </xf>
    <xf numFmtId="0" fontId="60" fillId="0" borderId="0" xfId="262" applyFont="1" applyAlignment="1">
      <alignment horizontal="center"/>
    </xf>
    <xf numFmtId="0" fontId="12" fillId="0" borderId="0" xfId="262" applyAlignment="1">
      <alignment horizontal="center"/>
    </xf>
    <xf numFmtId="0" fontId="59" fillId="0" borderId="0" xfId="60" applyFont="1" applyAlignment="1"/>
    <xf numFmtId="3" fontId="6" fillId="0" borderId="0" xfId="60" applyNumberFormat="1" applyFill="1"/>
    <xf numFmtId="3" fontId="0" fillId="0" borderId="0" xfId="60" applyNumberFormat="1" applyFont="1" applyFill="1"/>
    <xf numFmtId="0" fontId="6" fillId="0" borderId="0" xfId="60" applyFill="1" applyAlignment="1">
      <alignment horizontal="center"/>
    </xf>
    <xf numFmtId="0" fontId="10" fillId="0" borderId="0" xfId="2" applyFont="1" applyFill="1" applyBorder="1" applyAlignment="1">
      <alignment horizontal="center" vertical="center"/>
    </xf>
    <xf numFmtId="43" fontId="69" fillId="0" borderId="0" xfId="2" applyNumberFormat="1" applyFont="1" applyFill="1" applyBorder="1" applyAlignment="1">
      <alignment horizontal="center" vertical="center" wrapText="1"/>
    </xf>
    <xf numFmtId="0" fontId="58" fillId="0" borderId="63" xfId="60" applyFont="1" applyBorder="1" applyAlignment="1"/>
    <xf numFmtId="0" fontId="60" fillId="0" borderId="0" xfId="262" applyFont="1" applyAlignment="1"/>
    <xf numFmtId="43" fontId="18" fillId="0" borderId="0" xfId="2" applyNumberFormat="1" applyFont="1" applyFill="1" applyAlignment="1"/>
    <xf numFmtId="0" fontId="67" fillId="0" borderId="0" xfId="44" applyFont="1" applyAlignment="1"/>
    <xf numFmtId="166" fontId="32" fillId="0" borderId="77" xfId="44" quotePrefix="1" applyNumberFormat="1" applyFont="1" applyBorder="1" applyAlignment="1">
      <alignment horizontal="center" vertical="center" wrapText="1"/>
    </xf>
    <xf numFmtId="166" fontId="32" fillId="0" borderId="35" xfId="44" quotePrefix="1" applyNumberFormat="1" applyFont="1" applyBorder="1" applyAlignment="1">
      <alignment horizontal="center" vertical="center" wrapText="1"/>
    </xf>
    <xf numFmtId="166" fontId="32" fillId="0" borderId="78" xfId="44" quotePrefix="1" applyNumberFormat="1" applyFont="1" applyBorder="1" applyAlignment="1">
      <alignment horizontal="center" vertical="center" wrapText="1"/>
    </xf>
    <xf numFmtId="43" fontId="9" fillId="0" borderId="10" xfId="2" applyNumberFormat="1" applyFont="1" applyFill="1" applyBorder="1" applyAlignment="1">
      <alignment horizontal="center" vertical="center"/>
    </xf>
    <xf numFmtId="43" fontId="9" fillId="0" borderId="22" xfId="2" applyNumberFormat="1" applyFont="1" applyFill="1" applyBorder="1"/>
    <xf numFmtId="43" fontId="7" fillId="0" borderId="0" xfId="1" applyFont="1" applyProtection="1">
      <protection locked="0"/>
    </xf>
    <xf numFmtId="43" fontId="9" fillId="4" borderId="0" xfId="1" applyFont="1" applyFill="1"/>
    <xf numFmtId="43" fontId="74" fillId="4" borderId="0" xfId="1" applyFont="1" applyFill="1"/>
    <xf numFmtId="43" fontId="74" fillId="0" borderId="0" xfId="1" applyFont="1" applyFill="1"/>
    <xf numFmtId="43" fontId="9" fillId="4" borderId="0" xfId="2" applyNumberFormat="1" applyFont="1" applyFill="1"/>
    <xf numFmtId="43" fontId="6" fillId="0" borderId="0" xfId="1" applyFont="1"/>
    <xf numFmtId="169" fontId="73" fillId="0" borderId="0" xfId="1" applyNumberFormat="1" applyFont="1" applyAlignment="1">
      <alignment horizontal="center"/>
    </xf>
    <xf numFmtId="169" fontId="6" fillId="0" borderId="0" xfId="1" applyNumberFormat="1" applyFont="1"/>
    <xf numFmtId="169" fontId="9" fillId="0" borderId="0" xfId="1" applyNumberFormat="1" applyFont="1" applyFill="1" applyBorder="1" applyAlignment="1">
      <alignment horizontal="center" vertical="center" wrapText="1"/>
    </xf>
    <xf numFmtId="169" fontId="0" fillId="0" borderId="0" xfId="1" applyNumberFormat="1" applyFont="1" applyBorder="1" applyAlignment="1">
      <alignment horizontal="center" vertical="center" wrapText="1"/>
    </xf>
    <xf numFmtId="169" fontId="9" fillId="0" borderId="0" xfId="1" applyNumberFormat="1" applyFont="1" applyFill="1" applyBorder="1" applyAlignment="1"/>
    <xf numFmtId="169" fontId="9" fillId="0" borderId="0" xfId="1" applyNumberFormat="1" applyFont="1" applyFill="1" applyBorder="1" applyAlignment="1">
      <alignment horizontal="center"/>
    </xf>
    <xf numFmtId="169" fontId="9" fillId="0" borderId="0" xfId="1" applyNumberFormat="1" applyFont="1" applyFill="1" applyBorder="1" applyAlignment="1">
      <alignment horizontal="left" vertical="center"/>
    </xf>
    <xf numFmtId="169" fontId="9" fillId="0" borderId="0" xfId="1" applyNumberFormat="1" applyFont="1" applyFill="1" applyBorder="1" applyAlignment="1">
      <alignment horizontal="left"/>
    </xf>
    <xf numFmtId="169" fontId="9" fillId="2" borderId="0" xfId="1" applyNumberFormat="1" applyFont="1" applyFill="1" applyBorder="1" applyAlignment="1">
      <alignment horizontal="left"/>
    </xf>
    <xf numFmtId="169" fontId="9" fillId="2" borderId="0" xfId="1" applyNumberFormat="1" applyFont="1" applyFill="1" applyBorder="1"/>
    <xf numFmtId="169" fontId="13" fillId="2" borderId="0" xfId="1" applyNumberFormat="1" applyFont="1" applyFill="1" applyBorder="1" applyAlignment="1">
      <alignment horizontal="left"/>
    </xf>
    <xf numFmtId="169" fontId="9" fillId="2" borderId="0" xfId="1" applyNumberFormat="1" applyFont="1" applyFill="1" applyBorder="1" applyAlignment="1">
      <alignment horizontal="left" vertical="center"/>
    </xf>
    <xf numFmtId="169" fontId="10" fillId="2" borderId="0" xfId="1" applyNumberFormat="1" applyFont="1" applyFill="1" applyBorder="1" applyAlignment="1">
      <alignment horizontal="left"/>
    </xf>
    <xf numFmtId="169" fontId="9" fillId="0" borderId="0" xfId="1" applyNumberFormat="1" applyFont="1" applyFill="1" applyBorder="1"/>
    <xf numFmtId="169" fontId="9" fillId="0" borderId="0" xfId="1" applyNumberFormat="1" applyFont="1" applyFill="1" applyBorder="1" applyAlignment="1">
      <alignment horizontal="left" vertical="center" wrapText="1"/>
    </xf>
    <xf numFmtId="169" fontId="9" fillId="0" borderId="0" xfId="1" applyNumberFormat="1" applyFont="1" applyFill="1" applyAlignment="1">
      <alignment horizontal="center"/>
    </xf>
    <xf numFmtId="169" fontId="15" fillId="0" borderId="0" xfId="1" applyNumberFormat="1" applyFont="1" applyFill="1"/>
    <xf numFmtId="169" fontId="16" fillId="0" borderId="0" xfId="1" applyNumberFormat="1" applyFont="1" applyFill="1" applyAlignment="1">
      <alignment horizontal="center"/>
    </xf>
    <xf numFmtId="169" fontId="18" fillId="0" borderId="0" xfId="1" applyNumberFormat="1" applyFont="1" applyFill="1" applyAlignment="1">
      <alignment horizontal="center"/>
    </xf>
    <xf numFmtId="169" fontId="9" fillId="0" borderId="0" xfId="1" applyNumberFormat="1" applyFont="1" applyFill="1" applyAlignment="1"/>
    <xf numFmtId="169" fontId="9" fillId="0" borderId="0" xfId="1" applyNumberFormat="1" applyFont="1" applyFill="1" applyAlignment="1">
      <alignment horizontal="left"/>
    </xf>
    <xf numFmtId="43" fontId="9" fillId="2" borderId="29" xfId="1" applyFont="1" applyFill="1" applyBorder="1" applyAlignment="1">
      <alignment vertical="center"/>
    </xf>
    <xf numFmtId="0" fontId="14" fillId="2" borderId="22" xfId="3" applyNumberFormat="1" applyFont="1" applyFill="1" applyBorder="1" applyAlignment="1">
      <alignment horizontal="right" vertical="center"/>
    </xf>
    <xf numFmtId="167" fontId="9" fillId="2" borderId="22" xfId="2" applyNumberFormat="1" applyFont="1" applyFill="1" applyBorder="1" applyAlignment="1">
      <alignment horizontal="right"/>
    </xf>
    <xf numFmtId="167" fontId="14" fillId="2" borderId="22" xfId="265" applyNumberFormat="1" applyFont="1" applyFill="1" applyBorder="1" applyAlignment="1">
      <alignment horizontal="right" vertical="center"/>
    </xf>
    <xf numFmtId="43" fontId="12" fillId="0" borderId="0" xfId="1" applyFont="1"/>
    <xf numFmtId="43" fontId="27" fillId="0" borderId="0" xfId="1" applyFont="1" applyAlignment="1" applyProtection="1">
      <alignment vertical="center"/>
      <protection locked="0"/>
    </xf>
    <xf numFmtId="43" fontId="27" fillId="0" borderId="0" xfId="1" applyFont="1" applyAlignment="1">
      <alignment vertical="top" wrapText="1"/>
    </xf>
    <xf numFmtId="43" fontId="25" fillId="3" borderId="28" xfId="1" applyFont="1" applyFill="1" applyBorder="1" applyAlignment="1">
      <alignment vertical="center" shrinkToFit="1"/>
    </xf>
    <xf numFmtId="167" fontId="51" fillId="6" borderId="29" xfId="261" applyNumberFormat="1" applyFont="1" applyFill="1" applyBorder="1" applyAlignment="1">
      <alignment vertical="center"/>
    </xf>
    <xf numFmtId="43" fontId="61" fillId="2" borderId="14" xfId="247" applyNumberFormat="1" applyFont="1" applyFill="1" applyBorder="1" applyAlignment="1">
      <alignment horizontal="right"/>
    </xf>
    <xf numFmtId="43" fontId="61" fillId="5" borderId="35" xfId="247" applyNumberFormat="1" applyFont="1" applyFill="1" applyBorder="1" applyAlignment="1">
      <alignment horizontal="right"/>
    </xf>
    <xf numFmtId="43" fontId="13" fillId="0" borderId="35" xfId="247" applyNumberFormat="1" applyFont="1" applyBorder="1" applyAlignment="1">
      <alignment horizontal="right"/>
    </xf>
    <xf numFmtId="43" fontId="13" fillId="5" borderId="35" xfId="247" applyNumberFormat="1" applyFont="1" applyFill="1" applyBorder="1" applyAlignment="1">
      <alignment horizontal="right"/>
    </xf>
    <xf numFmtId="43" fontId="13" fillId="0" borderId="86" xfId="247" applyNumberFormat="1" applyFont="1" applyBorder="1" applyAlignment="1">
      <alignment horizontal="right"/>
    </xf>
    <xf numFmtId="4" fontId="7" fillId="0" borderId="35" xfId="261" applyNumberFormat="1" applyFont="1" applyBorder="1" applyAlignment="1">
      <alignment horizontal="center"/>
    </xf>
    <xf numFmtId="4" fontId="31" fillId="0" borderId="35" xfId="261" applyNumberFormat="1" applyFont="1" applyBorder="1" applyAlignment="1">
      <alignment horizontal="center"/>
    </xf>
    <xf numFmtId="167" fontId="31" fillId="0" borderId="39" xfId="261" applyNumberFormat="1" applyFont="1" applyBorder="1" applyAlignment="1">
      <alignment horizontal="center"/>
    </xf>
    <xf numFmtId="167" fontId="31" fillId="0" borderId="69" xfId="60" applyNumberFormat="1" applyFont="1" applyBorder="1" applyAlignment="1">
      <alignment horizontal="center"/>
    </xf>
    <xf numFmtId="0" fontId="51" fillId="0" borderId="29" xfId="60" applyFont="1" applyFill="1" applyBorder="1" applyAlignment="1">
      <alignment horizontal="center" vertical="center"/>
    </xf>
    <xf numFmtId="0" fontId="51" fillId="0" borderId="27" xfId="60" applyFont="1" applyFill="1" applyBorder="1" applyAlignment="1">
      <alignment horizontal="left" vertical="center"/>
    </xf>
    <xf numFmtId="0" fontId="51" fillId="0" borderId="26" xfId="60" applyFont="1" applyFill="1" applyBorder="1" applyAlignment="1">
      <alignment horizontal="left" vertical="center"/>
    </xf>
    <xf numFmtId="43" fontId="51" fillId="0" borderId="29" xfId="260" applyFont="1" applyFill="1" applyBorder="1" applyAlignment="1">
      <alignment vertical="center"/>
    </xf>
    <xf numFmtId="41" fontId="51" fillId="0" borderId="29" xfId="261" applyFont="1" applyFill="1" applyBorder="1" applyAlignment="1">
      <alignment vertical="center"/>
    </xf>
    <xf numFmtId="167" fontId="51" fillId="0" borderId="29" xfId="261" applyNumberFormat="1" applyFont="1" applyFill="1" applyBorder="1" applyAlignment="1">
      <alignment vertical="center"/>
    </xf>
    <xf numFmtId="43" fontId="51" fillId="2" borderId="29" xfId="60" applyNumberFormat="1" applyFont="1" applyFill="1" applyBorder="1" applyAlignment="1"/>
    <xf numFmtId="43" fontId="51" fillId="2" borderId="29" xfId="60" applyNumberFormat="1" applyFont="1" applyFill="1" applyBorder="1" applyAlignment="1">
      <alignment vertical="center" wrapText="1"/>
    </xf>
    <xf numFmtId="0" fontId="51" fillId="0" borderId="28" xfId="60" applyFont="1" applyFill="1" applyBorder="1" applyAlignment="1">
      <alignment horizontal="left" vertical="center"/>
    </xf>
    <xf numFmtId="43" fontId="32" fillId="0" borderId="0" xfId="44" applyNumberFormat="1" applyFont="1"/>
    <xf numFmtId="43" fontId="9" fillId="0" borderId="10" xfId="2" applyNumberFormat="1" applyFont="1" applyFill="1" applyBorder="1"/>
    <xf numFmtId="167" fontId="9" fillId="0" borderId="29" xfId="265" applyNumberFormat="1" applyFont="1" applyFill="1" applyBorder="1"/>
    <xf numFmtId="166" fontId="9" fillId="2" borderId="10" xfId="4" applyNumberFormat="1" applyFont="1" applyFill="1" applyBorder="1" applyAlignment="1">
      <alignment horizontal="right" vertical="center"/>
    </xf>
    <xf numFmtId="0" fontId="9" fillId="2" borderId="10" xfId="5" applyFont="1" applyFill="1" applyBorder="1" applyAlignment="1"/>
    <xf numFmtId="0" fontId="9" fillId="2" borderId="22" xfId="2" applyFont="1" applyFill="1" applyBorder="1" applyAlignment="1">
      <alignment horizontal="left" vertical="center"/>
    </xf>
    <xf numFmtId="14" fontId="9" fillId="2" borderId="22" xfId="2" applyNumberFormat="1" applyFont="1" applyFill="1" applyBorder="1" applyAlignment="1">
      <alignment horizontal="center"/>
    </xf>
    <xf numFmtId="14" fontId="9" fillId="2" borderId="29" xfId="2" applyNumberFormat="1" applyFont="1" applyFill="1" applyBorder="1" applyAlignment="1">
      <alignment horizontal="center"/>
    </xf>
    <xf numFmtId="166" fontId="9" fillId="2" borderId="10" xfId="2" applyNumberFormat="1" applyFont="1" applyFill="1" applyBorder="1"/>
    <xf numFmtId="0" fontId="9" fillId="0" borderId="10" xfId="9" applyFont="1" applyFill="1" applyBorder="1"/>
    <xf numFmtId="0" fontId="10" fillId="2" borderId="22" xfId="2" applyFont="1" applyFill="1" applyBorder="1"/>
    <xf numFmtId="0" fontId="10" fillId="2" borderId="22" xfId="2" applyFont="1" applyFill="1" applyBorder="1" applyAlignment="1">
      <alignment horizontal="center"/>
    </xf>
    <xf numFmtId="0" fontId="10" fillId="2" borderId="29" xfId="2" applyFont="1" applyFill="1" applyBorder="1" applyAlignment="1">
      <alignment horizontal="center"/>
    </xf>
    <xf numFmtId="166" fontId="9" fillId="2" borderId="10" xfId="4" applyNumberFormat="1" applyFont="1" applyFill="1" applyBorder="1" applyAlignment="1">
      <alignment horizontal="right"/>
    </xf>
    <xf numFmtId="0" fontId="10" fillId="4" borderId="22" xfId="2" applyFont="1" applyFill="1" applyBorder="1" applyAlignment="1">
      <alignment vertical="center"/>
    </xf>
    <xf numFmtId="43" fontId="10" fillId="2" borderId="22" xfId="2" applyNumberFormat="1" applyFont="1" applyFill="1" applyBorder="1"/>
    <xf numFmtId="14" fontId="9" fillId="2" borderId="29" xfId="2" applyNumberFormat="1" applyFont="1" applyFill="1" applyBorder="1"/>
    <xf numFmtId="0" fontId="10" fillId="4" borderId="29" xfId="2" applyFont="1" applyFill="1" applyBorder="1" applyAlignment="1">
      <alignment vertical="center"/>
    </xf>
    <xf numFmtId="0" fontId="9" fillId="2" borderId="32" xfId="2" applyFont="1" applyFill="1" applyBorder="1" applyAlignment="1">
      <alignment horizontal="right"/>
    </xf>
    <xf numFmtId="0" fontId="9" fillId="2" borderId="22" xfId="3" applyNumberFormat="1" applyFont="1" applyFill="1" applyBorder="1" applyAlignment="1">
      <alignment horizontal="center" vertical="center"/>
    </xf>
    <xf numFmtId="0" fontId="53" fillId="0" borderId="0" xfId="44" applyFont="1" applyAlignment="1" applyProtection="1">
      <alignment horizontal="center"/>
      <protection locked="0"/>
    </xf>
    <xf numFmtId="0" fontId="6" fillId="0" borderId="0" xfId="60" applyAlignment="1" applyProtection="1">
      <alignment horizontal="center"/>
      <protection locked="0"/>
    </xf>
    <xf numFmtId="14" fontId="9" fillId="2" borderId="10" xfId="2" applyNumberFormat="1" applyFont="1" applyFill="1" applyBorder="1"/>
    <xf numFmtId="0" fontId="75" fillId="8" borderId="14" xfId="44" applyFont="1" applyFill="1" applyBorder="1" applyAlignment="1">
      <alignment horizontal="center" vertical="center" wrapText="1"/>
    </xf>
    <xf numFmtId="41" fontId="10" fillId="5" borderId="25" xfId="2" applyNumberFormat="1" applyFont="1" applyFill="1" applyBorder="1" applyAlignment="1">
      <alignment horizontal="right"/>
    </xf>
    <xf numFmtId="41" fontId="10" fillId="5" borderId="26" xfId="2" applyNumberFormat="1" applyFont="1" applyFill="1" applyBorder="1" applyAlignment="1"/>
    <xf numFmtId="41" fontId="10" fillId="5" borderId="29" xfId="2" applyNumberFormat="1" applyFont="1" applyFill="1" applyBorder="1" applyAlignment="1"/>
    <xf numFmtId="167" fontId="10" fillId="0" borderId="29" xfId="265" applyNumberFormat="1" applyFont="1" applyFill="1" applyBorder="1"/>
    <xf numFmtId="0" fontId="9" fillId="0" borderId="22" xfId="2" applyFont="1" applyFill="1" applyBorder="1" applyAlignment="1">
      <alignment horizontal="center"/>
    </xf>
    <xf numFmtId="41" fontId="9" fillId="5" borderId="26" xfId="2" applyNumberFormat="1" applyFont="1" applyFill="1" applyBorder="1" applyAlignment="1"/>
    <xf numFmtId="41" fontId="9" fillId="5" borderId="10" xfId="2" applyNumberFormat="1" applyFont="1" applyFill="1" applyBorder="1" applyAlignment="1"/>
    <xf numFmtId="0" fontId="32" fillId="5" borderId="10" xfId="44" applyFont="1" applyFill="1" applyBorder="1" applyAlignment="1">
      <alignment horizontal="center" vertical="center" wrapText="1"/>
    </xf>
    <xf numFmtId="43" fontId="79" fillId="0" borderId="29" xfId="247" applyNumberFormat="1" applyFont="1" applyBorder="1" applyAlignment="1">
      <alignment horizontal="center" vertical="center"/>
    </xf>
    <xf numFmtId="41" fontId="10" fillId="5" borderId="10" xfId="2" applyNumberFormat="1" applyFont="1" applyFill="1" applyBorder="1" applyAlignment="1">
      <alignment horizontal="right"/>
    </xf>
    <xf numFmtId="0" fontId="9" fillId="0" borderId="29" xfId="2" quotePrefix="1" applyFont="1" applyFill="1" applyBorder="1" applyAlignment="1">
      <alignment horizontal="center"/>
    </xf>
    <xf numFmtId="0" fontId="9" fillId="2" borderId="22" xfId="2" applyFont="1" applyFill="1" applyBorder="1" applyAlignment="1">
      <alignment horizontal="center" vertical="center"/>
    </xf>
    <xf numFmtId="0" fontId="9" fillId="0" borderId="29" xfId="2" applyFont="1" applyFill="1" applyBorder="1" applyAlignment="1">
      <alignment horizontal="center"/>
    </xf>
    <xf numFmtId="43" fontId="10" fillId="0" borderId="32" xfId="2" applyNumberFormat="1" applyFont="1" applyFill="1" applyBorder="1"/>
    <xf numFmtId="41" fontId="10" fillId="9" borderId="29" xfId="2" applyNumberFormat="1" applyFont="1" applyFill="1" applyBorder="1" applyAlignment="1">
      <alignment horizontal="center" vertical="center"/>
    </xf>
    <xf numFmtId="41" fontId="10" fillId="9" borderId="29" xfId="2" applyNumberFormat="1" applyFont="1" applyFill="1" applyBorder="1" applyAlignment="1"/>
    <xf numFmtId="41" fontId="9" fillId="9" borderId="29" xfId="2" applyNumberFormat="1" applyFont="1" applyFill="1" applyBorder="1" applyAlignment="1"/>
    <xf numFmtId="41" fontId="9" fillId="0" borderId="0" xfId="265" applyFont="1" applyFill="1"/>
    <xf numFmtId="49" fontId="9" fillId="2" borderId="29" xfId="2" quotePrefix="1" applyNumberFormat="1" applyFont="1" applyFill="1" applyBorder="1" applyAlignment="1">
      <alignment horizontal="center"/>
    </xf>
    <xf numFmtId="0" fontId="9" fillId="2" borderId="29" xfId="2" quotePrefix="1" applyFont="1" applyFill="1" applyBorder="1" applyAlignment="1">
      <alignment horizontal="center" vertical="center"/>
    </xf>
    <xf numFmtId="41" fontId="10" fillId="2" borderId="29" xfId="2" applyNumberFormat="1" applyFont="1" applyFill="1" applyBorder="1" applyAlignment="1">
      <alignment horizontal="left"/>
    </xf>
    <xf numFmtId="0" fontId="10" fillId="2" borderId="22" xfId="2" quotePrefix="1" applyFont="1" applyFill="1" applyBorder="1" applyAlignment="1">
      <alignment horizontal="center" vertical="center"/>
    </xf>
    <xf numFmtId="0" fontId="9" fillId="2" borderId="22" xfId="2" quotePrefix="1" applyFont="1" applyFill="1" applyBorder="1" applyAlignment="1">
      <alignment horizontal="center" vertical="center"/>
    </xf>
    <xf numFmtId="14" fontId="9" fillId="2" borderId="10" xfId="2" applyNumberFormat="1" applyFont="1" applyFill="1" applyBorder="1" applyAlignment="1">
      <alignment horizontal="center"/>
    </xf>
    <xf numFmtId="43" fontId="10" fillId="2" borderId="10" xfId="2" applyNumberFormat="1" applyFont="1" applyFill="1" applyBorder="1"/>
    <xf numFmtId="41" fontId="9" fillId="0" borderId="10" xfId="2" applyNumberFormat="1" applyFont="1" applyFill="1" applyBorder="1" applyAlignment="1">
      <alignment horizontal="left"/>
    </xf>
    <xf numFmtId="0" fontId="10" fillId="2" borderId="22" xfId="2" applyFont="1" applyFill="1" applyBorder="1" applyAlignment="1">
      <alignment horizontal="center" vertical="center"/>
    </xf>
    <xf numFmtId="0" fontId="10" fillId="2" borderId="22" xfId="2" applyFont="1" applyFill="1" applyBorder="1" applyAlignment="1">
      <alignment vertical="center"/>
    </xf>
    <xf numFmtId="0" fontId="10" fillId="2" borderId="29" xfId="2" quotePrefix="1" applyFont="1" applyFill="1" applyBorder="1" applyAlignment="1">
      <alignment horizontal="center" vertical="center"/>
    </xf>
    <xf numFmtId="43" fontId="82" fillId="2" borderId="29" xfId="2" applyNumberFormat="1" applyFont="1" applyFill="1" applyBorder="1"/>
    <xf numFmtId="0" fontId="13" fillId="0" borderId="35" xfId="262" applyFont="1" applyFill="1" applyBorder="1" applyAlignment="1"/>
    <xf numFmtId="0" fontId="9" fillId="2" borderId="10" xfId="5" applyFont="1" applyFill="1" applyBorder="1" applyAlignment="1">
      <alignment horizontal="center" vertical="top"/>
    </xf>
    <xf numFmtId="4" fontId="9" fillId="2" borderId="10" xfId="5" applyNumberFormat="1" applyFont="1" applyFill="1" applyBorder="1" applyAlignment="1">
      <alignment horizontal="right"/>
    </xf>
    <xf numFmtId="167" fontId="9" fillId="2" borderId="10" xfId="265" quotePrefix="1" applyNumberFormat="1" applyFont="1" applyFill="1" applyBorder="1" applyAlignment="1">
      <alignment horizontal="center"/>
    </xf>
    <xf numFmtId="0" fontId="9" fillId="2" borderId="10" xfId="9" applyFont="1" applyFill="1" applyBorder="1"/>
    <xf numFmtId="0" fontId="7" fillId="2" borderId="10" xfId="2" applyFont="1" applyFill="1" applyBorder="1" applyAlignment="1">
      <alignment horizontal="center"/>
    </xf>
    <xf numFmtId="4" fontId="9" fillId="2" borderId="10" xfId="8" applyNumberFormat="1" applyFont="1" applyFill="1" applyBorder="1" applyAlignment="1">
      <alignment horizontal="right" vertical="top" wrapText="1"/>
    </xf>
    <xf numFmtId="0" fontId="9" fillId="2" borderId="14" xfId="2" applyFont="1" applyFill="1" applyBorder="1" applyAlignment="1">
      <alignment wrapText="1"/>
    </xf>
    <xf numFmtId="166" fontId="9" fillId="2" borderId="14" xfId="2" applyNumberFormat="1" applyFont="1" applyFill="1" applyBorder="1"/>
    <xf numFmtId="0" fontId="9" fillId="2" borderId="14" xfId="2" applyFont="1" applyFill="1" applyBorder="1"/>
    <xf numFmtId="0" fontId="14" fillId="2" borderId="14" xfId="3" applyNumberFormat="1" applyFont="1" applyFill="1" applyBorder="1" applyAlignment="1">
      <alignment horizontal="right" vertical="center"/>
    </xf>
    <xf numFmtId="167" fontId="9" fillId="2" borderId="14" xfId="2" applyNumberFormat="1" applyFont="1" applyFill="1" applyBorder="1" applyAlignment="1">
      <alignment horizontal="right"/>
    </xf>
    <xf numFmtId="169" fontId="10" fillId="2" borderId="32" xfId="2" quotePrefix="1" applyNumberFormat="1" applyFont="1" applyFill="1" applyBorder="1" applyAlignment="1">
      <alignment horizontal="center"/>
    </xf>
    <xf numFmtId="169" fontId="10" fillId="2" borderId="32" xfId="2" applyNumberFormat="1" applyFont="1" applyFill="1" applyBorder="1"/>
    <xf numFmtId="167" fontId="10" fillId="2" borderId="32" xfId="265" applyNumberFormat="1" applyFont="1" applyFill="1" applyBorder="1"/>
    <xf numFmtId="167" fontId="10" fillId="2" borderId="32" xfId="265" quotePrefix="1" applyNumberFormat="1" applyFont="1" applyFill="1" applyBorder="1" applyAlignment="1">
      <alignment horizontal="center"/>
    </xf>
    <xf numFmtId="43" fontId="7" fillId="0" borderId="0" xfId="1" applyFont="1"/>
    <xf numFmtId="43" fontId="48" fillId="0" borderId="0" xfId="1" applyFont="1" applyAlignment="1">
      <alignment horizontal="left"/>
    </xf>
    <xf numFmtId="43" fontId="7" fillId="0" borderId="0" xfId="1" applyFont="1" applyAlignment="1" applyProtection="1">
      <protection locked="0"/>
    </xf>
    <xf numFmtId="43" fontId="83" fillId="0" borderId="50" xfId="1" applyFont="1" applyFill="1" applyBorder="1" applyAlignment="1" applyProtection="1">
      <alignment shrinkToFit="1"/>
      <protection locked="0"/>
    </xf>
    <xf numFmtId="43" fontId="83" fillId="0" borderId="29" xfId="1" applyFont="1" applyBorder="1" applyAlignment="1" applyProtection="1">
      <alignment shrinkToFit="1"/>
      <protection locked="0"/>
    </xf>
    <xf numFmtId="0" fontId="9" fillId="2" borderId="14" xfId="2" applyFont="1" applyFill="1" applyBorder="1" applyAlignment="1">
      <alignment horizontal="center"/>
    </xf>
    <xf numFmtId="0" fontId="35" fillId="0" borderId="0" xfId="262" applyFont="1" applyAlignment="1">
      <alignment horizontal="left"/>
    </xf>
    <xf numFmtId="0" fontId="12" fillId="0" borderId="0" xfId="262" applyAlignment="1">
      <alignment horizontal="left"/>
    </xf>
    <xf numFmtId="0" fontId="79" fillId="0" borderId="0" xfId="262" applyFont="1" applyBorder="1" applyAlignment="1">
      <alignment horizontal="center" vertical="center"/>
    </xf>
    <xf numFmtId="169" fontId="79" fillId="0" borderId="0" xfId="247" applyNumberFormat="1" applyFont="1" applyBorder="1" applyAlignment="1">
      <alignment horizontal="center" vertical="center"/>
    </xf>
    <xf numFmtId="43" fontId="79" fillId="0" borderId="0" xfId="247" applyNumberFormat="1" applyFont="1" applyBorder="1" applyAlignment="1">
      <alignment horizontal="center" vertical="center"/>
    </xf>
    <xf numFmtId="0" fontId="13" fillId="0" borderId="0" xfId="262" applyFont="1" applyBorder="1" applyAlignment="1">
      <alignment horizontal="center" vertical="center"/>
    </xf>
    <xf numFmtId="0" fontId="9" fillId="0" borderId="0" xfId="267" applyFont="1" applyFill="1" applyAlignment="1">
      <alignment horizontal="right"/>
    </xf>
    <xf numFmtId="0" fontId="9" fillId="0" borderId="0" xfId="267" applyFont="1" applyFill="1"/>
    <xf numFmtId="43" fontId="9" fillId="0" borderId="0" xfId="267" applyNumberFormat="1" applyFont="1" applyFill="1"/>
    <xf numFmtId="0" fontId="9" fillId="0" borderId="0" xfId="267" applyFont="1" applyFill="1" applyAlignment="1">
      <alignment horizontal="center"/>
    </xf>
    <xf numFmtId="0" fontId="10" fillId="0" borderId="10" xfId="267" applyFont="1" applyFill="1" applyBorder="1"/>
    <xf numFmtId="0" fontId="9" fillId="0" borderId="10" xfId="267" applyFont="1" applyFill="1" applyBorder="1" applyAlignment="1">
      <alignment horizontal="center"/>
    </xf>
    <xf numFmtId="0" fontId="9" fillId="0" borderId="10" xfId="267" quotePrefix="1" applyFont="1" applyFill="1" applyBorder="1" applyAlignment="1">
      <alignment horizontal="center"/>
    </xf>
    <xf numFmtId="43" fontId="10" fillId="0" borderId="10" xfId="267" applyNumberFormat="1" applyFont="1" applyFill="1" applyBorder="1" applyAlignment="1">
      <alignment horizontal="center"/>
    </xf>
    <xf numFmtId="0" fontId="9" fillId="0" borderId="31" xfId="267" applyFont="1" applyFill="1" applyBorder="1" applyAlignment="1">
      <alignment horizontal="right"/>
    </xf>
    <xf numFmtId="0" fontId="9" fillId="0" borderId="32" xfId="267" applyFont="1" applyFill="1" applyBorder="1" applyAlignment="1">
      <alignment wrapText="1"/>
    </xf>
    <xf numFmtId="166" fontId="9" fillId="0" borderId="32" xfId="267" applyNumberFormat="1" applyFont="1" applyFill="1" applyBorder="1" applyAlignment="1" applyProtection="1">
      <alignment horizontal="center"/>
      <protection hidden="1"/>
    </xf>
    <xf numFmtId="0" fontId="9" fillId="0" borderId="32" xfId="267" applyFont="1" applyFill="1" applyBorder="1" applyAlignment="1">
      <alignment horizontal="center"/>
    </xf>
    <xf numFmtId="0" fontId="9" fillId="0" borderId="32" xfId="267" quotePrefix="1" applyFont="1" applyFill="1" applyBorder="1" applyAlignment="1">
      <alignment horizontal="center"/>
    </xf>
    <xf numFmtId="43" fontId="10" fillId="0" borderId="32" xfId="267" applyNumberFormat="1" applyFont="1" applyFill="1" applyBorder="1" applyAlignment="1">
      <alignment horizontal="center"/>
    </xf>
    <xf numFmtId="0" fontId="9" fillId="0" borderId="33" xfId="267" applyFont="1" applyFill="1" applyBorder="1" applyAlignment="1">
      <alignment horizontal="left"/>
    </xf>
    <xf numFmtId="0" fontId="9" fillId="2" borderId="29" xfId="267" applyFont="1" applyFill="1" applyBorder="1" applyAlignment="1">
      <alignment horizontal="right"/>
    </xf>
    <xf numFmtId="0" fontId="9" fillId="2" borderId="29" xfId="267" applyFont="1" applyFill="1" applyBorder="1" applyAlignment="1">
      <alignment wrapText="1"/>
    </xf>
    <xf numFmtId="0" fontId="9" fillId="2" borderId="29" xfId="267" applyFont="1" applyFill="1" applyBorder="1"/>
    <xf numFmtId="0" fontId="9" fillId="2" borderId="29" xfId="267" applyFont="1" applyFill="1" applyBorder="1" applyAlignment="1">
      <alignment horizontal="center"/>
    </xf>
    <xf numFmtId="0" fontId="9" fillId="2" borderId="10" xfId="267" applyFont="1" applyFill="1" applyBorder="1" applyAlignment="1">
      <alignment horizontal="right"/>
    </xf>
    <xf numFmtId="0" fontId="9" fillId="2" borderId="10" xfId="267" applyFont="1" applyFill="1" applyBorder="1" applyAlignment="1">
      <alignment wrapText="1"/>
    </xf>
    <xf numFmtId="166" fontId="9" fillId="2" borderId="10" xfId="267" applyNumberFormat="1" applyFont="1" applyFill="1" applyBorder="1" applyAlignment="1" applyProtection="1">
      <alignment horizontal="center"/>
      <protection hidden="1"/>
    </xf>
    <xf numFmtId="49" fontId="9" fillId="2" borderId="10" xfId="267" quotePrefix="1" applyNumberFormat="1" applyFont="1" applyFill="1" applyBorder="1" applyAlignment="1">
      <alignment horizontal="center"/>
    </xf>
    <xf numFmtId="0" fontId="9" fillId="2" borderId="10" xfId="267" applyFont="1" applyFill="1" applyBorder="1"/>
    <xf numFmtId="0" fontId="9" fillId="2" borderId="10" xfId="267" applyFont="1" applyFill="1" applyBorder="1" applyAlignment="1"/>
    <xf numFmtId="0" fontId="9" fillId="2" borderId="10" xfId="267" applyFont="1" applyFill="1" applyBorder="1" applyAlignment="1">
      <alignment horizontal="center"/>
    </xf>
    <xf numFmtId="0" fontId="9" fillId="2" borderId="10" xfId="267" quotePrefix="1" applyFont="1" applyFill="1" applyBorder="1" applyAlignment="1">
      <alignment horizontal="center"/>
    </xf>
    <xf numFmtId="43" fontId="9" fillId="2" borderId="10" xfId="267" applyNumberFormat="1" applyFont="1" applyFill="1" applyBorder="1"/>
    <xf numFmtId="0" fontId="9" fillId="2" borderId="31" xfId="267" applyFont="1" applyFill="1" applyBorder="1" applyAlignment="1">
      <alignment horizontal="right"/>
    </xf>
    <xf numFmtId="0" fontId="9" fillId="2" borderId="32" xfId="267" applyFont="1" applyFill="1" applyBorder="1" applyAlignment="1">
      <alignment wrapText="1"/>
    </xf>
    <xf numFmtId="166" fontId="9" fillId="2" borderId="32" xfId="267" applyNumberFormat="1" applyFont="1" applyFill="1" applyBorder="1" applyAlignment="1" applyProtection="1">
      <alignment horizontal="center"/>
      <protection hidden="1"/>
    </xf>
    <xf numFmtId="49" fontId="10" fillId="2" borderId="32" xfId="267" quotePrefix="1" applyNumberFormat="1" applyFont="1" applyFill="1" applyBorder="1" applyAlignment="1">
      <alignment horizontal="center"/>
    </xf>
    <xf numFmtId="0" fontId="10" fillId="2" borderId="32" xfId="267" applyFont="1" applyFill="1" applyBorder="1"/>
    <xf numFmtId="0" fontId="9" fillId="2" borderId="32" xfId="267" applyFont="1" applyFill="1" applyBorder="1" applyAlignment="1">
      <alignment horizontal="center"/>
    </xf>
    <xf numFmtId="0" fontId="9" fillId="2" borderId="32" xfId="267" quotePrefix="1" applyFont="1" applyFill="1" applyBorder="1" applyAlignment="1">
      <alignment horizontal="center"/>
    </xf>
    <xf numFmtId="0" fontId="9" fillId="2" borderId="33" xfId="267" applyFont="1" applyFill="1" applyBorder="1" applyAlignment="1">
      <alignment horizontal="left"/>
    </xf>
    <xf numFmtId="2" fontId="9" fillId="0" borderId="0" xfId="267" applyNumberFormat="1" applyFont="1" applyFill="1"/>
    <xf numFmtId="0" fontId="9" fillId="2" borderId="22" xfId="267" applyFont="1" applyFill="1" applyBorder="1"/>
    <xf numFmtId="0" fontId="9" fillId="2" borderId="22" xfId="267" applyFont="1" applyFill="1" applyBorder="1" applyAlignment="1">
      <alignment horizontal="center"/>
    </xf>
    <xf numFmtId="166" fontId="9" fillId="2" borderId="29" xfId="267" applyNumberFormat="1" applyFont="1" applyFill="1" applyBorder="1" applyAlignment="1" applyProtection="1">
      <alignment horizontal="center"/>
      <protection hidden="1"/>
    </xf>
    <xf numFmtId="0" fontId="9" fillId="2" borderId="29" xfId="267" quotePrefix="1" applyFont="1" applyFill="1" applyBorder="1" applyAlignment="1">
      <alignment horizontal="center"/>
    </xf>
    <xf numFmtId="43" fontId="9" fillId="2" borderId="29" xfId="267" applyNumberFormat="1" applyFont="1" applyFill="1" applyBorder="1"/>
    <xf numFmtId="0" fontId="9" fillId="2" borderId="29" xfId="267" applyFont="1" applyFill="1" applyBorder="1" applyAlignment="1">
      <alignment horizontal="left"/>
    </xf>
    <xf numFmtId="0" fontId="10" fillId="2" borderId="29" xfId="267" applyFont="1" applyFill="1" applyBorder="1"/>
    <xf numFmtId="0" fontId="9" fillId="2" borderId="32" xfId="267" applyFont="1" applyFill="1" applyBorder="1"/>
    <xf numFmtId="0" fontId="10" fillId="2" borderId="32" xfId="267" applyFont="1" applyFill="1" applyBorder="1" applyAlignment="1">
      <alignment horizontal="center"/>
    </xf>
    <xf numFmtId="41" fontId="10" fillId="2" borderId="33" xfId="267" applyNumberFormat="1" applyFont="1" applyFill="1" applyBorder="1" applyAlignment="1">
      <alignment horizontal="left"/>
    </xf>
    <xf numFmtId="0" fontId="9" fillId="2" borderId="29" xfId="267" quotePrefix="1" applyFont="1" applyFill="1" applyBorder="1" applyAlignment="1">
      <alignment horizontal="center" vertical="center"/>
    </xf>
    <xf numFmtId="41" fontId="9" fillId="2" borderId="33" xfId="267" applyNumberFormat="1" applyFont="1" applyFill="1" applyBorder="1" applyAlignment="1">
      <alignment horizontal="left"/>
    </xf>
    <xf numFmtId="43" fontId="10" fillId="2" borderId="22" xfId="267" applyNumberFormat="1" applyFont="1" applyFill="1" applyBorder="1"/>
    <xf numFmtId="41" fontId="9" fillId="2" borderId="29" xfId="267" applyNumberFormat="1" applyFont="1" applyFill="1" applyBorder="1" applyAlignment="1">
      <alignment horizontal="left"/>
    </xf>
    <xf numFmtId="0" fontId="9" fillId="2" borderId="10" xfId="267" applyFont="1" applyFill="1" applyBorder="1" applyAlignment="1">
      <alignment vertical="center"/>
    </xf>
    <xf numFmtId="0" fontId="15" fillId="0" borderId="0" xfId="267" applyFont="1" applyFill="1"/>
    <xf numFmtId="0" fontId="15" fillId="0" borderId="0" xfId="267" applyFont="1" applyFill="1" applyAlignment="1">
      <alignment horizontal="left"/>
    </xf>
    <xf numFmtId="0" fontId="16" fillId="0" borderId="0" xfId="267" applyFont="1" applyFill="1" applyAlignment="1">
      <alignment horizontal="center"/>
    </xf>
    <xf numFmtId="0" fontId="18" fillId="0" borderId="0" xfId="267" applyFont="1" applyFill="1" applyAlignment="1">
      <alignment horizontal="center"/>
    </xf>
    <xf numFmtId="167" fontId="13" fillId="0" borderId="0" xfId="265" applyNumberFormat="1" applyFont="1" applyBorder="1" applyAlignment="1">
      <alignment horizontal="center"/>
    </xf>
    <xf numFmtId="43" fontId="6" fillId="0" borderId="0" xfId="60" applyNumberFormat="1"/>
    <xf numFmtId="41" fontId="48" fillId="0" borderId="0" xfId="265" applyFont="1"/>
    <xf numFmtId="41" fontId="6" fillId="0" borderId="0" xfId="265"/>
    <xf numFmtId="43" fontId="9" fillId="2" borderId="0" xfId="1" applyNumberFormat="1" applyFont="1" applyFill="1" applyBorder="1"/>
    <xf numFmtId="43" fontId="9" fillId="2" borderId="0" xfId="1" applyNumberFormat="1" applyFont="1" applyFill="1" applyBorder="1" applyAlignment="1">
      <alignment horizontal="left"/>
    </xf>
    <xf numFmtId="43" fontId="9" fillId="2" borderId="0" xfId="1" applyNumberFormat="1" applyFont="1" applyFill="1" applyBorder="1" applyAlignment="1">
      <alignment horizontal="left" vertical="center"/>
    </xf>
    <xf numFmtId="41" fontId="7" fillId="0" borderId="0" xfId="265" applyFont="1" applyAlignment="1" applyProtection="1">
      <protection locked="0"/>
    </xf>
    <xf numFmtId="0" fontId="9" fillId="0" borderId="0" xfId="267" applyFont="1" applyFill="1" applyBorder="1"/>
    <xf numFmtId="0" fontId="13" fillId="0" borderId="29" xfId="7" applyFont="1" applyFill="1" applyBorder="1" applyAlignment="1">
      <alignment vertical="center"/>
    </xf>
    <xf numFmtId="0" fontId="13" fillId="0" borderId="29" xfId="0" applyFont="1" applyBorder="1" applyAlignment="1">
      <alignment vertical="center"/>
    </xf>
    <xf numFmtId="0" fontId="9" fillId="0" borderId="0" xfId="267" applyFont="1" applyFill="1" applyAlignment="1">
      <alignment vertical="center"/>
    </xf>
    <xf numFmtId="0" fontId="13" fillId="0" borderId="29" xfId="0" applyFont="1" applyBorder="1" applyAlignment="1">
      <alignment horizontal="center" vertical="center"/>
    </xf>
    <xf numFmtId="3" fontId="13" fillId="0" borderId="29" xfId="0" applyNumberFormat="1" applyFont="1" applyBorder="1" applyAlignment="1">
      <alignment horizontal="right" vertical="center"/>
    </xf>
    <xf numFmtId="0" fontId="13" fillId="0" borderId="29" xfId="0" applyFont="1" applyBorder="1" applyAlignment="1">
      <alignment horizontal="center" vertical="center" wrapText="1"/>
    </xf>
    <xf numFmtId="0" fontId="9" fillId="2" borderId="10" xfId="5" applyFont="1" applyFill="1" applyBorder="1" applyAlignment="1">
      <alignment vertical="top"/>
    </xf>
    <xf numFmtId="0" fontId="9" fillId="2" borderId="10" xfId="5" applyFont="1" applyFill="1" applyBorder="1" applyAlignment="1">
      <alignment horizontal="left" vertical="top"/>
    </xf>
    <xf numFmtId="0" fontId="9" fillId="2" borderId="10" xfId="6" applyFont="1" applyFill="1" applyBorder="1" applyAlignment="1">
      <alignment horizontal="center"/>
    </xf>
    <xf numFmtId="167" fontId="9" fillId="2" borderId="10" xfId="265" applyNumberFormat="1" applyFont="1" applyFill="1" applyBorder="1" applyAlignment="1">
      <alignment horizontal="center" vertical="top"/>
    </xf>
    <xf numFmtId="0" fontId="7" fillId="2" borderId="14" xfId="2" applyFont="1" applyFill="1" applyBorder="1" applyAlignment="1">
      <alignment horizontal="center"/>
    </xf>
    <xf numFmtId="167" fontId="9" fillId="2" borderId="14" xfId="2" applyNumberFormat="1" applyFont="1" applyFill="1" applyBorder="1"/>
    <xf numFmtId="0" fontId="9" fillId="2" borderId="14" xfId="2" applyFont="1" applyFill="1" applyBorder="1" applyAlignment="1">
      <alignment horizontal="left" vertical="center"/>
    </xf>
    <xf numFmtId="0" fontId="9" fillId="2" borderId="29" xfId="267" applyFont="1" applyFill="1" applyBorder="1" applyAlignment="1"/>
    <xf numFmtId="3" fontId="9" fillId="0" borderId="29" xfId="267" applyNumberFormat="1" applyFont="1" applyFill="1" applyBorder="1"/>
    <xf numFmtId="0" fontId="9" fillId="0" borderId="29" xfId="267" applyFont="1" applyFill="1" applyBorder="1"/>
    <xf numFmtId="0" fontId="9" fillId="2" borderId="29" xfId="267" applyFont="1" applyFill="1" applyBorder="1" applyAlignment="1">
      <alignment vertical="center" wrapText="1"/>
    </xf>
    <xf numFmtId="166" fontId="9" fillId="2" borderId="29" xfId="267" applyNumberFormat="1" applyFont="1" applyFill="1" applyBorder="1" applyAlignment="1" applyProtection="1">
      <alignment horizontal="center" vertical="center"/>
      <protection hidden="1"/>
    </xf>
    <xf numFmtId="0" fontId="9" fillId="2" borderId="29" xfId="267" applyFont="1" applyFill="1" applyBorder="1" applyAlignment="1">
      <alignment horizontal="center" vertical="center"/>
    </xf>
    <xf numFmtId="0" fontId="9" fillId="0" borderId="29" xfId="267" applyFont="1" applyFill="1" applyBorder="1" applyAlignment="1">
      <alignment vertical="center"/>
    </xf>
    <xf numFmtId="0" fontId="9" fillId="4" borderId="29" xfId="267" applyFont="1" applyFill="1" applyBorder="1"/>
    <xf numFmtId="0" fontId="85" fillId="4" borderId="29" xfId="0" applyFont="1" applyFill="1" applyBorder="1"/>
    <xf numFmtId="167" fontId="9" fillId="0" borderId="0" xfId="267" applyNumberFormat="1" applyFont="1" applyFill="1"/>
    <xf numFmtId="41" fontId="22" fillId="0" borderId="0" xfId="265" applyFont="1" applyAlignment="1" applyProtection="1">
      <protection locked="0"/>
    </xf>
    <xf numFmtId="0" fontId="9" fillId="0" borderId="0" xfId="267" applyFont="1" applyFill="1" applyBorder="1" applyAlignment="1">
      <alignment vertical="center"/>
    </xf>
    <xf numFmtId="0" fontId="9" fillId="2" borderId="0" xfId="5" applyFont="1" applyFill="1" applyBorder="1" applyAlignment="1">
      <alignment horizontal="center" vertical="top"/>
    </xf>
    <xf numFmtId="167" fontId="9" fillId="2" borderId="0" xfId="265" applyNumberFormat="1" applyFont="1" applyFill="1" applyBorder="1" applyAlignment="1">
      <alignment horizontal="center" vertical="top"/>
    </xf>
    <xf numFmtId="0" fontId="13" fillId="0" borderId="0" xfId="0" applyFont="1" applyBorder="1" applyAlignment="1">
      <alignment horizontal="center"/>
    </xf>
    <xf numFmtId="167" fontId="9" fillId="0" borderId="0" xfId="267" applyNumberFormat="1" applyFont="1" applyFill="1" applyBorder="1"/>
    <xf numFmtId="0" fontId="9" fillId="2" borderId="0" xfId="267" applyFont="1" applyFill="1" applyBorder="1"/>
    <xf numFmtId="41" fontId="6" fillId="0" borderId="0" xfId="265" applyBorder="1"/>
    <xf numFmtId="0" fontId="53" fillId="0" borderId="0" xfId="60" applyFont="1" applyAlignment="1" applyProtection="1">
      <protection locked="0"/>
    </xf>
    <xf numFmtId="0" fontId="54" fillId="0" borderId="0" xfId="60" applyFont="1" applyAlignment="1" applyProtection="1">
      <protection locked="0"/>
    </xf>
    <xf numFmtId="0" fontId="12" fillId="0" borderId="0" xfId="262" applyBorder="1"/>
    <xf numFmtId="0" fontId="61" fillId="0" borderId="29" xfId="262" applyFont="1" applyBorder="1" applyAlignment="1">
      <alignment horizontal="center" vertical="center" wrapText="1"/>
    </xf>
    <xf numFmtId="0" fontId="35" fillId="0" borderId="0" xfId="262" applyFont="1" applyBorder="1"/>
    <xf numFmtId="167" fontId="7" fillId="0" borderId="19" xfId="265" applyNumberFormat="1" applyFont="1" applyBorder="1"/>
    <xf numFmtId="167" fontId="27" fillId="0" borderId="0" xfId="265" applyNumberFormat="1" applyFont="1" applyAlignment="1">
      <alignment vertical="top" wrapText="1"/>
    </xf>
    <xf numFmtId="43" fontId="35" fillId="5" borderId="35" xfId="262" applyNumberFormat="1" applyFont="1" applyFill="1" applyBorder="1"/>
    <xf numFmtId="0" fontId="13" fillId="0" borderId="22" xfId="7" applyFont="1" applyFill="1" applyBorder="1"/>
    <xf numFmtId="0" fontId="9" fillId="2" borderId="22" xfId="267" applyFont="1" applyFill="1" applyBorder="1" applyAlignment="1"/>
    <xf numFmtId="0" fontId="13" fillId="0" borderId="22" xfId="0" applyFont="1" applyBorder="1"/>
    <xf numFmtId="0" fontId="9" fillId="0" borderId="22" xfId="267" applyFont="1" applyFill="1" applyBorder="1"/>
    <xf numFmtId="0" fontId="13" fillId="0" borderId="22" xfId="0" applyFont="1" applyBorder="1" applyAlignment="1">
      <alignment horizontal="center"/>
    </xf>
    <xf numFmtId="3" fontId="13" fillId="0" borderId="22" xfId="0" applyNumberFormat="1" applyFont="1" applyBorder="1" applyAlignment="1">
      <alignment horizontal="right"/>
    </xf>
    <xf numFmtId="169" fontId="9" fillId="0" borderId="0" xfId="267" applyNumberFormat="1" applyFont="1" applyFill="1"/>
    <xf numFmtId="0" fontId="9" fillId="2" borderId="14" xfId="267" applyFont="1" applyFill="1" applyBorder="1" applyAlignment="1">
      <alignment horizontal="center"/>
    </xf>
    <xf numFmtId="0" fontId="9" fillId="2" borderId="14" xfId="267" applyFont="1" applyFill="1" applyBorder="1" applyAlignment="1">
      <alignment wrapText="1"/>
    </xf>
    <xf numFmtId="166" fontId="9" fillId="2" borderId="14" xfId="267" applyNumberFormat="1" applyFont="1" applyFill="1" applyBorder="1" applyAlignment="1" applyProtection="1">
      <alignment horizontal="center"/>
      <protection hidden="1"/>
    </xf>
    <xf numFmtId="0" fontId="9" fillId="2" borderId="14" xfId="267" quotePrefix="1" applyFont="1" applyFill="1" applyBorder="1" applyAlignment="1">
      <alignment horizontal="center"/>
    </xf>
    <xf numFmtId="0" fontId="17" fillId="0" borderId="29" xfId="267" applyFont="1" applyFill="1" applyBorder="1"/>
    <xf numFmtId="169" fontId="9" fillId="2" borderId="0" xfId="1" applyNumberFormat="1" applyFont="1" applyFill="1" applyAlignment="1">
      <alignment horizontal="left"/>
    </xf>
    <xf numFmtId="41" fontId="9" fillId="2" borderId="29" xfId="265" applyFont="1" applyFill="1" applyBorder="1"/>
    <xf numFmtId="43" fontId="9" fillId="0" borderId="0" xfId="267" applyNumberFormat="1" applyFont="1" applyFill="1" applyAlignment="1">
      <alignment vertical="center"/>
    </xf>
    <xf numFmtId="0" fontId="8" fillId="0" borderId="0" xfId="44" applyFont="1" applyAlignment="1" applyProtection="1">
      <protection locked="0"/>
    </xf>
    <xf numFmtId="0" fontId="9" fillId="2" borderId="14" xfId="267" applyFont="1" applyFill="1" applyBorder="1"/>
    <xf numFmtId="0" fontId="9" fillId="2" borderId="37" xfId="267" applyFont="1" applyFill="1" applyBorder="1"/>
    <xf numFmtId="0" fontId="9" fillId="2" borderId="5" xfId="267" applyFont="1" applyFill="1" applyBorder="1"/>
    <xf numFmtId="0" fontId="9" fillId="2" borderId="37" xfId="267" applyFont="1" applyFill="1" applyBorder="1" applyAlignment="1">
      <alignment horizontal="left"/>
    </xf>
    <xf numFmtId="41" fontId="10" fillId="2" borderId="37" xfId="267" applyNumberFormat="1" applyFont="1" applyFill="1" applyBorder="1" applyAlignment="1">
      <alignment horizontal="left"/>
    </xf>
    <xf numFmtId="43" fontId="86" fillId="0" borderId="29" xfId="1" applyFont="1" applyBorder="1" applyAlignment="1" applyProtection="1">
      <alignment shrinkToFit="1"/>
      <protection locked="0"/>
    </xf>
    <xf numFmtId="0" fontId="7" fillId="0" borderId="0" xfId="44" applyAlignment="1" applyProtection="1">
      <alignment horizontal="center"/>
      <protection locked="0"/>
    </xf>
    <xf numFmtId="0" fontId="6" fillId="0" borderId="29" xfId="60" applyBorder="1" applyAlignment="1">
      <alignment horizontal="center"/>
    </xf>
    <xf numFmtId="167" fontId="9" fillId="0" borderId="29" xfId="265" quotePrefix="1" applyNumberFormat="1" applyFont="1" applyFill="1" applyBorder="1" applyAlignment="1">
      <alignment horizontal="center"/>
    </xf>
    <xf numFmtId="167" fontId="9" fillId="0" borderId="22" xfId="265" applyNumberFormat="1" applyFont="1" applyFill="1" applyBorder="1"/>
    <xf numFmtId="167" fontId="9" fillId="0" borderId="29" xfId="265" applyNumberFormat="1" applyFont="1" applyFill="1" applyBorder="1" applyAlignment="1">
      <alignment horizontal="center" vertical="top"/>
    </xf>
    <xf numFmtId="167" fontId="9" fillId="0" borderId="10" xfId="265" applyNumberFormat="1" applyFont="1" applyFill="1" applyBorder="1" applyAlignment="1">
      <alignment horizontal="center" vertical="top"/>
    </xf>
    <xf numFmtId="0" fontId="9" fillId="2" borderId="10" xfId="2" applyFont="1" applyFill="1" applyBorder="1" applyAlignment="1">
      <alignment vertical="center" wrapText="1"/>
    </xf>
    <xf numFmtId="0" fontId="9" fillId="0" borderId="29" xfId="2" applyFont="1" applyFill="1" applyBorder="1" applyAlignment="1">
      <alignment horizontal="center" vertical="center"/>
    </xf>
    <xf numFmtId="0" fontId="9" fillId="0" borderId="29" xfId="2" applyFont="1" applyFill="1" applyBorder="1" applyAlignment="1">
      <alignment wrapText="1"/>
    </xf>
    <xf numFmtId="0" fontId="9" fillId="0" borderId="22" xfId="2" applyFont="1" applyFill="1" applyBorder="1" applyAlignment="1">
      <alignment horizontal="center" vertical="center"/>
    </xf>
    <xf numFmtId="166" fontId="9" fillId="0" borderId="29" xfId="2" applyNumberFormat="1" applyFont="1" applyFill="1" applyBorder="1" applyAlignment="1" applyProtection="1">
      <alignment horizontal="center"/>
      <protection hidden="1"/>
    </xf>
    <xf numFmtId="0" fontId="9" fillId="0" borderId="29" xfId="5" applyFont="1" applyFill="1" applyBorder="1" applyAlignment="1">
      <alignment horizontal="center" vertical="top"/>
    </xf>
    <xf numFmtId="0" fontId="9" fillId="0" borderId="10" xfId="2" applyFont="1" applyFill="1" applyBorder="1" applyAlignment="1">
      <alignment vertical="center"/>
    </xf>
    <xf numFmtId="0" fontId="7" fillId="0" borderId="10" xfId="2" applyFont="1" applyFill="1" applyBorder="1" applyAlignment="1">
      <alignment horizontal="center"/>
    </xf>
    <xf numFmtId="167" fontId="9" fillId="0" borderId="10" xfId="2" applyNumberFormat="1" applyFont="1" applyFill="1" applyBorder="1"/>
    <xf numFmtId="43" fontId="9" fillId="0" borderId="29" xfId="1" applyFont="1" applyFill="1" applyBorder="1" applyAlignment="1">
      <alignment vertical="center"/>
    </xf>
    <xf numFmtId="167" fontId="9" fillId="0" borderId="10" xfId="2" applyNumberFormat="1" applyFont="1" applyFill="1" applyBorder="1" applyAlignment="1">
      <alignment horizontal="right" vertical="center"/>
    </xf>
    <xf numFmtId="0" fontId="9" fillId="0" borderId="10" xfId="2" applyFont="1" applyFill="1" applyBorder="1" applyAlignment="1">
      <alignment horizontal="center" vertical="center"/>
    </xf>
    <xf numFmtId="43" fontId="9" fillId="0" borderId="10" xfId="1" applyFont="1" applyFill="1" applyBorder="1" applyAlignment="1">
      <alignment vertical="center"/>
    </xf>
    <xf numFmtId="167" fontId="9" fillId="0" borderId="10" xfId="265" applyNumberFormat="1" applyFont="1" applyFill="1" applyBorder="1"/>
    <xf numFmtId="0" fontId="89" fillId="5" borderId="68" xfId="60" applyFont="1" applyFill="1" applyBorder="1" applyAlignment="1">
      <alignment horizontal="center"/>
    </xf>
    <xf numFmtId="0" fontId="89" fillId="5" borderId="69" xfId="60" applyFont="1" applyFill="1" applyBorder="1" applyAlignment="1">
      <alignment horizontal="center"/>
    </xf>
    <xf numFmtId="0" fontId="89" fillId="5" borderId="70" xfId="60" applyFont="1" applyFill="1" applyBorder="1" applyAlignment="1">
      <alignment horizontal="center"/>
    </xf>
    <xf numFmtId="0" fontId="6" fillId="0" borderId="94" xfId="60" applyBorder="1"/>
    <xf numFmtId="0" fontId="6" fillId="0" borderId="95" xfId="60" applyBorder="1"/>
    <xf numFmtId="0" fontId="6" fillId="0" borderId="70" xfId="60" applyBorder="1"/>
    <xf numFmtId="0" fontId="9" fillId="2" borderId="22" xfId="267" applyFont="1" applyFill="1" applyBorder="1" applyAlignment="1">
      <alignment horizontal="left"/>
    </xf>
    <xf numFmtId="41" fontId="9" fillId="2" borderId="10" xfId="267" applyNumberFormat="1" applyFont="1" applyFill="1" applyBorder="1" applyAlignment="1">
      <alignment horizontal="left"/>
    </xf>
    <xf numFmtId="0" fontId="9" fillId="0" borderId="29" xfId="2" applyFont="1" applyFill="1" applyBorder="1" applyAlignment="1">
      <alignment horizontal="center" vertical="center" wrapText="1"/>
    </xf>
    <xf numFmtId="0" fontId="9" fillId="2" borderId="22" xfId="2" applyFont="1" applyFill="1" applyBorder="1" applyAlignment="1">
      <alignment horizontal="center" vertical="center"/>
    </xf>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41" fontId="10" fillId="5" borderId="10" xfId="2" applyNumberFormat="1" applyFont="1" applyFill="1" applyBorder="1" applyAlignment="1"/>
    <xf numFmtId="43" fontId="9" fillId="0" borderId="29" xfId="2" applyNumberFormat="1" applyFont="1" applyFill="1" applyBorder="1" applyAlignment="1">
      <alignment horizontal="center" vertical="center" wrapText="1"/>
    </xf>
    <xf numFmtId="43" fontId="9" fillId="0" borderId="0" xfId="2" applyNumberFormat="1" applyFont="1" applyFill="1" applyAlignment="1">
      <alignment horizontal="center"/>
    </xf>
    <xf numFmtId="0" fontId="9" fillId="0" borderId="29" xfId="2" applyFont="1" applyFill="1" applyBorder="1" applyAlignment="1">
      <alignment horizontal="center"/>
    </xf>
    <xf numFmtId="0" fontId="32" fillId="0" borderId="0" xfId="0" applyFont="1" applyBorder="1"/>
    <xf numFmtId="0" fontId="32" fillId="0" borderId="0" xfId="0" applyFont="1"/>
    <xf numFmtId="0" fontId="9" fillId="0" borderId="10" xfId="2" applyNumberFormat="1" applyFont="1" applyFill="1" applyBorder="1" applyAlignment="1">
      <alignment horizontal="center"/>
    </xf>
    <xf numFmtId="41" fontId="5" fillId="0" borderId="72" xfId="261" applyFont="1" applyBorder="1" applyAlignment="1">
      <alignment horizontal="center"/>
    </xf>
    <xf numFmtId="167" fontId="31" fillId="0" borderId="69" xfId="265" applyNumberFormat="1" applyFont="1" applyBorder="1" applyAlignment="1">
      <alignment horizontal="center"/>
    </xf>
    <xf numFmtId="0" fontId="10" fillId="2" borderId="10" xfId="2" applyFont="1" applyFill="1" applyBorder="1" applyAlignment="1">
      <alignment horizontal="center"/>
    </xf>
    <xf numFmtId="0" fontId="32" fillId="0" borderId="85" xfId="0" quotePrefix="1" applyFont="1" applyBorder="1" applyAlignment="1">
      <alignment horizontal="center"/>
    </xf>
    <xf numFmtId="0" fontId="32" fillId="0" borderId="32" xfId="0" quotePrefix="1" applyFont="1" applyBorder="1" applyAlignment="1">
      <alignment horizontal="center"/>
    </xf>
    <xf numFmtId="49" fontId="32" fillId="0" borderId="14" xfId="0" quotePrefix="1" applyNumberFormat="1" applyFont="1" applyBorder="1" applyAlignment="1">
      <alignment horizontal="center" vertical="center" wrapText="1"/>
    </xf>
    <xf numFmtId="0" fontId="10" fillId="0" borderId="29" xfId="0" applyFont="1" applyBorder="1" applyAlignment="1">
      <alignment horizontal="center"/>
    </xf>
    <xf numFmtId="0" fontId="32" fillId="0" borderId="29" xfId="0" applyFont="1" applyBorder="1"/>
    <xf numFmtId="0" fontId="0" fillId="0" borderId="29" xfId="0" applyBorder="1"/>
    <xf numFmtId="0" fontId="32" fillId="0" borderId="10" xfId="0" applyFont="1" applyBorder="1"/>
    <xf numFmtId="0" fontId="48" fillId="0" borderId="10" xfId="0" applyFont="1" applyBorder="1"/>
    <xf numFmtId="0" fontId="32" fillId="0" borderId="32" xfId="0" applyFont="1" applyBorder="1"/>
    <xf numFmtId="0" fontId="48" fillId="0" borderId="32" xfId="0" applyFont="1" applyBorder="1"/>
    <xf numFmtId="0" fontId="0" fillId="0" borderId="10" xfId="0" applyBorder="1"/>
    <xf numFmtId="0" fontId="0" fillId="0" borderId="32" xfId="0" applyBorder="1"/>
    <xf numFmtId="0" fontId="9" fillId="0" borderId="14" xfId="0" applyFont="1" applyBorder="1" applyAlignment="1">
      <alignment horizontal="center" vertical="top" wrapText="1"/>
    </xf>
    <xf numFmtId="167" fontId="5" fillId="0" borderId="35" xfId="261" applyNumberFormat="1" applyFont="1" applyBorder="1" applyAlignment="1">
      <alignment horizontal="center"/>
    </xf>
    <xf numFmtId="167" fontId="7" fillId="0" borderId="35" xfId="265" applyNumberFormat="1" applyFont="1" applyBorder="1" applyAlignment="1">
      <alignment horizontal="center"/>
    </xf>
    <xf numFmtId="167" fontId="31" fillId="0" borderId="35" xfId="265" applyNumberFormat="1" applyFont="1" applyBorder="1" applyAlignment="1">
      <alignment horizontal="center"/>
    </xf>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0" fontId="9" fillId="0" borderId="29" xfId="2" applyFont="1" applyFill="1" applyBorder="1" applyAlignment="1">
      <alignment horizontal="center"/>
    </xf>
    <xf numFmtId="0" fontId="5" fillId="0" borderId="29" xfId="44" applyFont="1" applyBorder="1"/>
    <xf numFmtId="0" fontId="5" fillId="0" borderId="29" xfId="44" applyFont="1" applyBorder="1" applyAlignment="1">
      <alignment horizontal="center"/>
    </xf>
    <xf numFmtId="0" fontId="7" fillId="0" borderId="29" xfId="44" applyBorder="1" applyAlignment="1">
      <alignment horizontal="center"/>
    </xf>
    <xf numFmtId="0" fontId="9" fillId="0" borderId="29" xfId="267" applyFont="1" applyFill="1" applyBorder="1" applyAlignment="1">
      <alignment horizontal="center"/>
    </xf>
    <xf numFmtId="43" fontId="9" fillId="0" borderId="29" xfId="267" applyNumberFormat="1" applyFont="1" applyFill="1" applyBorder="1" applyAlignment="1">
      <alignment horizontal="center" vertical="center" wrapText="1"/>
    </xf>
    <xf numFmtId="43" fontId="9" fillId="0" borderId="0" xfId="267" applyNumberFormat="1" applyFont="1" applyFill="1" applyAlignment="1">
      <alignment horizontal="center"/>
    </xf>
    <xf numFmtId="0" fontId="10" fillId="0" borderId="31" xfId="267" applyFont="1" applyFill="1" applyBorder="1" applyAlignment="1">
      <alignment horizontal="right" indent="1"/>
    </xf>
    <xf numFmtId="0" fontId="10" fillId="0" borderId="32" xfId="267" applyFont="1" applyFill="1" applyBorder="1" applyAlignment="1">
      <alignment horizontal="left" indent="1"/>
    </xf>
    <xf numFmtId="0" fontId="10" fillId="0" borderId="32" xfId="267" applyFont="1" applyFill="1" applyBorder="1" applyAlignment="1">
      <alignment horizontal="center"/>
    </xf>
    <xf numFmtId="0" fontId="10" fillId="0" borderId="32" xfId="267" applyFont="1" applyFill="1" applyBorder="1"/>
    <xf numFmtId="0" fontId="9" fillId="0" borderId="32" xfId="267" applyFont="1" applyFill="1" applyBorder="1"/>
    <xf numFmtId="0" fontId="9" fillId="0" borderId="33" xfId="267" applyFont="1" applyFill="1" applyBorder="1" applyAlignment="1">
      <alignment horizontal="center"/>
    </xf>
    <xf numFmtId="0" fontId="9" fillId="0" borderId="14" xfId="267" applyFont="1" applyFill="1" applyBorder="1" applyAlignment="1">
      <alignment vertical="center" wrapText="1"/>
    </xf>
    <xf numFmtId="0" fontId="9" fillId="0" borderId="14" xfId="267" applyFont="1" applyFill="1" applyBorder="1"/>
    <xf numFmtId="0" fontId="9" fillId="0" borderId="14" xfId="267" applyFont="1" applyFill="1" applyBorder="1" applyAlignment="1">
      <alignment vertical="center"/>
    </xf>
    <xf numFmtId="0" fontId="9" fillId="0" borderId="14" xfId="267" applyFont="1" applyFill="1" applyBorder="1" applyAlignment="1">
      <alignment horizontal="left" vertical="center"/>
    </xf>
    <xf numFmtId="0" fontId="9" fillId="0" borderId="14" xfId="267" applyFont="1" applyFill="1" applyBorder="1" applyAlignment="1">
      <alignment horizontal="center"/>
    </xf>
    <xf numFmtId="0" fontId="9" fillId="0" borderId="14" xfId="267" applyFont="1" applyFill="1" applyBorder="1" applyAlignment="1">
      <alignment horizontal="center" vertical="center"/>
    </xf>
    <xf numFmtId="49" fontId="9" fillId="0" borderId="32" xfId="267" applyNumberFormat="1" applyFont="1" applyFill="1" applyBorder="1" applyAlignment="1">
      <alignment horizontal="center"/>
    </xf>
    <xf numFmtId="43" fontId="10" fillId="2" borderId="32" xfId="267" applyNumberFormat="1" applyFont="1" applyFill="1" applyBorder="1" applyAlignment="1">
      <alignment horizontal="center"/>
    </xf>
    <xf numFmtId="49" fontId="10" fillId="0" borderId="32" xfId="267" quotePrefix="1" applyNumberFormat="1" applyFont="1" applyFill="1" applyBorder="1" applyAlignment="1">
      <alignment horizontal="center"/>
    </xf>
    <xf numFmtId="0" fontId="9" fillId="0" borderId="14" xfId="267" applyFont="1" applyFill="1" applyBorder="1" applyAlignment="1">
      <alignment wrapText="1"/>
    </xf>
    <xf numFmtId="0" fontId="10" fillId="0" borderId="14" xfId="267" applyFont="1" applyFill="1" applyBorder="1"/>
    <xf numFmtId="0" fontId="9" fillId="0" borderId="14" xfId="267" quotePrefix="1" applyFont="1" applyFill="1" applyBorder="1" applyAlignment="1">
      <alignment horizontal="center"/>
    </xf>
    <xf numFmtId="43" fontId="10" fillId="2" borderId="14" xfId="267" applyNumberFormat="1" applyFont="1" applyFill="1" applyBorder="1" applyAlignment="1">
      <alignment horizontal="center"/>
    </xf>
    <xf numFmtId="43" fontId="10" fillId="0" borderId="14" xfId="267" applyNumberFormat="1" applyFont="1" applyFill="1" applyBorder="1" applyAlignment="1">
      <alignment horizontal="center"/>
    </xf>
    <xf numFmtId="43" fontId="10" fillId="2" borderId="32" xfId="267" applyNumberFormat="1" applyFont="1" applyFill="1" applyBorder="1"/>
    <xf numFmtId="43" fontId="10" fillId="2" borderId="14" xfId="267" applyNumberFormat="1" applyFont="1" applyFill="1" applyBorder="1"/>
    <xf numFmtId="0" fontId="10" fillId="2" borderId="32" xfId="267" quotePrefix="1" applyFont="1" applyFill="1" applyBorder="1" applyAlignment="1">
      <alignment horizontal="center"/>
    </xf>
    <xf numFmtId="166" fontId="9" fillId="2" borderId="10" xfId="267" applyNumberFormat="1" applyFont="1" applyFill="1" applyBorder="1"/>
    <xf numFmtId="167" fontId="9" fillId="2" borderId="10" xfId="267" applyNumberFormat="1" applyFont="1" applyFill="1" applyBorder="1"/>
    <xf numFmtId="43" fontId="10" fillId="2" borderId="37" xfId="267" applyNumberFormat="1" applyFont="1" applyFill="1" applyBorder="1"/>
    <xf numFmtId="43" fontId="9" fillId="0" borderId="29" xfId="1" applyFont="1" applyFill="1" applyBorder="1"/>
    <xf numFmtId="0" fontId="9" fillId="2" borderId="0" xfId="267" applyFont="1" applyFill="1"/>
    <xf numFmtId="0" fontId="9" fillId="2" borderId="10" xfId="267" applyFont="1" applyFill="1" applyBorder="1" applyAlignment="1">
      <alignment horizontal="center" vertical="center"/>
    </xf>
    <xf numFmtId="0" fontId="9" fillId="2" borderId="10" xfId="267" applyFont="1" applyFill="1" applyBorder="1" applyAlignment="1">
      <alignment vertical="center" wrapText="1"/>
    </xf>
    <xf numFmtId="166" fontId="9" fillId="2" borderId="10" xfId="267" applyNumberFormat="1" applyFont="1" applyFill="1" applyBorder="1" applyAlignment="1">
      <alignment vertical="center"/>
    </xf>
    <xf numFmtId="167" fontId="9" fillId="2" borderId="10" xfId="267" applyNumberFormat="1" applyFont="1" applyFill="1" applyBorder="1" applyAlignment="1">
      <alignment horizontal="right" vertical="center"/>
    </xf>
    <xf numFmtId="0" fontId="9" fillId="0" borderId="10" xfId="267" applyFont="1" applyFill="1" applyBorder="1"/>
    <xf numFmtId="43" fontId="9" fillId="0" borderId="10" xfId="1" applyFont="1" applyFill="1" applyBorder="1"/>
    <xf numFmtId="43" fontId="10" fillId="2" borderId="32" xfId="267" quotePrefix="1" applyNumberFormat="1" applyFont="1" applyFill="1" applyBorder="1" applyAlignment="1">
      <alignment horizontal="center"/>
    </xf>
    <xf numFmtId="169" fontId="10" fillId="2" borderId="32" xfId="267" quotePrefix="1" applyNumberFormat="1" applyFont="1" applyFill="1" applyBorder="1" applyAlignment="1">
      <alignment horizontal="center"/>
    </xf>
    <xf numFmtId="169" fontId="10" fillId="2" borderId="14" xfId="267" quotePrefix="1" applyNumberFormat="1" applyFont="1" applyFill="1" applyBorder="1" applyAlignment="1">
      <alignment horizontal="center"/>
    </xf>
    <xf numFmtId="0" fontId="9" fillId="0" borderId="31" xfId="267" applyFont="1" applyFill="1" applyBorder="1"/>
    <xf numFmtId="0" fontId="10" fillId="0" borderId="32" xfId="267" quotePrefix="1" applyFont="1" applyFill="1" applyBorder="1" applyAlignment="1">
      <alignment horizontal="center"/>
    </xf>
    <xf numFmtId="0" fontId="9" fillId="2" borderId="33" xfId="267" applyFont="1" applyFill="1" applyBorder="1"/>
    <xf numFmtId="0" fontId="9" fillId="0" borderId="33" xfId="267" applyFont="1" applyFill="1" applyBorder="1" applyAlignment="1">
      <alignment horizontal="left" vertical="center" wrapText="1"/>
    </xf>
    <xf numFmtId="0" fontId="10" fillId="0" borderId="0" xfId="267" applyFont="1" applyFill="1" applyBorder="1" applyAlignment="1">
      <alignment horizontal="center" vertical="center"/>
    </xf>
    <xf numFmtId="43" fontId="69" fillId="0" borderId="0" xfId="267" applyNumberFormat="1" applyFont="1" applyFill="1" applyBorder="1" applyAlignment="1">
      <alignment horizontal="center" vertical="center" wrapText="1"/>
    </xf>
    <xf numFmtId="0" fontId="9" fillId="0" borderId="0" xfId="267" applyFont="1" applyFill="1" applyBorder="1" applyAlignment="1">
      <alignment horizontal="left" vertical="center" wrapText="1"/>
    </xf>
    <xf numFmtId="0" fontId="9" fillId="0" borderId="0" xfId="267" applyFont="1" applyFill="1" applyAlignment="1"/>
    <xf numFmtId="43" fontId="9" fillId="2" borderId="0" xfId="267" applyNumberFormat="1" applyFont="1" applyFill="1"/>
    <xf numFmtId="0" fontId="9" fillId="0" borderId="0" xfId="267" applyFont="1" applyFill="1" applyAlignment="1">
      <alignment horizontal="left"/>
    </xf>
    <xf numFmtId="0" fontId="17" fillId="0" borderId="0" xfId="267" applyFont="1" applyFill="1" applyAlignment="1">
      <alignment horizontal="center"/>
    </xf>
    <xf numFmtId="0" fontId="16" fillId="0" borderId="0" xfId="267" applyFont="1" applyFill="1" applyAlignment="1"/>
    <xf numFmtId="0" fontId="18" fillId="0" borderId="0" xfId="267" applyFont="1" applyFill="1" applyAlignment="1"/>
    <xf numFmtId="43" fontId="9" fillId="2" borderId="0" xfId="267" applyNumberFormat="1" applyFont="1" applyFill="1" applyAlignment="1"/>
    <xf numFmtId="43" fontId="9" fillId="0" borderId="0" xfId="267" applyNumberFormat="1" applyFont="1" applyFill="1" applyAlignment="1"/>
    <xf numFmtId="41" fontId="9" fillId="0" borderId="0" xfId="265" applyFont="1" applyFill="1" applyAlignment="1">
      <alignment horizontal="center"/>
    </xf>
    <xf numFmtId="41" fontId="9" fillId="0" borderId="29" xfId="265" applyFont="1" applyFill="1" applyBorder="1" applyAlignment="1">
      <alignment horizontal="center" vertical="center" wrapText="1"/>
    </xf>
    <xf numFmtId="41" fontId="10" fillId="0" borderId="32" xfId="265" applyFont="1" applyFill="1" applyBorder="1" applyAlignment="1"/>
    <xf numFmtId="41" fontId="9" fillId="0" borderId="14" xfId="265" applyFont="1" applyFill="1" applyBorder="1" applyAlignment="1"/>
    <xf numFmtId="41" fontId="10" fillId="0" borderId="32" xfId="265" applyFont="1" applyFill="1" applyBorder="1" applyAlignment="1">
      <alignment horizontal="center"/>
    </xf>
    <xf numFmtId="41" fontId="10" fillId="0" borderId="14" xfId="265" applyFont="1" applyFill="1" applyBorder="1" applyAlignment="1">
      <alignment horizontal="center"/>
    </xf>
    <xf numFmtId="41" fontId="9" fillId="2" borderId="10" xfId="265" quotePrefix="1" applyFont="1" applyFill="1" applyBorder="1" applyAlignment="1">
      <alignment horizontal="center"/>
    </xf>
    <xf numFmtId="41" fontId="10" fillId="2" borderId="32" xfId="265" applyFont="1" applyFill="1" applyBorder="1"/>
    <xf numFmtId="41" fontId="10" fillId="2" borderId="14" xfId="265" applyFont="1" applyFill="1" applyBorder="1"/>
    <xf numFmtId="41" fontId="9" fillId="2" borderId="10" xfId="265" applyFont="1" applyFill="1" applyBorder="1"/>
    <xf numFmtId="41" fontId="10" fillId="2" borderId="37" xfId="265" applyFont="1" applyFill="1" applyBorder="1"/>
    <xf numFmtId="41" fontId="9" fillId="2" borderId="10" xfId="265" applyFont="1" applyFill="1" applyBorder="1" applyAlignment="1">
      <alignment vertical="center"/>
    </xf>
    <xf numFmtId="41" fontId="9" fillId="0" borderId="10" xfId="265" applyFont="1" applyFill="1" applyBorder="1" applyAlignment="1">
      <alignment vertical="center"/>
    </xf>
    <xf numFmtId="41" fontId="10" fillId="2" borderId="32" xfId="265" quotePrefix="1" applyFont="1" applyFill="1" applyBorder="1" applyAlignment="1">
      <alignment horizontal="center"/>
    </xf>
    <xf numFmtId="41" fontId="10" fillId="2" borderId="14" xfId="265" quotePrefix="1" applyFont="1" applyFill="1" applyBorder="1" applyAlignment="1">
      <alignment horizontal="center"/>
    </xf>
    <xf numFmtId="41" fontId="9" fillId="0" borderId="10" xfId="265" applyFont="1" applyFill="1" applyBorder="1"/>
    <xf numFmtId="41" fontId="69" fillId="0" borderId="0" xfId="265" applyFont="1" applyFill="1" applyBorder="1" applyAlignment="1">
      <alignment horizontal="center" vertical="center" wrapText="1"/>
    </xf>
    <xf numFmtId="41" fontId="6" fillId="0" borderId="0" xfId="265" applyFill="1"/>
    <xf numFmtId="41" fontId="0" fillId="0" borderId="0" xfId="265" applyFont="1" applyFill="1"/>
    <xf numFmtId="41" fontId="10" fillId="2" borderId="32" xfId="265" applyFont="1" applyFill="1" applyBorder="1" applyAlignment="1"/>
    <xf numFmtId="41" fontId="9" fillId="2" borderId="14" xfId="265" applyFont="1" applyFill="1" applyBorder="1" applyAlignment="1"/>
    <xf numFmtId="41" fontId="10" fillId="2" borderId="14" xfId="265" applyFont="1" applyFill="1" applyBorder="1" applyAlignment="1">
      <alignment horizontal="center"/>
    </xf>
    <xf numFmtId="41" fontId="9" fillId="2" borderId="0" xfId="265" applyFont="1" applyFill="1"/>
    <xf numFmtId="41" fontId="9" fillId="2" borderId="0" xfId="265" applyFont="1" applyFill="1" applyAlignment="1">
      <alignment horizontal="center"/>
    </xf>
    <xf numFmtId="41" fontId="9" fillId="0" borderId="29" xfId="265" applyFont="1" applyFill="1" applyBorder="1"/>
    <xf numFmtId="43" fontId="32" fillId="0" borderId="0" xfId="1" applyFont="1"/>
    <xf numFmtId="0" fontId="9" fillId="0" borderId="29" xfId="269" applyFont="1" applyFill="1" applyBorder="1" applyAlignment="1">
      <alignment horizontal="center"/>
    </xf>
    <xf numFmtId="0" fontId="9" fillId="2" borderId="22" xfId="269" applyFont="1" applyFill="1" applyBorder="1" applyAlignment="1">
      <alignment horizontal="center"/>
    </xf>
    <xf numFmtId="0" fontId="9" fillId="2" borderId="22" xfId="269" applyFont="1" applyFill="1" applyBorder="1"/>
    <xf numFmtId="43" fontId="9" fillId="2" borderId="22" xfId="269" applyNumberFormat="1" applyFont="1" applyFill="1" applyBorder="1"/>
    <xf numFmtId="0" fontId="9" fillId="2" borderId="29" xfId="269" applyFont="1" applyFill="1" applyBorder="1" applyAlignment="1">
      <alignment horizontal="center"/>
    </xf>
    <xf numFmtId="0" fontId="9" fillId="2" borderId="29" xfId="269" applyFont="1" applyFill="1" applyBorder="1" applyAlignment="1">
      <alignment wrapText="1"/>
    </xf>
    <xf numFmtId="0" fontId="9" fillId="2" borderId="29" xfId="269" applyFont="1" applyFill="1" applyBorder="1"/>
    <xf numFmtId="0" fontId="9" fillId="2" borderId="10" xfId="269" applyFont="1" applyFill="1" applyBorder="1"/>
    <xf numFmtId="0" fontId="9" fillId="2" borderId="10" xfId="269" applyFont="1" applyFill="1" applyBorder="1" applyAlignment="1">
      <alignment horizontal="center"/>
    </xf>
    <xf numFmtId="43" fontId="9" fillId="2" borderId="10" xfId="269" applyNumberFormat="1" applyFont="1" applyFill="1" applyBorder="1"/>
    <xf numFmtId="0" fontId="9" fillId="2" borderId="22" xfId="269" applyFont="1" applyFill="1" applyBorder="1" applyAlignment="1">
      <alignment horizontal="center" vertical="center"/>
    </xf>
    <xf numFmtId="0" fontId="9" fillId="2" borderId="29" xfId="269" applyFont="1" applyFill="1" applyBorder="1" applyAlignment="1">
      <alignment horizontal="center" vertical="center"/>
    </xf>
    <xf numFmtId="0" fontId="13" fillId="2" borderId="29" xfId="269" applyFont="1" applyFill="1" applyBorder="1" applyAlignment="1">
      <alignment horizontal="left"/>
    </xf>
    <xf numFmtId="41" fontId="9" fillId="2" borderId="29" xfId="269" applyNumberFormat="1" applyFont="1" applyFill="1" applyBorder="1" applyAlignment="1">
      <alignment horizontal="left"/>
    </xf>
    <xf numFmtId="49" fontId="9" fillId="2" borderId="29" xfId="269" applyNumberFormat="1" applyFont="1" applyFill="1" applyBorder="1" applyAlignment="1">
      <alignment horizontal="left"/>
    </xf>
    <xf numFmtId="0" fontId="9" fillId="2" borderId="29" xfId="269" applyFont="1" applyFill="1" applyBorder="1" applyAlignment="1">
      <alignment horizontal="left" vertical="center"/>
    </xf>
    <xf numFmtId="0" fontId="13" fillId="2" borderId="29" xfId="269" applyFont="1" applyFill="1" applyBorder="1" applyAlignment="1">
      <alignment horizontal="center"/>
    </xf>
    <xf numFmtId="0" fontId="9" fillId="2" borderId="29" xfId="269" applyFont="1" applyFill="1" applyBorder="1" applyAlignment="1">
      <alignment horizontal="left"/>
    </xf>
    <xf numFmtId="0" fontId="9" fillId="0" borderId="29" xfId="269" applyFont="1" applyFill="1" applyBorder="1" applyAlignment="1">
      <alignment horizontal="left" vertical="center"/>
    </xf>
    <xf numFmtId="14" fontId="9" fillId="2" borderId="22" xfId="269" applyNumberFormat="1" applyFont="1" applyFill="1" applyBorder="1" applyAlignment="1">
      <alignment horizontal="center"/>
    </xf>
    <xf numFmtId="0" fontId="9" fillId="2" borderId="22" xfId="271" applyFont="1" applyFill="1" applyBorder="1" applyAlignment="1">
      <alignment horizontal="left"/>
    </xf>
    <xf numFmtId="0" fontId="9" fillId="2" borderId="29" xfId="271" applyFont="1" applyFill="1" applyBorder="1" applyAlignment="1">
      <alignment horizontal="left"/>
    </xf>
    <xf numFmtId="0" fontId="9" fillId="2" borderId="22" xfId="269" applyFont="1" applyFill="1" applyBorder="1" applyAlignment="1">
      <alignment vertical="center"/>
    </xf>
    <xf numFmtId="0" fontId="9" fillId="0" borderId="10" xfId="269" applyFont="1" applyFill="1" applyBorder="1" applyAlignment="1">
      <alignment horizontal="left" vertical="center"/>
    </xf>
    <xf numFmtId="0" fontId="9" fillId="2" borderId="10" xfId="269" applyFont="1" applyFill="1" applyBorder="1" applyAlignment="1">
      <alignment vertical="center"/>
    </xf>
    <xf numFmtId="0" fontId="10" fillId="2" borderId="10" xfId="269" applyFont="1" applyFill="1" applyBorder="1"/>
    <xf numFmtId="14" fontId="9" fillId="2" borderId="10" xfId="269" applyNumberFormat="1" applyFont="1" applyFill="1" applyBorder="1" applyAlignment="1">
      <alignment horizontal="center"/>
    </xf>
    <xf numFmtId="0" fontId="9" fillId="2" borderId="10" xfId="1" applyNumberFormat="1" applyFont="1" applyFill="1" applyBorder="1" applyAlignment="1">
      <alignment horizontal="center"/>
    </xf>
    <xf numFmtId="49" fontId="9" fillId="0" borderId="22" xfId="269" applyNumberFormat="1" applyFont="1" applyFill="1" applyBorder="1" applyAlignment="1">
      <alignment horizontal="left"/>
    </xf>
    <xf numFmtId="41" fontId="9" fillId="0" borderId="29" xfId="269" applyNumberFormat="1" applyFont="1" applyFill="1" applyBorder="1" applyAlignment="1">
      <alignment horizontal="left"/>
    </xf>
    <xf numFmtId="0" fontId="9" fillId="2" borderId="29" xfId="271" applyFont="1" applyFill="1" applyBorder="1" applyAlignment="1">
      <alignment horizontal="center"/>
    </xf>
    <xf numFmtId="41" fontId="9" fillId="2" borderId="29" xfId="271" applyNumberFormat="1" applyFont="1" applyFill="1" applyBorder="1" applyAlignment="1">
      <alignment horizontal="left"/>
    </xf>
    <xf numFmtId="0" fontId="9" fillId="0" borderId="29" xfId="271" applyFont="1" applyFill="1" applyBorder="1"/>
    <xf numFmtId="41" fontId="9" fillId="2" borderId="10" xfId="271" applyNumberFormat="1" applyFont="1" applyFill="1" applyBorder="1" applyAlignment="1">
      <alignment horizontal="left"/>
    </xf>
    <xf numFmtId="0" fontId="9" fillId="0" borderId="10" xfId="269" applyFont="1" applyFill="1" applyBorder="1" applyAlignment="1">
      <alignment horizontal="center"/>
    </xf>
    <xf numFmtId="0" fontId="9" fillId="0" borderId="10" xfId="269" applyFont="1" applyFill="1" applyBorder="1" applyAlignment="1">
      <alignment horizontal="center" vertical="center"/>
    </xf>
    <xf numFmtId="166" fontId="9" fillId="2" borderId="22" xfId="269" applyNumberFormat="1" applyFont="1" applyFill="1" applyBorder="1"/>
    <xf numFmtId="0" fontId="9" fillId="0" borderId="29" xfId="0" applyFont="1" applyBorder="1" applyAlignment="1">
      <alignment horizontal="center"/>
    </xf>
    <xf numFmtId="0" fontId="9" fillId="0" borderId="29" xfId="0" applyFont="1" applyBorder="1" applyAlignment="1">
      <alignment horizontal="center" vertical="top" wrapText="1"/>
    </xf>
    <xf numFmtId="0" fontId="10" fillId="0" borderId="32" xfId="2" applyNumberFormat="1" applyFont="1" applyFill="1" applyBorder="1" applyAlignment="1">
      <alignment horizontal="center"/>
    </xf>
    <xf numFmtId="0" fontId="9" fillId="0" borderId="22" xfId="0" applyFont="1" applyBorder="1" applyAlignment="1">
      <alignment horizontal="center" vertical="top" wrapText="1"/>
    </xf>
    <xf numFmtId="0" fontId="10" fillId="2" borderId="32" xfId="2" applyNumberFormat="1" applyFont="1" applyFill="1" applyBorder="1" applyAlignment="1">
      <alignment horizontal="center"/>
    </xf>
    <xf numFmtId="0" fontId="9" fillId="2" borderId="22" xfId="2" applyNumberFormat="1" applyFont="1" applyFill="1" applyBorder="1" applyAlignment="1">
      <alignment horizontal="center"/>
    </xf>
    <xf numFmtId="43" fontId="10" fillId="2" borderId="32" xfId="1" applyFont="1" applyFill="1" applyBorder="1" applyAlignment="1">
      <alignment horizontal="center"/>
    </xf>
    <xf numFmtId="0" fontId="9" fillId="2" borderId="29" xfId="2" applyNumberFormat="1" applyFont="1" applyFill="1" applyBorder="1" applyAlignment="1">
      <alignment horizontal="center"/>
    </xf>
    <xf numFmtId="0" fontId="10" fillId="2" borderId="32" xfId="2" applyNumberFormat="1" applyFont="1" applyFill="1" applyBorder="1" applyAlignment="1">
      <alignment horizontal="center" vertical="center"/>
    </xf>
    <xf numFmtId="0" fontId="9" fillId="2" borderId="22" xfId="2" quotePrefix="1" applyNumberFormat="1" applyFont="1" applyFill="1" applyBorder="1" applyAlignment="1">
      <alignment horizontal="center"/>
    </xf>
    <xf numFmtId="0" fontId="9" fillId="2" borderId="29" xfId="2" applyNumberFormat="1" applyFont="1" applyFill="1" applyBorder="1" applyAlignment="1">
      <alignment horizontal="center" vertical="center"/>
    </xf>
    <xf numFmtId="0" fontId="9" fillId="0" borderId="29" xfId="2" applyNumberFormat="1" applyFont="1" applyFill="1" applyBorder="1" applyAlignment="1">
      <alignment horizontal="center"/>
    </xf>
    <xf numFmtId="0" fontId="9" fillId="2" borderId="10" xfId="2" applyNumberFormat="1" applyFont="1" applyFill="1" applyBorder="1" applyAlignment="1">
      <alignment horizontal="center"/>
    </xf>
    <xf numFmtId="0" fontId="10" fillId="2" borderId="32" xfId="2" quotePrefix="1" applyNumberFormat="1" applyFont="1" applyFill="1" applyBorder="1" applyAlignment="1">
      <alignment horizontal="center"/>
    </xf>
    <xf numFmtId="0" fontId="9" fillId="2" borderId="22" xfId="269" applyNumberFormat="1" applyFont="1" applyFill="1" applyBorder="1" applyAlignment="1">
      <alignment horizontal="center"/>
    </xf>
    <xf numFmtId="0" fontId="10" fillId="0" borderId="29" xfId="2" applyNumberFormat="1" applyFont="1" applyFill="1" applyBorder="1" applyAlignment="1">
      <alignment horizontal="center" vertical="center" wrapText="1"/>
    </xf>
    <xf numFmtId="166" fontId="9" fillId="2" borderId="29" xfId="4" quotePrefix="1" applyNumberFormat="1" applyFont="1" applyFill="1" applyBorder="1" applyAlignment="1">
      <alignment horizontal="center"/>
    </xf>
    <xf numFmtId="166" fontId="9" fillId="2" borderId="22" xfId="2" quotePrefix="1" applyNumberFormat="1" applyFont="1" applyFill="1" applyBorder="1" applyAlignment="1" applyProtection="1">
      <alignment horizontal="center"/>
      <protection hidden="1"/>
    </xf>
    <xf numFmtId="166" fontId="9" fillId="2" borderId="29" xfId="2" quotePrefix="1" applyNumberFormat="1" applyFont="1" applyFill="1" applyBorder="1" applyAlignment="1" applyProtection="1">
      <alignment horizontal="center"/>
      <protection hidden="1"/>
    </xf>
    <xf numFmtId="16" fontId="9" fillId="2" borderId="29" xfId="2" quotePrefix="1" applyNumberFormat="1" applyFont="1" applyFill="1" applyBorder="1" applyAlignment="1">
      <alignment horizontal="center"/>
    </xf>
    <xf numFmtId="166" fontId="9" fillId="2" borderId="29" xfId="2" quotePrefix="1" applyNumberFormat="1" applyFont="1" applyFill="1" applyBorder="1"/>
    <xf numFmtId="0" fontId="9" fillId="0" borderId="29" xfId="2" quotePrefix="1" applyFont="1" applyFill="1" applyBorder="1"/>
    <xf numFmtId="166" fontId="9" fillId="2" borderId="29" xfId="4" quotePrefix="1" applyNumberFormat="1" applyFont="1" applyFill="1" applyBorder="1" applyAlignment="1">
      <alignment horizontal="right"/>
    </xf>
    <xf numFmtId="0" fontId="9" fillId="2" borderId="29" xfId="5" quotePrefix="1" applyFont="1" applyFill="1" applyBorder="1" applyAlignment="1"/>
    <xf numFmtId="0" fontId="9" fillId="2" borderId="10" xfId="5" quotePrefix="1" applyFont="1" applyFill="1" applyBorder="1" applyAlignment="1"/>
    <xf numFmtId="166" fontId="9" fillId="2" borderId="10" xfId="4" quotePrefix="1" applyNumberFormat="1" applyFont="1" applyFill="1" applyBorder="1" applyAlignment="1">
      <alignment horizontal="right" vertical="center"/>
    </xf>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22" xfId="2" applyFont="1" applyFill="1" applyBorder="1" applyAlignment="1">
      <alignment horizontal="center" vertical="center"/>
    </xf>
    <xf numFmtId="0" fontId="9" fillId="0" borderId="29" xfId="2" applyFont="1" applyFill="1" applyBorder="1" applyAlignment="1">
      <alignment horizontal="center"/>
    </xf>
    <xf numFmtId="41" fontId="9" fillId="0" borderId="29" xfId="265" applyFont="1" applyFill="1" applyBorder="1" applyAlignment="1">
      <alignment horizontal="center" vertical="center" wrapText="1"/>
    </xf>
    <xf numFmtId="0" fontId="9" fillId="0" borderId="22" xfId="2" quotePrefix="1" applyFont="1" applyFill="1" applyBorder="1" applyAlignment="1">
      <alignment horizontal="center"/>
    </xf>
    <xf numFmtId="166" fontId="9" fillId="0" borderId="29" xfId="2" quotePrefix="1" applyNumberFormat="1" applyFont="1" applyFill="1" applyBorder="1" applyAlignment="1" applyProtection="1">
      <alignment horizontal="center"/>
      <protection hidden="1"/>
    </xf>
    <xf numFmtId="166" fontId="9" fillId="2" borderId="29" xfId="2" quotePrefix="1" applyNumberFormat="1" applyFont="1" applyFill="1" applyBorder="1" applyAlignment="1">
      <alignment horizontal="center"/>
    </xf>
    <xf numFmtId="166" fontId="9" fillId="2" borderId="29" xfId="267" quotePrefix="1" applyNumberFormat="1" applyFont="1" applyFill="1" applyBorder="1" applyAlignment="1" applyProtection="1">
      <alignment horizontal="center"/>
      <protection hidden="1"/>
    </xf>
    <xf numFmtId="166" fontId="9" fillId="2" borderId="10" xfId="4" quotePrefix="1" applyNumberFormat="1" applyFont="1" applyFill="1" applyBorder="1" applyAlignment="1">
      <alignment horizontal="right"/>
    </xf>
    <xf numFmtId="166" fontId="9" fillId="2" borderId="10" xfId="4" quotePrefix="1" applyNumberFormat="1" applyFont="1" applyFill="1" applyBorder="1" applyAlignment="1">
      <alignment horizontal="center"/>
    </xf>
    <xf numFmtId="0" fontId="9" fillId="2" borderId="10" xfId="5" quotePrefix="1" applyFont="1" applyFill="1" applyBorder="1" applyAlignment="1">
      <alignment horizontal="center"/>
    </xf>
    <xf numFmtId="0" fontId="9" fillId="2" borderId="22" xfId="2" applyFont="1" applyFill="1" applyBorder="1" applyAlignment="1">
      <alignment horizontal="center" vertical="center"/>
    </xf>
    <xf numFmtId="0" fontId="9" fillId="2" borderId="29" xfId="2" applyFont="1" applyFill="1" applyBorder="1" applyAlignment="1">
      <alignment horizontal="center" vertical="center"/>
    </xf>
    <xf numFmtId="0" fontId="9" fillId="2" borderId="29" xfId="5" quotePrefix="1" applyFont="1" applyFill="1" applyBorder="1" applyAlignment="1">
      <alignment horizontal="center"/>
    </xf>
    <xf numFmtId="166" fontId="9" fillId="2" borderId="29" xfId="2" applyNumberFormat="1" applyFont="1" applyFill="1" applyBorder="1" applyAlignment="1">
      <alignment horizontal="center"/>
    </xf>
    <xf numFmtId="0" fontId="9" fillId="0" borderId="29" xfId="44" applyFont="1" applyBorder="1"/>
    <xf numFmtId="0" fontId="9" fillId="2" borderId="10" xfId="2" quotePrefix="1" applyFont="1" applyFill="1" applyBorder="1" applyAlignment="1">
      <alignment vertical="center"/>
    </xf>
    <xf numFmtId="0" fontId="9" fillId="0" borderId="29" xfId="44" quotePrefix="1" applyFont="1" applyBorder="1"/>
    <xf numFmtId="0" fontId="9" fillId="0" borderId="29" xfId="44" quotePrefix="1" applyFont="1" applyBorder="1" applyAlignment="1">
      <alignment horizontal="center"/>
    </xf>
    <xf numFmtId="0" fontId="9" fillId="2" borderId="29" xfId="269" quotePrefix="1" applyFont="1" applyFill="1" applyBorder="1" applyAlignment="1">
      <alignment horizontal="center"/>
    </xf>
    <xf numFmtId="166" fontId="9" fillId="2" borderId="22" xfId="2" quotePrefix="1" applyNumberFormat="1" applyFont="1" applyFill="1" applyBorder="1" applyAlignment="1">
      <alignment horizontal="center"/>
    </xf>
    <xf numFmtId="166" fontId="9" fillId="2" borderId="22" xfId="269" applyNumberFormat="1" applyFont="1" applyFill="1" applyBorder="1" applyAlignment="1">
      <alignment horizontal="center"/>
    </xf>
    <xf numFmtId="43" fontId="10" fillId="0" borderId="5" xfId="267" applyNumberFormat="1" applyFont="1" applyFill="1" applyBorder="1" applyAlignment="1">
      <alignment horizontal="center"/>
    </xf>
    <xf numFmtId="49" fontId="10" fillId="0" borderId="10" xfId="267" quotePrefix="1" applyNumberFormat="1" applyFont="1" applyFill="1" applyBorder="1" applyAlignment="1">
      <alignment horizontal="center"/>
    </xf>
    <xf numFmtId="41" fontId="10" fillId="2" borderId="10" xfId="265" applyFont="1" applyFill="1" applyBorder="1" applyAlignment="1">
      <alignment horizontal="center"/>
    </xf>
    <xf numFmtId="43" fontId="10" fillId="2" borderId="10" xfId="267" applyNumberFormat="1" applyFont="1" applyFill="1" applyBorder="1" applyAlignment="1">
      <alignment horizontal="center"/>
    </xf>
    <xf numFmtId="41" fontId="10" fillId="0" borderId="10" xfId="265" applyFont="1" applyFill="1" applyBorder="1" applyAlignment="1">
      <alignment horizontal="center"/>
    </xf>
    <xf numFmtId="43" fontId="10" fillId="0" borderId="85" xfId="267" applyNumberFormat="1" applyFont="1" applyFill="1" applyBorder="1" applyAlignment="1">
      <alignment horizontal="center"/>
    </xf>
    <xf numFmtId="0" fontId="9" fillId="0" borderId="29" xfId="267" applyFont="1" applyFill="1" applyBorder="1" applyAlignment="1">
      <alignment wrapText="1"/>
    </xf>
    <xf numFmtId="166" fontId="9" fillId="0" borderId="29" xfId="267" applyNumberFormat="1" applyFont="1" applyFill="1" applyBorder="1" applyAlignment="1" applyProtection="1">
      <alignment horizontal="center"/>
      <protection hidden="1"/>
    </xf>
    <xf numFmtId="0" fontId="9" fillId="2" borderId="5" xfId="267" applyFont="1" applyFill="1" applyBorder="1" applyAlignment="1">
      <alignment horizontal="left"/>
    </xf>
    <xf numFmtId="43" fontId="10" fillId="0" borderId="32" xfId="1" applyFont="1" applyFill="1" applyBorder="1" applyAlignment="1">
      <alignment horizontal="center"/>
    </xf>
    <xf numFmtId="0" fontId="9" fillId="2" borderId="14" xfId="267" applyFont="1" applyFill="1" applyBorder="1" applyAlignment="1">
      <alignment horizontal="left"/>
    </xf>
    <xf numFmtId="43" fontId="10" fillId="0" borderId="47" xfId="267" applyNumberFormat="1" applyFont="1" applyFill="1" applyBorder="1" applyAlignment="1">
      <alignment horizontal="center"/>
    </xf>
    <xf numFmtId="43" fontId="10" fillId="0" borderId="29" xfId="267" applyNumberFormat="1" applyFont="1" applyFill="1" applyBorder="1" applyAlignment="1">
      <alignment horizontal="center"/>
    </xf>
    <xf numFmtId="0" fontId="9" fillId="2" borderId="22" xfId="267" applyFont="1" applyFill="1" applyBorder="1" applyAlignment="1">
      <alignment wrapText="1"/>
    </xf>
    <xf numFmtId="41" fontId="10" fillId="2" borderId="29" xfId="265" applyFont="1" applyFill="1" applyBorder="1"/>
    <xf numFmtId="43" fontId="10" fillId="2" borderId="29" xfId="267" applyNumberFormat="1" applyFont="1" applyFill="1" applyBorder="1"/>
    <xf numFmtId="0" fontId="9" fillId="2" borderId="37" xfId="267" applyFont="1" applyFill="1" applyBorder="1" applyAlignment="1">
      <alignment wrapText="1"/>
    </xf>
    <xf numFmtId="43" fontId="10" fillId="0" borderId="37" xfId="267" applyNumberFormat="1" applyFont="1" applyFill="1" applyBorder="1" applyAlignment="1">
      <alignment horizontal="center"/>
    </xf>
    <xf numFmtId="0" fontId="9" fillId="0" borderId="29" xfId="2" applyFont="1" applyFill="1" applyBorder="1" applyAlignment="1">
      <alignment horizontal="left"/>
    </xf>
    <xf numFmtId="0" fontId="10" fillId="2" borderId="32" xfId="265" applyNumberFormat="1" applyFont="1" applyFill="1" applyBorder="1" applyAlignment="1">
      <alignment horizontal="center"/>
    </xf>
    <xf numFmtId="41" fontId="10" fillId="2" borderId="22" xfId="265" applyFont="1" applyFill="1" applyBorder="1"/>
    <xf numFmtId="43" fontId="10" fillId="0" borderId="22" xfId="267" applyNumberFormat="1" applyFont="1" applyFill="1" applyBorder="1" applyAlignment="1">
      <alignment horizontal="center"/>
    </xf>
    <xf numFmtId="0" fontId="9" fillId="2" borderId="5" xfId="267" applyFont="1" applyFill="1" applyBorder="1" applyAlignment="1">
      <alignment horizontal="center"/>
    </xf>
    <xf numFmtId="41" fontId="9" fillId="2" borderId="5" xfId="267" applyNumberFormat="1" applyFont="1" applyFill="1" applyBorder="1" applyAlignment="1">
      <alignment horizontal="left"/>
    </xf>
    <xf numFmtId="0" fontId="10" fillId="2" borderId="29" xfId="267" quotePrefix="1" applyFont="1" applyFill="1" applyBorder="1" applyAlignment="1">
      <alignment horizontal="center"/>
    </xf>
    <xf numFmtId="0" fontId="9" fillId="2" borderId="37" xfId="2" applyFont="1" applyFill="1" applyBorder="1" applyAlignment="1">
      <alignment vertical="center"/>
    </xf>
    <xf numFmtId="14" fontId="9" fillId="2" borderId="37" xfId="2" applyNumberFormat="1" applyFont="1" applyFill="1" applyBorder="1" applyAlignment="1">
      <alignment horizontal="center"/>
    </xf>
    <xf numFmtId="0" fontId="9" fillId="0" borderId="37" xfId="2" applyNumberFormat="1" applyFont="1" applyFill="1" applyBorder="1" applyAlignment="1">
      <alignment horizontal="center"/>
    </xf>
    <xf numFmtId="43" fontId="9" fillId="0" borderId="37" xfId="2" applyNumberFormat="1" applyFont="1" applyFill="1" applyBorder="1"/>
    <xf numFmtId="0" fontId="9" fillId="2" borderId="14" xfId="2" applyFont="1" applyFill="1" applyBorder="1" applyAlignment="1">
      <alignment vertical="center"/>
    </xf>
    <xf numFmtId="14" fontId="9" fillId="2" borderId="14" xfId="2" applyNumberFormat="1" applyFont="1" applyFill="1" applyBorder="1" applyAlignment="1">
      <alignment horizontal="center"/>
    </xf>
    <xf numFmtId="0" fontId="9" fillId="0" borderId="14" xfId="2" applyNumberFormat="1" applyFont="1" applyFill="1" applyBorder="1" applyAlignment="1">
      <alignment horizontal="center"/>
    </xf>
    <xf numFmtId="43" fontId="9" fillId="0" borderId="14" xfId="2" applyNumberFormat="1" applyFont="1" applyFill="1" applyBorder="1"/>
    <xf numFmtId="41" fontId="10" fillId="2" borderId="29" xfId="265" quotePrefix="1" applyFont="1" applyFill="1" applyBorder="1" applyAlignment="1">
      <alignment horizontal="center"/>
    </xf>
    <xf numFmtId="43" fontId="10" fillId="2" borderId="29" xfId="267" quotePrefix="1" applyNumberFormat="1" applyFont="1" applyFill="1" applyBorder="1" applyAlignment="1">
      <alignment horizontal="center"/>
    </xf>
    <xf numFmtId="169" fontId="10" fillId="2" borderId="29" xfId="267" quotePrefix="1" applyNumberFormat="1" applyFont="1" applyFill="1" applyBorder="1" applyAlignment="1">
      <alignment horizontal="center"/>
    </xf>
    <xf numFmtId="0" fontId="9" fillId="0" borderId="10" xfId="5" quotePrefix="1" applyFont="1" applyFill="1" applyBorder="1" applyAlignment="1"/>
    <xf numFmtId="0" fontId="10" fillId="2" borderId="32" xfId="265" quotePrefix="1" applyNumberFormat="1" applyFont="1" applyFill="1" applyBorder="1" applyAlignment="1">
      <alignment horizontal="center"/>
    </xf>
    <xf numFmtId="0" fontId="10" fillId="0" borderId="14" xfId="267" quotePrefix="1" applyFont="1" applyFill="1" applyBorder="1" applyAlignment="1">
      <alignment horizontal="center"/>
    </xf>
    <xf numFmtId="41" fontId="9" fillId="2" borderId="14" xfId="265" applyFont="1" applyFill="1" applyBorder="1"/>
    <xf numFmtId="41" fontId="9" fillId="0" borderId="14" xfId="265" applyFont="1" applyFill="1" applyBorder="1"/>
    <xf numFmtId="0" fontId="10" fillId="0" borderId="29" xfId="267" quotePrefix="1" applyFont="1" applyFill="1" applyBorder="1" applyAlignment="1">
      <alignment horizontal="center"/>
    </xf>
    <xf numFmtId="0" fontId="10" fillId="0" borderId="29" xfId="267" applyFont="1" applyFill="1" applyBorder="1"/>
    <xf numFmtId="0" fontId="9" fillId="2" borderId="22" xfId="1" applyNumberFormat="1" applyFont="1" applyFill="1" applyBorder="1" applyAlignment="1">
      <alignment horizontal="center"/>
    </xf>
    <xf numFmtId="43" fontId="9" fillId="0" borderId="22" xfId="1" applyFont="1" applyFill="1" applyBorder="1"/>
    <xf numFmtId="0" fontId="10" fillId="0" borderId="32" xfId="265" applyNumberFormat="1" applyFont="1" applyFill="1" applyBorder="1" applyAlignment="1">
      <alignment horizontal="center"/>
    </xf>
    <xf numFmtId="0" fontId="9" fillId="0" borderId="14" xfId="265" applyNumberFormat="1" applyFont="1" applyFill="1" applyBorder="1" applyAlignment="1">
      <alignment horizontal="center"/>
    </xf>
    <xf numFmtId="167" fontId="10" fillId="0" borderId="32" xfId="265" applyNumberFormat="1" applyFont="1" applyFill="1" applyBorder="1" applyAlignment="1">
      <alignment horizontal="center" vertical="center" wrapText="1"/>
    </xf>
    <xf numFmtId="0" fontId="9" fillId="0" borderId="10" xfId="265" applyNumberFormat="1" applyFont="1" applyFill="1" applyBorder="1" applyAlignment="1">
      <alignment horizontal="center" vertical="center"/>
    </xf>
    <xf numFmtId="0" fontId="5" fillId="2" borderId="10" xfId="265" applyNumberFormat="1" applyFont="1" applyFill="1" applyBorder="1" applyAlignment="1">
      <alignment horizontal="center"/>
    </xf>
    <xf numFmtId="0" fontId="9" fillId="2" borderId="10" xfId="265" applyNumberFormat="1" applyFont="1" applyFill="1" applyBorder="1" applyAlignment="1">
      <alignment horizontal="center"/>
    </xf>
    <xf numFmtId="0" fontId="10" fillId="0" borderId="5" xfId="265" applyNumberFormat="1" applyFont="1" applyFill="1" applyBorder="1" applyAlignment="1">
      <alignment horizontal="center"/>
    </xf>
    <xf numFmtId="0" fontId="10" fillId="0" borderId="10" xfId="265" applyNumberFormat="1" applyFont="1" applyFill="1" applyBorder="1" applyAlignment="1">
      <alignment horizontal="center"/>
    </xf>
    <xf numFmtId="0" fontId="10" fillId="0" borderId="85" xfId="265" applyNumberFormat="1" applyFont="1" applyFill="1" applyBorder="1" applyAlignment="1">
      <alignment horizontal="center"/>
    </xf>
    <xf numFmtId="0" fontId="10" fillId="0" borderId="37" xfId="265" applyNumberFormat="1" applyFont="1" applyFill="1" applyBorder="1" applyAlignment="1">
      <alignment horizontal="center"/>
    </xf>
    <xf numFmtId="0" fontId="10" fillId="0" borderId="22" xfId="265" applyNumberFormat="1" applyFont="1" applyFill="1" applyBorder="1" applyAlignment="1">
      <alignment horizontal="center"/>
    </xf>
    <xf numFmtId="0" fontId="10" fillId="0" borderId="29" xfId="265" applyNumberFormat="1" applyFont="1" applyFill="1" applyBorder="1" applyAlignment="1">
      <alignment horizontal="center"/>
    </xf>
    <xf numFmtId="0" fontId="10" fillId="0" borderId="14" xfId="265" applyNumberFormat="1" applyFont="1" applyFill="1" applyBorder="1" applyAlignment="1">
      <alignment horizontal="center"/>
    </xf>
    <xf numFmtId="0" fontId="10" fillId="0" borderId="47" xfId="265" applyNumberFormat="1" applyFont="1" applyFill="1" applyBorder="1" applyAlignment="1">
      <alignment horizontal="center"/>
    </xf>
    <xf numFmtId="0" fontId="10" fillId="2" borderId="29" xfId="265" quotePrefix="1" applyNumberFormat="1" applyFont="1" applyFill="1" applyBorder="1" applyAlignment="1">
      <alignment horizontal="center"/>
    </xf>
    <xf numFmtId="0" fontId="9" fillId="0" borderId="29" xfId="265" applyNumberFormat="1" applyFont="1" applyFill="1" applyBorder="1" applyAlignment="1">
      <alignment horizontal="center"/>
    </xf>
    <xf numFmtId="0" fontId="9" fillId="0" borderId="32" xfId="267" applyFont="1" applyFill="1" applyBorder="1" applyAlignment="1">
      <alignment horizontal="right"/>
    </xf>
    <xf numFmtId="0" fontId="9" fillId="0" borderId="29" xfId="267" applyFont="1" applyFill="1" applyBorder="1" applyAlignment="1">
      <alignment horizontal="right"/>
    </xf>
    <xf numFmtId="0" fontId="9" fillId="2" borderId="85" xfId="267" applyFont="1" applyFill="1" applyBorder="1" applyAlignment="1">
      <alignment horizontal="right"/>
    </xf>
    <xf numFmtId="0" fontId="9" fillId="0" borderId="85" xfId="267" applyFont="1" applyFill="1" applyBorder="1"/>
    <xf numFmtId="0" fontId="9" fillId="0" borderId="5" xfId="267" applyFont="1" applyFill="1" applyBorder="1"/>
    <xf numFmtId="0" fontId="9" fillId="0" borderId="32" xfId="267" applyFont="1" applyFill="1" applyBorder="1" applyAlignment="1">
      <alignment horizontal="left" vertical="center"/>
    </xf>
    <xf numFmtId="0" fontId="9" fillId="2" borderId="85" xfId="267" applyFont="1" applyFill="1" applyBorder="1" applyAlignment="1">
      <alignment horizontal="left"/>
    </xf>
    <xf numFmtId="0" fontId="9" fillId="2" borderId="85" xfId="9" applyFont="1" applyFill="1" applyBorder="1"/>
    <xf numFmtId="0" fontId="9" fillId="2" borderId="85" xfId="267" applyFont="1" applyFill="1" applyBorder="1"/>
    <xf numFmtId="169" fontId="10" fillId="2" borderId="5" xfId="267" quotePrefix="1" applyNumberFormat="1" applyFont="1" applyFill="1" applyBorder="1" applyAlignment="1">
      <alignment horizontal="center"/>
    </xf>
    <xf numFmtId="41" fontId="9" fillId="0" borderId="85" xfId="265" applyFont="1" applyFill="1" applyBorder="1"/>
    <xf numFmtId="0" fontId="9" fillId="2" borderId="85" xfId="265" applyNumberFormat="1" applyFont="1" applyFill="1" applyBorder="1" applyAlignment="1">
      <alignment horizontal="center"/>
    </xf>
    <xf numFmtId="0" fontId="9" fillId="2" borderId="29" xfId="1" applyNumberFormat="1" applyFont="1" applyFill="1" applyBorder="1" applyAlignment="1">
      <alignment horizontal="center"/>
    </xf>
    <xf numFmtId="41" fontId="10" fillId="0" borderId="32" xfId="265" applyNumberFormat="1" applyFont="1" applyFill="1" applyBorder="1" applyAlignment="1">
      <alignment horizontal="center" vertical="center" wrapText="1"/>
    </xf>
    <xf numFmtId="4" fontId="31" fillId="0" borderId="69" xfId="60" applyNumberFormat="1" applyFont="1" applyBorder="1" applyAlignment="1">
      <alignment horizontal="center"/>
    </xf>
    <xf numFmtId="43" fontId="10" fillId="2" borderId="32" xfId="1" applyNumberFormat="1" applyFont="1" applyFill="1" applyBorder="1" applyAlignment="1">
      <alignment horizontal="center"/>
    </xf>
    <xf numFmtId="166" fontId="9" fillId="2" borderId="10" xfId="267" quotePrefix="1" applyNumberFormat="1" applyFont="1" applyFill="1" applyBorder="1" applyAlignment="1" applyProtection="1">
      <alignment horizontal="center"/>
      <protection hidden="1"/>
    </xf>
    <xf numFmtId="0" fontId="9" fillId="0" borderId="29" xfId="0" applyFont="1" applyBorder="1"/>
    <xf numFmtId="0" fontId="10" fillId="2" borderId="10" xfId="2" applyFont="1" applyFill="1" applyBorder="1"/>
    <xf numFmtId="0" fontId="10" fillId="0" borderId="10" xfId="2" applyNumberFormat="1" applyFont="1" applyFill="1" applyBorder="1" applyAlignment="1">
      <alignment horizontal="center"/>
    </xf>
    <xf numFmtId="0" fontId="75" fillId="5" borderId="29" xfId="0" applyFont="1" applyFill="1" applyBorder="1" applyAlignment="1">
      <alignment horizontal="center" vertical="center" wrapText="1"/>
    </xf>
    <xf numFmtId="0" fontId="9" fillId="0" borderId="29" xfId="44" applyFont="1" applyBorder="1" applyAlignment="1">
      <alignment horizontal="center"/>
    </xf>
    <xf numFmtId="4" fontId="9" fillId="0" borderId="29" xfId="265" applyNumberFormat="1" applyFont="1" applyBorder="1"/>
    <xf numFmtId="4" fontId="7" fillId="0" borderId="29" xfId="265" applyNumberFormat="1" applyFont="1" applyBorder="1"/>
    <xf numFmtId="43" fontId="9" fillId="0" borderId="0" xfId="1" applyFont="1"/>
    <xf numFmtId="0" fontId="10" fillId="0" borderId="29" xfId="2" applyFont="1" applyFill="1" applyBorder="1" applyAlignment="1">
      <alignment horizontal="center"/>
    </xf>
    <xf numFmtId="0" fontId="9" fillId="5" borderId="29" xfId="2" applyNumberFormat="1" applyFont="1" applyFill="1" applyBorder="1" applyAlignment="1">
      <alignment horizontal="center" vertical="center" wrapText="1"/>
    </xf>
    <xf numFmtId="0" fontId="9" fillId="5" borderId="29" xfId="2" applyNumberFormat="1" applyFont="1" applyFill="1" applyBorder="1" applyAlignment="1">
      <alignment horizontal="center"/>
    </xf>
    <xf numFmtId="0" fontId="9" fillId="5" borderId="27" xfId="2" applyNumberFormat="1" applyFont="1" applyFill="1" applyBorder="1" applyAlignment="1"/>
    <xf numFmtId="0" fontId="9" fillId="5" borderId="28" xfId="2" applyNumberFormat="1" applyFont="1" applyFill="1" applyBorder="1" applyAlignment="1"/>
    <xf numFmtId="0" fontId="9" fillId="5" borderId="26" xfId="2" applyNumberFormat="1" applyFont="1" applyFill="1" applyBorder="1" applyAlignment="1"/>
    <xf numFmtId="0" fontId="9" fillId="5" borderId="29" xfId="0" applyNumberFormat="1" applyFont="1" applyFill="1" applyBorder="1" applyAlignment="1">
      <alignment horizontal="center" vertical="center" wrapText="1"/>
    </xf>
    <xf numFmtId="0" fontId="9" fillId="0" borderId="29" xfId="267" applyFont="1" applyFill="1" applyBorder="1" applyAlignment="1">
      <alignment horizontal="center"/>
    </xf>
    <xf numFmtId="49" fontId="9" fillId="2" borderId="29" xfId="267" quotePrefix="1" applyNumberFormat="1" applyFont="1" applyFill="1" applyBorder="1" applyAlignment="1">
      <alignment horizontal="center"/>
    </xf>
    <xf numFmtId="0" fontId="9" fillId="0" borderId="5" xfId="267" applyFont="1" applyFill="1" applyBorder="1" applyAlignment="1">
      <alignment horizontal="center"/>
    </xf>
    <xf numFmtId="0" fontId="9" fillId="0" borderId="85" xfId="267" applyFont="1" applyFill="1" applyBorder="1" applyAlignment="1">
      <alignment horizontal="right"/>
    </xf>
    <xf numFmtId="0" fontId="9" fillId="0" borderId="37" xfId="267" applyFont="1" applyFill="1" applyBorder="1" applyAlignment="1">
      <alignment horizontal="center"/>
    </xf>
    <xf numFmtId="0" fontId="9" fillId="0" borderId="22" xfId="267" applyFont="1" applyFill="1" applyBorder="1" applyAlignment="1">
      <alignment horizontal="center"/>
    </xf>
    <xf numFmtId="41" fontId="10" fillId="2" borderId="10" xfId="265" applyFont="1" applyFill="1" applyBorder="1"/>
    <xf numFmtId="41" fontId="10" fillId="2" borderId="29" xfId="267" applyNumberFormat="1" applyFont="1" applyFill="1" applyBorder="1" applyAlignment="1">
      <alignment horizontal="left"/>
    </xf>
    <xf numFmtId="166" fontId="9" fillId="2" borderId="29" xfId="4" quotePrefix="1" applyNumberFormat="1" applyFont="1" applyFill="1" applyBorder="1" applyAlignment="1">
      <alignment horizontal="right" vertical="center"/>
    </xf>
    <xf numFmtId="0" fontId="9" fillId="2" borderId="20" xfId="267" applyFont="1" applyFill="1" applyBorder="1" applyAlignment="1">
      <alignment horizontal="center"/>
    </xf>
    <xf numFmtId="43" fontId="10" fillId="2" borderId="10" xfId="267" applyNumberFormat="1" applyFont="1" applyFill="1" applyBorder="1"/>
    <xf numFmtId="0" fontId="9" fillId="2" borderId="10" xfId="267" applyFont="1" applyFill="1" applyBorder="1" applyAlignment="1">
      <alignment horizontal="left"/>
    </xf>
    <xf numFmtId="166" fontId="9" fillId="2" borderId="10" xfId="273" quotePrefix="1" applyNumberFormat="1" applyFont="1" applyFill="1" applyBorder="1" applyAlignment="1" applyProtection="1">
      <alignment horizontal="center"/>
      <protection hidden="1"/>
    </xf>
    <xf numFmtId="43" fontId="9" fillId="0" borderId="14" xfId="267" applyNumberFormat="1" applyFont="1" applyFill="1" applyBorder="1" applyAlignment="1">
      <alignment horizontal="center"/>
    </xf>
    <xf numFmtId="43" fontId="9" fillId="0" borderId="10" xfId="267" applyNumberFormat="1" applyFont="1" applyFill="1" applyBorder="1"/>
    <xf numFmtId="43" fontId="10" fillId="0" borderId="32" xfId="1" applyFont="1" applyFill="1" applyBorder="1"/>
    <xf numFmtId="43" fontId="9" fillId="0" borderId="37" xfId="269" applyNumberFormat="1" applyFont="1" applyFill="1" applyBorder="1"/>
    <xf numFmtId="167" fontId="9" fillId="0" borderId="10" xfId="267" applyNumberFormat="1" applyFont="1" applyFill="1" applyBorder="1"/>
    <xf numFmtId="43" fontId="10" fillId="0" borderId="32" xfId="267" applyNumberFormat="1" applyFont="1" applyFill="1" applyBorder="1"/>
    <xf numFmtId="43" fontId="9" fillId="0" borderId="29" xfId="2" applyNumberFormat="1" applyFont="1" applyFill="1" applyBorder="1" applyAlignment="1">
      <alignment horizontal="center"/>
    </xf>
    <xf numFmtId="167" fontId="10" fillId="0" borderId="32" xfId="265" applyNumberFormat="1" applyFont="1" applyFill="1" applyBorder="1"/>
    <xf numFmtId="43" fontId="9" fillId="0" borderId="10" xfId="1" applyFont="1" applyFill="1" applyBorder="1" applyAlignment="1">
      <alignment vertical="center" wrapText="1"/>
    </xf>
    <xf numFmtId="43" fontId="10" fillId="0" borderId="32" xfId="1" quotePrefix="1" applyFont="1" applyFill="1" applyBorder="1" applyAlignment="1">
      <alignment horizontal="center"/>
    </xf>
    <xf numFmtId="43" fontId="9" fillId="0" borderId="22" xfId="269" applyNumberFormat="1" applyFont="1" applyFill="1" applyBorder="1"/>
    <xf numFmtId="169" fontId="10" fillId="0" borderId="29" xfId="267" quotePrefix="1" applyNumberFormat="1" applyFont="1" applyFill="1" applyBorder="1" applyAlignment="1">
      <alignment horizontal="center"/>
    </xf>
    <xf numFmtId="41" fontId="10" fillId="0" borderId="32" xfId="265" applyFont="1" applyFill="1" applyBorder="1"/>
    <xf numFmtId="0" fontId="9" fillId="0" borderId="29" xfId="267" applyFont="1" applyFill="1" applyBorder="1" applyAlignment="1">
      <alignment horizontal="center" vertical="center"/>
    </xf>
    <xf numFmtId="166" fontId="9" fillId="2" borderId="5" xfId="267" quotePrefix="1" applyNumberFormat="1" applyFont="1" applyFill="1" applyBorder="1" applyAlignment="1" applyProtection="1">
      <alignment horizontal="center"/>
      <protection hidden="1"/>
    </xf>
    <xf numFmtId="0" fontId="9" fillId="2" borderId="5" xfId="267" quotePrefix="1" applyFont="1" applyFill="1" applyBorder="1" applyAlignment="1">
      <alignment horizontal="center"/>
    </xf>
    <xf numFmtId="0" fontId="10" fillId="0" borderId="32" xfId="265" applyNumberFormat="1" applyFont="1" applyFill="1" applyBorder="1" applyAlignment="1">
      <alignment horizontal="center" vertical="center" wrapText="1"/>
    </xf>
    <xf numFmtId="0" fontId="7" fillId="0" borderId="72" xfId="261" applyNumberFormat="1" applyFont="1" applyBorder="1" applyAlignment="1">
      <alignment horizontal="center"/>
    </xf>
    <xf numFmtId="0" fontId="7" fillId="0" borderId="35" xfId="261" applyNumberFormat="1" applyFont="1" applyBorder="1" applyAlignment="1">
      <alignment horizontal="center"/>
    </xf>
    <xf numFmtId="0" fontId="31" fillId="0" borderId="35" xfId="261" applyNumberFormat="1" applyFont="1" applyBorder="1" applyAlignment="1">
      <alignment horizontal="center"/>
    </xf>
    <xf numFmtId="0" fontId="31" fillId="0" borderId="39" xfId="261" applyNumberFormat="1" applyFont="1" applyBorder="1" applyAlignment="1">
      <alignment horizontal="center"/>
    </xf>
    <xf numFmtId="0" fontId="0" fillId="0" borderId="72" xfId="261" applyNumberFormat="1" applyFont="1" applyBorder="1" applyAlignment="1">
      <alignment horizontal="center"/>
    </xf>
    <xf numFmtId="0" fontId="31" fillId="0" borderId="69" xfId="60" applyNumberFormat="1" applyFont="1" applyBorder="1" applyAlignment="1">
      <alignment horizontal="center"/>
    </xf>
    <xf numFmtId="0" fontId="5" fillId="0" borderId="35" xfId="261" applyNumberFormat="1" applyFont="1" applyBorder="1" applyAlignment="1">
      <alignment horizontal="center"/>
    </xf>
    <xf numFmtId="0" fontId="61" fillId="2" borderId="41" xfId="247" applyNumberFormat="1" applyFont="1" applyFill="1" applyBorder="1" applyAlignment="1">
      <alignment horizontal="right"/>
    </xf>
    <xf numFmtId="0" fontId="61" fillId="5" borderId="35" xfId="263" applyNumberFormat="1" applyFont="1" applyFill="1" applyBorder="1" applyAlignment="1">
      <alignment horizontal="center"/>
    </xf>
    <xf numFmtId="0" fontId="61" fillId="5" borderId="35" xfId="234" applyNumberFormat="1" applyFont="1" applyFill="1" applyBorder="1" applyAlignment="1">
      <alignment horizontal="center"/>
    </xf>
    <xf numFmtId="0" fontId="13" fillId="0" borderId="35" xfId="262" applyNumberFormat="1" applyFont="1" applyBorder="1" applyAlignment="1">
      <alignment horizontal="center"/>
    </xf>
    <xf numFmtId="0" fontId="13" fillId="0" borderId="86" xfId="262" applyNumberFormat="1" applyFont="1" applyBorder="1" applyAlignment="1">
      <alignment horizontal="center"/>
    </xf>
    <xf numFmtId="0" fontId="79" fillId="0" borderId="29" xfId="247" applyNumberFormat="1" applyFont="1" applyBorder="1" applyAlignment="1">
      <alignment horizontal="center" vertical="center"/>
    </xf>
    <xf numFmtId="0" fontId="61" fillId="5" borderId="35" xfId="247" applyNumberFormat="1" applyFont="1" applyFill="1" applyBorder="1" applyAlignment="1">
      <alignment horizontal="center"/>
    </xf>
    <xf numFmtId="41" fontId="10" fillId="0" borderId="32" xfId="265" applyNumberFormat="1" applyFont="1" applyFill="1" applyBorder="1" applyAlignment="1">
      <alignment horizontal="center"/>
    </xf>
    <xf numFmtId="43" fontId="7" fillId="0" borderId="35" xfId="1" applyFont="1" applyBorder="1" applyAlignment="1">
      <alignment horizontal="center"/>
    </xf>
    <xf numFmtId="43" fontId="31" fillId="0" borderId="35" xfId="1" applyFont="1" applyBorder="1" applyAlignment="1">
      <alignment horizontal="center"/>
    </xf>
    <xf numFmtId="166" fontId="9" fillId="2" borderId="10" xfId="4" quotePrefix="1" applyNumberFormat="1" applyFont="1" applyFill="1" applyBorder="1" applyAlignment="1">
      <alignment horizontal="center" vertical="center"/>
    </xf>
    <xf numFmtId="166" fontId="9" fillId="2" borderId="10" xfId="4" applyNumberFormat="1" applyFont="1" applyFill="1" applyBorder="1" applyAlignment="1">
      <alignment horizontal="center" vertical="center"/>
    </xf>
    <xf numFmtId="0" fontId="9" fillId="2" borderId="10" xfId="269" applyFont="1" applyFill="1" applyBorder="1" applyAlignment="1">
      <alignment horizontal="center" vertical="center"/>
    </xf>
    <xf numFmtId="0" fontId="9" fillId="2" borderId="14" xfId="2" applyNumberFormat="1" applyFont="1" applyFill="1" applyBorder="1" applyAlignment="1">
      <alignment horizontal="center"/>
    </xf>
    <xf numFmtId="0" fontId="9" fillId="0" borderId="29" xfId="2" applyFont="1" applyFill="1" applyBorder="1" applyAlignment="1">
      <alignment horizontal="center"/>
    </xf>
    <xf numFmtId="0" fontId="9" fillId="2" borderId="29" xfId="2" applyFont="1" applyFill="1" applyBorder="1" applyAlignment="1">
      <alignment horizontal="center" vertical="center"/>
    </xf>
    <xf numFmtId="0" fontId="9" fillId="0" borderId="29" xfId="267" applyFont="1" applyFill="1" applyBorder="1" applyAlignment="1">
      <alignment horizontal="center"/>
    </xf>
    <xf numFmtId="0" fontId="6" fillId="0" borderId="29" xfId="60" applyBorder="1" applyAlignment="1">
      <alignment horizontal="center"/>
    </xf>
    <xf numFmtId="166" fontId="9" fillId="2" borderId="10" xfId="4" applyNumberFormat="1" applyFont="1" applyFill="1" applyBorder="1" applyAlignment="1">
      <alignment horizontal="center"/>
    </xf>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29" xfId="2" applyFont="1" applyFill="1" applyBorder="1" applyAlignment="1">
      <alignment vertical="distributed"/>
    </xf>
    <xf numFmtId="0" fontId="0" fillId="0" borderId="29" xfId="0" applyBorder="1" applyAlignment="1">
      <alignment vertical="distributed"/>
    </xf>
    <xf numFmtId="43" fontId="9" fillId="2" borderId="29" xfId="2" applyNumberFormat="1" applyFont="1" applyFill="1" applyBorder="1" applyAlignment="1">
      <alignment vertical="distributed"/>
    </xf>
    <xf numFmtId="41" fontId="10" fillId="2" borderId="32" xfId="265" applyNumberFormat="1" applyFont="1" applyFill="1" applyBorder="1" applyAlignment="1">
      <alignment horizontal="center"/>
    </xf>
    <xf numFmtId="41" fontId="10" fillId="0" borderId="32" xfId="1" applyNumberFormat="1" applyFont="1" applyFill="1" applyBorder="1" applyAlignment="1">
      <alignment horizontal="center" vertical="center" wrapText="1"/>
    </xf>
    <xf numFmtId="41" fontId="7" fillId="0" borderId="35" xfId="261" applyNumberFormat="1" applyFont="1" applyBorder="1" applyAlignment="1">
      <alignment horizontal="center"/>
    </xf>
    <xf numFmtId="0" fontId="10" fillId="0" borderId="32" xfId="1" applyNumberFormat="1" applyFont="1" applyFill="1" applyBorder="1" applyAlignment="1">
      <alignment horizontal="center"/>
    </xf>
    <xf numFmtId="43" fontId="25" fillId="3" borderId="29" xfId="1" applyFont="1" applyFill="1" applyBorder="1" applyAlignment="1" applyProtection="1">
      <alignment horizontal="center" vertical="center" wrapText="1" shrinkToFit="1"/>
      <protection locked="0"/>
    </xf>
    <xf numFmtId="0" fontId="75" fillId="5" borderId="10" xfId="267" applyNumberFormat="1" applyFont="1" applyFill="1" applyBorder="1" applyAlignment="1">
      <alignment horizontal="center"/>
    </xf>
    <xf numFmtId="0" fontId="75" fillId="5" borderId="10" xfId="265" applyNumberFormat="1" applyFont="1" applyFill="1" applyBorder="1" applyAlignment="1">
      <alignment horizontal="center"/>
    </xf>
    <xf numFmtId="169" fontId="75" fillId="0" borderId="0" xfId="1" applyNumberFormat="1" applyFont="1" applyFill="1" applyBorder="1" applyAlignment="1"/>
    <xf numFmtId="41" fontId="75" fillId="0" borderId="0" xfId="267" applyNumberFormat="1" applyFont="1" applyFill="1" applyAlignment="1"/>
    <xf numFmtId="0" fontId="9" fillId="2" borderId="10" xfId="267" applyFont="1" applyFill="1" applyBorder="1" applyAlignment="1">
      <alignment horizontal="center" vertical="center"/>
    </xf>
    <xf numFmtId="0" fontId="9" fillId="2" borderId="29" xfId="2" applyFont="1" applyFill="1" applyBorder="1" applyAlignment="1">
      <alignment horizontal="center" vertical="center"/>
    </xf>
    <xf numFmtId="43" fontId="2" fillId="0" borderId="22" xfId="269" applyNumberFormat="1" applyFont="1" applyFill="1" applyBorder="1"/>
    <xf numFmtId="43" fontId="2" fillId="0" borderId="14" xfId="267" applyNumberFormat="1" applyFont="1" applyFill="1" applyBorder="1" applyAlignment="1">
      <alignment horizontal="center"/>
    </xf>
    <xf numFmtId="167" fontId="51" fillId="2" borderId="29" xfId="261" applyNumberFormat="1" applyFont="1" applyFill="1" applyBorder="1"/>
    <xf numFmtId="41" fontId="9" fillId="0" borderId="29" xfId="265" applyFont="1" applyFill="1" applyBorder="1" applyAlignment="1">
      <alignment horizontal="center" vertical="center" wrapText="1"/>
    </xf>
    <xf numFmtId="0" fontId="6" fillId="0" borderId="29" xfId="60" applyBorder="1" applyAlignment="1">
      <alignment horizontal="center"/>
    </xf>
    <xf numFmtId="0" fontId="13" fillId="0" borderId="0" xfId="8" applyFont="1" applyBorder="1" applyAlignment="1">
      <alignment horizontal="center"/>
    </xf>
    <xf numFmtId="43" fontId="7" fillId="0" borderId="0" xfId="44" applyNumberFormat="1" applyAlignment="1" applyProtection="1">
      <protection locked="0"/>
    </xf>
    <xf numFmtId="0" fontId="9" fillId="0" borderId="0" xfId="276" applyFont="1" applyFill="1" applyAlignment="1">
      <alignment horizontal="right"/>
    </xf>
    <xf numFmtId="0" fontId="9" fillId="0" borderId="0" xfId="276" applyFont="1" applyFill="1"/>
    <xf numFmtId="43" fontId="9" fillId="0" borderId="0" xfId="276" applyNumberFormat="1" applyFont="1" applyFill="1"/>
    <xf numFmtId="0" fontId="9" fillId="0" borderId="29" xfId="276" applyFont="1" applyFill="1" applyBorder="1" applyAlignment="1">
      <alignment horizontal="center"/>
    </xf>
    <xf numFmtId="43" fontId="9" fillId="0" borderId="29" xfId="276" applyNumberFormat="1" applyFont="1" applyFill="1" applyBorder="1" applyAlignment="1">
      <alignment horizontal="center" vertical="center" wrapText="1"/>
    </xf>
    <xf numFmtId="41" fontId="9" fillId="0" borderId="0" xfId="276" applyNumberFormat="1" applyFont="1" applyFill="1" applyAlignment="1"/>
    <xf numFmtId="0" fontId="10" fillId="0" borderId="31" xfId="276" applyFont="1" applyFill="1" applyBorder="1" applyAlignment="1">
      <alignment horizontal="right" indent="1"/>
    </xf>
    <xf numFmtId="0" fontId="10" fillId="0" borderId="32" xfId="276" applyFont="1" applyFill="1" applyBorder="1" applyAlignment="1">
      <alignment horizontal="left" indent="1"/>
    </xf>
    <xf numFmtId="0" fontId="10" fillId="0" borderId="32" xfId="276" applyFont="1" applyFill="1" applyBorder="1" applyAlignment="1">
      <alignment horizontal="center"/>
    </xf>
    <xf numFmtId="0" fontId="10" fillId="0" borderId="32" xfId="276" applyFont="1" applyFill="1" applyBorder="1"/>
    <xf numFmtId="0" fontId="9" fillId="0" borderId="32" xfId="276" applyFont="1" applyFill="1" applyBorder="1"/>
    <xf numFmtId="0" fontId="9" fillId="0" borderId="32" xfId="276" applyFont="1" applyFill="1" applyBorder="1" applyAlignment="1">
      <alignment horizontal="center"/>
    </xf>
    <xf numFmtId="0" fontId="9" fillId="0" borderId="33" xfId="276" applyFont="1" applyFill="1" applyBorder="1" applyAlignment="1">
      <alignment horizontal="center"/>
    </xf>
    <xf numFmtId="0" fontId="9" fillId="0" borderId="14" xfId="276" applyFont="1" applyFill="1" applyBorder="1" applyAlignment="1">
      <alignment horizontal="right"/>
    </xf>
    <xf numFmtId="0" fontId="9" fillId="0" borderId="14" xfId="276" applyFont="1" applyFill="1" applyBorder="1" applyAlignment="1">
      <alignment vertical="center" wrapText="1"/>
    </xf>
    <xf numFmtId="0" fontId="9" fillId="0" borderId="14" xfId="276" applyFont="1" applyFill="1" applyBorder="1"/>
    <xf numFmtId="0" fontId="9" fillId="0" borderId="14" xfId="276" applyFont="1" applyFill="1" applyBorder="1" applyAlignment="1">
      <alignment vertical="center"/>
    </xf>
    <xf numFmtId="0" fontId="9" fillId="0" borderId="14" xfId="276" applyFont="1" applyFill="1" applyBorder="1" applyAlignment="1">
      <alignment horizontal="left" vertical="center"/>
    </xf>
    <xf numFmtId="0" fontId="9" fillId="0" borderId="14" xfId="276" applyFont="1" applyFill="1" applyBorder="1" applyAlignment="1">
      <alignment horizontal="center"/>
    </xf>
    <xf numFmtId="0" fontId="9" fillId="0" borderId="14" xfId="276" applyFont="1" applyFill="1" applyBorder="1" applyAlignment="1">
      <alignment horizontal="center" vertical="center"/>
    </xf>
    <xf numFmtId="0" fontId="9" fillId="0" borderId="31" xfId="276" applyFont="1" applyFill="1" applyBorder="1" applyAlignment="1">
      <alignment horizontal="right"/>
    </xf>
    <xf numFmtId="0" fontId="9" fillId="0" borderId="32" xfId="276" applyFont="1" applyFill="1" applyBorder="1" applyAlignment="1">
      <alignment wrapText="1"/>
    </xf>
    <xf numFmtId="166" fontId="9" fillId="0" borderId="32" xfId="276" applyNumberFormat="1" applyFont="1" applyFill="1" applyBorder="1" applyAlignment="1" applyProtection="1">
      <alignment horizontal="center"/>
      <protection hidden="1"/>
    </xf>
    <xf numFmtId="49" fontId="9" fillId="0" borderId="32" xfId="276" applyNumberFormat="1" applyFont="1" applyFill="1" applyBorder="1" applyAlignment="1">
      <alignment horizontal="center"/>
    </xf>
    <xf numFmtId="0" fontId="9" fillId="0" borderId="32" xfId="276" quotePrefix="1" applyFont="1" applyFill="1" applyBorder="1" applyAlignment="1">
      <alignment horizontal="center"/>
    </xf>
    <xf numFmtId="41" fontId="10" fillId="2" borderId="32" xfId="265" applyFont="1" applyFill="1" applyBorder="1" applyAlignment="1">
      <alignment horizontal="center"/>
    </xf>
    <xf numFmtId="43" fontId="10" fillId="2" borderId="32" xfId="276" applyNumberFormat="1" applyFont="1" applyFill="1" applyBorder="1" applyAlignment="1">
      <alignment horizontal="center"/>
    </xf>
    <xf numFmtId="43" fontId="10" fillId="0" borderId="32" xfId="276" applyNumberFormat="1" applyFont="1" applyFill="1" applyBorder="1" applyAlignment="1">
      <alignment horizontal="center"/>
    </xf>
    <xf numFmtId="0" fontId="9" fillId="0" borderId="33" xfId="276" applyFont="1" applyFill="1" applyBorder="1" applyAlignment="1">
      <alignment horizontal="left"/>
    </xf>
    <xf numFmtId="49" fontId="10" fillId="0" borderId="32" xfId="276" quotePrefix="1" applyNumberFormat="1" applyFont="1" applyFill="1" applyBorder="1" applyAlignment="1">
      <alignment horizontal="center"/>
    </xf>
    <xf numFmtId="0" fontId="9" fillId="2" borderId="33" xfId="276" applyFont="1" applyFill="1" applyBorder="1" applyAlignment="1">
      <alignment horizontal="left"/>
    </xf>
    <xf numFmtId="43" fontId="10" fillId="0" borderId="14" xfId="276" applyNumberFormat="1" applyFont="1" applyFill="1" applyBorder="1" applyAlignment="1">
      <alignment horizontal="center"/>
    </xf>
    <xf numFmtId="43" fontId="10" fillId="0" borderId="5" xfId="276" applyNumberFormat="1" applyFont="1" applyFill="1" applyBorder="1" applyAlignment="1">
      <alignment horizontal="center"/>
    </xf>
    <xf numFmtId="0" fontId="9" fillId="2" borderId="10" xfId="276" applyFont="1" applyFill="1" applyBorder="1" applyAlignment="1">
      <alignment horizontal="right"/>
    </xf>
    <xf numFmtId="0" fontId="9" fillId="2" borderId="10" xfId="276" applyFont="1" applyFill="1" applyBorder="1" applyAlignment="1">
      <alignment wrapText="1"/>
    </xf>
    <xf numFmtId="166" fontId="9" fillId="2" borderId="10" xfId="276" applyNumberFormat="1" applyFont="1" applyFill="1" applyBorder="1" applyAlignment="1" applyProtection="1">
      <alignment horizontal="center"/>
      <protection hidden="1"/>
    </xf>
    <xf numFmtId="49" fontId="9" fillId="2" borderId="10" xfId="276" quotePrefix="1" applyNumberFormat="1" applyFont="1" applyFill="1" applyBorder="1" applyAlignment="1">
      <alignment horizontal="center"/>
    </xf>
    <xf numFmtId="0" fontId="9" fillId="2" borderId="10" xfId="276" applyFont="1" applyFill="1" applyBorder="1"/>
    <xf numFmtId="0" fontId="9" fillId="2" borderId="10" xfId="276" applyFont="1" applyFill="1" applyBorder="1" applyAlignment="1"/>
    <xf numFmtId="0" fontId="9" fillId="2" borderId="10" xfId="276" applyFont="1" applyFill="1" applyBorder="1" applyAlignment="1">
      <alignment horizontal="center"/>
    </xf>
    <xf numFmtId="43" fontId="9" fillId="2" borderId="10" xfId="276" applyNumberFormat="1" applyFont="1" applyFill="1" applyBorder="1"/>
    <xf numFmtId="0" fontId="9" fillId="2" borderId="10" xfId="276" applyFont="1" applyFill="1" applyBorder="1" applyAlignment="1">
      <alignment horizontal="left"/>
    </xf>
    <xf numFmtId="0" fontId="9" fillId="2" borderId="31" xfId="276" applyFont="1" applyFill="1" applyBorder="1" applyAlignment="1">
      <alignment horizontal="right"/>
    </xf>
    <xf numFmtId="0" fontId="9" fillId="2" borderId="32" xfId="276" applyFont="1" applyFill="1" applyBorder="1" applyAlignment="1">
      <alignment wrapText="1"/>
    </xf>
    <xf numFmtId="166" fontId="9" fillId="2" borderId="32" xfId="276" applyNumberFormat="1" applyFont="1" applyFill="1" applyBorder="1" applyAlignment="1" applyProtection="1">
      <alignment horizontal="center"/>
      <protection hidden="1"/>
    </xf>
    <xf numFmtId="49" fontId="10" fillId="2" borderId="32" xfId="276" quotePrefix="1" applyNumberFormat="1" applyFont="1" applyFill="1" applyBorder="1" applyAlignment="1">
      <alignment horizontal="center"/>
    </xf>
    <xf numFmtId="0" fontId="10" fillId="2" borderId="32" xfId="276" applyFont="1" applyFill="1" applyBorder="1"/>
    <xf numFmtId="0" fontId="9" fillId="2" borderId="32" xfId="276" applyFont="1" applyFill="1" applyBorder="1" applyAlignment="1">
      <alignment horizontal="center"/>
    </xf>
    <xf numFmtId="0" fontId="9" fillId="2" borderId="32" xfId="276" quotePrefix="1" applyFont="1" applyFill="1" applyBorder="1" applyAlignment="1">
      <alignment horizontal="center"/>
    </xf>
    <xf numFmtId="43" fontId="10" fillId="2" borderId="32" xfId="276" applyNumberFormat="1" applyFont="1" applyFill="1" applyBorder="1"/>
    <xf numFmtId="2" fontId="9" fillId="0" borderId="0" xfId="276" applyNumberFormat="1" applyFont="1" applyFill="1"/>
    <xf numFmtId="0" fontId="9" fillId="0" borderId="37" xfId="276" applyFont="1" applyFill="1" applyBorder="1" applyAlignment="1">
      <alignment horizontal="center"/>
    </xf>
    <xf numFmtId="0" fontId="9" fillId="2" borderId="37" xfId="276" applyFont="1" applyFill="1" applyBorder="1" applyAlignment="1">
      <alignment wrapText="1"/>
    </xf>
    <xf numFmtId="0" fontId="9" fillId="2" borderId="10" xfId="277" applyFont="1" applyFill="1" applyBorder="1" applyAlignment="1">
      <alignment vertical="center"/>
    </xf>
    <xf numFmtId="0" fontId="9" fillId="2" borderId="10" xfId="277" applyFont="1" applyFill="1" applyBorder="1"/>
    <xf numFmtId="43" fontId="10" fillId="2" borderId="37" xfId="276" applyNumberFormat="1" applyFont="1" applyFill="1" applyBorder="1"/>
    <xf numFmtId="43" fontId="10" fillId="0" borderId="37" xfId="276" applyNumberFormat="1" applyFont="1" applyFill="1" applyBorder="1" applyAlignment="1">
      <alignment horizontal="center"/>
    </xf>
    <xf numFmtId="0" fontId="9" fillId="2" borderId="37" xfId="276" applyFont="1" applyFill="1" applyBorder="1" applyAlignment="1">
      <alignment horizontal="left"/>
    </xf>
    <xf numFmtId="0" fontId="9" fillId="0" borderId="22" xfId="276" applyFont="1" applyFill="1" applyBorder="1" applyAlignment="1">
      <alignment horizontal="center"/>
    </xf>
    <xf numFmtId="0" fontId="9" fillId="2" borderId="29" xfId="277" applyFont="1" applyFill="1" applyBorder="1"/>
    <xf numFmtId="0" fontId="9" fillId="2" borderId="29" xfId="277" quotePrefix="1" applyFont="1" applyFill="1" applyBorder="1" applyAlignment="1">
      <alignment horizontal="center"/>
    </xf>
    <xf numFmtId="0" fontId="9" fillId="2" borderId="29" xfId="277" applyFont="1" applyFill="1" applyBorder="1" applyAlignment="1">
      <alignment horizontal="left"/>
    </xf>
    <xf numFmtId="0" fontId="9" fillId="2" borderId="29" xfId="277" applyFont="1" applyFill="1" applyBorder="1" applyAlignment="1">
      <alignment horizontal="center"/>
    </xf>
    <xf numFmtId="14" fontId="9" fillId="2" borderId="29" xfId="277" applyNumberFormat="1" applyFont="1" applyFill="1" applyBorder="1" applyAlignment="1">
      <alignment horizontal="center"/>
    </xf>
    <xf numFmtId="0" fontId="9" fillId="2" borderId="29" xfId="277" applyNumberFormat="1" applyFont="1" applyFill="1" applyBorder="1" applyAlignment="1">
      <alignment horizontal="center"/>
    </xf>
    <xf numFmtId="43" fontId="9" fillId="0" borderId="29" xfId="277" applyNumberFormat="1" applyFont="1" applyFill="1" applyBorder="1"/>
    <xf numFmtId="43" fontId="9" fillId="0" borderId="22" xfId="277" applyNumberFormat="1" applyFont="1" applyFill="1" applyBorder="1"/>
    <xf numFmtId="43" fontId="10" fillId="2" borderId="22" xfId="276" applyNumberFormat="1" applyFont="1" applyFill="1" applyBorder="1"/>
    <xf numFmtId="43" fontId="10" fillId="0" borderId="22" xfId="276" applyNumberFormat="1" applyFont="1" applyFill="1" applyBorder="1" applyAlignment="1">
      <alignment horizontal="center"/>
    </xf>
    <xf numFmtId="0" fontId="9" fillId="2" borderId="29" xfId="276" applyFont="1" applyFill="1" applyBorder="1" applyAlignment="1">
      <alignment wrapText="1"/>
    </xf>
    <xf numFmtId="43" fontId="10" fillId="2" borderId="29" xfId="276" applyNumberFormat="1" applyFont="1" applyFill="1" applyBorder="1"/>
    <xf numFmtId="43" fontId="10" fillId="0" borderId="29" xfId="276" applyNumberFormat="1" applyFont="1" applyFill="1" applyBorder="1" applyAlignment="1">
      <alignment horizontal="center"/>
    </xf>
    <xf numFmtId="0" fontId="9" fillId="2" borderId="29" xfId="276" applyFont="1" applyFill="1" applyBorder="1" applyAlignment="1">
      <alignment horizontal="center"/>
    </xf>
    <xf numFmtId="0" fontId="9" fillId="2" borderId="22" xfId="277" applyFont="1" applyFill="1" applyBorder="1"/>
    <xf numFmtId="0" fontId="9" fillId="2" borderId="22" xfId="277" applyFont="1" applyFill="1" applyBorder="1" applyAlignment="1">
      <alignment horizontal="center"/>
    </xf>
    <xf numFmtId="0" fontId="9" fillId="2" borderId="29" xfId="277" applyFont="1" applyFill="1" applyBorder="1" applyAlignment="1">
      <alignment vertical="center"/>
    </xf>
    <xf numFmtId="0" fontId="9" fillId="2" borderId="14" xfId="276" applyFont="1" applyFill="1" applyBorder="1" applyAlignment="1">
      <alignment wrapText="1"/>
    </xf>
    <xf numFmtId="0" fontId="9" fillId="2" borderId="14" xfId="276" applyFont="1" applyFill="1" applyBorder="1" applyAlignment="1">
      <alignment horizontal="left"/>
    </xf>
    <xf numFmtId="43" fontId="9" fillId="0" borderId="10" xfId="277" applyNumberFormat="1" applyFont="1" applyFill="1" applyBorder="1"/>
    <xf numFmtId="43" fontId="10" fillId="0" borderId="10" xfId="276" applyNumberFormat="1" applyFont="1" applyFill="1" applyBorder="1" applyAlignment="1">
      <alignment horizontal="center"/>
    </xf>
    <xf numFmtId="166" fontId="9" fillId="2" borderId="29" xfId="277" applyNumberFormat="1" applyFont="1" applyFill="1" applyBorder="1" applyAlignment="1" applyProtection="1">
      <alignment horizontal="center"/>
      <protection hidden="1"/>
    </xf>
    <xf numFmtId="166" fontId="9" fillId="2" borderId="29" xfId="277" quotePrefix="1" applyNumberFormat="1" applyFont="1" applyFill="1" applyBorder="1" applyAlignment="1" applyProtection="1">
      <alignment horizontal="center"/>
      <protection hidden="1"/>
    </xf>
    <xf numFmtId="43" fontId="9" fillId="2" borderId="29" xfId="277" applyNumberFormat="1" applyFont="1" applyFill="1" applyBorder="1"/>
    <xf numFmtId="166" fontId="9" fillId="2" borderId="14" xfId="276" applyNumberFormat="1" applyFont="1" applyFill="1" applyBorder="1" applyAlignment="1" applyProtection="1">
      <alignment horizontal="center"/>
      <protection hidden="1"/>
    </xf>
    <xf numFmtId="49" fontId="10" fillId="2" borderId="14" xfId="276" quotePrefix="1" applyNumberFormat="1" applyFont="1" applyFill="1" applyBorder="1" applyAlignment="1">
      <alignment horizontal="center"/>
    </xf>
    <xf numFmtId="0" fontId="10" fillId="2" borderId="14" xfId="276" applyFont="1" applyFill="1" applyBorder="1"/>
    <xf numFmtId="0" fontId="9" fillId="2" borderId="14" xfId="276" applyFont="1" applyFill="1" applyBorder="1" applyAlignment="1">
      <alignment horizontal="center"/>
    </xf>
    <xf numFmtId="0" fontId="9" fillId="2" borderId="14" xfId="276" quotePrefix="1" applyFont="1" applyFill="1" applyBorder="1" applyAlignment="1">
      <alignment horizontal="center"/>
    </xf>
    <xf numFmtId="43" fontId="10" fillId="2" borderId="14" xfId="276" applyNumberFormat="1" applyFont="1" applyFill="1" applyBorder="1"/>
    <xf numFmtId="0" fontId="9" fillId="2" borderId="32" xfId="276" applyFont="1" applyFill="1" applyBorder="1"/>
    <xf numFmtId="0" fontId="10" fillId="2" borderId="32" xfId="276" quotePrefix="1" applyFont="1" applyFill="1" applyBorder="1" applyAlignment="1">
      <alignment horizontal="center"/>
    </xf>
    <xf numFmtId="0" fontId="10" fillId="2" borderId="32" xfId="276" applyFont="1" applyFill="1" applyBorder="1" applyAlignment="1">
      <alignment horizontal="center"/>
    </xf>
    <xf numFmtId="41" fontId="10" fillId="2" borderId="33" xfId="276" applyNumberFormat="1" applyFont="1" applyFill="1" applyBorder="1" applyAlignment="1">
      <alignment horizontal="left"/>
    </xf>
    <xf numFmtId="0" fontId="9" fillId="2" borderId="14" xfId="276" applyFont="1" applyFill="1" applyBorder="1"/>
    <xf numFmtId="41" fontId="10" fillId="2" borderId="37" xfId="276" applyNumberFormat="1" applyFont="1" applyFill="1" applyBorder="1" applyAlignment="1">
      <alignment horizontal="left"/>
    </xf>
    <xf numFmtId="0" fontId="9" fillId="2" borderId="29" xfId="276" applyFont="1" applyFill="1" applyBorder="1"/>
    <xf numFmtId="0" fontId="9" fillId="2" borderId="29" xfId="276" quotePrefix="1" applyFont="1" applyFill="1" applyBorder="1" applyAlignment="1">
      <alignment horizontal="center"/>
    </xf>
    <xf numFmtId="41" fontId="10" fillId="2" borderId="29" xfId="276" applyNumberFormat="1" applyFont="1" applyFill="1" applyBorder="1" applyAlignment="1">
      <alignment horizontal="left"/>
    </xf>
    <xf numFmtId="0" fontId="10" fillId="2" borderId="14" xfId="276" quotePrefix="1" applyFont="1" applyFill="1" applyBorder="1" applyAlignment="1">
      <alignment horizontal="center"/>
    </xf>
    <xf numFmtId="0" fontId="10" fillId="2" borderId="14" xfId="276" applyFont="1" applyFill="1" applyBorder="1" applyAlignment="1">
      <alignment horizontal="center"/>
    </xf>
    <xf numFmtId="167" fontId="9" fillId="2" borderId="10" xfId="276" applyNumberFormat="1" applyFont="1" applyFill="1" applyBorder="1"/>
    <xf numFmtId="41" fontId="9" fillId="2" borderId="33" xfId="276" applyNumberFormat="1" applyFont="1" applyFill="1" applyBorder="1" applyAlignment="1">
      <alignment horizontal="left"/>
    </xf>
    <xf numFmtId="0" fontId="9" fillId="2" borderId="5" xfId="276" applyFont="1" applyFill="1" applyBorder="1" applyAlignment="1">
      <alignment horizontal="center"/>
    </xf>
    <xf numFmtId="41" fontId="9" fillId="2" borderId="5" xfId="276" applyNumberFormat="1" applyFont="1" applyFill="1" applyBorder="1" applyAlignment="1">
      <alignment horizontal="left"/>
    </xf>
    <xf numFmtId="41" fontId="9" fillId="2" borderId="29" xfId="276" applyNumberFormat="1" applyFont="1" applyFill="1" applyBorder="1" applyAlignment="1">
      <alignment horizontal="left"/>
    </xf>
    <xf numFmtId="0" fontId="9" fillId="2" borderId="14" xfId="277" applyFont="1" applyFill="1" applyBorder="1" applyAlignment="1">
      <alignment vertical="center"/>
    </xf>
    <xf numFmtId="0" fontId="9" fillId="2" borderId="14" xfId="277" applyFont="1" applyFill="1" applyBorder="1"/>
    <xf numFmtId="0" fontId="9" fillId="2" borderId="14" xfId="277" applyFont="1" applyFill="1" applyBorder="1" applyAlignment="1">
      <alignment horizontal="center"/>
    </xf>
    <xf numFmtId="14" fontId="9" fillId="2" borderId="14" xfId="277" applyNumberFormat="1" applyFont="1" applyFill="1" applyBorder="1" applyAlignment="1">
      <alignment horizontal="center"/>
    </xf>
    <xf numFmtId="166" fontId="9" fillId="2" borderId="29" xfId="277" applyNumberFormat="1" applyFont="1" applyFill="1" applyBorder="1" applyAlignment="1">
      <alignment horizontal="center"/>
    </xf>
    <xf numFmtId="166" fontId="9" fillId="2" borderId="29" xfId="277" quotePrefix="1" applyNumberFormat="1" applyFont="1" applyFill="1" applyBorder="1" applyAlignment="1">
      <alignment horizontal="center"/>
    </xf>
    <xf numFmtId="167" fontId="9" fillId="2" borderId="29" xfId="277" applyNumberFormat="1" applyFont="1" applyFill="1" applyBorder="1"/>
    <xf numFmtId="0" fontId="9" fillId="0" borderId="22" xfId="276" applyFont="1" applyFill="1" applyBorder="1"/>
    <xf numFmtId="41" fontId="9" fillId="0" borderId="22" xfId="265" applyFont="1" applyFill="1" applyBorder="1"/>
    <xf numFmtId="0" fontId="13" fillId="2" borderId="0" xfId="0" applyFont="1" applyFill="1" applyBorder="1" applyAlignment="1">
      <alignment horizontal="center"/>
    </xf>
    <xf numFmtId="166" fontId="9" fillId="2" borderId="10" xfId="279" quotePrefix="1" applyNumberFormat="1" applyFont="1" applyFill="1" applyBorder="1" applyAlignment="1" applyProtection="1">
      <alignment horizontal="center"/>
      <protection hidden="1"/>
    </xf>
    <xf numFmtId="0" fontId="9" fillId="2" borderId="22" xfId="277" quotePrefix="1" applyFont="1" applyFill="1" applyBorder="1" applyAlignment="1">
      <alignment horizontal="center"/>
    </xf>
    <xf numFmtId="43" fontId="9" fillId="2" borderId="22" xfId="277" applyNumberFormat="1" applyFont="1" applyFill="1" applyBorder="1"/>
    <xf numFmtId="167" fontId="10" fillId="2" borderId="14" xfId="265" applyNumberFormat="1" applyFont="1" applyFill="1" applyBorder="1"/>
    <xf numFmtId="0" fontId="9" fillId="2" borderId="29" xfId="276" applyFont="1" applyFill="1" applyBorder="1" applyAlignment="1">
      <alignment horizontal="center" vertical="center"/>
    </xf>
    <xf numFmtId="0" fontId="9" fillId="2" borderId="29" xfId="276" applyFont="1" applyFill="1" applyBorder="1" applyAlignment="1">
      <alignment vertical="center" wrapText="1"/>
    </xf>
    <xf numFmtId="0" fontId="9" fillId="2" borderId="0" xfId="276" applyFont="1" applyFill="1"/>
    <xf numFmtId="0" fontId="9" fillId="2" borderId="10" xfId="276" applyFont="1" applyFill="1" applyBorder="1" applyAlignment="1">
      <alignment vertical="center" wrapText="1"/>
    </xf>
    <xf numFmtId="0" fontId="9" fillId="2" borderId="10" xfId="277" quotePrefix="1" applyFont="1" applyFill="1" applyBorder="1" applyAlignment="1">
      <alignment horizontal="center" vertical="center"/>
    </xf>
    <xf numFmtId="43" fontId="10" fillId="2" borderId="32" xfId="276" quotePrefix="1" applyNumberFormat="1" applyFont="1" applyFill="1" applyBorder="1" applyAlignment="1">
      <alignment horizontal="center"/>
    </xf>
    <xf numFmtId="169" fontId="10" fillId="2" borderId="32" xfId="276" quotePrefix="1" applyNumberFormat="1" applyFont="1" applyFill="1" applyBorder="1" applyAlignment="1">
      <alignment horizontal="center"/>
    </xf>
    <xf numFmtId="166" fontId="9" fillId="2" borderId="22" xfId="277" applyNumberFormat="1" applyFont="1" applyFill="1" applyBorder="1" applyAlignment="1">
      <alignment horizontal="center"/>
    </xf>
    <xf numFmtId="169" fontId="10" fillId="2" borderId="14" xfId="276" quotePrefix="1" applyNumberFormat="1" applyFont="1" applyFill="1" applyBorder="1" applyAlignment="1">
      <alignment horizontal="center"/>
    </xf>
    <xf numFmtId="169" fontId="10" fillId="2" borderId="29" xfId="276" quotePrefix="1" applyNumberFormat="1" applyFont="1" applyFill="1" applyBorder="1" applyAlignment="1">
      <alignment horizontal="center"/>
    </xf>
    <xf numFmtId="43" fontId="10" fillId="2" borderId="14" xfId="276" quotePrefix="1" applyNumberFormat="1" applyFont="1" applyFill="1" applyBorder="1" applyAlignment="1">
      <alignment horizontal="center"/>
    </xf>
    <xf numFmtId="0" fontId="9" fillId="0" borderId="31" xfId="276" applyFont="1" applyFill="1" applyBorder="1"/>
    <xf numFmtId="0" fontId="10" fillId="0" borderId="32" xfId="276" quotePrefix="1" applyFont="1" applyFill="1" applyBorder="1" applyAlignment="1">
      <alignment horizontal="center"/>
    </xf>
    <xf numFmtId="166" fontId="9" fillId="0" borderId="22" xfId="276" applyNumberFormat="1" applyFont="1" applyFill="1" applyBorder="1"/>
    <xf numFmtId="41" fontId="9" fillId="2" borderId="22" xfId="265" applyFont="1" applyFill="1" applyBorder="1"/>
    <xf numFmtId="167" fontId="9" fillId="2" borderId="22" xfId="276" applyNumberFormat="1" applyFont="1" applyFill="1" applyBorder="1"/>
    <xf numFmtId="167" fontId="9" fillId="0" borderId="22" xfId="276" applyNumberFormat="1" applyFont="1" applyFill="1" applyBorder="1"/>
    <xf numFmtId="0" fontId="9" fillId="2" borderId="22" xfId="276" applyFont="1" applyFill="1" applyBorder="1"/>
    <xf numFmtId="41" fontId="69" fillId="0" borderId="32" xfId="265" applyFont="1" applyFill="1" applyBorder="1" applyAlignment="1">
      <alignment horizontal="center" vertical="center" wrapText="1"/>
    </xf>
    <xf numFmtId="43" fontId="69" fillId="0" borderId="32" xfId="276" applyNumberFormat="1" applyFont="1" applyFill="1" applyBorder="1" applyAlignment="1">
      <alignment horizontal="center" vertical="center" wrapText="1"/>
    </xf>
    <xf numFmtId="0" fontId="9" fillId="0" borderId="33" xfId="276" applyFont="1" applyFill="1" applyBorder="1" applyAlignment="1">
      <alignment horizontal="left" vertical="center" wrapText="1"/>
    </xf>
    <xf numFmtId="0" fontId="10" fillId="0" borderId="0" xfId="276" applyFont="1" applyFill="1" applyBorder="1" applyAlignment="1">
      <alignment horizontal="center" vertical="center"/>
    </xf>
    <xf numFmtId="43" fontId="69" fillId="0" borderId="0" xfId="276" applyNumberFormat="1" applyFont="1" applyFill="1" applyBorder="1" applyAlignment="1">
      <alignment horizontal="center" vertical="center" wrapText="1"/>
    </xf>
    <xf numFmtId="0" fontId="9" fillId="0" borderId="0" xfId="276" applyFont="1" applyFill="1" applyBorder="1" applyAlignment="1">
      <alignment horizontal="left" vertical="center" wrapText="1"/>
    </xf>
    <xf numFmtId="0" fontId="9" fillId="0" borderId="0" xfId="276" applyFont="1" applyFill="1" applyAlignment="1">
      <alignment horizontal="center"/>
    </xf>
    <xf numFmtId="0" fontId="9" fillId="0" borderId="0" xfId="276" applyFont="1" applyFill="1" applyAlignment="1"/>
    <xf numFmtId="0" fontId="15" fillId="0" borderId="0" xfId="276" applyFont="1" applyFill="1"/>
    <xf numFmtId="0" fontId="15" fillId="0" borderId="0" xfId="276" applyFont="1" applyFill="1" applyAlignment="1">
      <alignment horizontal="left"/>
    </xf>
    <xf numFmtId="43" fontId="9" fillId="2" borderId="0" xfId="276" applyNumberFormat="1" applyFont="1" applyFill="1"/>
    <xf numFmtId="43" fontId="9" fillId="0" borderId="0" xfId="276" applyNumberFormat="1" applyFont="1" applyFill="1" applyAlignment="1">
      <alignment horizontal="center"/>
    </xf>
    <xf numFmtId="0" fontId="9" fillId="0" borderId="0" xfId="276" applyFont="1" applyFill="1" applyAlignment="1">
      <alignment horizontal="left"/>
    </xf>
    <xf numFmtId="0" fontId="16" fillId="0" borderId="0" xfId="276" applyFont="1" applyFill="1" applyAlignment="1">
      <alignment horizontal="center"/>
    </xf>
    <xf numFmtId="0" fontId="17" fillId="0" borderId="0" xfId="276" applyFont="1" applyFill="1" applyAlignment="1">
      <alignment horizontal="center"/>
    </xf>
    <xf numFmtId="0" fontId="18" fillId="0" borderId="0" xfId="276" applyFont="1" applyFill="1" applyAlignment="1">
      <alignment horizontal="center"/>
    </xf>
    <xf numFmtId="0" fontId="16" fillId="0" borderId="0" xfId="276" applyFont="1" applyFill="1" applyAlignment="1"/>
    <xf numFmtId="0" fontId="18" fillId="0" borderId="0" xfId="276" applyFont="1" applyFill="1" applyAlignment="1"/>
    <xf numFmtId="43" fontId="9" fillId="2" borderId="0" xfId="276" applyNumberFormat="1" applyFont="1" applyFill="1" applyAlignment="1"/>
    <xf numFmtId="43" fontId="9" fillId="0" borderId="0" xfId="276" applyNumberFormat="1" applyFont="1" applyFill="1" applyAlignment="1"/>
    <xf numFmtId="41" fontId="90" fillId="0" borderId="35" xfId="261" applyFont="1" applyBorder="1" applyAlignment="1">
      <alignment horizontal="center"/>
    </xf>
    <xf numFmtId="167" fontId="90" fillId="0" borderId="35" xfId="261" applyNumberFormat="1" applyFont="1" applyBorder="1" applyAlignment="1">
      <alignment horizontal="center"/>
    </xf>
    <xf numFmtId="41" fontId="1" fillId="0" borderId="35" xfId="261" applyFont="1" applyBorder="1" applyAlignment="1">
      <alignment horizontal="center"/>
    </xf>
    <xf numFmtId="4" fontId="1" fillId="0" borderId="35" xfId="261" applyNumberFormat="1" applyFont="1" applyBorder="1" applyAlignment="1">
      <alignment horizontal="center"/>
    </xf>
    <xf numFmtId="167" fontId="1" fillId="0" borderId="35" xfId="265" applyNumberFormat="1" applyFont="1" applyBorder="1" applyAlignment="1">
      <alignment horizontal="center"/>
    </xf>
    <xf numFmtId="167" fontId="1" fillId="0" borderId="35" xfId="261" applyNumberFormat="1" applyFont="1" applyBorder="1" applyAlignment="1">
      <alignment horizontal="center"/>
    </xf>
    <xf numFmtId="0" fontId="9" fillId="2" borderId="10" xfId="276" applyFont="1" applyFill="1" applyBorder="1" applyAlignment="1">
      <alignment horizontal="center" vertical="center"/>
    </xf>
    <xf numFmtId="41" fontId="10" fillId="0" borderId="47" xfId="265" applyFont="1" applyFill="1" applyBorder="1" applyAlignment="1">
      <alignment horizontal="center"/>
    </xf>
    <xf numFmtId="43" fontId="10" fillId="0" borderId="47" xfId="276" applyNumberFormat="1" applyFont="1" applyFill="1" applyBorder="1" applyAlignment="1">
      <alignment horizontal="center"/>
    </xf>
    <xf numFmtId="41" fontId="9" fillId="2" borderId="22" xfId="276" applyNumberFormat="1" applyFont="1" applyFill="1" applyBorder="1" applyAlignment="1">
      <alignment horizontal="left"/>
    </xf>
    <xf numFmtId="166" fontId="9" fillId="2" borderId="29" xfId="279" quotePrefix="1" applyNumberFormat="1" applyFont="1" applyFill="1" applyBorder="1" applyAlignment="1" applyProtection="1">
      <alignment horizontal="center"/>
      <protection hidden="1"/>
    </xf>
    <xf numFmtId="41" fontId="10" fillId="0" borderId="29" xfId="265" applyFont="1" applyFill="1" applyBorder="1" applyAlignment="1">
      <alignment horizontal="center"/>
    </xf>
    <xf numFmtId="41" fontId="10" fillId="0" borderId="37" xfId="265" applyFont="1" applyFill="1" applyBorder="1" applyAlignment="1">
      <alignment horizontal="center"/>
    </xf>
    <xf numFmtId="41" fontId="10" fillId="0" borderId="5" xfId="265" applyFont="1" applyFill="1" applyBorder="1" applyAlignment="1">
      <alignment horizontal="center"/>
    </xf>
    <xf numFmtId="41" fontId="10" fillId="0" borderId="85" xfId="265" applyFont="1" applyFill="1" applyBorder="1" applyAlignment="1">
      <alignment horizontal="center"/>
    </xf>
    <xf numFmtId="43" fontId="10" fillId="0" borderId="85" xfId="276" applyNumberFormat="1" applyFont="1" applyFill="1" applyBorder="1" applyAlignment="1">
      <alignment horizontal="center"/>
    </xf>
    <xf numFmtId="43" fontId="10" fillId="2" borderId="10" xfId="276" applyNumberFormat="1" applyFont="1" applyFill="1" applyBorder="1"/>
    <xf numFmtId="0" fontId="9" fillId="0" borderId="37" xfId="276" applyFont="1" applyFill="1" applyBorder="1" applyAlignment="1">
      <alignment wrapText="1"/>
    </xf>
    <xf numFmtId="166" fontId="9" fillId="2" borderId="37" xfId="4" applyNumberFormat="1" applyFont="1" applyFill="1" applyBorder="1" applyAlignment="1">
      <alignment horizontal="center"/>
    </xf>
    <xf numFmtId="166" fontId="9" fillId="2" borderId="37" xfId="4" quotePrefix="1" applyNumberFormat="1" applyFont="1" applyFill="1" applyBorder="1" applyAlignment="1">
      <alignment horizontal="center"/>
    </xf>
    <xf numFmtId="0" fontId="9" fillId="2" borderId="37" xfId="277" quotePrefix="1" applyFont="1" applyFill="1" applyBorder="1" applyAlignment="1">
      <alignment horizontal="center"/>
    </xf>
    <xf numFmtId="0" fontId="9" fillId="0" borderId="37" xfId="276" applyFont="1" applyFill="1" applyBorder="1"/>
    <xf numFmtId="0" fontId="9" fillId="0" borderId="37" xfId="276" quotePrefix="1" applyFont="1" applyFill="1" applyBorder="1" applyAlignment="1">
      <alignment horizontal="center"/>
    </xf>
    <xf numFmtId="41" fontId="10" fillId="2" borderId="37" xfId="265" applyFont="1" applyFill="1" applyBorder="1" applyAlignment="1">
      <alignment horizontal="center"/>
    </xf>
    <xf numFmtId="43" fontId="10" fillId="2" borderId="37" xfId="276" applyNumberFormat="1" applyFont="1" applyFill="1" applyBorder="1" applyAlignment="1">
      <alignment horizontal="center"/>
    </xf>
    <xf numFmtId="0" fontId="9" fillId="0" borderId="37" xfId="265" applyNumberFormat="1" applyFont="1" applyFill="1" applyBorder="1" applyAlignment="1">
      <alignment horizontal="center"/>
    </xf>
    <xf numFmtId="43" fontId="9" fillId="0" borderId="37" xfId="276" applyNumberFormat="1" applyFont="1" applyFill="1" applyBorder="1" applyAlignment="1">
      <alignment horizontal="center"/>
    </xf>
    <xf numFmtId="167" fontId="10" fillId="0" borderId="32" xfId="265" applyNumberFormat="1" applyFont="1" applyFill="1" applyBorder="1" applyAlignment="1">
      <alignment horizontal="center"/>
    </xf>
    <xf numFmtId="167" fontId="10" fillId="0" borderId="37" xfId="276" applyNumberFormat="1" applyFont="1" applyFill="1" applyBorder="1" applyAlignment="1">
      <alignment horizontal="center"/>
    </xf>
    <xf numFmtId="0" fontId="10" fillId="2" borderId="33" xfId="276" applyFont="1" applyFill="1" applyBorder="1"/>
    <xf numFmtId="0" fontId="10" fillId="5" borderId="10" xfId="276" applyNumberFormat="1" applyFont="1" applyFill="1" applyBorder="1" applyAlignment="1">
      <alignment horizontal="center"/>
    </xf>
    <xf numFmtId="0" fontId="10" fillId="5" borderId="10" xfId="265" applyNumberFormat="1" applyFont="1" applyFill="1" applyBorder="1" applyAlignment="1">
      <alignment horizontal="center"/>
    </xf>
    <xf numFmtId="166" fontId="9" fillId="2" borderId="29" xfId="4" applyNumberFormat="1" applyFont="1" applyFill="1" applyBorder="1" applyAlignment="1">
      <alignment horizontal="center" vertical="center"/>
    </xf>
    <xf numFmtId="166" fontId="9" fillId="2" borderId="29" xfId="4" quotePrefix="1" applyNumberFormat="1" applyFont="1" applyFill="1" applyBorder="1" applyAlignment="1">
      <alignment horizontal="center" vertical="center"/>
    </xf>
    <xf numFmtId="0" fontId="9" fillId="2" borderId="10" xfId="5" applyFont="1" applyFill="1" applyBorder="1" applyAlignment="1">
      <alignment horizontal="center"/>
    </xf>
    <xf numFmtId="0" fontId="9" fillId="2" borderId="47" xfId="276" applyFont="1" applyFill="1" applyBorder="1" applyAlignment="1">
      <alignment horizontal="right"/>
    </xf>
    <xf numFmtId="0" fontId="9" fillId="2" borderId="37" xfId="276" applyFont="1" applyFill="1" applyBorder="1" applyAlignment="1">
      <alignment horizontal="center" vertical="center"/>
    </xf>
    <xf numFmtId="0" fontId="9" fillId="2" borderId="85" xfId="276" applyFont="1" applyFill="1" applyBorder="1" applyAlignment="1">
      <alignment horizontal="right"/>
    </xf>
    <xf numFmtId="167" fontId="9" fillId="0" borderId="0" xfId="265" applyNumberFormat="1" applyFont="1" applyFill="1" applyBorder="1"/>
    <xf numFmtId="41" fontId="10" fillId="0" borderId="33" xfId="2" applyNumberFormat="1" applyFont="1" applyFill="1" applyBorder="1" applyAlignment="1">
      <alignment horizontal="left" vertical="center"/>
    </xf>
    <xf numFmtId="166" fontId="9" fillId="2" borderId="29" xfId="2" quotePrefix="1" applyNumberFormat="1" applyFont="1" applyFill="1" applyBorder="1" applyAlignment="1" applyProtection="1">
      <alignment horizontal="center" vertical="center"/>
      <protection hidden="1"/>
    </xf>
    <xf numFmtId="41" fontId="61" fillId="0" borderId="32" xfId="265" applyFont="1" applyFill="1" applyBorder="1" applyAlignment="1">
      <alignment horizontal="center"/>
    </xf>
    <xf numFmtId="43" fontId="61" fillId="0" borderId="32" xfId="276" applyNumberFormat="1" applyFont="1" applyFill="1" applyBorder="1" applyAlignment="1">
      <alignment horizontal="center"/>
    </xf>
    <xf numFmtId="43" fontId="6" fillId="0" borderId="0" xfId="60" applyNumberFormat="1" applyAlignment="1">
      <alignment horizontal="center"/>
    </xf>
    <xf numFmtId="0" fontId="31" fillId="0" borderId="71" xfId="60" applyFont="1" applyBorder="1" applyAlignment="1">
      <alignment horizontal="center"/>
    </xf>
    <xf numFmtId="0" fontId="31" fillId="0" borderId="72" xfId="60" quotePrefix="1" applyFont="1" applyFill="1" applyBorder="1" applyAlignment="1">
      <alignment horizontal="center"/>
    </xf>
    <xf numFmtId="0" fontId="31" fillId="0" borderId="72" xfId="60" quotePrefix="1" applyFont="1" applyBorder="1" applyAlignment="1">
      <alignment horizontal="center"/>
    </xf>
    <xf numFmtId="41" fontId="31" fillId="0" borderId="72" xfId="261" applyFont="1" applyBorder="1" applyAlignment="1">
      <alignment horizontal="center"/>
    </xf>
    <xf numFmtId="0" fontId="31" fillId="0" borderId="73" xfId="60" applyFont="1" applyBorder="1"/>
    <xf numFmtId="0" fontId="31" fillId="0" borderId="0" xfId="60" applyFont="1"/>
    <xf numFmtId="0" fontId="31" fillId="0" borderId="74" xfId="60" applyFont="1" applyBorder="1" applyAlignment="1">
      <alignment horizontal="center"/>
    </xf>
    <xf numFmtId="0" fontId="31" fillId="0" borderId="35" xfId="60" quotePrefix="1" applyFont="1" applyFill="1" applyBorder="1" applyAlignment="1">
      <alignment horizontal="center"/>
    </xf>
    <xf numFmtId="0" fontId="31" fillId="0" borderId="35" xfId="60" applyFont="1" applyBorder="1" applyAlignment="1">
      <alignment horizontal="center"/>
    </xf>
    <xf numFmtId="0" fontId="31" fillId="0" borderId="94" xfId="60" applyFont="1" applyBorder="1"/>
    <xf numFmtId="41" fontId="31" fillId="0" borderId="0" xfId="265" applyFont="1"/>
    <xf numFmtId="0" fontId="31" fillId="0" borderId="35" xfId="60" quotePrefix="1" applyFont="1" applyBorder="1" applyAlignment="1">
      <alignment horizontal="center"/>
    </xf>
    <xf numFmtId="0" fontId="31" fillId="0" borderId="75" xfId="60" applyFont="1" applyBorder="1" applyAlignment="1">
      <alignment horizontal="center"/>
    </xf>
    <xf numFmtId="0" fontId="31" fillId="0" borderId="39" xfId="60" quotePrefix="1" applyFont="1" applyBorder="1" applyAlignment="1">
      <alignment horizontal="center"/>
    </xf>
    <xf numFmtId="0" fontId="31" fillId="0" borderId="39" xfId="60" applyFont="1" applyBorder="1" applyAlignment="1">
      <alignment horizontal="center"/>
    </xf>
    <xf numFmtId="0" fontId="31" fillId="0" borderId="95" xfId="60" applyFont="1" applyBorder="1"/>
    <xf numFmtId="0" fontId="31" fillId="0" borderId="68" xfId="60" applyFont="1" applyBorder="1"/>
    <xf numFmtId="0" fontId="31" fillId="0" borderId="69" xfId="60" applyFont="1" applyBorder="1"/>
    <xf numFmtId="0" fontId="31" fillId="0" borderId="96" xfId="60" applyFont="1" applyBorder="1"/>
    <xf numFmtId="167" fontId="90" fillId="0" borderId="39" xfId="261" applyNumberFormat="1" applyFont="1" applyBorder="1" applyAlignment="1">
      <alignment horizontal="center"/>
    </xf>
    <xf numFmtId="0" fontId="31" fillId="0" borderId="97" xfId="60" applyFont="1" applyBorder="1" applyAlignment="1">
      <alignment horizontal="center"/>
    </xf>
    <xf numFmtId="3" fontId="31" fillId="0" borderId="82" xfId="60" applyNumberFormat="1" applyFont="1" applyBorder="1" applyAlignment="1">
      <alignment horizontal="center"/>
    </xf>
    <xf numFmtId="167" fontId="31" fillId="0" borderId="82" xfId="265" applyNumberFormat="1" applyFont="1" applyBorder="1" applyAlignment="1">
      <alignment horizontal="center"/>
    </xf>
    <xf numFmtId="167" fontId="31" fillId="0" borderId="82" xfId="60" applyNumberFormat="1" applyFont="1" applyBorder="1" applyAlignment="1">
      <alignment horizontal="center"/>
    </xf>
    <xf numFmtId="41" fontId="31" fillId="0" borderId="82" xfId="60" applyNumberFormat="1" applyFont="1" applyBorder="1" applyAlignment="1">
      <alignment horizontal="center"/>
    </xf>
    <xf numFmtId="41" fontId="31" fillId="0" borderId="82" xfId="261" applyFont="1" applyBorder="1" applyAlignment="1">
      <alignment horizontal="center"/>
    </xf>
    <xf numFmtId="167" fontId="90" fillId="0" borderId="82" xfId="261" applyNumberFormat="1" applyFont="1" applyBorder="1" applyAlignment="1">
      <alignment horizontal="center"/>
    </xf>
    <xf numFmtId="0" fontId="31" fillId="0" borderId="83" xfId="60" applyFont="1" applyBorder="1"/>
    <xf numFmtId="43" fontId="12" fillId="0" borderId="0" xfId="44" applyNumberFormat="1" applyFont="1" applyAlignment="1" applyProtection="1">
      <protection locked="0"/>
    </xf>
    <xf numFmtId="0" fontId="9" fillId="2" borderId="98" xfId="276" applyFont="1" applyFill="1" applyBorder="1" applyAlignment="1">
      <alignment horizontal="center"/>
    </xf>
    <xf numFmtId="0" fontId="13" fillId="0" borderId="14" xfId="7" applyFont="1" applyFill="1" applyBorder="1"/>
    <xf numFmtId="0" fontId="9" fillId="2" borderId="14" xfId="276" applyFont="1" applyFill="1" applyBorder="1" applyAlignment="1"/>
    <xf numFmtId="0" fontId="13" fillId="0" borderId="14" xfId="0" applyFont="1" applyBorder="1"/>
    <xf numFmtId="0" fontId="13" fillId="0" borderId="14" xfId="0" applyFont="1" applyBorder="1" applyAlignment="1">
      <alignment horizontal="center"/>
    </xf>
    <xf numFmtId="41" fontId="13" fillId="0" borderId="14" xfId="265" applyFont="1" applyBorder="1" applyAlignment="1">
      <alignment horizontal="center"/>
    </xf>
    <xf numFmtId="3" fontId="13" fillId="0" borderId="14" xfId="0" applyNumberFormat="1" applyFont="1" applyBorder="1" applyAlignment="1">
      <alignment horizontal="right"/>
    </xf>
    <xf numFmtId="0" fontId="17" fillId="0" borderId="14" xfId="276" applyFont="1" applyFill="1" applyBorder="1"/>
    <xf numFmtId="0" fontId="9" fillId="2" borderId="14" xfId="1" applyNumberFormat="1" applyFont="1" applyFill="1" applyBorder="1" applyAlignment="1">
      <alignment horizontal="center"/>
    </xf>
    <xf numFmtId="43" fontId="9" fillId="0" borderId="14" xfId="1" applyFont="1" applyFill="1" applyBorder="1"/>
    <xf numFmtId="0" fontId="48" fillId="0" borderId="0" xfId="44" applyFont="1" applyAlignment="1" applyProtection="1">
      <alignment horizontal="center"/>
      <protection locked="0"/>
    </xf>
    <xf numFmtId="167" fontId="90" fillId="0" borderId="35" xfId="265" applyNumberFormat="1" applyFont="1" applyBorder="1" applyAlignment="1">
      <alignment horizontal="center"/>
    </xf>
    <xf numFmtId="0" fontId="0" fillId="0" borderId="35" xfId="60" applyFont="1" applyBorder="1"/>
    <xf numFmtId="166" fontId="9" fillId="2" borderId="29" xfId="276" applyNumberFormat="1" applyFont="1" applyFill="1" applyBorder="1" applyAlignment="1" applyProtection="1">
      <alignment horizontal="center"/>
      <protection hidden="1"/>
    </xf>
    <xf numFmtId="49" fontId="10" fillId="2" borderId="29" xfId="276" quotePrefix="1" applyNumberFormat="1" applyFont="1" applyFill="1" applyBorder="1" applyAlignment="1">
      <alignment horizontal="center"/>
    </xf>
    <xf numFmtId="0" fontId="85" fillId="4" borderId="29" xfId="0" applyFont="1" applyFill="1" applyBorder="1" applyAlignment="1">
      <alignment horizontal="center"/>
    </xf>
    <xf numFmtId="166" fontId="9" fillId="0" borderId="29" xfId="2" applyNumberFormat="1" applyFont="1" applyFill="1" applyBorder="1" applyAlignment="1">
      <alignment horizontal="center"/>
    </xf>
    <xf numFmtId="166" fontId="9" fillId="2" borderId="22" xfId="2" applyNumberFormat="1" applyFont="1" applyFill="1" applyBorder="1" applyAlignment="1">
      <alignment horizontal="center"/>
    </xf>
    <xf numFmtId="0" fontId="9" fillId="0" borderId="10" xfId="5" quotePrefix="1" applyFont="1" applyFill="1" applyBorder="1" applyAlignment="1">
      <alignment horizontal="center"/>
    </xf>
    <xf numFmtId="166" fontId="9" fillId="2" borderId="10" xfId="2" applyNumberFormat="1" applyFont="1" applyFill="1" applyBorder="1" applyAlignment="1">
      <alignment horizontal="center"/>
    </xf>
    <xf numFmtId="0" fontId="9" fillId="2" borderId="27" xfId="1" applyNumberFormat="1" applyFont="1" applyFill="1" applyBorder="1" applyAlignment="1">
      <alignment horizontal="center"/>
    </xf>
    <xf numFmtId="0" fontId="48" fillId="0" borderId="0" xfId="44" applyFont="1" applyAlignment="1" applyProtection="1">
      <alignment horizontal="center" wrapText="1"/>
      <protection locked="0"/>
    </xf>
    <xf numFmtId="0" fontId="49" fillId="0" borderId="0" xfId="44" applyFont="1" applyAlignment="1" applyProtection="1">
      <alignment horizontal="center" wrapText="1"/>
      <protection locked="0"/>
    </xf>
    <xf numFmtId="0" fontId="48" fillId="0" borderId="0" xfId="44" applyFont="1" applyAlignment="1">
      <alignment horizontal="center" wrapText="1"/>
    </xf>
    <xf numFmtId="0" fontId="48" fillId="0" borderId="0" xfId="44" applyFont="1" applyAlignment="1" applyProtection="1">
      <alignment horizontal="left" indent="8"/>
      <protection locked="0"/>
    </xf>
    <xf numFmtId="0" fontId="48" fillId="0" borderId="0" xfId="44" applyFont="1" applyProtection="1">
      <protection locked="0"/>
    </xf>
    <xf numFmtId="0" fontId="48" fillId="0" borderId="0" xfId="44" applyFont="1" applyAlignment="1" applyProtection="1">
      <protection locked="0"/>
    </xf>
    <xf numFmtId="0" fontId="48" fillId="0" borderId="0" xfId="44" applyFont="1" applyAlignment="1" applyProtection="1">
      <alignment wrapText="1"/>
      <protection locked="0"/>
    </xf>
    <xf numFmtId="0" fontId="34" fillId="0" borderId="0" xfId="44" applyFont="1" applyAlignment="1" applyProtection="1">
      <alignment horizontal="center" vertical="center"/>
      <protection locked="0"/>
    </xf>
    <xf numFmtId="0" fontId="7" fillId="0" borderId="0" xfId="44" applyAlignment="1" applyProtection="1">
      <alignment horizontal="center"/>
      <protection locked="0"/>
    </xf>
    <xf numFmtId="41" fontId="7" fillId="0" borderId="0" xfId="44" applyNumberFormat="1" applyProtection="1">
      <protection locked="0"/>
    </xf>
    <xf numFmtId="41" fontId="93" fillId="0" borderId="0" xfId="44" applyNumberFormat="1" applyFont="1" applyProtection="1">
      <protection locked="0"/>
    </xf>
    <xf numFmtId="43" fontId="25" fillId="9" borderId="52" xfId="1" applyFont="1" applyFill="1" applyBorder="1" applyAlignment="1">
      <alignment vertical="center" shrinkToFit="1"/>
    </xf>
    <xf numFmtId="0" fontId="6" fillId="0" borderId="29" xfId="60" applyBorder="1" applyAlignment="1">
      <alignment horizontal="center"/>
    </xf>
    <xf numFmtId="0" fontId="7" fillId="0" borderId="29" xfId="44" applyFill="1" applyBorder="1"/>
    <xf numFmtId="0" fontId="7" fillId="0" borderId="27" xfId="44" applyFill="1" applyBorder="1" applyAlignment="1">
      <alignment shrinkToFit="1"/>
    </xf>
    <xf numFmtId="43" fontId="11" fillId="0" borderId="50" xfId="1" applyFont="1" applyFill="1" applyBorder="1" applyAlignment="1" applyProtection="1">
      <alignment shrinkToFit="1"/>
      <protection locked="0"/>
    </xf>
    <xf numFmtId="43" fontId="11" fillId="0" borderId="29" xfId="1" applyFont="1" applyFill="1" applyBorder="1" applyAlignment="1" applyProtection="1">
      <alignment shrinkToFit="1"/>
      <protection locked="0"/>
    </xf>
    <xf numFmtId="43" fontId="11" fillId="0" borderId="51" xfId="1" applyFont="1" applyFill="1" applyBorder="1" applyAlignment="1" applyProtection="1">
      <alignment shrinkToFit="1"/>
    </xf>
    <xf numFmtId="43" fontId="11" fillId="0" borderId="26" xfId="1" applyFont="1" applyFill="1" applyBorder="1" applyAlignment="1" applyProtection="1">
      <alignment shrinkToFit="1"/>
      <protection locked="0"/>
    </xf>
    <xf numFmtId="167" fontId="5" fillId="0" borderId="0" xfId="265" applyNumberFormat="1" applyFont="1" applyFill="1"/>
    <xf numFmtId="43" fontId="11" fillId="0" borderId="51" xfId="1" applyFont="1" applyFill="1" applyBorder="1" applyAlignment="1" applyProtection="1">
      <alignment shrinkToFit="1"/>
      <protection locked="0"/>
    </xf>
    <xf numFmtId="43" fontId="7" fillId="0" borderId="51" xfId="44" applyNumberFormat="1" applyFill="1" applyBorder="1" applyProtection="1">
      <protection locked="0"/>
    </xf>
    <xf numFmtId="43" fontId="11" fillId="0" borderId="26" xfId="1" applyFont="1" applyFill="1" applyBorder="1" applyAlignment="1" applyProtection="1">
      <alignment shrinkToFit="1"/>
    </xf>
    <xf numFmtId="43" fontId="11" fillId="0" borderId="29" xfId="1" applyFont="1" applyFill="1" applyBorder="1" applyAlignment="1" applyProtection="1">
      <alignment shrinkToFit="1"/>
    </xf>
    <xf numFmtId="167" fontId="31" fillId="0" borderId="19" xfId="265" applyNumberFormat="1" applyFont="1" applyFill="1" applyBorder="1" applyAlignment="1" applyProtection="1">
      <alignment horizontal="right" vertical="center"/>
      <protection locked="0"/>
    </xf>
    <xf numFmtId="0" fontId="7" fillId="0" borderId="0" xfId="44" applyFill="1"/>
    <xf numFmtId="0" fontId="7" fillId="0" borderId="0" xfId="44" applyFill="1" applyProtection="1">
      <protection locked="0"/>
    </xf>
    <xf numFmtId="43" fontId="86" fillId="0" borderId="29" xfId="1" applyFont="1" applyFill="1" applyBorder="1" applyAlignment="1" applyProtection="1">
      <alignment shrinkToFit="1"/>
      <protection locked="0"/>
    </xf>
    <xf numFmtId="167" fontId="7" fillId="0" borderId="0" xfId="265" applyNumberFormat="1" applyFont="1" applyFill="1"/>
    <xf numFmtId="0" fontId="91" fillId="0" borderId="0" xfId="44" applyFont="1" applyFill="1"/>
    <xf numFmtId="0" fontId="27" fillId="0" borderId="0" xfId="44" applyFont="1" applyAlignment="1">
      <alignment horizontal="left" vertical="top" wrapText="1"/>
    </xf>
    <xf numFmtId="0" fontId="27" fillId="0" borderId="29" xfId="44" applyFont="1" applyBorder="1" applyAlignment="1" applyProtection="1">
      <alignment vertical="center"/>
      <protection locked="0"/>
    </xf>
    <xf numFmtId="0" fontId="27" fillId="0" borderId="26" xfId="44" applyFont="1" applyBorder="1" applyAlignment="1" applyProtection="1">
      <alignment vertical="center"/>
      <protection locked="0"/>
    </xf>
    <xf numFmtId="0" fontId="27" fillId="0" borderId="0" xfId="44" applyFont="1" applyBorder="1" applyAlignment="1" applyProtection="1">
      <alignment horizontal="center"/>
      <protection locked="0"/>
    </xf>
    <xf numFmtId="167" fontId="27" fillId="0" borderId="0" xfId="265" applyNumberFormat="1" applyFont="1" applyBorder="1" applyAlignment="1" applyProtection="1">
      <alignment horizontal="justify" vertical="top" wrapText="1"/>
      <protection locked="0"/>
    </xf>
    <xf numFmtId="0" fontId="27" fillId="0" borderId="0" xfId="44" applyFont="1" applyBorder="1" applyAlignment="1" applyProtection="1">
      <alignment vertical="center"/>
      <protection locked="0"/>
    </xf>
    <xf numFmtId="0" fontId="34" fillId="0" borderId="29" xfId="44" applyFont="1" applyBorder="1" applyAlignment="1">
      <alignment horizontal="center" vertical="center"/>
    </xf>
    <xf numFmtId="0" fontId="34" fillId="0" borderId="29" xfId="44" applyFont="1" applyBorder="1" applyAlignment="1" applyProtection="1">
      <alignment horizontal="center" vertical="center"/>
      <protection locked="0"/>
    </xf>
    <xf numFmtId="0" fontId="34" fillId="0" borderId="29" xfId="44" applyFont="1" applyBorder="1" applyAlignment="1" applyProtection="1">
      <alignment horizontal="center" vertical="center" wrapText="1"/>
      <protection locked="0"/>
    </xf>
    <xf numFmtId="0" fontId="26" fillId="5" borderId="29" xfId="44" applyFont="1" applyFill="1" applyBorder="1" applyAlignment="1" applyProtection="1">
      <alignment horizontal="center" vertical="center"/>
      <protection locked="0"/>
    </xf>
    <xf numFmtId="167" fontId="94" fillId="0" borderId="0" xfId="265" applyNumberFormat="1" applyFont="1" applyAlignment="1">
      <alignment vertical="top" wrapText="1"/>
    </xf>
    <xf numFmtId="0" fontId="94" fillId="0" borderId="0" xfId="44" applyFont="1" applyAlignment="1">
      <alignment vertical="top" wrapText="1"/>
    </xf>
    <xf numFmtId="43" fontId="94" fillId="0" borderId="0" xfId="1" applyFont="1" applyAlignment="1">
      <alignment vertical="top" wrapText="1"/>
    </xf>
    <xf numFmtId="0" fontId="10" fillId="5" borderId="29" xfId="44" applyFont="1" applyFill="1" applyBorder="1" applyAlignment="1" applyProtection="1">
      <alignment horizontal="center" vertical="center"/>
      <protection locked="0"/>
    </xf>
    <xf numFmtId="0" fontId="9" fillId="0" borderId="0" xfId="44" applyFont="1"/>
    <xf numFmtId="0" fontId="26" fillId="5" borderId="29" xfId="44" applyFont="1" applyFill="1" applyBorder="1" applyAlignment="1">
      <alignment horizontal="left" vertical="center"/>
    </xf>
    <xf numFmtId="0" fontId="10" fillId="0" borderId="29" xfId="44" applyFont="1" applyFill="1" applyBorder="1" applyAlignment="1" applyProtection="1">
      <alignment horizontal="center" vertical="center"/>
      <protection locked="0"/>
    </xf>
    <xf numFmtId="0" fontId="26" fillId="0" borderId="29" xfId="44" applyFont="1" applyFill="1" applyBorder="1" applyAlignment="1" applyProtection="1">
      <alignment horizontal="center" vertical="center"/>
      <protection locked="0"/>
    </xf>
    <xf numFmtId="167" fontId="94" fillId="0" borderId="0" xfId="265" applyNumberFormat="1" applyFont="1" applyFill="1" applyAlignment="1">
      <alignment vertical="top" wrapText="1"/>
    </xf>
    <xf numFmtId="0" fontId="94" fillId="0" borderId="0" xfId="44" applyFont="1" applyFill="1" applyAlignment="1">
      <alignment vertical="top" wrapText="1"/>
    </xf>
    <xf numFmtId="43" fontId="94" fillId="0" borderId="0" xfId="1" applyFont="1" applyFill="1" applyAlignment="1">
      <alignment vertical="top" wrapText="1"/>
    </xf>
    <xf numFmtId="0" fontId="9" fillId="0" borderId="0" xfId="44" applyFont="1" applyFill="1"/>
    <xf numFmtId="0" fontId="94" fillId="0" borderId="29" xfId="44" applyFont="1" applyFill="1" applyBorder="1" applyAlignment="1" applyProtection="1">
      <alignment horizontal="center" vertical="center"/>
      <protection locked="0"/>
    </xf>
    <xf numFmtId="0" fontId="26" fillId="5" borderId="10" xfId="44" applyFont="1" applyFill="1" applyBorder="1" applyAlignment="1">
      <alignment horizontal="left" vertical="center"/>
    </xf>
    <xf numFmtId="0" fontId="26" fillId="0" borderId="10" xfId="44" applyFont="1" applyFill="1" applyBorder="1" applyAlignment="1">
      <alignment horizontal="left" vertical="center"/>
    </xf>
    <xf numFmtId="167" fontId="26" fillId="0" borderId="10" xfId="44" applyNumberFormat="1" applyFont="1" applyFill="1" applyBorder="1" applyAlignment="1" applyProtection="1">
      <alignment horizontal="center" vertical="center" wrapText="1"/>
      <protection locked="0"/>
    </xf>
    <xf numFmtId="167" fontId="34" fillId="0" borderId="29" xfId="265" applyNumberFormat="1" applyFont="1" applyBorder="1" applyAlignment="1" applyProtection="1">
      <alignment horizontal="justify" vertical="top" wrapText="1"/>
      <protection locked="0"/>
    </xf>
    <xf numFmtId="0" fontId="32" fillId="0" borderId="29" xfId="44" applyFont="1" applyFill="1" applyBorder="1" applyAlignment="1" applyProtection="1">
      <alignment horizontal="center" vertical="center"/>
      <protection locked="0"/>
    </xf>
    <xf numFmtId="0" fontId="27" fillId="0" borderId="29" xfId="44" applyFont="1" applyFill="1" applyBorder="1" applyAlignment="1" applyProtection="1">
      <alignment horizontal="center" vertical="center"/>
      <protection locked="0"/>
    </xf>
    <xf numFmtId="167" fontId="27" fillId="0" borderId="0" xfId="265" applyNumberFormat="1" applyFont="1" applyFill="1" applyAlignment="1">
      <alignment vertical="top" wrapText="1"/>
    </xf>
    <xf numFmtId="0" fontId="27" fillId="0" borderId="0" xfId="44" applyFont="1" applyFill="1" applyAlignment="1">
      <alignment vertical="top" wrapText="1"/>
    </xf>
    <xf numFmtId="43" fontId="27" fillId="0" borderId="0" xfId="1" applyFont="1" applyFill="1" applyAlignment="1">
      <alignment vertical="top" wrapText="1"/>
    </xf>
    <xf numFmtId="0" fontId="34" fillId="0" borderId="29" xfId="44" applyFont="1" applyBorder="1" applyAlignment="1" applyProtection="1">
      <alignment horizontal="center"/>
      <protection locked="0"/>
    </xf>
    <xf numFmtId="167" fontId="26" fillId="5" borderId="29" xfId="265" applyNumberFormat="1" applyFont="1" applyFill="1" applyBorder="1" applyAlignment="1" applyProtection="1">
      <alignment horizontal="center" vertical="center"/>
      <protection locked="0"/>
    </xf>
    <xf numFmtId="0" fontId="9" fillId="0" borderId="29" xfId="2" applyFont="1" applyFill="1" applyBorder="1" applyAlignment="1">
      <alignment horizontal="center"/>
    </xf>
    <xf numFmtId="0" fontId="9" fillId="2" borderId="29" xfId="2" applyFont="1" applyFill="1" applyBorder="1" applyAlignment="1">
      <alignment horizontal="center" vertical="center"/>
    </xf>
    <xf numFmtId="43" fontId="9" fillId="0" borderId="0" xfId="2" applyNumberFormat="1" applyFont="1" applyFill="1" applyAlignment="1">
      <alignment horizontal="left"/>
    </xf>
    <xf numFmtId="41" fontId="10" fillId="0" borderId="22" xfId="265" applyFont="1" applyFill="1" applyBorder="1" applyAlignment="1">
      <alignment horizontal="center"/>
    </xf>
    <xf numFmtId="0" fontId="7" fillId="0" borderId="0" xfId="44" applyBorder="1" applyAlignment="1" applyProtection="1">
      <alignment horizontal="center"/>
      <protection locked="0"/>
    </xf>
    <xf numFmtId="0" fontId="27" fillId="0" borderId="0" xfId="44" applyFont="1" applyBorder="1" applyAlignment="1">
      <alignment vertical="center"/>
    </xf>
    <xf numFmtId="0" fontId="1" fillId="0" borderId="0" xfId="44" applyFont="1" applyFill="1"/>
    <xf numFmtId="43" fontId="2" fillId="0" borderId="51" xfId="1" applyFont="1" applyFill="1" applyBorder="1" applyAlignment="1">
      <alignment vertical="center"/>
    </xf>
    <xf numFmtId="0" fontId="32" fillId="0" borderId="0" xfId="44" applyFont="1" applyAlignment="1">
      <alignment horizontal="left"/>
    </xf>
    <xf numFmtId="0" fontId="9" fillId="0" borderId="10" xfId="2" quotePrefix="1" applyFont="1" applyFill="1" applyBorder="1" applyAlignment="1">
      <alignment horizontal="left"/>
    </xf>
    <xf numFmtId="0" fontId="9" fillId="0" borderId="32" xfId="2" quotePrefix="1" applyFont="1" applyFill="1" applyBorder="1" applyAlignment="1">
      <alignment horizontal="left"/>
    </xf>
    <xf numFmtId="0" fontId="9" fillId="2" borderId="32" xfId="2" applyFont="1" applyFill="1" applyBorder="1" applyAlignment="1">
      <alignment horizontal="left"/>
    </xf>
    <xf numFmtId="0" fontId="9" fillId="2" borderId="29" xfId="6" applyFont="1" applyFill="1" applyBorder="1" applyAlignment="1">
      <alignment horizontal="left"/>
    </xf>
    <xf numFmtId="0" fontId="9" fillId="2" borderId="10" xfId="269" applyFont="1" applyFill="1" applyBorder="1" applyAlignment="1">
      <alignment horizontal="left"/>
    </xf>
    <xf numFmtId="0" fontId="9" fillId="2" borderId="29" xfId="267" applyFont="1" applyFill="1" applyBorder="1" applyAlignment="1">
      <alignment horizontal="left" vertical="center"/>
    </xf>
    <xf numFmtId="43" fontId="9" fillId="0" borderId="0" xfId="1" applyNumberFormat="1" applyFont="1" applyFill="1" applyAlignment="1">
      <alignment horizontal="left"/>
    </xf>
    <xf numFmtId="0" fontId="48" fillId="0" borderId="0" xfId="44" applyFont="1" applyAlignment="1">
      <alignment horizontal="left"/>
    </xf>
    <xf numFmtId="0" fontId="7" fillId="0" borderId="0" xfId="44" applyAlignment="1">
      <alignment horizontal="left"/>
    </xf>
    <xf numFmtId="0" fontId="9" fillId="0" borderId="32" xfId="2" applyFont="1" applyFill="1" applyBorder="1" applyAlignment="1">
      <alignment horizontal="left"/>
    </xf>
    <xf numFmtId="0" fontId="10" fillId="2" borderId="32" xfId="2" applyFont="1" applyFill="1" applyBorder="1" applyAlignment="1">
      <alignment horizontal="left"/>
    </xf>
    <xf numFmtId="0" fontId="9" fillId="0" borderId="29" xfId="267" applyFont="1" applyFill="1" applyBorder="1" applyAlignment="1">
      <alignment horizontal="left" vertical="center"/>
    </xf>
    <xf numFmtId="0" fontId="9" fillId="0" borderId="29" xfId="267" applyFont="1" applyFill="1" applyBorder="1" applyAlignment="1">
      <alignment horizontal="left"/>
    </xf>
    <xf numFmtId="0" fontId="9" fillId="0" borderId="29" xfId="2" applyFont="1" applyFill="1" applyBorder="1" applyAlignment="1">
      <alignment horizontal="center"/>
    </xf>
    <xf numFmtId="0" fontId="9" fillId="2" borderId="29" xfId="2" applyFont="1" applyFill="1" applyBorder="1" applyAlignment="1">
      <alignment horizontal="center" vertical="center"/>
    </xf>
    <xf numFmtId="166" fontId="9" fillId="2" borderId="14" xfId="2" quotePrefix="1" applyNumberFormat="1" applyFont="1" applyFill="1" applyBorder="1" applyAlignment="1" applyProtection="1">
      <alignment horizontal="center"/>
      <protection hidden="1"/>
    </xf>
    <xf numFmtId="41" fontId="9" fillId="0" borderId="0" xfId="265" applyFont="1" applyFill="1" applyBorder="1"/>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0" fontId="9" fillId="0" borderId="10" xfId="44" quotePrefix="1" applyFont="1" applyBorder="1" applyAlignment="1">
      <alignment horizontal="center"/>
    </xf>
    <xf numFmtId="0" fontId="9" fillId="0" borderId="10" xfId="44" applyFont="1" applyBorder="1" applyAlignment="1">
      <alignment horizontal="center"/>
    </xf>
    <xf numFmtId="0" fontId="9" fillId="0" borderId="10" xfId="44" applyFont="1" applyBorder="1"/>
    <xf numFmtId="0" fontId="7" fillId="0" borderId="10" xfId="44" applyBorder="1"/>
    <xf numFmtId="0" fontId="7" fillId="0" borderId="10" xfId="44" applyBorder="1" applyAlignment="1">
      <alignment horizontal="center"/>
    </xf>
    <xf numFmtId="4" fontId="9" fillId="0" borderId="29" xfId="1" applyNumberFormat="1" applyFont="1" applyFill="1" applyBorder="1"/>
    <xf numFmtId="0" fontId="9" fillId="0" borderId="29" xfId="2" applyFont="1" applyFill="1" applyBorder="1" applyAlignment="1">
      <alignment horizontal="center"/>
    </xf>
    <xf numFmtId="0" fontId="9" fillId="5" borderId="10" xfId="2" applyNumberFormat="1" applyFont="1" applyFill="1" applyBorder="1" applyAlignment="1">
      <alignment horizontal="center"/>
    </xf>
    <xf numFmtId="0" fontId="9" fillId="2" borderId="29" xfId="2" applyFont="1" applyFill="1" applyBorder="1" applyAlignment="1">
      <alignment horizontal="center" vertical="center"/>
    </xf>
    <xf numFmtId="0" fontId="9" fillId="2" borderId="10"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49" fontId="10" fillId="0" borderId="28" xfId="2" applyNumberFormat="1" applyFont="1" applyFill="1" applyBorder="1" applyAlignment="1">
      <alignment horizontal="center" vertical="center" wrapText="1"/>
    </xf>
    <xf numFmtId="0" fontId="9" fillId="0" borderId="29" xfId="267" applyFont="1" applyFill="1" applyBorder="1" applyAlignment="1">
      <alignment horizontal="center"/>
    </xf>
    <xf numFmtId="0" fontId="9" fillId="10" borderId="29" xfId="269" applyFont="1" applyFill="1" applyBorder="1" applyAlignment="1">
      <alignment horizontal="center"/>
    </xf>
    <xf numFmtId="0" fontId="9" fillId="2" borderId="13" xfId="276" applyFont="1" applyFill="1" applyBorder="1" applyAlignment="1">
      <alignment horizontal="center"/>
    </xf>
    <xf numFmtId="0" fontId="9" fillId="2" borderId="22" xfId="5" applyFont="1" applyFill="1" applyBorder="1" applyAlignment="1">
      <alignment horizontal="center" vertical="top"/>
    </xf>
    <xf numFmtId="0" fontId="9" fillId="0" borderId="22" xfId="9" applyFont="1" applyFill="1" applyBorder="1"/>
    <xf numFmtId="43" fontId="9" fillId="0" borderId="14" xfId="276" applyNumberFormat="1" applyFont="1" applyFill="1" applyBorder="1" applyAlignment="1">
      <alignment horizontal="center"/>
    </xf>
    <xf numFmtId="167" fontId="10" fillId="0" borderId="14" xfId="276" applyNumberFormat="1" applyFont="1" applyFill="1" applyBorder="1" applyAlignment="1">
      <alignment horizontal="center"/>
    </xf>
    <xf numFmtId="41" fontId="10" fillId="0" borderId="29" xfId="265" applyNumberFormat="1" applyFont="1" applyFill="1" applyBorder="1" applyAlignment="1">
      <alignment horizontal="center"/>
    </xf>
    <xf numFmtId="168" fontId="9" fillId="2" borderId="10" xfId="276" applyNumberFormat="1" applyFont="1" applyFill="1" applyBorder="1"/>
    <xf numFmtId="0" fontId="22" fillId="0" borderId="0" xfId="44" applyFont="1" applyBorder="1" applyAlignment="1" applyProtection="1">
      <protection locked="0"/>
    </xf>
    <xf numFmtId="0" fontId="7" fillId="0" borderId="50" xfId="44" applyFill="1" applyBorder="1" applyAlignment="1">
      <alignment horizontal="center" vertical="top" wrapText="1"/>
    </xf>
    <xf numFmtId="0" fontId="7" fillId="0" borderId="51" xfId="44" applyFill="1" applyBorder="1" applyAlignment="1">
      <alignment horizontal="center" vertical="top" wrapText="1"/>
    </xf>
    <xf numFmtId="43" fontId="11" fillId="0" borderId="50" xfId="1" applyFont="1" applyFill="1" applyBorder="1" applyAlignment="1">
      <alignment shrinkToFit="1"/>
    </xf>
    <xf numFmtId="43" fontId="11" fillId="0" borderId="51" xfId="1" applyFont="1" applyFill="1" applyBorder="1" applyAlignment="1">
      <alignment shrinkToFit="1"/>
    </xf>
    <xf numFmtId="167" fontId="7" fillId="0" borderId="0" xfId="265" applyNumberFormat="1" applyFont="1" applyFill="1" applyProtection="1">
      <protection locked="0"/>
    </xf>
    <xf numFmtId="0" fontId="7" fillId="0" borderId="0" xfId="44" applyFill="1" applyAlignment="1" applyProtection="1">
      <protection locked="0"/>
    </xf>
    <xf numFmtId="43" fontId="7" fillId="0" borderId="0" xfId="1" applyFont="1" applyFill="1" applyAlignment="1" applyProtection="1">
      <protection locked="0"/>
    </xf>
    <xf numFmtId="41" fontId="7" fillId="0" borderId="0" xfId="265" applyFont="1" applyFill="1" applyAlignment="1" applyProtection="1">
      <protection locked="0"/>
    </xf>
    <xf numFmtId="0" fontId="23" fillId="0" borderId="0" xfId="44" applyFont="1" applyFill="1" applyBorder="1" applyAlignment="1"/>
    <xf numFmtId="0" fontId="23" fillId="0" borderId="0" xfId="44" applyFont="1" applyFill="1" applyBorder="1" applyAlignment="1">
      <alignment horizontal="left"/>
    </xf>
    <xf numFmtId="0" fontId="7" fillId="0" borderId="29" xfId="44" applyFill="1" applyBorder="1" applyAlignment="1" applyProtection="1">
      <alignment horizontal="center" vertical="top" wrapText="1"/>
    </xf>
    <xf numFmtId="43" fontId="7" fillId="0" borderId="0" xfId="1" applyFont="1" applyFill="1" applyProtection="1">
      <protection locked="0"/>
    </xf>
    <xf numFmtId="0" fontId="12" fillId="0" borderId="0" xfId="44" applyFont="1" applyFill="1" applyAlignment="1" applyProtection="1">
      <protection locked="0"/>
    </xf>
    <xf numFmtId="41" fontId="12" fillId="0" borderId="0" xfId="265" applyFont="1" applyFill="1" applyAlignment="1" applyProtection="1">
      <protection locked="0"/>
    </xf>
    <xf numFmtId="0" fontId="7" fillId="9" borderId="28" xfId="44" applyFill="1" applyBorder="1" applyAlignment="1" applyProtection="1">
      <alignment vertical="center"/>
      <protection locked="0"/>
    </xf>
    <xf numFmtId="0" fontId="25" fillId="9" borderId="50" xfId="44" applyFont="1" applyFill="1" applyBorder="1" applyAlignment="1">
      <alignment horizontal="center" vertical="center" wrapText="1"/>
    </xf>
    <xf numFmtId="0" fontId="25" fillId="9" borderId="51" xfId="44" applyFont="1" applyFill="1" applyBorder="1" applyAlignment="1">
      <alignment horizontal="center" vertical="center" wrapText="1"/>
    </xf>
    <xf numFmtId="0" fontId="25" fillId="9" borderId="29" xfId="44" applyFont="1" applyFill="1" applyBorder="1" applyAlignment="1">
      <alignment horizontal="center" vertical="center" wrapText="1"/>
    </xf>
    <xf numFmtId="43" fontId="25" fillId="9" borderId="50" xfId="1" applyFont="1" applyFill="1" applyBorder="1" applyAlignment="1" applyProtection="1">
      <alignment shrinkToFit="1"/>
      <protection locked="0"/>
    </xf>
    <xf numFmtId="43" fontId="25" fillId="9" borderId="51" xfId="1" applyFont="1" applyFill="1" applyBorder="1" applyAlignment="1" applyProtection="1">
      <alignment shrinkToFit="1"/>
      <protection locked="0"/>
    </xf>
    <xf numFmtId="43" fontId="25" fillId="9" borderId="26" xfId="1" applyFont="1" applyFill="1" applyBorder="1" applyAlignment="1" applyProtection="1">
      <alignment shrinkToFit="1"/>
    </xf>
    <xf numFmtId="43" fontId="25" fillId="9" borderId="29" xfId="1" applyFont="1" applyFill="1" applyBorder="1" applyAlignment="1" applyProtection="1">
      <alignment shrinkToFit="1"/>
    </xf>
    <xf numFmtId="43" fontId="25" fillId="9" borderId="50" xfId="1" applyFont="1" applyFill="1" applyBorder="1" applyAlignment="1">
      <alignment shrinkToFit="1"/>
    </xf>
    <xf numFmtId="43" fontId="25" fillId="9" borderId="51" xfId="1" applyFont="1" applyFill="1" applyBorder="1" applyAlignment="1">
      <alignment shrinkToFit="1"/>
    </xf>
    <xf numFmtId="0" fontId="27" fillId="0" borderId="10" xfId="44" applyFont="1" applyFill="1" applyBorder="1" applyAlignment="1">
      <alignment horizontal="left" vertical="center"/>
    </xf>
    <xf numFmtId="0" fontId="9" fillId="2" borderId="29" xfId="2" applyFont="1" applyFill="1" applyBorder="1" applyAlignment="1">
      <alignment horizontal="center" vertical="center"/>
    </xf>
    <xf numFmtId="167" fontId="26" fillId="5" borderId="29" xfId="265" applyNumberFormat="1" applyFont="1" applyFill="1" applyBorder="1" applyAlignment="1" applyProtection="1">
      <alignment horizontal="center" vertical="center" wrapText="1"/>
      <protection locked="0"/>
    </xf>
    <xf numFmtId="0" fontId="27" fillId="0" borderId="0" xfId="44" applyFont="1" applyAlignment="1">
      <alignment horizontal="left" vertical="top" wrapText="1"/>
    </xf>
    <xf numFmtId="0" fontId="9" fillId="2" borderId="10" xfId="2" applyFont="1" applyFill="1" applyBorder="1" applyAlignment="1">
      <alignment horizontal="center" vertical="center"/>
    </xf>
    <xf numFmtId="0" fontId="9" fillId="2" borderId="22" xfId="276" applyFont="1" applyFill="1" applyBorder="1" applyAlignment="1">
      <alignment wrapText="1"/>
    </xf>
    <xf numFmtId="166" fontId="9" fillId="2" borderId="14" xfId="4" applyNumberFormat="1" applyFont="1" applyFill="1" applyBorder="1" applyAlignment="1">
      <alignment horizontal="center" vertical="center"/>
    </xf>
    <xf numFmtId="0" fontId="9" fillId="2" borderId="14" xfId="5" quotePrefix="1" applyFont="1" applyFill="1" applyBorder="1" applyAlignment="1">
      <alignment horizontal="center"/>
    </xf>
    <xf numFmtId="0" fontId="9" fillId="2" borderId="22" xfId="276" applyFont="1" applyFill="1" applyBorder="1" applyAlignment="1">
      <alignment horizontal="left"/>
    </xf>
    <xf numFmtId="0" fontId="9" fillId="2" borderId="37" xfId="276" applyFont="1" applyFill="1" applyBorder="1" applyAlignment="1">
      <alignment horizontal="right"/>
    </xf>
    <xf numFmtId="0" fontId="9" fillId="2" borderId="37" xfId="276" applyFont="1" applyFill="1" applyBorder="1" applyAlignment="1">
      <alignment horizontal="center"/>
    </xf>
    <xf numFmtId="0" fontId="9" fillId="2" borderId="37" xfId="276" quotePrefix="1" applyFont="1" applyFill="1" applyBorder="1" applyAlignment="1">
      <alignment horizontal="center"/>
    </xf>
    <xf numFmtId="41" fontId="61" fillId="0" borderId="37" xfId="265" applyFont="1" applyFill="1" applyBorder="1" applyAlignment="1">
      <alignment horizontal="center"/>
    </xf>
    <xf numFmtId="43" fontId="61" fillId="0" borderId="37" xfId="276" applyNumberFormat="1" applyFont="1" applyFill="1" applyBorder="1" applyAlignment="1">
      <alignment horizontal="center"/>
    </xf>
    <xf numFmtId="0" fontId="9" fillId="2" borderId="29" xfId="276" applyFont="1" applyFill="1" applyBorder="1" applyAlignment="1">
      <alignment horizontal="right"/>
    </xf>
    <xf numFmtId="167" fontId="10" fillId="2" borderId="29" xfId="265" applyNumberFormat="1" applyFont="1" applyFill="1" applyBorder="1"/>
    <xf numFmtId="41" fontId="61" fillId="0" borderId="29" xfId="265" applyFont="1" applyFill="1" applyBorder="1" applyAlignment="1">
      <alignment horizontal="center"/>
    </xf>
    <xf numFmtId="43" fontId="61" fillId="0" borderId="29" xfId="276" applyNumberFormat="1" applyFont="1" applyFill="1" applyBorder="1" applyAlignment="1">
      <alignment horizontal="center"/>
    </xf>
    <xf numFmtId="0" fontId="9" fillId="2" borderId="29" xfId="276" applyFont="1" applyFill="1" applyBorder="1" applyAlignment="1">
      <alignment horizontal="left"/>
    </xf>
    <xf numFmtId="0" fontId="9" fillId="2" borderId="37" xfId="279" applyFont="1" applyFill="1" applyBorder="1"/>
    <xf numFmtId="0" fontId="9" fillId="2" borderId="37" xfId="279" applyFont="1" applyFill="1" applyBorder="1" applyAlignment="1">
      <alignment horizontal="left"/>
    </xf>
    <xf numFmtId="0" fontId="9" fillId="2" borderId="37" xfId="279" quotePrefix="1" applyFont="1" applyFill="1" applyBorder="1" applyAlignment="1">
      <alignment horizontal="center"/>
    </xf>
    <xf numFmtId="0" fontId="9" fillId="2" borderId="37" xfId="279" applyFont="1" applyFill="1" applyBorder="1" applyAlignment="1">
      <alignment horizontal="center"/>
    </xf>
    <xf numFmtId="14" fontId="9" fillId="2" borderId="37" xfId="279" applyNumberFormat="1" applyFont="1" applyFill="1" applyBorder="1" applyAlignment="1">
      <alignment horizontal="center"/>
    </xf>
    <xf numFmtId="0" fontId="9" fillId="0" borderId="37" xfId="279" applyNumberFormat="1" applyFont="1" applyFill="1" applyBorder="1" applyAlignment="1">
      <alignment horizontal="center"/>
    </xf>
    <xf numFmtId="43" fontId="9" fillId="0" borderId="37" xfId="279" applyNumberFormat="1" applyFont="1" applyFill="1" applyBorder="1"/>
    <xf numFmtId="0" fontId="9" fillId="2" borderId="22" xfId="279" applyFont="1" applyFill="1" applyBorder="1"/>
    <xf numFmtId="0" fontId="9" fillId="2" borderId="22" xfId="279" applyFont="1" applyFill="1" applyBorder="1" applyAlignment="1">
      <alignment horizontal="center"/>
    </xf>
    <xf numFmtId="0" fontId="9" fillId="2" borderId="22" xfId="279" quotePrefix="1" applyFont="1" applyFill="1" applyBorder="1" applyAlignment="1">
      <alignment horizontal="center"/>
    </xf>
    <xf numFmtId="14" fontId="9" fillId="2" borderId="22" xfId="279" applyNumberFormat="1" applyFont="1" applyFill="1" applyBorder="1" applyAlignment="1">
      <alignment horizontal="center"/>
    </xf>
    <xf numFmtId="0" fontId="9" fillId="0" borderId="22" xfId="279" applyNumberFormat="1" applyFont="1" applyFill="1" applyBorder="1" applyAlignment="1">
      <alignment horizontal="center"/>
    </xf>
    <xf numFmtId="43" fontId="9" fillId="0" borderId="22" xfId="279" applyNumberFormat="1" applyFont="1" applyFill="1" applyBorder="1"/>
    <xf numFmtId="0" fontId="9" fillId="2" borderId="29" xfId="279" applyFont="1" applyFill="1" applyBorder="1"/>
    <xf numFmtId="0" fontId="9" fillId="2" borderId="29" xfId="279" applyFont="1" applyFill="1" applyBorder="1" applyAlignment="1">
      <alignment horizontal="center"/>
    </xf>
    <xf numFmtId="0" fontId="9" fillId="2" borderId="29" xfId="279" quotePrefix="1" applyFont="1" applyFill="1" applyBorder="1" applyAlignment="1">
      <alignment horizontal="center"/>
    </xf>
    <xf numFmtId="14" fontId="9" fillId="2" borderId="29" xfId="279" applyNumberFormat="1" applyFont="1" applyFill="1" applyBorder="1" applyAlignment="1">
      <alignment horizontal="center"/>
    </xf>
    <xf numFmtId="0" fontId="9" fillId="0" borderId="29" xfId="279" applyNumberFormat="1" applyFont="1" applyFill="1" applyBorder="1" applyAlignment="1">
      <alignment horizontal="center"/>
    </xf>
    <xf numFmtId="43" fontId="9" fillId="0" borderId="29" xfId="279" applyNumberFormat="1" applyFont="1" applyFill="1" applyBorder="1"/>
    <xf numFmtId="0" fontId="9" fillId="2" borderId="29" xfId="279" applyNumberFormat="1" applyFont="1" applyFill="1" applyBorder="1" applyAlignment="1">
      <alignment horizontal="center"/>
    </xf>
    <xf numFmtId="0" fontId="9" fillId="2" borderId="29" xfId="279" applyFont="1" applyFill="1" applyBorder="1" applyAlignment="1">
      <alignment vertical="center"/>
    </xf>
    <xf numFmtId="0" fontId="9" fillId="2" borderId="29" xfId="279" applyFont="1" applyFill="1" applyBorder="1" applyAlignment="1">
      <alignment horizontal="left"/>
    </xf>
    <xf numFmtId="0" fontId="9" fillId="2" borderId="37" xfId="276" applyFont="1" applyFill="1" applyBorder="1"/>
    <xf numFmtId="0" fontId="9" fillId="2" borderId="37" xfId="279" applyFont="1" applyFill="1" applyBorder="1" applyAlignment="1">
      <alignment vertical="center"/>
    </xf>
    <xf numFmtId="0" fontId="9" fillId="2" borderId="37" xfId="279" applyNumberFormat="1" applyFont="1" applyFill="1" applyBorder="1" applyAlignment="1">
      <alignment horizontal="center"/>
    </xf>
    <xf numFmtId="0" fontId="9" fillId="2" borderId="37" xfId="274" applyFont="1" applyFill="1" applyBorder="1" applyAlignment="1">
      <alignment vertical="center"/>
    </xf>
    <xf numFmtId="0" fontId="9" fillId="2" borderId="37" xfId="274" applyFont="1" applyFill="1" applyBorder="1" applyAlignment="1">
      <alignment horizontal="center" vertical="center"/>
    </xf>
    <xf numFmtId="14" fontId="9" fillId="2" borderId="37" xfId="274" applyNumberFormat="1" applyFont="1" applyFill="1" applyBorder="1" applyAlignment="1">
      <alignment horizontal="center" vertical="center"/>
    </xf>
    <xf numFmtId="0" fontId="9" fillId="2" borderId="37" xfId="265" applyNumberFormat="1" applyFont="1" applyFill="1" applyBorder="1" applyAlignment="1">
      <alignment horizontal="center"/>
    </xf>
    <xf numFmtId="0" fontId="9" fillId="2" borderId="22" xfId="279" applyFont="1" applyFill="1" applyBorder="1" applyAlignment="1">
      <alignment vertical="center"/>
    </xf>
    <xf numFmtId="0" fontId="9" fillId="2" borderId="22" xfId="279" applyFont="1" applyFill="1" applyBorder="1" applyAlignment="1">
      <alignment horizontal="left"/>
    </xf>
    <xf numFmtId="0" fontId="9" fillId="0" borderId="22" xfId="279" applyFont="1" applyFill="1" applyBorder="1" applyAlignment="1">
      <alignment horizontal="left"/>
    </xf>
    <xf numFmtId="0" fontId="9" fillId="0" borderId="29" xfId="279" applyFont="1" applyFill="1" applyBorder="1" applyAlignment="1">
      <alignment horizontal="left"/>
    </xf>
    <xf numFmtId="41" fontId="9" fillId="0" borderId="14" xfId="279" applyNumberFormat="1" applyFont="1" applyFill="1" applyBorder="1" applyAlignment="1">
      <alignment horizontal="left"/>
    </xf>
    <xf numFmtId="41" fontId="9" fillId="0" borderId="10" xfId="279" applyNumberFormat="1" applyFont="1" applyFill="1" applyBorder="1" applyAlignment="1">
      <alignment horizontal="left"/>
    </xf>
    <xf numFmtId="0" fontId="9" fillId="0" borderId="5" xfId="2" applyFont="1" applyFill="1" applyBorder="1"/>
    <xf numFmtId="166" fontId="9" fillId="2" borderId="29" xfId="269" applyNumberFormat="1" applyFont="1" applyFill="1" applyBorder="1" applyAlignment="1">
      <alignment horizontal="center"/>
    </xf>
    <xf numFmtId="0" fontId="9" fillId="2" borderId="29" xfId="274" applyFont="1" applyFill="1" applyBorder="1" applyAlignment="1">
      <alignment vertical="center"/>
    </xf>
    <xf numFmtId="0" fontId="9" fillId="2" borderId="29" xfId="274" applyFont="1" applyFill="1" applyBorder="1" applyAlignment="1">
      <alignment horizontal="center" vertical="center"/>
    </xf>
    <xf numFmtId="14" fontId="9" fillId="2" borderId="29" xfId="274" applyNumberFormat="1" applyFont="1" applyFill="1" applyBorder="1" applyAlignment="1">
      <alignment horizontal="center" vertical="center"/>
    </xf>
    <xf numFmtId="0" fontId="9" fillId="2" borderId="29" xfId="265" applyNumberFormat="1" applyFont="1" applyFill="1" applyBorder="1" applyAlignment="1">
      <alignment horizontal="center"/>
    </xf>
    <xf numFmtId="167" fontId="12" fillId="0" borderId="0" xfId="265" applyNumberFormat="1" applyFont="1" applyBorder="1"/>
    <xf numFmtId="0" fontId="9" fillId="0" borderId="29" xfId="276" applyFont="1" applyFill="1" applyBorder="1" applyAlignment="1">
      <alignment horizontal="center"/>
    </xf>
    <xf numFmtId="0" fontId="9" fillId="2" borderId="10" xfId="2" applyFont="1" applyFill="1" applyBorder="1" applyAlignment="1">
      <alignment horizontal="center" vertical="center"/>
    </xf>
    <xf numFmtId="0" fontId="9" fillId="2" borderId="29" xfId="2" applyFont="1" applyFill="1" applyBorder="1" applyAlignment="1">
      <alignment horizontal="center" vertical="center"/>
    </xf>
    <xf numFmtId="167" fontId="7" fillId="0" borderId="0" xfId="265" applyNumberFormat="1" applyFont="1" applyAlignment="1" applyProtection="1">
      <protection locked="0"/>
    </xf>
    <xf numFmtId="0" fontId="1" fillId="0" borderId="0" xfId="281"/>
    <xf numFmtId="0" fontId="32" fillId="0" borderId="0" xfId="281" applyFont="1"/>
    <xf numFmtId="0" fontId="9" fillId="0" borderId="0" xfId="279" applyFont="1" applyFill="1"/>
    <xf numFmtId="0" fontId="9" fillId="0" borderId="29" xfId="279" applyFont="1" applyFill="1" applyBorder="1" applyAlignment="1">
      <alignment horizontal="center"/>
    </xf>
    <xf numFmtId="41" fontId="10" fillId="9" borderId="29" xfId="279" applyNumberFormat="1" applyFont="1" applyFill="1" applyBorder="1" applyAlignment="1">
      <alignment horizontal="center" vertical="center"/>
    </xf>
    <xf numFmtId="41" fontId="10" fillId="9" borderId="29" xfId="279" applyNumberFormat="1" applyFont="1" applyFill="1" applyBorder="1" applyAlignment="1"/>
    <xf numFmtId="41" fontId="9" fillId="9" borderId="29" xfId="279" applyNumberFormat="1" applyFont="1" applyFill="1" applyBorder="1" applyAlignment="1"/>
    <xf numFmtId="41" fontId="9" fillId="0" borderId="0" xfId="279" applyNumberFormat="1" applyFont="1" applyFill="1" applyAlignment="1"/>
    <xf numFmtId="0" fontId="9" fillId="0" borderId="10" xfId="279" applyFont="1" applyFill="1" applyBorder="1" applyAlignment="1">
      <alignment horizontal="right"/>
    </xf>
    <xf numFmtId="0" fontId="9" fillId="0" borderId="10" xfId="279" applyFont="1" applyFill="1" applyBorder="1" applyAlignment="1">
      <alignment wrapText="1"/>
    </xf>
    <xf numFmtId="166" fontId="9" fillId="0" borderId="10" xfId="279" applyNumberFormat="1" applyFont="1" applyFill="1" applyBorder="1" applyAlignment="1" applyProtection="1">
      <alignment horizontal="center"/>
      <protection hidden="1"/>
    </xf>
    <xf numFmtId="49" fontId="9" fillId="0" borderId="10" xfId="279" applyNumberFormat="1" applyFont="1" applyFill="1" applyBorder="1" applyAlignment="1">
      <alignment horizontal="center"/>
    </xf>
    <xf numFmtId="0" fontId="10" fillId="0" borderId="10" xfId="279" applyFont="1" applyFill="1" applyBorder="1"/>
    <xf numFmtId="0" fontId="9" fillId="0" borderId="10" xfId="279" applyFont="1" applyFill="1" applyBorder="1" applyAlignment="1">
      <alignment horizontal="center"/>
    </xf>
    <xf numFmtId="0" fontId="9" fillId="0" borderId="10" xfId="279" quotePrefix="1" applyFont="1" applyFill="1" applyBorder="1" applyAlignment="1">
      <alignment horizontal="center"/>
    </xf>
    <xf numFmtId="43" fontId="10" fillId="0" borderId="10" xfId="279" applyNumberFormat="1" applyFont="1" applyFill="1" applyBorder="1" applyAlignment="1">
      <alignment horizontal="center"/>
    </xf>
    <xf numFmtId="0" fontId="9" fillId="0" borderId="10" xfId="279" applyFont="1" applyFill="1" applyBorder="1" applyAlignment="1">
      <alignment horizontal="left"/>
    </xf>
    <xf numFmtId="0" fontId="9" fillId="0" borderId="31" xfId="279" applyFont="1" applyFill="1" applyBorder="1" applyAlignment="1">
      <alignment horizontal="right"/>
    </xf>
    <xf numFmtId="0" fontId="9" fillId="0" borderId="32" xfId="279" applyFont="1" applyFill="1" applyBorder="1" applyAlignment="1">
      <alignment wrapText="1"/>
    </xf>
    <xf numFmtId="166" fontId="9" fillId="0" borderId="32" xfId="279" applyNumberFormat="1" applyFont="1" applyFill="1" applyBorder="1" applyAlignment="1" applyProtection="1">
      <alignment horizontal="center"/>
      <protection hidden="1"/>
    </xf>
    <xf numFmtId="49" fontId="10" fillId="0" borderId="32" xfId="279" quotePrefix="1" applyNumberFormat="1" applyFont="1" applyFill="1" applyBorder="1" applyAlignment="1">
      <alignment horizontal="center" vertical="center"/>
    </xf>
    <xf numFmtId="0" fontId="10" fillId="0" borderId="32" xfId="279" applyFont="1" applyFill="1" applyBorder="1" applyAlignment="1">
      <alignment vertical="center"/>
    </xf>
    <xf numFmtId="0" fontId="9" fillId="0" borderId="32" xfId="279" applyFont="1" applyFill="1" applyBorder="1" applyAlignment="1">
      <alignment horizontal="center"/>
    </xf>
    <xf numFmtId="0" fontId="9" fillId="0" borderId="32" xfId="279" quotePrefix="1" applyFont="1" applyFill="1" applyBorder="1" applyAlignment="1">
      <alignment horizontal="center"/>
    </xf>
    <xf numFmtId="0" fontId="10" fillId="0" borderId="32" xfId="279" applyNumberFormat="1" applyFont="1" applyFill="1" applyBorder="1" applyAlignment="1">
      <alignment horizontal="center"/>
    </xf>
    <xf numFmtId="43" fontId="10" fillId="0" borderId="32" xfId="279" applyNumberFormat="1" applyFont="1" applyFill="1" applyBorder="1" applyAlignment="1">
      <alignment horizontal="center"/>
    </xf>
    <xf numFmtId="0" fontId="9" fillId="0" borderId="33" xfId="279" applyFont="1" applyFill="1" applyBorder="1" applyAlignment="1">
      <alignment horizontal="left"/>
    </xf>
    <xf numFmtId="43" fontId="9" fillId="0" borderId="0" xfId="279" applyNumberFormat="1" applyFont="1" applyFill="1"/>
    <xf numFmtId="0" fontId="9" fillId="0" borderId="37" xfId="279" applyFont="1" applyFill="1" applyBorder="1" applyAlignment="1">
      <alignment horizontal="right"/>
    </xf>
    <xf numFmtId="0" fontId="9" fillId="0" borderId="14" xfId="279" applyFont="1" applyFill="1" applyBorder="1" applyAlignment="1">
      <alignment wrapText="1"/>
    </xf>
    <xf numFmtId="166" fontId="9" fillId="0" borderId="14" xfId="279" applyNumberFormat="1" applyFont="1" applyFill="1" applyBorder="1" applyAlignment="1" applyProtection="1">
      <alignment horizontal="center"/>
      <protection hidden="1"/>
    </xf>
    <xf numFmtId="49" fontId="10" fillId="0" borderId="14" xfId="279" quotePrefix="1" applyNumberFormat="1" applyFont="1" applyFill="1" applyBorder="1" applyAlignment="1">
      <alignment horizontal="center" vertical="center"/>
    </xf>
    <xf numFmtId="0" fontId="10" fillId="0" borderId="14" xfId="279" applyFont="1" applyFill="1" applyBorder="1" applyAlignment="1">
      <alignment vertical="center"/>
    </xf>
    <xf numFmtId="0" fontId="9" fillId="0" borderId="14" xfId="279" applyFont="1" applyFill="1" applyBorder="1" applyAlignment="1">
      <alignment horizontal="center"/>
    </xf>
    <xf numFmtId="0" fontId="9" fillId="0" borderId="14" xfId="279" quotePrefix="1" applyFont="1" applyFill="1" applyBorder="1" applyAlignment="1">
      <alignment horizontal="center"/>
    </xf>
    <xf numFmtId="0" fontId="10" fillId="0" borderId="14" xfId="279" applyNumberFormat="1" applyFont="1" applyFill="1" applyBorder="1" applyAlignment="1">
      <alignment horizontal="center"/>
    </xf>
    <xf numFmtId="43" fontId="10" fillId="0" borderId="14" xfId="279" applyNumberFormat="1" applyFont="1" applyFill="1" applyBorder="1" applyAlignment="1">
      <alignment horizontal="center"/>
    </xf>
    <xf numFmtId="0" fontId="9" fillId="0" borderId="37" xfId="279" applyFont="1" applyFill="1" applyBorder="1" applyAlignment="1">
      <alignment horizontal="left"/>
    </xf>
    <xf numFmtId="0" fontId="9" fillId="2" borderId="10" xfId="279" applyFont="1" applyFill="1" applyBorder="1" applyAlignment="1">
      <alignment horizontal="right"/>
    </xf>
    <xf numFmtId="0" fontId="9" fillId="2" borderId="10" xfId="279" applyFont="1" applyFill="1" applyBorder="1" applyAlignment="1">
      <alignment wrapText="1"/>
    </xf>
    <xf numFmtId="166" fontId="9" fillId="2" borderId="10" xfId="279" applyNumberFormat="1" applyFont="1" applyFill="1" applyBorder="1" applyAlignment="1" applyProtection="1">
      <alignment horizontal="center"/>
      <protection hidden="1"/>
    </xf>
    <xf numFmtId="49" fontId="9" fillId="2" borderId="10" xfId="279" quotePrefix="1" applyNumberFormat="1" applyFont="1" applyFill="1" applyBorder="1" applyAlignment="1">
      <alignment horizontal="center"/>
    </xf>
    <xf numFmtId="0" fontId="9" fillId="2" borderId="10" xfId="279" applyFont="1" applyFill="1" applyBorder="1"/>
    <xf numFmtId="0" fontId="9" fillId="2" borderId="10" xfId="279" applyFont="1" applyFill="1" applyBorder="1" applyAlignment="1"/>
    <xf numFmtId="0" fontId="9" fillId="2" borderId="10" xfId="279" applyFont="1" applyFill="1" applyBorder="1" applyAlignment="1">
      <alignment horizontal="center"/>
    </xf>
    <xf numFmtId="0" fontId="9" fillId="2" borderId="10" xfId="279" quotePrefix="1" applyFont="1" applyFill="1" applyBorder="1" applyAlignment="1">
      <alignment horizontal="center"/>
    </xf>
    <xf numFmtId="43" fontId="9" fillId="2" borderId="10" xfId="279" applyNumberFormat="1" applyFont="1" applyFill="1" applyBorder="1"/>
    <xf numFmtId="0" fontId="9" fillId="2" borderId="10" xfId="279" applyFont="1" applyFill="1" applyBorder="1" applyAlignment="1">
      <alignment horizontal="left"/>
    </xf>
    <xf numFmtId="0" fontId="9" fillId="2" borderId="31" xfId="279" applyFont="1" applyFill="1" applyBorder="1" applyAlignment="1">
      <alignment horizontal="right"/>
    </xf>
    <xf numFmtId="0" fontId="9" fillId="2" borderId="32" xfId="279" applyFont="1" applyFill="1" applyBorder="1" applyAlignment="1">
      <alignment wrapText="1"/>
    </xf>
    <xf numFmtId="166" fontId="9" fillId="2" borderId="32" xfId="279" applyNumberFormat="1" applyFont="1" applyFill="1" applyBorder="1" applyAlignment="1" applyProtection="1">
      <alignment horizontal="center"/>
      <protection hidden="1"/>
    </xf>
    <xf numFmtId="49" fontId="10" fillId="2" borderId="32" xfId="279" quotePrefix="1" applyNumberFormat="1" applyFont="1" applyFill="1" applyBorder="1" applyAlignment="1">
      <alignment horizontal="center"/>
    </xf>
    <xf numFmtId="0" fontId="10" fillId="2" borderId="32" xfId="279" applyFont="1" applyFill="1" applyBorder="1"/>
    <xf numFmtId="0" fontId="9" fillId="2" borderId="32" xfId="279" applyFont="1" applyFill="1" applyBorder="1" applyAlignment="1">
      <alignment horizontal="center"/>
    </xf>
    <xf numFmtId="0" fontId="9" fillId="2" borderId="32" xfId="279" quotePrefix="1" applyFont="1" applyFill="1" applyBorder="1" applyAlignment="1">
      <alignment horizontal="center"/>
    </xf>
    <xf numFmtId="43" fontId="10" fillId="0" borderId="32" xfId="279" applyNumberFormat="1" applyFont="1" applyFill="1" applyBorder="1"/>
    <xf numFmtId="0" fontId="9" fillId="2" borderId="33" xfId="279" applyFont="1" applyFill="1" applyBorder="1" applyAlignment="1">
      <alignment horizontal="left"/>
    </xf>
    <xf numFmtId="43" fontId="13" fillId="0" borderId="0" xfId="279" applyNumberFormat="1" applyFont="1" applyFill="1"/>
    <xf numFmtId="2" fontId="9" fillId="0" borderId="0" xfId="279" applyNumberFormat="1" applyFont="1" applyFill="1"/>
    <xf numFmtId="0" fontId="9" fillId="2" borderId="37" xfId="279" applyFont="1" applyFill="1" applyBorder="1" applyAlignment="1">
      <alignment horizontal="right"/>
    </xf>
    <xf numFmtId="0" fontId="9" fillId="2" borderId="37" xfId="279" applyFont="1" applyFill="1" applyBorder="1" applyAlignment="1">
      <alignment wrapText="1"/>
    </xf>
    <xf numFmtId="166" fontId="9" fillId="2" borderId="37" xfId="279" applyNumberFormat="1" applyFont="1" applyFill="1" applyBorder="1" applyAlignment="1" applyProtection="1">
      <alignment horizontal="center"/>
      <protection hidden="1"/>
    </xf>
    <xf numFmtId="49" fontId="9" fillId="2" borderId="37" xfId="279" quotePrefix="1" applyNumberFormat="1" applyFont="1" applyFill="1" applyBorder="1" applyAlignment="1">
      <alignment horizontal="center"/>
    </xf>
    <xf numFmtId="0" fontId="9" fillId="2" borderId="22" xfId="279" applyFont="1" applyFill="1" applyBorder="1" applyAlignment="1">
      <alignment horizontal="right"/>
    </xf>
    <xf numFmtId="0" fontId="9" fillId="2" borderId="22" xfId="279" applyFont="1" applyFill="1" applyBorder="1" applyAlignment="1">
      <alignment wrapText="1"/>
    </xf>
    <xf numFmtId="166" fontId="9" fillId="2" borderId="22" xfId="279" applyNumberFormat="1" applyFont="1" applyFill="1" applyBorder="1" applyAlignment="1" applyProtection="1">
      <alignment horizontal="center"/>
      <protection hidden="1"/>
    </xf>
    <xf numFmtId="49" fontId="9" fillId="2" borderId="29" xfId="279" quotePrefix="1" applyNumberFormat="1" applyFont="1" applyFill="1" applyBorder="1" applyAlignment="1">
      <alignment horizontal="center"/>
    </xf>
    <xf numFmtId="49" fontId="9" fillId="2" borderId="22" xfId="279" quotePrefix="1" applyNumberFormat="1" applyFont="1" applyFill="1" applyBorder="1" applyAlignment="1">
      <alignment horizontal="center"/>
    </xf>
    <xf numFmtId="166" fontId="9" fillId="2" borderId="29" xfId="279" applyNumberFormat="1" applyFont="1" applyFill="1" applyBorder="1" applyAlignment="1" applyProtection="1">
      <alignment horizontal="center"/>
      <protection hidden="1"/>
    </xf>
    <xf numFmtId="166" fontId="9" fillId="2" borderId="14" xfId="4" applyNumberFormat="1" applyFont="1" applyFill="1" applyBorder="1" applyAlignment="1">
      <alignment horizontal="right" vertical="center"/>
    </xf>
    <xf numFmtId="0" fontId="9" fillId="2" borderId="29" xfId="279" applyFont="1" applyFill="1" applyBorder="1" applyAlignment="1">
      <alignment wrapText="1"/>
    </xf>
    <xf numFmtId="0" fontId="9" fillId="2" borderId="85" xfId="279" applyFont="1" applyFill="1" applyBorder="1" applyAlignment="1">
      <alignment horizontal="right"/>
    </xf>
    <xf numFmtId="49" fontId="9" fillId="2" borderId="29" xfId="282" quotePrefix="1" applyNumberFormat="1" applyFont="1" applyFill="1" applyBorder="1" applyAlignment="1">
      <alignment horizontal="center"/>
    </xf>
    <xf numFmtId="0" fontId="9" fillId="2" borderId="29" xfId="279" applyFont="1" applyFill="1" applyBorder="1" applyAlignment="1">
      <alignment horizontal="left" vertical="center"/>
    </xf>
    <xf numFmtId="43" fontId="9" fillId="2" borderId="29" xfId="279" applyNumberFormat="1" applyFont="1" applyFill="1" applyBorder="1"/>
    <xf numFmtId="0" fontId="9" fillId="2" borderId="32" xfId="279" applyFont="1" applyFill="1" applyBorder="1"/>
    <xf numFmtId="0" fontId="10" fillId="2" borderId="32" xfId="279" quotePrefix="1" applyFont="1" applyFill="1" applyBorder="1" applyAlignment="1">
      <alignment horizontal="center" vertical="center"/>
    </xf>
    <xf numFmtId="0" fontId="10" fillId="2" borderId="32" xfId="279" applyFont="1" applyFill="1" applyBorder="1" applyAlignment="1">
      <alignment vertical="center"/>
    </xf>
    <xf numFmtId="0" fontId="10" fillId="2" borderId="32" xfId="279" applyFont="1" applyFill="1" applyBorder="1" applyAlignment="1">
      <alignment horizontal="center"/>
    </xf>
    <xf numFmtId="41" fontId="10" fillId="0" borderId="33" xfId="279" applyNumberFormat="1" applyFont="1" applyFill="1" applyBorder="1" applyAlignment="1">
      <alignment horizontal="left"/>
    </xf>
    <xf numFmtId="0" fontId="9" fillId="2" borderId="14" xfId="282" quotePrefix="1" applyFont="1" applyFill="1" applyBorder="1" applyAlignment="1">
      <alignment horizontal="center"/>
    </xf>
    <xf numFmtId="0" fontId="9" fillId="2" borderId="29" xfId="282" quotePrefix="1" applyFont="1" applyFill="1" applyBorder="1" applyAlignment="1">
      <alignment horizontal="center"/>
    </xf>
    <xf numFmtId="0" fontId="9" fillId="2" borderId="85" xfId="279" applyFont="1" applyFill="1" applyBorder="1" applyAlignment="1">
      <alignment horizontal="center"/>
    </xf>
    <xf numFmtId="41" fontId="9" fillId="0" borderId="33" xfId="279" applyNumberFormat="1" applyFont="1" applyFill="1" applyBorder="1" applyAlignment="1">
      <alignment horizontal="left"/>
    </xf>
    <xf numFmtId="166" fontId="9" fillId="2" borderId="5" xfId="282" quotePrefix="1" applyNumberFormat="1" applyFont="1" applyFill="1" applyBorder="1" applyAlignment="1" applyProtection="1">
      <alignment horizontal="center"/>
      <protection hidden="1"/>
    </xf>
    <xf numFmtId="0" fontId="9" fillId="2" borderId="5" xfId="282" quotePrefix="1" applyFont="1" applyFill="1" applyBorder="1" applyAlignment="1">
      <alignment horizontal="center"/>
    </xf>
    <xf numFmtId="41" fontId="9" fillId="0" borderId="37" xfId="279" applyNumberFormat="1" applyFont="1" applyFill="1" applyBorder="1" applyAlignment="1">
      <alignment horizontal="left"/>
    </xf>
    <xf numFmtId="166" fontId="9" fillId="2" borderId="29" xfId="282" quotePrefix="1" applyNumberFormat="1" applyFont="1" applyFill="1" applyBorder="1" applyAlignment="1" applyProtection="1">
      <alignment horizontal="center"/>
      <protection hidden="1"/>
    </xf>
    <xf numFmtId="0" fontId="9" fillId="2" borderId="10" xfId="279" applyFont="1" applyFill="1" applyBorder="1" applyAlignment="1">
      <alignment vertical="center"/>
    </xf>
    <xf numFmtId="14" fontId="9" fillId="2" borderId="10" xfId="279" applyNumberFormat="1" applyFont="1" applyFill="1" applyBorder="1" applyAlignment="1">
      <alignment horizontal="center"/>
    </xf>
    <xf numFmtId="0" fontId="9" fillId="2" borderId="10" xfId="279" applyNumberFormat="1" applyFont="1" applyFill="1" applyBorder="1" applyAlignment="1">
      <alignment horizontal="center"/>
    </xf>
    <xf numFmtId="43" fontId="9" fillId="0" borderId="10" xfId="279" applyNumberFormat="1" applyFont="1" applyFill="1" applyBorder="1"/>
    <xf numFmtId="0" fontId="9" fillId="2" borderId="31" xfId="282" applyFont="1" applyFill="1" applyBorder="1" applyAlignment="1">
      <alignment horizontal="right"/>
    </xf>
    <xf numFmtId="0" fontId="9" fillId="2" borderId="32" xfId="282" applyFont="1" applyFill="1" applyBorder="1" applyAlignment="1">
      <alignment wrapText="1"/>
    </xf>
    <xf numFmtId="166" fontId="9" fillId="2" borderId="32" xfId="282" applyNumberFormat="1" applyFont="1" applyFill="1" applyBorder="1" applyAlignment="1" applyProtection="1">
      <alignment horizontal="center"/>
      <protection hidden="1"/>
    </xf>
    <xf numFmtId="0" fontId="10" fillId="2" borderId="32" xfId="282" quotePrefix="1" applyFont="1" applyFill="1" applyBorder="1" applyAlignment="1">
      <alignment horizontal="center"/>
    </xf>
    <xf numFmtId="0" fontId="10" fillId="2" borderId="32" xfId="282" applyFont="1" applyFill="1" applyBorder="1"/>
    <xf numFmtId="0" fontId="9" fillId="2" borderId="32" xfId="282" applyFont="1" applyFill="1" applyBorder="1" applyAlignment="1">
      <alignment horizontal="center"/>
    </xf>
    <xf numFmtId="0" fontId="9" fillId="2" borderId="32" xfId="282" applyFont="1" applyFill="1" applyBorder="1"/>
    <xf numFmtId="0" fontId="9" fillId="2" borderId="10" xfId="282" applyFont="1" applyFill="1" applyBorder="1" applyAlignment="1">
      <alignment horizontal="center" vertical="center"/>
    </xf>
    <xf numFmtId="0" fontId="9" fillId="2" borderId="10" xfId="282" applyFont="1" applyFill="1" applyBorder="1" applyAlignment="1">
      <alignment vertical="center" wrapText="1"/>
    </xf>
    <xf numFmtId="0" fontId="9" fillId="2" borderId="10" xfId="279" quotePrefix="1" applyFont="1" applyFill="1" applyBorder="1" applyAlignment="1">
      <alignment vertical="center"/>
    </xf>
    <xf numFmtId="0" fontId="9" fillId="2" borderId="10" xfId="279" quotePrefix="1" applyFont="1" applyFill="1" applyBorder="1" applyAlignment="1">
      <alignment horizontal="center" vertical="center"/>
    </xf>
    <xf numFmtId="0" fontId="9" fillId="2" borderId="37" xfId="282" applyFont="1" applyFill="1" applyBorder="1" applyAlignment="1">
      <alignment vertical="center"/>
    </xf>
    <xf numFmtId="0" fontId="9" fillId="2" borderId="37" xfId="282" applyFont="1" applyFill="1" applyBorder="1" applyAlignment="1">
      <alignment horizontal="center" vertical="center"/>
    </xf>
    <xf numFmtId="14" fontId="9" fillId="2" borderId="37" xfId="282" applyNumberFormat="1" applyFont="1" applyFill="1" applyBorder="1" applyAlignment="1">
      <alignment horizontal="center" vertical="center"/>
    </xf>
    <xf numFmtId="166" fontId="9" fillId="2" borderId="10" xfId="282" applyNumberFormat="1" applyFont="1" applyFill="1" applyBorder="1" applyAlignment="1">
      <alignment vertical="center"/>
    </xf>
    <xf numFmtId="0" fontId="9" fillId="2" borderId="29" xfId="279" quotePrefix="1" applyFont="1" applyFill="1" applyBorder="1" applyAlignment="1">
      <alignment horizontal="center" vertical="center"/>
    </xf>
    <xf numFmtId="0" fontId="9" fillId="2" borderId="14" xfId="279" quotePrefix="1" applyFont="1" applyFill="1" applyBorder="1" applyAlignment="1">
      <alignment horizontal="center" vertical="center"/>
    </xf>
    <xf numFmtId="0" fontId="10" fillId="2" borderId="32" xfId="279" applyFont="1" applyFill="1" applyBorder="1" applyAlignment="1">
      <alignment horizontal="center" vertical="center"/>
    </xf>
    <xf numFmtId="166" fontId="9" fillId="2" borderId="22" xfId="277" applyNumberFormat="1" applyFont="1" applyFill="1" applyBorder="1"/>
    <xf numFmtId="0" fontId="9" fillId="2" borderId="37" xfId="282" quotePrefix="1" applyFont="1" applyFill="1" applyBorder="1" applyAlignment="1">
      <alignment horizontal="center"/>
    </xf>
    <xf numFmtId="169" fontId="9" fillId="0" borderId="0" xfId="279" applyNumberFormat="1" applyFont="1" applyFill="1"/>
    <xf numFmtId="41" fontId="9" fillId="0" borderId="29" xfId="279" applyNumberFormat="1" applyFont="1" applyFill="1" applyBorder="1" applyAlignment="1">
      <alignment horizontal="left"/>
    </xf>
    <xf numFmtId="0" fontId="9" fillId="2" borderId="27" xfId="279" applyFont="1" applyFill="1" applyBorder="1" applyAlignment="1">
      <alignment vertical="center"/>
    </xf>
    <xf numFmtId="0" fontId="9" fillId="2" borderId="28" xfId="279" applyFont="1" applyFill="1" applyBorder="1" applyAlignment="1">
      <alignment horizontal="center"/>
    </xf>
    <xf numFmtId="0" fontId="9" fillId="2" borderId="28" xfId="279" applyFont="1" applyFill="1" applyBorder="1"/>
    <xf numFmtId="14" fontId="9" fillId="2" borderId="28" xfId="279" applyNumberFormat="1" applyFont="1" applyFill="1" applyBorder="1" applyAlignment="1">
      <alignment horizontal="center"/>
    </xf>
    <xf numFmtId="0" fontId="9" fillId="2" borderId="26" xfId="279" applyFont="1" applyFill="1" applyBorder="1" applyAlignment="1">
      <alignment horizontal="center"/>
    </xf>
    <xf numFmtId="0" fontId="9" fillId="2" borderId="29" xfId="279" applyFont="1" applyFill="1" applyBorder="1" applyAlignment="1">
      <alignment horizontal="right"/>
    </xf>
    <xf numFmtId="0" fontId="10" fillId="2" borderId="29" xfId="279" quotePrefix="1" applyFont="1" applyFill="1" applyBorder="1" applyAlignment="1">
      <alignment horizontal="center" vertical="center"/>
    </xf>
    <xf numFmtId="0" fontId="82" fillId="2" borderId="29" xfId="279" applyNumberFormat="1" applyFont="1" applyFill="1" applyBorder="1" applyAlignment="1">
      <alignment horizontal="center"/>
    </xf>
    <xf numFmtId="43" fontId="82" fillId="2" borderId="29" xfId="279" applyNumberFormat="1" applyFont="1" applyFill="1" applyBorder="1"/>
    <xf numFmtId="0" fontId="48" fillId="0" borderId="0" xfId="281" applyFont="1"/>
    <xf numFmtId="0" fontId="9" fillId="0" borderId="0" xfId="279" applyFont="1" applyFill="1" applyAlignment="1">
      <alignment horizontal="center"/>
    </xf>
    <xf numFmtId="43" fontId="32" fillId="0" borderId="0" xfId="281" applyNumberFormat="1" applyFont="1"/>
    <xf numFmtId="43" fontId="48" fillId="0" borderId="0" xfId="1" applyFont="1"/>
    <xf numFmtId="0" fontId="15" fillId="0" borderId="0" xfId="279" applyFont="1" applyFill="1"/>
    <xf numFmtId="0" fontId="15" fillId="0" borderId="0" xfId="279" applyFont="1" applyFill="1" applyAlignment="1">
      <alignment horizontal="left"/>
    </xf>
    <xf numFmtId="169" fontId="0" fillId="0" borderId="0" xfId="281" applyNumberFormat="1" applyFont="1"/>
    <xf numFmtId="0" fontId="16" fillId="0" borderId="0" xfId="279" applyFont="1" applyFill="1" applyAlignment="1">
      <alignment horizontal="center"/>
    </xf>
    <xf numFmtId="0" fontId="18" fillId="0" borderId="0" xfId="279" applyFont="1" applyFill="1" applyAlignment="1">
      <alignment horizontal="center"/>
    </xf>
    <xf numFmtId="0" fontId="62" fillId="0" borderId="0" xfId="281" applyFont="1"/>
    <xf numFmtId="43" fontId="51" fillId="0" borderId="0" xfId="281" applyNumberFormat="1" applyFont="1" applyFill="1"/>
    <xf numFmtId="41" fontId="32" fillId="0" borderId="0" xfId="283" applyFont="1"/>
    <xf numFmtId="0" fontId="9" fillId="2" borderId="98" xfId="276" applyFont="1" applyFill="1" applyBorder="1" applyAlignment="1">
      <alignment horizontal="right"/>
    </xf>
    <xf numFmtId="0" fontId="9" fillId="2" borderId="47" xfId="276" applyFont="1" applyFill="1" applyBorder="1" applyAlignment="1">
      <alignment horizontal="left"/>
    </xf>
    <xf numFmtId="169" fontId="9" fillId="2" borderId="29" xfId="1" applyNumberFormat="1" applyFont="1" applyFill="1" applyBorder="1" applyAlignment="1">
      <alignment horizontal="left"/>
    </xf>
    <xf numFmtId="0" fontId="9" fillId="0" borderId="29" xfId="276" applyFont="1" applyFill="1" applyBorder="1"/>
    <xf numFmtId="2" fontId="9" fillId="0" borderId="29" xfId="276" applyNumberFormat="1" applyFont="1" applyFill="1" applyBorder="1"/>
    <xf numFmtId="49" fontId="9" fillId="2" borderId="37" xfId="276" quotePrefix="1" applyNumberFormat="1" applyFont="1" applyFill="1" applyBorder="1" applyAlignment="1">
      <alignment horizontal="center"/>
    </xf>
    <xf numFmtId="49" fontId="9" fillId="2" borderId="29" xfId="276" quotePrefix="1" applyNumberFormat="1" applyFont="1" applyFill="1" applyBorder="1" applyAlignment="1">
      <alignment horizontal="center"/>
    </xf>
    <xf numFmtId="43" fontId="9" fillId="0" borderId="0" xfId="2" applyNumberFormat="1" applyFont="1" applyFill="1" applyBorder="1"/>
    <xf numFmtId="166" fontId="9" fillId="2" borderId="10" xfId="282" applyNumberFormat="1" applyFont="1" applyFill="1" applyBorder="1" applyAlignment="1">
      <alignment horizontal="center" vertical="center"/>
    </xf>
    <xf numFmtId="0" fontId="9" fillId="2" borderId="22" xfId="274" applyFont="1" applyFill="1" applyBorder="1" applyAlignment="1">
      <alignment vertical="center"/>
    </xf>
    <xf numFmtId="0" fontId="9" fillId="2" borderId="22" xfId="265" applyNumberFormat="1" applyFont="1" applyFill="1" applyBorder="1" applyAlignment="1">
      <alignment horizontal="center"/>
    </xf>
    <xf numFmtId="166" fontId="9" fillId="2" borderId="13" xfId="282" applyNumberFormat="1" applyFont="1" applyFill="1" applyBorder="1" applyAlignment="1">
      <alignment horizontal="center" vertical="center"/>
    </xf>
    <xf numFmtId="0" fontId="9" fillId="2" borderId="22" xfId="279" applyNumberFormat="1" applyFont="1" applyFill="1" applyBorder="1" applyAlignment="1">
      <alignment horizontal="center"/>
    </xf>
    <xf numFmtId="41" fontId="9" fillId="2" borderId="10" xfId="276" applyNumberFormat="1" applyFont="1" applyFill="1" applyBorder="1" applyAlignment="1">
      <alignment horizontal="left"/>
    </xf>
    <xf numFmtId="0" fontId="13" fillId="2" borderId="85" xfId="0" applyFont="1" applyFill="1" applyBorder="1" applyAlignment="1">
      <alignment horizontal="center" vertical="center" wrapText="1"/>
    </xf>
    <xf numFmtId="0" fontId="9" fillId="2" borderId="29" xfId="279" applyFont="1" applyFill="1" applyBorder="1" applyAlignment="1">
      <alignment horizontal="center" wrapText="1"/>
    </xf>
    <xf numFmtId="0" fontId="9" fillId="2" borderId="37" xfId="274" applyFont="1" applyFill="1" applyBorder="1" applyAlignment="1">
      <alignment vertical="center" wrapText="1"/>
    </xf>
    <xf numFmtId="0" fontId="7" fillId="0" borderId="0" xfId="44" applyAlignment="1" applyProtection="1">
      <alignment horizontal="left"/>
      <protection locked="0"/>
    </xf>
    <xf numFmtId="167" fontId="12" fillId="0" borderId="0" xfId="265" applyNumberFormat="1" applyFont="1" applyAlignment="1" applyProtection="1">
      <alignment horizontal="left"/>
      <protection locked="0"/>
    </xf>
    <xf numFmtId="41" fontId="7" fillId="0" borderId="0" xfId="265" applyFont="1" applyAlignment="1" applyProtection="1">
      <alignment horizontal="left"/>
      <protection locked="0"/>
    </xf>
    <xf numFmtId="167" fontId="6" fillId="0" borderId="0" xfId="265" applyNumberFormat="1"/>
    <xf numFmtId="167" fontId="48" fillId="0" borderId="0" xfId="265" applyNumberFormat="1" applyFont="1"/>
    <xf numFmtId="41" fontId="61" fillId="5" borderId="41" xfId="247" applyNumberFormat="1" applyFont="1" applyFill="1" applyBorder="1" applyAlignment="1">
      <alignment horizontal="center"/>
    </xf>
    <xf numFmtId="41" fontId="13" fillId="0" borderId="35" xfId="234" applyNumberFormat="1" applyFont="1" applyBorder="1" applyAlignment="1">
      <alignment horizontal="center"/>
    </xf>
    <xf numFmtId="41" fontId="13" fillId="0" borderId="35" xfId="262" applyNumberFormat="1" applyFont="1" applyBorder="1" applyAlignment="1">
      <alignment horizontal="center"/>
    </xf>
    <xf numFmtId="0" fontId="94" fillId="0" borderId="29" xfId="44" applyFont="1" applyFill="1" applyBorder="1" applyAlignment="1" applyProtection="1">
      <alignment horizontal="center" vertical="center" wrapText="1"/>
      <protection locked="0"/>
    </xf>
    <xf numFmtId="0" fontId="34" fillId="0" borderId="0" xfId="44" applyFont="1" applyBorder="1" applyAlignment="1">
      <alignment horizontal="center" vertical="center"/>
    </xf>
    <xf numFmtId="0" fontId="34" fillId="0" borderId="0" xfId="44" applyFont="1" applyBorder="1" applyAlignment="1" applyProtection="1">
      <alignment horizontal="center"/>
      <protection locked="0"/>
    </xf>
    <xf numFmtId="167" fontId="34" fillId="0" borderId="0" xfId="265" applyNumberFormat="1" applyFont="1" applyBorder="1" applyAlignment="1" applyProtection="1">
      <alignment horizontal="justify" vertical="top" wrapText="1"/>
      <protection locked="0"/>
    </xf>
    <xf numFmtId="0" fontId="1" fillId="0" borderId="0" xfId="44" applyFont="1" applyAlignment="1" applyProtection="1">
      <alignment horizontal="center"/>
      <protection locked="0"/>
    </xf>
    <xf numFmtId="167" fontId="27" fillId="0" borderId="0" xfId="265" applyNumberFormat="1" applyFont="1" applyFill="1" applyBorder="1" applyAlignment="1">
      <alignment vertical="top" wrapText="1"/>
    </xf>
    <xf numFmtId="43" fontId="27" fillId="0" borderId="0" xfId="1" applyFont="1" applyFill="1" applyBorder="1" applyAlignment="1">
      <alignment vertical="top" wrapText="1"/>
    </xf>
    <xf numFmtId="0" fontId="27" fillId="0" borderId="0" xfId="44" applyFont="1" applyFill="1" applyBorder="1" applyAlignment="1">
      <alignment vertical="top" wrapText="1"/>
    </xf>
    <xf numFmtId="0" fontId="1" fillId="0" borderId="0" xfId="44" applyFont="1" applyFill="1" applyBorder="1"/>
    <xf numFmtId="167" fontId="31" fillId="0" borderId="0" xfId="265" applyNumberFormat="1" applyFont="1"/>
    <xf numFmtId="43" fontId="1" fillId="0" borderId="10" xfId="279" applyNumberFormat="1" applyFont="1" applyFill="1" applyBorder="1"/>
    <xf numFmtId="43" fontId="1" fillId="0" borderId="29" xfId="279" applyNumberFormat="1" applyFont="1" applyFill="1" applyBorder="1"/>
    <xf numFmtId="43" fontId="9" fillId="4" borderId="37" xfId="279" applyNumberFormat="1" applyFont="1" applyFill="1" applyBorder="1"/>
    <xf numFmtId="43" fontId="9" fillId="4" borderId="22" xfId="279" applyNumberFormat="1" applyFont="1" applyFill="1" applyBorder="1"/>
    <xf numFmtId="43" fontId="9" fillId="4" borderId="29" xfId="279" applyNumberFormat="1" applyFont="1" applyFill="1" applyBorder="1"/>
    <xf numFmtId="43" fontId="9" fillId="11" borderId="29" xfId="279" applyNumberFormat="1" applyFont="1" applyFill="1" applyBorder="1"/>
    <xf numFmtId="43" fontId="9" fillId="4" borderId="22" xfId="1" applyFont="1" applyFill="1" applyBorder="1"/>
    <xf numFmtId="171" fontId="31" fillId="0" borderId="0" xfId="265" applyNumberFormat="1" applyFont="1"/>
    <xf numFmtId="41" fontId="1" fillId="0" borderId="35" xfId="261" applyFont="1" applyFill="1" applyBorder="1" applyAlignment="1">
      <alignment horizontal="center"/>
    </xf>
    <xf numFmtId="167" fontId="1" fillId="0" borderId="35" xfId="265" applyNumberFormat="1" applyFont="1" applyFill="1" applyBorder="1" applyAlignment="1">
      <alignment horizontal="center"/>
    </xf>
    <xf numFmtId="167" fontId="6" fillId="0" borderId="0" xfId="265" applyNumberFormat="1" applyBorder="1"/>
    <xf numFmtId="41" fontId="12" fillId="0" borderId="0" xfId="262" applyNumberFormat="1" applyBorder="1"/>
    <xf numFmtId="167" fontId="13" fillId="0" borderId="35" xfId="234" applyNumberFormat="1" applyFont="1" applyBorder="1" applyAlignment="1">
      <alignment horizontal="center"/>
    </xf>
    <xf numFmtId="167" fontId="2" fillId="0" borderId="50" xfId="2" applyNumberFormat="1" applyFont="1" applyFill="1" applyBorder="1"/>
    <xf numFmtId="167" fontId="27" fillId="0" borderId="29" xfId="44" applyNumberFormat="1" applyFont="1" applyFill="1" applyBorder="1" applyAlignment="1" applyProtection="1">
      <alignment horizontal="center" vertical="center" wrapText="1"/>
      <protection locked="0"/>
    </xf>
    <xf numFmtId="0" fontId="27" fillId="0" borderId="29" xfId="44" applyFont="1" applyFill="1" applyBorder="1" applyAlignment="1">
      <alignment horizontal="left" vertical="center"/>
    </xf>
    <xf numFmtId="43" fontId="9" fillId="2" borderId="29" xfId="276" applyNumberFormat="1" applyFont="1" applyFill="1" applyBorder="1"/>
    <xf numFmtId="41" fontId="10" fillId="2" borderId="37" xfId="265" applyNumberFormat="1" applyFont="1" applyFill="1" applyBorder="1"/>
    <xf numFmtId="4" fontId="6" fillId="0" borderId="0" xfId="60" applyNumberFormat="1" applyBorder="1" applyAlignment="1">
      <alignment horizontal="center"/>
    </xf>
    <xf numFmtId="0" fontId="7" fillId="0" borderId="0" xfId="44" applyAlignment="1" applyProtection="1">
      <alignment horizontal="center"/>
      <protection locked="0"/>
    </xf>
    <xf numFmtId="0" fontId="25" fillId="3" borderId="10" xfId="44" applyFont="1" applyFill="1" applyBorder="1" applyAlignment="1">
      <alignment horizontal="center" vertical="center" wrapText="1"/>
    </xf>
    <xf numFmtId="0" fontId="25" fillId="3" borderId="14" xfId="44" applyFont="1" applyFill="1" applyBorder="1" applyAlignment="1">
      <alignment horizontal="center" vertical="center" wrapText="1"/>
    </xf>
    <xf numFmtId="0" fontId="25" fillId="3" borderId="22" xfId="44" applyFont="1" applyFill="1" applyBorder="1" applyAlignment="1">
      <alignment horizontal="center" vertical="center" wrapText="1"/>
    </xf>
    <xf numFmtId="0" fontId="25" fillId="3" borderId="49" xfId="44" applyFont="1" applyFill="1" applyBorder="1" applyAlignment="1">
      <alignment horizontal="center" vertical="center" wrapText="1"/>
    </xf>
    <xf numFmtId="0" fontId="25" fillId="3" borderId="56" xfId="44" applyFont="1" applyFill="1" applyBorder="1" applyAlignment="1">
      <alignment horizontal="center" vertical="center" wrapText="1"/>
    </xf>
    <xf numFmtId="0" fontId="25" fillId="3" borderId="61" xfId="44" applyFont="1" applyFill="1" applyBorder="1" applyAlignment="1">
      <alignment horizontal="center" vertical="center" wrapText="1"/>
    </xf>
    <xf numFmtId="0" fontId="25" fillId="3" borderId="50" xfId="44" applyFont="1" applyFill="1" applyBorder="1" applyAlignment="1">
      <alignment horizontal="center" vertical="center" wrapText="1"/>
    </xf>
    <xf numFmtId="0" fontId="25" fillId="3" borderId="29" xfId="44" applyFont="1" applyFill="1" applyBorder="1" applyAlignment="1">
      <alignment horizontal="center" vertical="center" wrapText="1"/>
    </xf>
    <xf numFmtId="0" fontId="25" fillId="3" borderId="51" xfId="44" applyFont="1" applyFill="1" applyBorder="1" applyAlignment="1">
      <alignment horizontal="center" vertical="center" wrapText="1"/>
    </xf>
    <xf numFmtId="0" fontId="25" fillId="3" borderId="52" xfId="44" applyFont="1" applyFill="1" applyBorder="1" applyAlignment="1">
      <alignment horizontal="center" vertical="center" wrapText="1"/>
    </xf>
    <xf numFmtId="0" fontId="25" fillId="3" borderId="28" xfId="44" applyFont="1" applyFill="1" applyBorder="1" applyAlignment="1">
      <alignment horizontal="center" vertical="center" wrapText="1"/>
    </xf>
    <xf numFmtId="0" fontId="25" fillId="3" borderId="53" xfId="44" applyFont="1" applyFill="1" applyBorder="1" applyAlignment="1">
      <alignment horizontal="center" vertical="center" wrapText="1"/>
    </xf>
    <xf numFmtId="0" fontId="25" fillId="9" borderId="54" xfId="44" applyFont="1" applyFill="1" applyBorder="1" applyAlignment="1">
      <alignment horizontal="center" vertical="center" wrapText="1"/>
    </xf>
    <xf numFmtId="0" fontId="25" fillId="9" borderId="55" xfId="44" applyFont="1" applyFill="1" applyBorder="1" applyAlignment="1">
      <alignment horizontal="center" vertical="center" wrapText="1"/>
    </xf>
    <xf numFmtId="0" fontId="25" fillId="9" borderId="58" xfId="44" applyFont="1" applyFill="1" applyBorder="1" applyAlignment="1">
      <alignment horizontal="center" vertical="center" wrapText="1"/>
    </xf>
    <xf numFmtId="0" fontId="25" fillId="9" borderId="59" xfId="44" applyFont="1" applyFill="1" applyBorder="1" applyAlignment="1">
      <alignment horizontal="center" vertical="center" wrapText="1"/>
    </xf>
    <xf numFmtId="0" fontId="25" fillId="3" borderId="26" xfId="44" applyFont="1" applyFill="1" applyBorder="1" applyAlignment="1">
      <alignment horizontal="center" vertical="center" wrapText="1"/>
    </xf>
    <xf numFmtId="0" fontId="25" fillId="3" borderId="57" xfId="44" applyFont="1" applyFill="1" applyBorder="1" applyAlignment="1">
      <alignment horizontal="center" vertical="center" wrapText="1"/>
    </xf>
    <xf numFmtId="0" fontId="25" fillId="3" borderId="60" xfId="44" applyFont="1" applyFill="1" applyBorder="1" applyAlignment="1">
      <alignment horizontal="center" vertical="center" wrapText="1"/>
    </xf>
    <xf numFmtId="0" fontId="25" fillId="3" borderId="62" xfId="44" applyFont="1" applyFill="1" applyBorder="1" applyAlignment="1">
      <alignment horizontal="center" vertical="center" wrapText="1"/>
    </xf>
    <xf numFmtId="0" fontId="25" fillId="9" borderId="57" xfId="44" applyFont="1" applyFill="1" applyBorder="1" applyAlignment="1">
      <alignment horizontal="center" vertical="center" wrapText="1"/>
    </xf>
    <xf numFmtId="0" fontId="25" fillId="9" borderId="62" xfId="44" applyFont="1" applyFill="1" applyBorder="1" applyAlignment="1">
      <alignment horizontal="center" vertical="center" wrapText="1"/>
    </xf>
    <xf numFmtId="0" fontId="25" fillId="9" borderId="49" xfId="44" applyFont="1" applyFill="1" applyBorder="1" applyAlignment="1">
      <alignment horizontal="center" vertical="center" wrapText="1"/>
    </xf>
    <xf numFmtId="0" fontId="25" fillId="9" borderId="61" xfId="44" applyFont="1" applyFill="1" applyBorder="1" applyAlignment="1">
      <alignment horizontal="center" vertical="center" wrapText="1"/>
    </xf>
    <xf numFmtId="0" fontId="25" fillId="9" borderId="10" xfId="44" applyFont="1" applyFill="1" applyBorder="1" applyAlignment="1">
      <alignment horizontal="center" vertical="center" wrapText="1"/>
    </xf>
    <xf numFmtId="0" fontId="25" fillId="9" borderId="14" xfId="44" applyFont="1" applyFill="1" applyBorder="1" applyAlignment="1">
      <alignment horizontal="center" vertical="center" wrapText="1"/>
    </xf>
    <xf numFmtId="0" fontId="25" fillId="9" borderId="22" xfId="44" applyFont="1" applyFill="1" applyBorder="1" applyAlignment="1">
      <alignment horizontal="center" vertical="center" wrapText="1"/>
    </xf>
    <xf numFmtId="0" fontId="25" fillId="3" borderId="27" xfId="44" applyFont="1" applyFill="1" applyBorder="1" applyAlignment="1">
      <alignment horizontal="center" vertical="center" wrapText="1"/>
    </xf>
    <xf numFmtId="0" fontId="27" fillId="0" borderId="0" xfId="44" applyFont="1" applyAlignment="1" applyProtection="1">
      <alignment horizontal="justify" vertical="top" wrapText="1"/>
      <protection locked="0"/>
    </xf>
    <xf numFmtId="0" fontId="25" fillId="3" borderId="11" xfId="44" applyFont="1" applyFill="1" applyBorder="1" applyAlignment="1">
      <alignment horizontal="center" vertical="center"/>
    </xf>
    <xf numFmtId="0" fontId="25" fillId="3" borderId="15" xfId="44" applyFont="1" applyFill="1" applyBorder="1" applyAlignment="1">
      <alignment horizontal="center" vertical="center"/>
    </xf>
    <xf numFmtId="0" fontId="25" fillId="3" borderId="13" xfId="44" applyFont="1" applyFill="1" applyBorder="1" applyAlignment="1">
      <alignment horizontal="center" vertical="center"/>
    </xf>
    <xf numFmtId="0" fontId="25" fillId="3" borderId="16" xfId="44" applyFont="1" applyFill="1" applyBorder="1" applyAlignment="1">
      <alignment horizontal="center" vertical="center"/>
    </xf>
    <xf numFmtId="43" fontId="25" fillId="3" borderId="10" xfId="1" applyNumberFormat="1" applyFont="1" applyFill="1" applyBorder="1" applyAlignment="1">
      <alignment horizontal="center" vertical="center" shrinkToFit="1"/>
    </xf>
    <xf numFmtId="43" fontId="25" fillId="3" borderId="22" xfId="1" applyNumberFormat="1" applyFont="1" applyFill="1" applyBorder="1" applyAlignment="1">
      <alignment horizontal="center" vertical="center" shrinkToFit="1"/>
    </xf>
    <xf numFmtId="43" fontId="25" fillId="3" borderId="10" xfId="1" applyFont="1" applyFill="1" applyBorder="1" applyAlignment="1">
      <alignment horizontal="center" vertical="center" shrinkToFit="1"/>
    </xf>
    <xf numFmtId="43" fontId="25" fillId="3" borderId="22" xfId="1" applyFont="1" applyFill="1" applyBorder="1" applyAlignment="1">
      <alignment horizontal="center" vertical="center" shrinkToFit="1"/>
    </xf>
    <xf numFmtId="43" fontId="25" fillId="3" borderId="11" xfId="1" applyFont="1" applyFill="1" applyBorder="1" applyAlignment="1" applyProtection="1">
      <alignment horizontal="center" vertical="center" shrinkToFit="1"/>
    </xf>
    <xf numFmtId="43" fontId="25" fillId="3" borderId="15" xfId="1" applyFont="1" applyFill="1" applyBorder="1" applyAlignment="1" applyProtection="1">
      <alignment horizontal="center" vertical="center" shrinkToFit="1"/>
    </xf>
    <xf numFmtId="43" fontId="25" fillId="9" borderId="57" xfId="1" applyFont="1" applyFill="1" applyBorder="1" applyAlignment="1">
      <alignment horizontal="center" vertical="center" shrinkToFit="1"/>
    </xf>
    <xf numFmtId="43" fontId="25" fillId="9" borderId="62" xfId="1" applyFont="1" applyFill="1" applyBorder="1" applyAlignment="1">
      <alignment horizontal="center" vertical="center" shrinkToFit="1"/>
    </xf>
    <xf numFmtId="43" fontId="25" fillId="3" borderId="28" xfId="1" applyFont="1" applyFill="1" applyBorder="1" applyAlignment="1">
      <alignment horizontal="center" vertical="center" shrinkToFit="1"/>
    </xf>
    <xf numFmtId="43" fontId="25" fillId="3" borderId="53" xfId="1" applyFont="1" applyFill="1" applyBorder="1" applyAlignment="1">
      <alignment horizontal="center" vertical="center" shrinkToFit="1"/>
    </xf>
    <xf numFmtId="43" fontId="25" fillId="3" borderId="52" xfId="1" applyFont="1" applyFill="1" applyBorder="1" applyAlignment="1">
      <alignment horizontal="right" vertical="center" shrinkToFit="1"/>
    </xf>
    <xf numFmtId="43" fontId="25" fillId="3" borderId="28" xfId="1" applyFont="1" applyFill="1" applyBorder="1" applyAlignment="1">
      <alignment horizontal="right" vertical="center" shrinkToFit="1"/>
    </xf>
    <xf numFmtId="43" fontId="25" fillId="9" borderId="57" xfId="1" applyFont="1" applyFill="1" applyBorder="1" applyAlignment="1" applyProtection="1">
      <alignment horizontal="center" vertical="center" shrinkToFit="1"/>
    </xf>
    <xf numFmtId="43" fontId="25" fillId="9" borderId="62" xfId="1" applyFont="1" applyFill="1" applyBorder="1" applyAlignment="1" applyProtection="1">
      <alignment horizontal="center" vertical="center" shrinkToFit="1"/>
    </xf>
    <xf numFmtId="43" fontId="25" fillId="3" borderId="10" xfId="1" applyFont="1" applyFill="1" applyBorder="1" applyAlignment="1" applyProtection="1">
      <alignment horizontal="center" vertical="center" shrinkToFit="1"/>
    </xf>
    <xf numFmtId="43" fontId="25" fillId="3" borderId="22" xfId="1" applyFont="1" applyFill="1" applyBorder="1" applyAlignment="1" applyProtection="1">
      <alignment horizontal="center" vertical="center" shrinkToFit="1"/>
    </xf>
    <xf numFmtId="43" fontId="25" fillId="9" borderId="49" xfId="1" applyFont="1" applyFill="1" applyBorder="1" applyAlignment="1">
      <alignment horizontal="center" vertical="center" shrinkToFit="1"/>
    </xf>
    <xf numFmtId="43" fontId="25" fillId="9" borderId="61" xfId="1" applyFont="1" applyFill="1" applyBorder="1" applyAlignment="1">
      <alignment horizontal="center" vertical="center" shrinkToFit="1"/>
    </xf>
    <xf numFmtId="0" fontId="27" fillId="0" borderId="0" xfId="44" applyFont="1" applyAlignment="1" applyProtection="1">
      <alignment horizontal="left" vertical="top" wrapText="1"/>
      <protection locked="0"/>
    </xf>
    <xf numFmtId="0" fontId="34" fillId="0" borderId="27" xfId="44" applyFont="1" applyBorder="1" applyAlignment="1" applyProtection="1">
      <alignment horizontal="center" vertical="center"/>
      <protection locked="0"/>
    </xf>
    <xf numFmtId="0" fontId="34" fillId="0" borderId="28" xfId="44" applyFont="1" applyBorder="1" applyAlignment="1" applyProtection="1">
      <alignment horizontal="center" vertical="center"/>
      <protection locked="0"/>
    </xf>
    <xf numFmtId="0" fontId="34" fillId="0" borderId="26" xfId="44" applyFont="1" applyBorder="1" applyAlignment="1" applyProtection="1">
      <alignment horizontal="center" vertical="center"/>
      <protection locked="0"/>
    </xf>
    <xf numFmtId="0" fontId="26" fillId="5" borderId="27" xfId="44" applyFont="1" applyFill="1" applyBorder="1" applyAlignment="1" applyProtection="1">
      <alignment horizontal="center" vertical="center"/>
      <protection locked="0"/>
    </xf>
    <xf numFmtId="0" fontId="26" fillId="5" borderId="28" xfId="44" applyFont="1" applyFill="1" applyBorder="1" applyAlignment="1" applyProtection="1">
      <alignment horizontal="center" vertical="center"/>
      <protection locked="0"/>
    </xf>
    <xf numFmtId="0" fontId="26" fillId="5" borderId="26" xfId="44" applyFont="1" applyFill="1" applyBorder="1" applyAlignment="1" applyProtection="1">
      <alignment horizontal="center" vertical="center"/>
      <protection locked="0"/>
    </xf>
    <xf numFmtId="0" fontId="27" fillId="0" borderId="0" xfId="44" applyFont="1" applyAlignment="1">
      <alignment horizontal="left" vertical="top" wrapText="1"/>
    </xf>
    <xf numFmtId="0" fontId="51" fillId="0" borderId="29" xfId="60" applyFont="1" applyBorder="1" applyAlignment="1">
      <alignment horizontal="center"/>
    </xf>
    <xf numFmtId="0" fontId="55" fillId="0" borderId="63" xfId="60" applyFont="1" applyBorder="1" applyAlignment="1">
      <alignment horizontal="center"/>
    </xf>
    <xf numFmtId="0" fontId="53" fillId="0" borderId="0" xfId="60" applyFont="1" applyAlignment="1" applyProtection="1">
      <alignment horizontal="center"/>
      <protection locked="0"/>
    </xf>
    <xf numFmtId="0" fontId="8" fillId="0" borderId="0" xfId="60" applyFont="1" applyAlignment="1">
      <alignment horizontal="center"/>
    </xf>
    <xf numFmtId="0" fontId="53" fillId="0" borderId="0" xfId="60" applyFont="1" applyAlignment="1" applyProtection="1">
      <alignment horizontal="justify" vertical="top" wrapText="1"/>
      <protection locked="0"/>
    </xf>
    <xf numFmtId="0" fontId="51" fillId="0" borderId="29" xfId="60" applyFont="1" applyBorder="1" applyAlignment="1">
      <alignment horizontal="center" vertical="center"/>
    </xf>
    <xf numFmtId="0" fontId="51" fillId="0" borderId="11" xfId="60" applyFont="1" applyBorder="1" applyAlignment="1">
      <alignment horizontal="center" vertical="center"/>
    </xf>
    <xf numFmtId="0" fontId="51" fillId="0" borderId="13" xfId="60" applyFont="1" applyBorder="1" applyAlignment="1">
      <alignment horizontal="center" vertical="center"/>
    </xf>
    <xf numFmtId="0" fontId="51" fillId="0" borderId="15" xfId="60" applyFont="1" applyBorder="1" applyAlignment="1">
      <alignment horizontal="center" vertical="center"/>
    </xf>
    <xf numFmtId="0" fontId="51" fillId="0" borderId="16" xfId="60" applyFont="1" applyBorder="1" applyAlignment="1">
      <alignment horizontal="center" vertical="center"/>
    </xf>
    <xf numFmtId="0" fontId="54" fillId="0" borderId="0" xfId="60" applyFont="1" applyAlignment="1" applyProtection="1">
      <alignment horizontal="center"/>
      <protection locked="0"/>
    </xf>
    <xf numFmtId="0" fontId="53" fillId="0" borderId="0" xfId="60" applyFont="1" applyAlignment="1" applyProtection="1">
      <alignment horizontal="justify" vertical="justify" wrapText="1"/>
      <protection locked="0"/>
    </xf>
    <xf numFmtId="0" fontId="32" fillId="0" borderId="27" xfId="60" quotePrefix="1" applyFont="1" applyBorder="1" applyAlignment="1">
      <alignment horizontal="center"/>
    </xf>
    <xf numFmtId="0" fontId="32" fillId="0" borderId="26" xfId="60" quotePrefix="1" applyFont="1" applyBorder="1" applyAlignment="1">
      <alignment horizontal="center"/>
    </xf>
    <xf numFmtId="0" fontId="51" fillId="6" borderId="27" xfId="60" applyFont="1" applyFill="1" applyBorder="1" applyAlignment="1">
      <alignment horizontal="left" vertical="center"/>
    </xf>
    <xf numFmtId="0" fontId="51" fillId="6" borderId="26" xfId="60" applyFont="1" applyFill="1" applyBorder="1" applyAlignment="1">
      <alignment horizontal="left" vertical="center"/>
    </xf>
    <xf numFmtId="0" fontId="32" fillId="0" borderId="27" xfId="60" applyFont="1" applyBorder="1" applyAlignment="1">
      <alignment horizontal="left"/>
    </xf>
    <xf numFmtId="0" fontId="32" fillId="0" borderId="26" xfId="60" applyFont="1" applyBorder="1" applyAlignment="1">
      <alignment horizontal="left"/>
    </xf>
    <xf numFmtId="0" fontId="51" fillId="2" borderId="29" xfId="60" applyFont="1" applyFill="1" applyBorder="1" applyAlignment="1">
      <alignment horizontal="center"/>
    </xf>
    <xf numFmtId="0" fontId="53" fillId="0" borderId="0" xfId="60" applyFont="1" applyAlignment="1" applyProtection="1">
      <alignment horizontal="justify" vertical="top"/>
      <protection locked="0"/>
    </xf>
    <xf numFmtId="0" fontId="53" fillId="0" borderId="0" xfId="44" applyFont="1" applyAlignment="1" applyProtection="1">
      <alignment horizontal="center"/>
      <protection locked="0"/>
    </xf>
    <xf numFmtId="0" fontId="48" fillId="0" borderId="0" xfId="44" applyFont="1" applyAlignment="1" applyProtection="1">
      <alignment horizontal="center"/>
      <protection locked="0"/>
    </xf>
    <xf numFmtId="0" fontId="8" fillId="0" borderId="0" xfId="44" applyFont="1" applyAlignment="1" applyProtection="1">
      <alignment horizontal="center"/>
      <protection locked="0"/>
    </xf>
    <xf numFmtId="0" fontId="41" fillId="0" borderId="0" xfId="44" applyFont="1" applyAlignment="1" applyProtection="1">
      <alignment horizontal="center"/>
      <protection locked="0"/>
    </xf>
    <xf numFmtId="0" fontId="44" fillId="0" borderId="0" xfId="44" applyFont="1" applyAlignment="1" applyProtection="1">
      <alignment horizontal="center"/>
      <protection locked="0"/>
    </xf>
    <xf numFmtId="0" fontId="46" fillId="0" borderId="0" xfId="44" applyFont="1" applyAlignment="1" applyProtection="1">
      <alignment horizontal="center"/>
      <protection locked="0"/>
    </xf>
    <xf numFmtId="0" fontId="12" fillId="0" borderId="0" xfId="44" applyFont="1" applyAlignment="1" applyProtection="1">
      <alignment horizontal="center"/>
      <protection locked="0"/>
    </xf>
    <xf numFmtId="0" fontId="7" fillId="0" borderId="63" xfId="44" applyBorder="1" applyAlignment="1" applyProtection="1">
      <alignment horizontal="center" vertical="center"/>
      <protection locked="0"/>
    </xf>
    <xf numFmtId="0" fontId="48" fillId="0" borderId="0" xfId="44" applyFont="1" applyAlignment="1" applyProtection="1">
      <alignment horizontal="justify" vertical="top" wrapText="1"/>
      <protection locked="0"/>
    </xf>
    <xf numFmtId="0" fontId="32" fillId="0" borderId="29" xfId="60" applyFont="1" applyBorder="1" applyAlignment="1">
      <alignment horizontal="left"/>
    </xf>
    <xf numFmtId="0" fontId="50" fillId="0" borderId="0" xfId="44" applyFont="1" applyAlignment="1" applyProtection="1">
      <alignment horizontal="justify" vertical="top"/>
      <protection locked="0"/>
    </xf>
    <xf numFmtId="0" fontId="48" fillId="0" borderId="0" xfId="44" applyFont="1" applyAlignment="1" applyProtection="1">
      <alignment horizontal="justify" vertical="top"/>
      <protection locked="0"/>
    </xf>
    <xf numFmtId="0" fontId="51" fillId="6" borderId="29" xfId="60" applyFont="1" applyFill="1" applyBorder="1" applyAlignment="1">
      <alignment horizontal="left" vertical="center"/>
    </xf>
    <xf numFmtId="0" fontId="32" fillId="0" borderId="27" xfId="60" applyFont="1" applyBorder="1" applyAlignment="1">
      <alignment horizontal="left" vertical="center"/>
    </xf>
    <xf numFmtId="0" fontId="32" fillId="0" borderId="26" xfId="60" applyFont="1" applyBorder="1" applyAlignment="1">
      <alignment horizontal="left" vertical="center"/>
    </xf>
    <xf numFmtId="0" fontId="48" fillId="0" borderId="0" xfId="60" applyFont="1" applyAlignment="1" applyProtection="1">
      <alignment horizontal="justify" vertical="top"/>
      <protection locked="0"/>
    </xf>
    <xf numFmtId="0" fontId="92" fillId="0" borderId="0" xfId="44" applyFont="1" applyAlignment="1" applyProtection="1">
      <alignment horizontal="center"/>
      <protection locked="0"/>
    </xf>
    <xf numFmtId="0" fontId="51" fillId="2" borderId="27" xfId="60" applyFont="1" applyFill="1" applyBorder="1" applyAlignment="1">
      <alignment horizontal="center" vertical="center" wrapText="1"/>
    </xf>
    <xf numFmtId="0" fontId="51" fillId="2" borderId="28" xfId="60" applyFont="1" applyFill="1" applyBorder="1" applyAlignment="1">
      <alignment horizontal="center" vertical="center" wrapText="1"/>
    </xf>
    <xf numFmtId="0" fontId="48" fillId="0" borderId="0" xfId="44" applyFont="1" applyAlignment="1" applyProtection="1">
      <alignment horizontal="center" wrapText="1"/>
      <protection locked="0"/>
    </xf>
    <xf numFmtId="0" fontId="6" fillId="0" borderId="0" xfId="60" applyAlignment="1" applyProtection="1">
      <alignment horizontal="center"/>
      <protection locked="0"/>
    </xf>
    <xf numFmtId="0" fontId="36" fillId="0" borderId="0" xfId="44" applyFont="1" applyAlignment="1" applyProtection="1">
      <alignment horizontal="center" wrapText="1"/>
      <protection locked="0"/>
    </xf>
    <xf numFmtId="0" fontId="7" fillId="0" borderId="0" xfId="44" applyAlignment="1">
      <alignment wrapText="1"/>
    </xf>
    <xf numFmtId="0" fontId="36" fillId="0" borderId="0" xfId="44" applyFont="1" applyAlignment="1" applyProtection="1">
      <alignment horizontal="left" indent="12"/>
      <protection locked="0"/>
    </xf>
    <xf numFmtId="0" fontId="48" fillId="0" borderId="0" xfId="60" applyFont="1" applyAlignment="1" applyProtection="1">
      <alignment horizontal="center"/>
      <protection locked="0"/>
    </xf>
    <xf numFmtId="0" fontId="73" fillId="0" borderId="0" xfId="60" applyFont="1" applyAlignment="1">
      <alignment horizontal="center"/>
    </xf>
    <xf numFmtId="0" fontId="9" fillId="0" borderId="29" xfId="276" applyFont="1" applyFill="1" applyBorder="1" applyAlignment="1">
      <alignment horizontal="center"/>
    </xf>
    <xf numFmtId="0" fontId="9" fillId="0" borderId="29" xfId="276" applyFont="1" applyFill="1" applyBorder="1" applyAlignment="1">
      <alignment horizontal="center" vertical="center" wrapText="1"/>
    </xf>
    <xf numFmtId="0" fontId="9" fillId="2" borderId="29" xfId="276" applyFont="1" applyFill="1" applyBorder="1" applyAlignment="1">
      <alignment horizontal="center" vertical="center" wrapText="1"/>
    </xf>
    <xf numFmtId="0" fontId="10" fillId="5" borderId="10" xfId="276" applyNumberFormat="1" applyFont="1" applyFill="1" applyBorder="1" applyAlignment="1">
      <alignment horizontal="center"/>
    </xf>
    <xf numFmtId="0" fontId="0" fillId="0" borderId="29" xfId="0" applyBorder="1" applyAlignment="1">
      <alignment horizontal="center" vertical="center" wrapText="1"/>
    </xf>
    <xf numFmtId="41" fontId="9" fillId="2" borderId="10" xfId="265" applyFont="1" applyFill="1" applyBorder="1" applyAlignment="1">
      <alignment horizontal="center" vertical="center" wrapText="1"/>
    </xf>
    <xf numFmtId="41" fontId="9" fillId="2" borderId="14" xfId="265" applyFont="1" applyFill="1" applyBorder="1" applyAlignment="1">
      <alignment horizontal="center" vertical="center" wrapText="1"/>
    </xf>
    <xf numFmtId="41" fontId="9" fillId="2" borderId="22" xfId="265" applyFont="1" applyFill="1" applyBorder="1" applyAlignment="1">
      <alignment horizontal="center" vertical="center" wrapText="1"/>
    </xf>
    <xf numFmtId="43" fontId="9" fillId="2" borderId="29" xfId="276" applyNumberFormat="1" applyFont="1" applyFill="1" applyBorder="1" applyAlignment="1">
      <alignment horizontal="center" vertical="center" wrapText="1"/>
    </xf>
    <xf numFmtId="41" fontId="9" fillId="0" borderId="29" xfId="265" applyFont="1" applyFill="1" applyBorder="1" applyAlignment="1">
      <alignment horizontal="center" vertical="center" wrapText="1"/>
    </xf>
    <xf numFmtId="43" fontId="9" fillId="0" borderId="29" xfId="276" applyNumberFormat="1" applyFont="1" applyFill="1" applyBorder="1" applyAlignment="1">
      <alignment horizontal="center" vertical="center" wrapText="1"/>
    </xf>
    <xf numFmtId="43" fontId="18" fillId="0" borderId="0" xfId="276" applyNumberFormat="1" applyFont="1" applyFill="1" applyAlignment="1">
      <alignment horizontal="center"/>
    </xf>
    <xf numFmtId="0" fontId="10" fillId="0" borderId="31" xfId="276" applyFont="1" applyFill="1" applyBorder="1" applyAlignment="1">
      <alignment horizontal="center" vertical="center"/>
    </xf>
    <xf numFmtId="0" fontId="10" fillId="0" borderId="32" xfId="276" applyFont="1" applyFill="1" applyBorder="1" applyAlignment="1">
      <alignment horizontal="center" vertical="center"/>
    </xf>
    <xf numFmtId="43" fontId="9" fillId="0" borderId="0" xfId="276" applyNumberFormat="1" applyFont="1" applyFill="1" applyAlignment="1">
      <alignment horizontal="center"/>
    </xf>
    <xf numFmtId="0" fontId="16" fillId="0" borderId="0" xfId="276" applyNumberFormat="1" applyFont="1" applyFill="1" applyAlignment="1">
      <alignment horizontal="center"/>
    </xf>
    <xf numFmtId="0" fontId="80" fillId="0" borderId="0" xfId="60" applyFont="1" applyAlignment="1">
      <alignment horizontal="center"/>
    </xf>
    <xf numFmtId="0" fontId="45" fillId="0" borderId="0" xfId="60" applyFont="1" applyAlignment="1">
      <alignment horizontal="center"/>
    </xf>
    <xf numFmtId="0" fontId="6" fillId="0" borderId="65" xfId="60" applyBorder="1" applyAlignment="1">
      <alignment horizontal="center" vertical="center" wrapText="1"/>
    </xf>
    <xf numFmtId="0" fontId="6" fillId="0" borderId="50" xfId="60" applyBorder="1" applyAlignment="1">
      <alignment horizontal="center" vertical="center" wrapText="1"/>
    </xf>
    <xf numFmtId="0" fontId="6" fillId="0" borderId="66" xfId="60" applyBorder="1" applyAlignment="1">
      <alignment horizontal="center" vertical="center" wrapText="1"/>
    </xf>
    <xf numFmtId="0" fontId="6" fillId="0" borderId="29" xfId="60" applyBorder="1" applyAlignment="1">
      <alignment horizontal="center" vertical="center" wrapText="1"/>
    </xf>
    <xf numFmtId="0" fontId="6" fillId="0" borderId="66" xfId="60" applyBorder="1" applyAlignment="1">
      <alignment horizontal="center"/>
    </xf>
    <xf numFmtId="0" fontId="6" fillId="0" borderId="67" xfId="60" applyBorder="1" applyAlignment="1">
      <alignment horizontal="center" vertical="center" wrapText="1"/>
    </xf>
    <xf numFmtId="0" fontId="6" fillId="0" borderId="56" xfId="60" applyBorder="1" applyAlignment="1">
      <alignment horizontal="center" vertical="center" wrapText="1"/>
    </xf>
    <xf numFmtId="0" fontId="6" fillId="0" borderId="61" xfId="60" applyBorder="1" applyAlignment="1">
      <alignment horizontal="center" vertical="center" wrapText="1"/>
    </xf>
    <xf numFmtId="0" fontId="71" fillId="0" borderId="0" xfId="8" applyFont="1" applyFill="1" applyBorder="1" applyAlignment="1">
      <alignment horizontal="center"/>
    </xf>
    <xf numFmtId="0" fontId="71" fillId="0" borderId="0" xfId="8" applyFont="1" applyBorder="1" applyAlignment="1">
      <alignment horizontal="center"/>
    </xf>
    <xf numFmtId="0" fontId="13" fillId="0" borderId="0" xfId="8" applyFont="1" applyFill="1" applyBorder="1" applyAlignment="1">
      <alignment horizontal="center"/>
    </xf>
    <xf numFmtId="0" fontId="9" fillId="0" borderId="0" xfId="60" applyFont="1" applyAlignment="1">
      <alignment horizontal="center"/>
    </xf>
    <xf numFmtId="0" fontId="6" fillId="0" borderId="29" xfId="60" applyBorder="1" applyAlignment="1">
      <alignment horizontal="center"/>
    </xf>
    <xf numFmtId="43" fontId="9" fillId="0" borderId="0" xfId="60" applyNumberFormat="1" applyFont="1" applyAlignment="1">
      <alignment horizontal="center"/>
    </xf>
    <xf numFmtId="0" fontId="13" fillId="0" borderId="0" xfId="8" applyFont="1" applyBorder="1" applyAlignment="1">
      <alignment horizontal="center"/>
    </xf>
    <xf numFmtId="0" fontId="9" fillId="5" borderId="10" xfId="2" applyNumberFormat="1" applyFont="1" applyFill="1" applyBorder="1" applyAlignment="1">
      <alignment horizontal="center"/>
    </xf>
    <xf numFmtId="0" fontId="9" fillId="2" borderId="10" xfId="2" applyFont="1" applyFill="1" applyBorder="1" applyAlignment="1">
      <alignment horizontal="center" vertical="center"/>
    </xf>
    <xf numFmtId="0" fontId="9" fillId="2" borderId="14" xfId="2" applyFont="1" applyFill="1" applyBorder="1" applyAlignment="1">
      <alignment horizontal="center" vertical="center"/>
    </xf>
    <xf numFmtId="0" fontId="9" fillId="2" borderId="22" xfId="2" applyFont="1" applyFill="1" applyBorder="1" applyAlignment="1">
      <alignment horizontal="center" vertical="center"/>
    </xf>
    <xf numFmtId="49" fontId="10" fillId="0" borderId="15" xfId="2" applyNumberFormat="1" applyFont="1" applyFill="1" applyBorder="1" applyAlignment="1">
      <alignment horizontal="center" vertical="center" wrapText="1"/>
    </xf>
    <xf numFmtId="49" fontId="10" fillId="0" borderId="23" xfId="2" applyNumberFormat="1" applyFont="1" applyFill="1" applyBorder="1" applyAlignment="1">
      <alignment horizontal="center" vertical="center" wrapText="1"/>
    </xf>
    <xf numFmtId="49" fontId="10" fillId="0" borderId="16" xfId="2" applyNumberFormat="1" applyFont="1" applyFill="1" applyBorder="1" applyAlignment="1">
      <alignment horizontal="center" vertical="center" wrapText="1"/>
    </xf>
    <xf numFmtId="43" fontId="9" fillId="0" borderId="0" xfId="269" applyNumberFormat="1" applyFont="1" applyFill="1" applyAlignment="1">
      <alignment horizontal="center"/>
    </xf>
    <xf numFmtId="0" fontId="9" fillId="0" borderId="29" xfId="2" applyFont="1" applyFill="1" applyBorder="1" applyAlignment="1">
      <alignment horizontal="center" vertical="center" wrapText="1"/>
    </xf>
    <xf numFmtId="43" fontId="9" fillId="0" borderId="0" xfId="2" applyNumberFormat="1" applyFont="1" applyFill="1" applyAlignment="1">
      <alignment horizontal="center"/>
    </xf>
    <xf numFmtId="43" fontId="9" fillId="0" borderId="29" xfId="2" applyNumberFormat="1" applyFont="1" applyFill="1" applyBorder="1" applyAlignment="1">
      <alignment horizontal="center" vertical="center" wrapText="1"/>
    </xf>
    <xf numFmtId="43" fontId="18" fillId="0" borderId="0" xfId="2" applyNumberFormat="1" applyFont="1" applyFill="1" applyAlignment="1">
      <alignment horizontal="center"/>
    </xf>
    <xf numFmtId="0" fontId="16" fillId="0" borderId="0" xfId="2" applyNumberFormat="1" applyFont="1" applyFill="1" applyAlignment="1">
      <alignment horizontal="center"/>
    </xf>
    <xf numFmtId="0" fontId="64" fillId="0" borderId="0" xfId="2" applyFont="1" applyFill="1" applyAlignment="1">
      <alignment horizontal="center" vertical="center"/>
    </xf>
    <xf numFmtId="0" fontId="9" fillId="0" borderId="29" xfId="2" applyFont="1" applyFill="1" applyBorder="1" applyAlignment="1">
      <alignment horizontal="center"/>
    </xf>
    <xf numFmtId="0" fontId="32" fillId="0" borderId="0" xfId="44" applyFont="1" applyAlignment="1">
      <alignment horizontal="center"/>
    </xf>
    <xf numFmtId="0" fontId="29" fillId="0" borderId="0" xfId="262" applyFont="1" applyAlignment="1">
      <alignment horizontal="center"/>
    </xf>
    <xf numFmtId="0" fontId="62" fillId="0" borderId="0" xfId="44" applyFont="1" applyAlignment="1">
      <alignment horizontal="center"/>
    </xf>
    <xf numFmtId="0" fontId="84" fillId="0" borderId="0" xfId="262" applyFont="1" applyAlignment="1">
      <alignment horizontal="center"/>
    </xf>
    <xf numFmtId="0" fontId="12" fillId="0" borderId="0" xfId="262" applyFont="1" applyAlignment="1">
      <alignment horizontal="center"/>
    </xf>
    <xf numFmtId="0" fontId="79" fillId="0" borderId="29" xfId="262" applyFont="1" applyBorder="1" applyAlignment="1">
      <alignment horizontal="center" vertical="center"/>
    </xf>
    <xf numFmtId="0" fontId="35" fillId="0" borderId="0" xfId="262" applyFont="1" applyAlignment="1">
      <alignment horizontal="center"/>
    </xf>
    <xf numFmtId="0" fontId="32" fillId="0" borderId="27" xfId="44" applyFont="1" applyBorder="1" applyAlignment="1">
      <alignment horizontal="center" vertical="center" wrapText="1"/>
    </xf>
    <xf numFmtId="0" fontId="32" fillId="0" borderId="28" xfId="44" applyFont="1" applyBorder="1" applyAlignment="1">
      <alignment horizontal="center" vertical="center" wrapText="1"/>
    </xf>
    <xf numFmtId="0" fontId="32" fillId="0" borderId="26" xfId="44" applyFont="1" applyBorder="1" applyAlignment="1">
      <alignment horizontal="center" vertical="center" wrapText="1"/>
    </xf>
    <xf numFmtId="0" fontId="32" fillId="0" borderId="10" xfId="44" applyFont="1" applyBorder="1" applyAlignment="1">
      <alignment horizontal="center" vertical="center" wrapText="1"/>
    </xf>
    <xf numFmtId="0" fontId="32" fillId="0" borderId="14" xfId="44" applyFont="1" applyBorder="1" applyAlignment="1">
      <alignment horizontal="center" vertical="center" wrapText="1"/>
    </xf>
    <xf numFmtId="0" fontId="32" fillId="0" borderId="22" xfId="44" applyFont="1" applyBorder="1" applyAlignment="1">
      <alignment horizontal="center" vertical="center" wrapText="1"/>
    </xf>
    <xf numFmtId="0" fontId="64" fillId="0" borderId="0" xfId="44" applyFont="1" applyAlignment="1">
      <alignment horizontal="center"/>
    </xf>
    <xf numFmtId="0" fontId="32" fillId="0" borderId="11" xfId="44" applyFont="1" applyBorder="1" applyAlignment="1">
      <alignment horizontal="center" vertical="center" wrapText="1"/>
    </xf>
    <xf numFmtId="0" fontId="32" fillId="0" borderId="12" xfId="44" applyFont="1" applyBorder="1" applyAlignment="1">
      <alignment horizontal="center" vertical="center" wrapText="1"/>
    </xf>
    <xf numFmtId="0" fontId="32" fillId="0" borderId="13" xfId="44" applyFont="1" applyBorder="1" applyAlignment="1">
      <alignment horizontal="center" vertical="center" wrapText="1"/>
    </xf>
    <xf numFmtId="0" fontId="32" fillId="0" borderId="15" xfId="44" applyFont="1" applyBorder="1" applyAlignment="1">
      <alignment horizontal="center" vertical="center" wrapText="1"/>
    </xf>
    <xf numFmtId="0" fontId="32" fillId="0" borderId="23" xfId="44" applyFont="1" applyBorder="1" applyAlignment="1">
      <alignment horizontal="center" vertical="center" wrapText="1"/>
    </xf>
    <xf numFmtId="0" fontId="32" fillId="0" borderId="16" xfId="44" applyFont="1" applyBorder="1" applyAlignment="1">
      <alignment horizontal="center" vertical="center" wrapText="1"/>
    </xf>
    <xf numFmtId="0" fontId="75" fillId="8" borderId="27" xfId="44" applyFont="1" applyFill="1" applyBorder="1" applyAlignment="1">
      <alignment horizontal="center" vertical="center" wrapText="1"/>
    </xf>
    <xf numFmtId="0" fontId="75" fillId="8" borderId="28" xfId="44" applyFont="1" applyFill="1" applyBorder="1" applyAlignment="1">
      <alignment horizontal="center" vertical="center" wrapText="1"/>
    </xf>
    <xf numFmtId="0" fontId="75" fillId="8" borderId="26" xfId="44" applyFont="1" applyFill="1" applyBorder="1" applyAlignment="1">
      <alignment horizontal="center" vertical="center" wrapText="1"/>
    </xf>
    <xf numFmtId="0" fontId="51" fillId="0" borderId="79" xfId="44" applyFont="1" applyBorder="1" applyAlignment="1">
      <alignment horizontal="center"/>
    </xf>
    <xf numFmtId="0" fontId="7" fillId="0" borderId="80" xfId="44" applyBorder="1"/>
    <xf numFmtId="0" fontId="7" fillId="0" borderId="81" xfId="44" applyBorder="1"/>
    <xf numFmtId="43" fontId="9" fillId="0" borderId="0" xfId="2" applyNumberFormat="1" applyFont="1" applyFill="1" applyAlignment="1">
      <alignment horizontal="center" vertical="center"/>
    </xf>
    <xf numFmtId="0" fontId="9" fillId="0" borderId="10" xfId="0" applyFont="1" applyFill="1" applyBorder="1" applyAlignment="1">
      <alignment horizontal="center" vertical="center" wrapText="1"/>
    </xf>
    <xf numFmtId="0" fontId="89" fillId="0" borderId="14" xfId="0" applyFont="1" applyBorder="1" applyAlignment="1">
      <alignment horizontal="center" vertical="center" wrapText="1"/>
    </xf>
    <xf numFmtId="0" fontId="89" fillId="0" borderId="22" xfId="0" applyFont="1" applyBorder="1" applyAlignment="1">
      <alignment horizontal="center" vertical="center" wrapText="1"/>
    </xf>
    <xf numFmtId="0" fontId="67" fillId="0" borderId="0" xfId="44" applyFont="1" applyAlignment="1">
      <alignment horizontal="center"/>
    </xf>
    <xf numFmtId="0" fontId="9" fillId="0" borderId="11" xfId="0"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89" fillId="0" borderId="15" xfId="0" applyFont="1" applyBorder="1" applyAlignment="1">
      <alignment horizontal="center" vertical="center" wrapText="1"/>
    </xf>
    <xf numFmtId="0" fontId="89" fillId="0" borderId="23" xfId="0" applyFont="1" applyBorder="1" applyAlignment="1">
      <alignment horizontal="center" vertical="center" wrapText="1"/>
    </xf>
    <xf numFmtId="0" fontId="89" fillId="0" borderId="16" xfId="0" applyFont="1" applyBorder="1" applyAlignment="1">
      <alignment horizontal="center" vertical="center" wrapText="1"/>
    </xf>
    <xf numFmtId="0" fontId="89" fillId="0" borderId="19" xfId="0" applyFont="1" applyBorder="1" applyAlignment="1">
      <alignment horizontal="center" vertical="center" wrapText="1"/>
    </xf>
    <xf numFmtId="0" fontId="9" fillId="0" borderId="29" xfId="0" applyFont="1" applyBorder="1" applyAlignment="1">
      <alignment horizontal="center" vertical="center" wrapText="1"/>
    </xf>
    <xf numFmtId="0" fontId="75" fillId="5" borderId="29" xfId="0" applyFont="1" applyFill="1" applyBorder="1" applyAlignment="1">
      <alignment horizontal="center" vertical="center" wrapText="1"/>
    </xf>
    <xf numFmtId="0" fontId="10" fillId="0" borderId="27" xfId="44" applyFont="1" applyBorder="1" applyAlignment="1">
      <alignment horizontal="center"/>
    </xf>
    <xf numFmtId="0" fontId="10" fillId="0" borderId="28" xfId="44" applyFont="1" applyBorder="1" applyAlignment="1">
      <alignment horizontal="center"/>
    </xf>
    <xf numFmtId="0" fontId="10" fillId="0" borderId="26" xfId="44" applyFont="1" applyBorder="1" applyAlignment="1">
      <alignment horizontal="center"/>
    </xf>
    <xf numFmtId="0" fontId="32" fillId="0" borderId="29" xfId="0" applyFont="1" applyBorder="1" applyAlignment="1">
      <alignment horizontal="center" vertical="center" wrapText="1"/>
    </xf>
    <xf numFmtId="0" fontId="9" fillId="0" borderId="27" xfId="2" applyFont="1" applyFill="1" applyBorder="1" applyAlignment="1">
      <alignment horizontal="center"/>
    </xf>
    <xf numFmtId="0" fontId="9" fillId="0" borderId="28" xfId="2" applyFont="1" applyFill="1" applyBorder="1" applyAlignment="1">
      <alignment horizontal="center"/>
    </xf>
    <xf numFmtId="0" fontId="9" fillId="0" borderId="26" xfId="2" applyFont="1" applyFill="1" applyBorder="1" applyAlignment="1">
      <alignment horizontal="center"/>
    </xf>
    <xf numFmtId="0" fontId="9" fillId="0" borderId="10" xfId="2" applyFont="1" applyFill="1" applyBorder="1" applyAlignment="1">
      <alignment horizontal="center" vertical="center" wrapText="1"/>
    </xf>
    <xf numFmtId="0" fontId="9" fillId="0" borderId="14" xfId="2" applyFont="1" applyFill="1" applyBorder="1" applyAlignment="1">
      <alignment horizontal="center" vertical="center" wrapText="1"/>
    </xf>
    <xf numFmtId="0" fontId="9" fillId="0" borderId="22" xfId="2" applyFont="1" applyFill="1" applyBorder="1" applyAlignment="1">
      <alignment horizontal="center" vertical="center" wrapText="1"/>
    </xf>
    <xf numFmtId="0" fontId="9" fillId="0" borderId="11" xfId="2" applyFont="1" applyFill="1" applyBorder="1" applyAlignment="1">
      <alignment horizontal="center" vertical="center" wrapText="1"/>
    </xf>
    <xf numFmtId="0" fontId="9" fillId="0" borderId="13" xfId="2" applyFont="1" applyFill="1" applyBorder="1" applyAlignment="1">
      <alignment horizontal="center" vertical="center" wrapText="1"/>
    </xf>
    <xf numFmtId="0" fontId="9" fillId="0" borderId="15" xfId="2" applyFont="1" applyFill="1" applyBorder="1" applyAlignment="1">
      <alignment horizontal="center" vertical="center" wrapText="1"/>
    </xf>
    <xf numFmtId="0" fontId="9" fillId="0" borderId="16" xfId="2" applyFont="1" applyFill="1" applyBorder="1" applyAlignment="1">
      <alignment horizontal="center" vertical="center" wrapText="1"/>
    </xf>
    <xf numFmtId="0" fontId="0" fillId="0" borderId="14" xfId="0" applyBorder="1" applyAlignment="1">
      <alignment horizontal="center" vertical="center" wrapText="1"/>
    </xf>
    <xf numFmtId="0" fontId="0" fillId="0" borderId="22" xfId="0" applyBorder="1" applyAlignment="1">
      <alignment horizontal="center" vertical="center" wrapText="1"/>
    </xf>
    <xf numFmtId="0" fontId="9" fillId="0" borderId="12" xfId="2" applyFont="1" applyFill="1" applyBorder="1" applyAlignment="1">
      <alignment horizontal="center" vertical="center" wrapText="1"/>
    </xf>
    <xf numFmtId="0" fontId="9" fillId="0" borderId="19" xfId="2" applyFont="1" applyFill="1" applyBorder="1" applyAlignment="1">
      <alignment horizontal="center" vertical="center" wrapText="1"/>
    </xf>
    <xf numFmtId="0" fontId="9" fillId="0" borderId="0" xfId="2" applyFont="1" applyFill="1" applyBorder="1" applyAlignment="1">
      <alignment horizontal="center" vertical="center" wrapText="1"/>
    </xf>
    <xf numFmtId="0" fontId="9" fillId="0" borderId="20" xfId="2" applyFont="1" applyFill="1" applyBorder="1" applyAlignment="1">
      <alignment horizontal="center" vertical="center" wrapText="1"/>
    </xf>
    <xf numFmtId="0" fontId="9" fillId="0" borderId="23" xfId="2" applyFont="1" applyFill="1" applyBorder="1" applyAlignment="1">
      <alignment horizontal="center" vertical="center" wrapText="1"/>
    </xf>
    <xf numFmtId="41" fontId="10" fillId="5" borderId="27" xfId="2" applyNumberFormat="1" applyFont="1" applyFill="1" applyBorder="1" applyAlignment="1"/>
    <xf numFmtId="41" fontId="10" fillId="5" borderId="28" xfId="2" applyNumberFormat="1" applyFont="1" applyFill="1" applyBorder="1" applyAlignment="1"/>
    <xf numFmtId="41" fontId="10" fillId="5" borderId="26" xfId="2" applyNumberFormat="1" applyFont="1" applyFill="1" applyBorder="1" applyAlignment="1"/>
    <xf numFmtId="43" fontId="9" fillId="0" borderId="0" xfId="2" applyNumberFormat="1" applyFont="1" applyFill="1" applyAlignment="1">
      <alignment horizontal="left"/>
    </xf>
    <xf numFmtId="43" fontId="9" fillId="0" borderId="10" xfId="2" applyNumberFormat="1" applyFont="1" applyFill="1" applyBorder="1" applyAlignment="1">
      <alignment horizontal="center" vertical="center" wrapText="1"/>
    </xf>
    <xf numFmtId="43" fontId="9" fillId="0" borderId="14" xfId="2" applyNumberFormat="1" applyFont="1" applyFill="1" applyBorder="1" applyAlignment="1">
      <alignment horizontal="center" vertical="center" wrapText="1"/>
    </xf>
    <xf numFmtId="43" fontId="9" fillId="0" borderId="22" xfId="2" applyNumberFormat="1" applyFont="1" applyFill="1" applyBorder="1" applyAlignment="1">
      <alignment horizontal="center" vertical="center" wrapText="1"/>
    </xf>
    <xf numFmtId="0" fontId="76" fillId="0" borderId="27" xfId="2" applyFont="1" applyFill="1" applyBorder="1" applyAlignment="1">
      <alignment horizontal="center"/>
    </xf>
    <xf numFmtId="0" fontId="76" fillId="0" borderId="28" xfId="2" applyFont="1" applyFill="1" applyBorder="1" applyAlignment="1">
      <alignment horizontal="center"/>
    </xf>
    <xf numFmtId="0" fontId="76" fillId="0" borderId="26" xfId="2" applyFont="1" applyFill="1" applyBorder="1" applyAlignment="1">
      <alignment horizontal="center"/>
    </xf>
    <xf numFmtId="0" fontId="32" fillId="0" borderId="29" xfId="44" applyFont="1" applyBorder="1" applyAlignment="1">
      <alignment horizontal="center" vertical="center" wrapText="1"/>
    </xf>
    <xf numFmtId="0" fontId="32" fillId="5" borderId="27" xfId="44" applyFont="1" applyFill="1" applyBorder="1" applyAlignment="1">
      <alignment horizontal="center" vertical="center" wrapText="1"/>
    </xf>
    <xf numFmtId="0" fontId="32" fillId="5" borderId="28" xfId="44" applyFont="1" applyFill="1" applyBorder="1" applyAlignment="1">
      <alignment horizontal="center" vertical="center" wrapText="1"/>
    </xf>
    <xf numFmtId="0" fontId="32" fillId="5" borderId="26" xfId="44" applyFont="1" applyFill="1" applyBorder="1" applyAlignment="1">
      <alignment horizontal="center" vertical="center" wrapText="1"/>
    </xf>
    <xf numFmtId="0" fontId="51" fillId="0" borderId="79" xfId="44" applyFont="1" applyBorder="1" applyAlignment="1">
      <alignment horizontal="center" wrapText="1"/>
    </xf>
    <xf numFmtId="0" fontId="51" fillId="0" borderId="80" xfId="44" applyFont="1" applyBorder="1" applyAlignment="1">
      <alignment horizontal="center" wrapText="1"/>
    </xf>
    <xf numFmtId="0" fontId="51" fillId="0" borderId="81" xfId="44" applyFont="1" applyBorder="1" applyAlignment="1">
      <alignment horizontal="center" wrapText="1"/>
    </xf>
    <xf numFmtId="0" fontId="77" fillId="0" borderId="29" xfId="44" applyFont="1" applyBorder="1" applyAlignment="1">
      <alignment horizontal="center" vertical="center" wrapText="1"/>
    </xf>
    <xf numFmtId="0" fontId="78" fillId="0" borderId="79" xfId="44" applyFont="1" applyBorder="1" applyAlignment="1">
      <alignment horizontal="center" vertical="center"/>
    </xf>
    <xf numFmtId="0" fontId="78" fillId="0" borderId="80" xfId="44" applyFont="1" applyBorder="1" applyAlignment="1">
      <alignment horizontal="center" vertical="center"/>
    </xf>
    <xf numFmtId="0" fontId="78" fillId="0" borderId="81" xfId="44" applyFont="1" applyBorder="1" applyAlignment="1">
      <alignment horizontal="center" vertical="center"/>
    </xf>
    <xf numFmtId="43" fontId="9" fillId="0" borderId="29" xfId="279" applyNumberFormat="1" applyFont="1" applyFill="1" applyBorder="1" applyAlignment="1">
      <alignment horizontal="center" vertical="center" wrapText="1"/>
    </xf>
    <xf numFmtId="41" fontId="10" fillId="9" borderId="29" xfId="279" applyNumberFormat="1" applyFont="1" applyFill="1" applyBorder="1" applyAlignment="1"/>
    <xf numFmtId="0" fontId="82" fillId="2" borderId="27" xfId="279" applyFont="1" applyFill="1" applyBorder="1" applyAlignment="1">
      <alignment horizontal="center" vertical="center"/>
    </xf>
    <xf numFmtId="0" fontId="82" fillId="2" borderId="28" xfId="279" applyFont="1" applyFill="1" applyBorder="1" applyAlignment="1">
      <alignment horizontal="center" vertical="center"/>
    </xf>
    <xf numFmtId="0" fontId="82" fillId="2" borderId="26" xfId="279" applyFont="1" applyFill="1" applyBorder="1" applyAlignment="1">
      <alignment horizontal="center" vertical="center"/>
    </xf>
    <xf numFmtId="43" fontId="9" fillId="0" borderId="0" xfId="279" applyNumberFormat="1" applyFont="1" applyFill="1" applyAlignment="1">
      <alignment horizontal="center"/>
    </xf>
    <xf numFmtId="0" fontId="9" fillId="0" borderId="29" xfId="279" applyFont="1" applyFill="1" applyBorder="1" applyAlignment="1">
      <alignment horizontal="center" vertical="center" wrapText="1"/>
    </xf>
    <xf numFmtId="43" fontId="18" fillId="0" borderId="0" xfId="279" applyNumberFormat="1" applyFont="1" applyFill="1" applyAlignment="1">
      <alignment horizontal="center"/>
    </xf>
    <xf numFmtId="0" fontId="16" fillId="0" borderId="0" xfId="279" applyNumberFormat="1" applyFont="1" applyFill="1" applyAlignment="1">
      <alignment horizontal="center"/>
    </xf>
    <xf numFmtId="0" fontId="81" fillId="0" borderId="0" xfId="281" applyFont="1" applyAlignment="1">
      <alignment horizontal="center"/>
    </xf>
    <xf numFmtId="0" fontId="9" fillId="0" borderId="29" xfId="279" applyFont="1" applyFill="1" applyBorder="1" applyAlignment="1">
      <alignment horizontal="center"/>
    </xf>
    <xf numFmtId="43" fontId="9" fillId="2" borderId="29" xfId="2" applyNumberFormat="1" applyFont="1" applyFill="1" applyBorder="1" applyAlignment="1">
      <alignment horizontal="center" vertical="center"/>
    </xf>
    <xf numFmtId="0" fontId="9" fillId="2" borderId="10" xfId="267" applyFont="1" applyFill="1" applyBorder="1" applyAlignment="1">
      <alignment horizontal="center" vertical="center"/>
    </xf>
    <xf numFmtId="0" fontId="9" fillId="2" borderId="14" xfId="267" applyFont="1" applyFill="1" applyBorder="1" applyAlignment="1">
      <alignment horizontal="center" vertical="center"/>
    </xf>
    <xf numFmtId="0" fontId="9" fillId="2" borderId="22" xfId="267" applyFont="1" applyFill="1" applyBorder="1" applyAlignment="1">
      <alignment horizontal="center" vertical="center"/>
    </xf>
    <xf numFmtId="166" fontId="9" fillId="2" borderId="22" xfId="2" applyNumberFormat="1" applyFont="1" applyFill="1" applyBorder="1" applyAlignment="1" applyProtection="1">
      <alignment horizontal="center" vertical="center"/>
      <protection hidden="1"/>
    </xf>
    <xf numFmtId="166" fontId="9" fillId="2" borderId="29" xfId="2" applyNumberFormat="1" applyFont="1" applyFill="1" applyBorder="1" applyAlignment="1" applyProtection="1">
      <alignment horizontal="center" vertical="center"/>
      <protection hidden="1"/>
    </xf>
    <xf numFmtId="0" fontId="9" fillId="2" borderId="10" xfId="2" quotePrefix="1" applyFont="1" applyFill="1" applyBorder="1" applyAlignment="1">
      <alignment horizontal="center" vertical="center" wrapText="1"/>
    </xf>
    <xf numFmtId="43" fontId="9" fillId="2" borderId="22" xfId="2" applyNumberFormat="1" applyFont="1" applyFill="1" applyBorder="1" applyAlignment="1">
      <alignment horizontal="center" vertical="center"/>
    </xf>
    <xf numFmtId="0" fontId="75" fillId="5" borderId="10" xfId="267" applyNumberFormat="1" applyFont="1" applyFill="1" applyBorder="1" applyAlignment="1">
      <alignment horizontal="center"/>
    </xf>
    <xf numFmtId="0" fontId="9" fillId="2" borderId="29" xfId="2" applyFont="1" applyFill="1" applyBorder="1" applyAlignment="1">
      <alignment horizontal="center" vertical="center"/>
    </xf>
    <xf numFmtId="0" fontId="9" fillId="0" borderId="29" xfId="267" applyFont="1" applyFill="1" applyBorder="1" applyAlignment="1">
      <alignment horizontal="center" vertical="center" wrapText="1"/>
    </xf>
    <xf numFmtId="0" fontId="9" fillId="2" borderId="14" xfId="2" quotePrefix="1" applyFont="1" applyFill="1" applyBorder="1" applyAlignment="1">
      <alignment horizontal="center" vertical="center" wrapText="1"/>
    </xf>
    <xf numFmtId="0" fontId="9" fillId="2" borderId="22" xfId="2" quotePrefix="1" applyFont="1" applyFill="1" applyBorder="1" applyAlignment="1">
      <alignment horizontal="center" vertical="center" wrapText="1"/>
    </xf>
    <xf numFmtId="0" fontId="9" fillId="0" borderId="29" xfId="267" applyFont="1" applyFill="1" applyBorder="1" applyAlignment="1">
      <alignment horizontal="center"/>
    </xf>
    <xf numFmtId="0" fontId="9" fillId="2" borderId="29" xfId="267" applyFont="1" applyFill="1" applyBorder="1" applyAlignment="1">
      <alignment horizontal="center" vertical="center" wrapText="1"/>
    </xf>
    <xf numFmtId="0" fontId="16" fillId="0" borderId="0" xfId="267" applyNumberFormat="1" applyFont="1" applyFill="1" applyAlignment="1">
      <alignment horizontal="center"/>
    </xf>
    <xf numFmtId="43" fontId="18" fillId="0" borderId="0" xfId="267" applyNumberFormat="1" applyFont="1" applyFill="1" applyAlignment="1">
      <alignment horizontal="center"/>
    </xf>
    <xf numFmtId="43" fontId="9" fillId="0" borderId="29" xfId="267" applyNumberFormat="1" applyFont="1" applyFill="1" applyBorder="1" applyAlignment="1">
      <alignment horizontal="center" vertical="center" wrapText="1"/>
    </xf>
    <xf numFmtId="0" fontId="10" fillId="0" borderId="31" xfId="267" applyFont="1" applyFill="1" applyBorder="1" applyAlignment="1">
      <alignment horizontal="center" vertical="center"/>
    </xf>
    <xf numFmtId="0" fontId="10" fillId="0" borderId="32" xfId="267" applyFont="1" applyFill="1" applyBorder="1" applyAlignment="1">
      <alignment horizontal="center" vertical="center"/>
    </xf>
    <xf numFmtId="43" fontId="9" fillId="0" borderId="0" xfId="267" applyNumberFormat="1" applyFont="1" applyFill="1" applyAlignment="1">
      <alignment horizontal="center"/>
    </xf>
    <xf numFmtId="41" fontId="9" fillId="2" borderId="29" xfId="265" applyFont="1" applyFill="1" applyBorder="1" applyAlignment="1">
      <alignment horizontal="center" vertical="center" wrapText="1"/>
    </xf>
    <xf numFmtId="43" fontId="9" fillId="2" borderId="29" xfId="267" applyNumberFormat="1" applyFont="1" applyFill="1" applyBorder="1" applyAlignment="1">
      <alignment horizontal="center" vertical="center" wrapText="1"/>
    </xf>
    <xf numFmtId="0" fontId="9" fillId="2" borderId="29" xfId="2" applyFont="1" applyFill="1" applyBorder="1" applyAlignment="1">
      <alignment horizontal="center" vertical="center" wrapText="1"/>
    </xf>
    <xf numFmtId="41" fontId="10" fillId="5" borderId="10" xfId="2" applyNumberFormat="1" applyFont="1" applyFill="1" applyBorder="1" applyAlignment="1"/>
    <xf numFmtId="43" fontId="9" fillId="2" borderId="29" xfId="2" applyNumberFormat="1" applyFont="1" applyFill="1" applyBorder="1" applyAlignment="1">
      <alignment horizontal="center" vertical="center" wrapText="1"/>
    </xf>
    <xf numFmtId="0" fontId="9" fillId="2" borderId="22" xfId="2" applyFont="1" applyFill="1" applyBorder="1" applyAlignment="1">
      <alignment horizontal="left" vertical="center" wrapText="1"/>
    </xf>
    <xf numFmtId="0" fontId="9" fillId="2" borderId="29" xfId="2" applyFont="1" applyFill="1" applyBorder="1" applyAlignment="1">
      <alignment horizontal="left" vertical="center" wrapText="1"/>
    </xf>
    <xf numFmtId="167" fontId="9" fillId="2" borderId="22" xfId="265" applyNumberFormat="1" applyFont="1" applyFill="1" applyBorder="1" applyAlignment="1">
      <alignment horizontal="center" vertical="center"/>
    </xf>
    <xf numFmtId="167" fontId="9" fillId="2" borderId="29" xfId="265" applyNumberFormat="1" applyFont="1" applyFill="1" applyBorder="1" applyAlignment="1">
      <alignment horizontal="center" vertical="center"/>
    </xf>
    <xf numFmtId="41" fontId="9" fillId="2" borderId="22" xfId="2" applyNumberFormat="1" applyFont="1" applyFill="1" applyBorder="1" applyAlignment="1">
      <alignment horizontal="left" vertical="center"/>
    </xf>
    <xf numFmtId="41" fontId="9" fillId="2" borderId="29" xfId="2" applyNumberFormat="1" applyFont="1" applyFill="1" applyBorder="1" applyAlignment="1">
      <alignment horizontal="left" vertical="center"/>
    </xf>
    <xf numFmtId="0" fontId="10" fillId="0" borderId="91" xfId="2" applyFont="1" applyFill="1" applyBorder="1" applyAlignment="1">
      <alignment horizontal="center" vertical="center"/>
    </xf>
    <xf numFmtId="0" fontId="10" fillId="0" borderId="92" xfId="2" applyFont="1" applyFill="1" applyBorder="1" applyAlignment="1">
      <alignment horizontal="center" vertical="center"/>
    </xf>
    <xf numFmtId="0" fontId="10" fillId="0" borderId="93" xfId="2" applyFont="1" applyFill="1" applyBorder="1" applyAlignment="1">
      <alignment horizontal="center" vertical="center"/>
    </xf>
    <xf numFmtId="0" fontId="81" fillId="0" borderId="0" xfId="44" applyFont="1" applyAlignment="1">
      <alignment horizontal="center"/>
    </xf>
    <xf numFmtId="41" fontId="10" fillId="9" borderId="29" xfId="2" applyNumberFormat="1" applyFont="1" applyFill="1" applyBorder="1" applyAlignment="1"/>
    <xf numFmtId="0" fontId="82" fillId="2" borderId="27" xfId="2" applyFont="1" applyFill="1" applyBorder="1" applyAlignment="1">
      <alignment horizontal="center" vertical="center"/>
    </xf>
    <xf numFmtId="0" fontId="82" fillId="2" borderId="28" xfId="2" applyFont="1" applyFill="1" applyBorder="1" applyAlignment="1">
      <alignment horizontal="center" vertical="center"/>
    </xf>
    <xf numFmtId="0" fontId="82" fillId="2" borderId="26" xfId="2" applyFont="1" applyFill="1" applyBorder="1" applyAlignment="1">
      <alignment horizontal="center" vertical="center"/>
    </xf>
    <xf numFmtId="0" fontId="63" fillId="0" borderId="0" xfId="2" applyFont="1" applyFill="1" applyAlignment="1">
      <alignment horizontal="center" vertical="center"/>
    </xf>
    <xf numFmtId="0" fontId="9" fillId="0" borderId="1" xfId="2" applyFont="1" applyFill="1" applyBorder="1" applyAlignment="1">
      <alignment horizontal="center"/>
    </xf>
    <xf numFmtId="0" fontId="9" fillId="0" borderId="2" xfId="2" applyFont="1" applyFill="1" applyBorder="1" applyAlignment="1">
      <alignment horizontal="center"/>
    </xf>
    <xf numFmtId="0" fontId="9" fillId="0" borderId="3" xfId="2" applyFont="1" applyFill="1" applyBorder="1" applyAlignment="1">
      <alignment horizontal="center"/>
    </xf>
    <xf numFmtId="0" fontId="9" fillId="0" borderId="4" xfId="2" applyFont="1" applyFill="1" applyBorder="1" applyAlignment="1">
      <alignment horizontal="center"/>
    </xf>
    <xf numFmtId="0" fontId="9" fillId="0" borderId="5" xfId="2" applyFont="1" applyFill="1" applyBorder="1" applyAlignment="1">
      <alignment horizontal="center" vertical="center" wrapText="1"/>
    </xf>
    <xf numFmtId="0" fontId="9" fillId="0" borderId="6" xfId="2" applyFont="1" applyFill="1" applyBorder="1" applyAlignment="1">
      <alignment horizontal="center" vertical="center" wrapText="1"/>
    </xf>
    <xf numFmtId="0" fontId="9" fillId="0" borderId="7" xfId="2" applyFont="1" applyFill="1" applyBorder="1" applyAlignment="1">
      <alignment horizontal="center" vertical="center" wrapText="1"/>
    </xf>
    <xf numFmtId="0" fontId="9" fillId="0" borderId="8" xfId="2" applyFont="1" applyFill="1" applyBorder="1" applyAlignment="1">
      <alignment horizontal="center" vertical="center" wrapText="1"/>
    </xf>
    <xf numFmtId="0" fontId="0" fillId="0" borderId="17" xfId="0" applyBorder="1" applyAlignment="1">
      <alignment horizontal="center" vertical="center" wrapText="1"/>
    </xf>
    <xf numFmtId="0" fontId="0" fillId="0" borderId="24" xfId="0" applyBorder="1" applyAlignment="1">
      <alignment horizontal="center" vertical="center" wrapText="1"/>
    </xf>
    <xf numFmtId="0" fontId="9" fillId="0" borderId="9" xfId="2" applyFont="1" applyFill="1" applyBorder="1" applyAlignment="1">
      <alignment horizontal="center" vertical="center" wrapText="1"/>
    </xf>
    <xf numFmtId="0" fontId="9" fillId="0" borderId="18" xfId="2" applyFont="1" applyFill="1" applyBorder="1" applyAlignment="1">
      <alignment horizontal="center" vertical="center" wrapText="1"/>
    </xf>
    <xf numFmtId="0" fontId="9" fillId="0" borderId="21" xfId="2" applyFont="1" applyFill="1" applyBorder="1" applyAlignment="1">
      <alignment horizontal="center" vertical="center" wrapText="1"/>
    </xf>
    <xf numFmtId="0" fontId="9" fillId="2" borderId="38" xfId="2" applyFont="1" applyFill="1" applyBorder="1" applyAlignment="1">
      <alignment horizontal="right" vertical="center"/>
    </xf>
    <xf numFmtId="0" fontId="9" fillId="2" borderId="18" xfId="2" applyFont="1" applyFill="1" applyBorder="1" applyAlignment="1">
      <alignment horizontal="right" vertical="center"/>
    </xf>
    <xf numFmtId="0" fontId="9" fillId="2" borderId="40" xfId="2" applyFont="1" applyFill="1" applyBorder="1" applyAlignment="1">
      <alignment horizontal="right" vertical="center"/>
    </xf>
    <xf numFmtId="0" fontId="9" fillId="2" borderId="39" xfId="2" applyFont="1" applyFill="1" applyBorder="1" applyAlignment="1">
      <alignment horizontal="left" vertical="center" wrapText="1"/>
    </xf>
    <xf numFmtId="0" fontId="9" fillId="2" borderId="14" xfId="2" applyFont="1" applyFill="1" applyBorder="1" applyAlignment="1">
      <alignment horizontal="left" vertical="center" wrapText="1"/>
    </xf>
    <xf numFmtId="0" fontId="9" fillId="2" borderId="41" xfId="2" applyFont="1" applyFill="1" applyBorder="1" applyAlignment="1">
      <alignment horizontal="left" vertical="center" wrapText="1"/>
    </xf>
    <xf numFmtId="166" fontId="9" fillId="2" borderId="39" xfId="2" applyNumberFormat="1" applyFont="1" applyFill="1" applyBorder="1" applyAlignment="1" applyProtection="1">
      <alignment horizontal="center" vertical="center"/>
      <protection hidden="1"/>
    </xf>
    <xf numFmtId="166" fontId="9" fillId="2" borderId="14" xfId="2" applyNumberFormat="1" applyFont="1" applyFill="1" applyBorder="1" applyAlignment="1" applyProtection="1">
      <alignment horizontal="center" vertical="center"/>
      <protection hidden="1"/>
    </xf>
    <xf numFmtId="166" fontId="9" fillId="2" borderId="41" xfId="2" applyNumberFormat="1" applyFont="1" applyFill="1" applyBorder="1" applyAlignment="1" applyProtection="1">
      <alignment horizontal="center" vertical="center"/>
      <protection hidden="1"/>
    </xf>
    <xf numFmtId="41" fontId="10" fillId="0" borderId="27" xfId="2" applyNumberFormat="1" applyFont="1" applyFill="1" applyBorder="1" applyAlignment="1"/>
    <xf numFmtId="41" fontId="10" fillId="0" borderId="28" xfId="2" applyNumberFormat="1" applyFont="1" applyFill="1" applyBorder="1" applyAlignment="1"/>
    <xf numFmtId="41" fontId="10" fillId="0" borderId="26" xfId="2" applyNumberFormat="1" applyFont="1" applyFill="1" applyBorder="1" applyAlignment="1"/>
    <xf numFmtId="43" fontId="9" fillId="2" borderId="39" xfId="2" applyNumberFormat="1" applyFont="1" applyFill="1" applyBorder="1" applyAlignment="1">
      <alignment horizontal="center" vertical="center"/>
    </xf>
    <xf numFmtId="43" fontId="9" fillId="2" borderId="14" xfId="2" applyNumberFormat="1" applyFont="1" applyFill="1" applyBorder="1" applyAlignment="1">
      <alignment horizontal="center" vertical="center"/>
    </xf>
    <xf numFmtId="43" fontId="9" fillId="2" borderId="41" xfId="2" applyNumberFormat="1" applyFont="1" applyFill="1" applyBorder="1" applyAlignment="1">
      <alignment horizontal="center" vertical="center"/>
    </xf>
    <xf numFmtId="41" fontId="9" fillId="2" borderId="5" xfId="2" applyNumberFormat="1" applyFont="1" applyFill="1" applyBorder="1" applyAlignment="1">
      <alignment horizontal="left" vertical="center"/>
    </xf>
    <xf numFmtId="41" fontId="9" fillId="2" borderId="14" xfId="2" applyNumberFormat="1" applyFont="1" applyFill="1" applyBorder="1" applyAlignment="1">
      <alignment horizontal="left" vertical="center"/>
    </xf>
    <xf numFmtId="41" fontId="9" fillId="2" borderId="41" xfId="2" applyNumberFormat="1" applyFont="1" applyFill="1" applyBorder="1" applyAlignment="1">
      <alignment horizontal="left" vertical="center"/>
    </xf>
    <xf numFmtId="0" fontId="9" fillId="2" borderId="39" xfId="2" applyFont="1" applyFill="1" applyBorder="1" applyAlignment="1">
      <alignment horizontal="center" vertical="center"/>
    </xf>
    <xf numFmtId="0" fontId="9" fillId="2" borderId="41" xfId="2" applyFont="1" applyFill="1" applyBorder="1" applyAlignment="1">
      <alignment horizontal="center" vertical="center"/>
    </xf>
    <xf numFmtId="41" fontId="9" fillId="2" borderId="39" xfId="2" applyNumberFormat="1" applyFont="1" applyFill="1" applyBorder="1" applyAlignment="1">
      <alignment horizontal="left" vertical="center"/>
    </xf>
  </cellXfs>
  <cellStyles count="284">
    <cellStyle name="Comma" xfId="1" builtinId="3"/>
    <cellStyle name="Comma [0]" xfId="265" builtinId="6"/>
    <cellStyle name="Comma [0] 10" xfId="10"/>
    <cellStyle name="Comma [0] 11" xfId="235"/>
    <cellStyle name="Comma [0] 12" xfId="236"/>
    <cellStyle name="Comma [0] 13" xfId="11"/>
    <cellStyle name="Comma [0] 14" xfId="237"/>
    <cellStyle name="Comma [0] 15" xfId="238"/>
    <cellStyle name="Comma [0] 16" xfId="239"/>
    <cellStyle name="Comma [0] 17" xfId="240"/>
    <cellStyle name="Comma [0] 18" xfId="241"/>
    <cellStyle name="Comma [0] 19" xfId="242"/>
    <cellStyle name="Comma [0] 2" xfId="3"/>
    <cellStyle name="Comma [0] 2 12" xfId="12"/>
    <cellStyle name="Comma [0] 2 12 2" xfId="13"/>
    <cellStyle name="Comma [0] 2 2" xfId="14"/>
    <cellStyle name="Comma [0] 2 2 2" xfId="15"/>
    <cellStyle name="Comma [0] 2 2 2 2" xfId="16"/>
    <cellStyle name="Comma [0] 2 2 2 2 2" xfId="17"/>
    <cellStyle name="Comma [0] 2 3" xfId="18"/>
    <cellStyle name="Comma [0] 2 4" xfId="261"/>
    <cellStyle name="Comma [0] 20" xfId="243"/>
    <cellStyle name="Comma [0] 21" xfId="263"/>
    <cellStyle name="Comma [0] 21 2" xfId="268"/>
    <cellStyle name="Comma [0] 21 3" xfId="275"/>
    <cellStyle name="Comma [0] 21 3 2" xfId="283"/>
    <cellStyle name="Comma [0] 22" xfId="19"/>
    <cellStyle name="Comma [0] 3" xfId="20"/>
    <cellStyle name="Comma [0] 3 2" xfId="244"/>
    <cellStyle name="Comma [0] 3 2 2" xfId="245"/>
    <cellStyle name="Comma [0] 4" xfId="21"/>
    <cellStyle name="Comma [0] 5" xfId="22"/>
    <cellStyle name="Comma [0] 6" xfId="23"/>
    <cellStyle name="Comma [0] 6 2" xfId="24"/>
    <cellStyle name="Comma [0] 6 3" xfId="25"/>
    <cellStyle name="Comma [0] 6 4" xfId="26"/>
    <cellStyle name="Comma [0] 7" xfId="27"/>
    <cellStyle name="Comma [0] 8" xfId="28"/>
    <cellStyle name="Comma [0] 9" xfId="246"/>
    <cellStyle name="Comma 2" xfId="29"/>
    <cellStyle name="Comma 2 2" xfId="30"/>
    <cellStyle name="Comma 2 2 2" xfId="31"/>
    <cellStyle name="Comma 2 3" xfId="32"/>
    <cellStyle name="Comma 2 3 2" xfId="247"/>
    <cellStyle name="Comma 2 4" xfId="33"/>
    <cellStyle name="Comma 2 5" xfId="260"/>
    <cellStyle name="Comma 3" xfId="34"/>
    <cellStyle name="Comma 3 2" xfId="248"/>
    <cellStyle name="Comma 3 2 2" xfId="249"/>
    <cellStyle name="Comma 4" xfId="35"/>
    <cellStyle name="Comma 4 2" xfId="36"/>
    <cellStyle name="Comma 5" xfId="37"/>
    <cellStyle name="Comma 6" xfId="38"/>
    <cellStyle name="Comma 6 2" xfId="39"/>
    <cellStyle name="Comma 6 3" xfId="40"/>
    <cellStyle name="Comma 6 4" xfId="41"/>
    <cellStyle name="Comma 7" xfId="42"/>
    <cellStyle name="Comma 8" xfId="234"/>
    <cellStyle name="Currency [0] 2" xfId="264"/>
    <cellStyle name="Normal" xfId="0" builtinId="0"/>
    <cellStyle name="Normal 10" xfId="7"/>
    <cellStyle name="Normal 10 2" xfId="43"/>
    <cellStyle name="Normal 103" xfId="44"/>
    <cellStyle name="Normal 103 2" xfId="266"/>
    <cellStyle name="Normal 103 3" xfId="272"/>
    <cellStyle name="Normal 103 3 2" xfId="281"/>
    <cellStyle name="Normal 103 4" xfId="280"/>
    <cellStyle name="Normal 11" xfId="9"/>
    <cellStyle name="Normal 11 2" xfId="45"/>
    <cellStyle name="Normal 11 3" xfId="46"/>
    <cellStyle name="Normal 11 3 2" xfId="262"/>
    <cellStyle name="Normal 11 4" xfId="47"/>
    <cellStyle name="Normal 12" xfId="4"/>
    <cellStyle name="Normal 12 2" xfId="48"/>
    <cellStyle name="Normal 13" xfId="49"/>
    <cellStyle name="Normal 13 2" xfId="50"/>
    <cellStyle name="Normal 14" xfId="51"/>
    <cellStyle name="Normal 14 2" xfId="52"/>
    <cellStyle name="Normal 15" xfId="53"/>
    <cellStyle name="Normal 16" xfId="54"/>
    <cellStyle name="Normal 17" xfId="55"/>
    <cellStyle name="Normal 17 2" xfId="56"/>
    <cellStyle name="Normal 18" xfId="57"/>
    <cellStyle name="Normal 19" xfId="58"/>
    <cellStyle name="Normal 2" xfId="59"/>
    <cellStyle name="Normal 2 10" xfId="5"/>
    <cellStyle name="Normal 2 100" xfId="60"/>
    <cellStyle name="Normal 2 102" xfId="61"/>
    <cellStyle name="Normal 2 104" xfId="62"/>
    <cellStyle name="Normal 2 111" xfId="63"/>
    <cellStyle name="Normal 2 113" xfId="64"/>
    <cellStyle name="Normal 2 114" xfId="65"/>
    <cellStyle name="Normal 2 116" xfId="66"/>
    <cellStyle name="Normal 2 117" xfId="67"/>
    <cellStyle name="Normal 2 119" xfId="68"/>
    <cellStyle name="Normal 2 121" xfId="69"/>
    <cellStyle name="Normal 2 122" xfId="70"/>
    <cellStyle name="Normal 2 123" xfId="71"/>
    <cellStyle name="Normal 2 125" xfId="72"/>
    <cellStyle name="Normal 2 126" xfId="73"/>
    <cellStyle name="Normal 2 129" xfId="74"/>
    <cellStyle name="Normal 2 13" xfId="75"/>
    <cellStyle name="Normal 2 130" xfId="76"/>
    <cellStyle name="Normal 2 131" xfId="77"/>
    <cellStyle name="Normal 2 14" xfId="78"/>
    <cellStyle name="Normal 2 15" xfId="79"/>
    <cellStyle name="Normal 2 16" xfId="80"/>
    <cellStyle name="Normal 2 17" xfId="81"/>
    <cellStyle name="Normal 2 19" xfId="82"/>
    <cellStyle name="Normal 2 2" xfId="6"/>
    <cellStyle name="Normal 2 2 10" xfId="83"/>
    <cellStyle name="Normal 2 2 100" xfId="84"/>
    <cellStyle name="Normal 2 2 102" xfId="85"/>
    <cellStyle name="Normal 2 2 104" xfId="86"/>
    <cellStyle name="Normal 2 2 11" xfId="270"/>
    <cellStyle name="Normal 2 2 111" xfId="87"/>
    <cellStyle name="Normal 2 2 113" xfId="88"/>
    <cellStyle name="Normal 2 2 114" xfId="89"/>
    <cellStyle name="Normal 2 2 116" xfId="90"/>
    <cellStyle name="Normal 2 2 117" xfId="91"/>
    <cellStyle name="Normal 2 2 119" xfId="92"/>
    <cellStyle name="Normal 2 2 12" xfId="278"/>
    <cellStyle name="Normal 2 2 121" xfId="93"/>
    <cellStyle name="Normal 2 2 122" xfId="94"/>
    <cellStyle name="Normal 2 2 123" xfId="95"/>
    <cellStyle name="Normal 2 2 125" xfId="96"/>
    <cellStyle name="Normal 2 2 126" xfId="97"/>
    <cellStyle name="Normal 2 2 129" xfId="98"/>
    <cellStyle name="Normal 2 2 130" xfId="99"/>
    <cellStyle name="Normal 2 2 131" xfId="100"/>
    <cellStyle name="Normal 2 2 14" xfId="101"/>
    <cellStyle name="Normal 2 2 15" xfId="102"/>
    <cellStyle name="Normal 2 2 16" xfId="103"/>
    <cellStyle name="Normal 2 2 17" xfId="104"/>
    <cellStyle name="Normal 2 2 19" xfId="105"/>
    <cellStyle name="Normal 2 2 2" xfId="106"/>
    <cellStyle name="Normal 2 2 20" xfId="107"/>
    <cellStyle name="Normal 2 2 21" xfId="108"/>
    <cellStyle name="Normal 2 2 22" xfId="109"/>
    <cellStyle name="Normal 2 2 23" xfId="110"/>
    <cellStyle name="Normal 2 2 24" xfId="111"/>
    <cellStyle name="Normal 2 2 25" xfId="112"/>
    <cellStyle name="Normal 2 2 28" xfId="113"/>
    <cellStyle name="Normal 2 2 29" xfId="114"/>
    <cellStyle name="Normal 2 2 3" xfId="250"/>
    <cellStyle name="Normal 2 2 30" xfId="115"/>
    <cellStyle name="Normal 2 2 31" xfId="116"/>
    <cellStyle name="Normal 2 2 32" xfId="117"/>
    <cellStyle name="Normal 2 2 33" xfId="118"/>
    <cellStyle name="Normal 2 2 34" xfId="119"/>
    <cellStyle name="Normal 2 2 35" xfId="120"/>
    <cellStyle name="Normal 2 2 36" xfId="121"/>
    <cellStyle name="Normal 2 2 37" xfId="122"/>
    <cellStyle name="Normal 2 2 38" xfId="123"/>
    <cellStyle name="Normal 2 2 39" xfId="124"/>
    <cellStyle name="Normal 2 2 4" xfId="125"/>
    <cellStyle name="Normal 2 2 40" xfId="126"/>
    <cellStyle name="Normal 2 2 41" xfId="127"/>
    <cellStyle name="Normal 2 2 43" xfId="128"/>
    <cellStyle name="Normal 2 2 44" xfId="129"/>
    <cellStyle name="Normal 2 2 45" xfId="130"/>
    <cellStyle name="Normal 2 2 47" xfId="131"/>
    <cellStyle name="Normal 2 2 48" xfId="132"/>
    <cellStyle name="Normal 2 2 49" xfId="133"/>
    <cellStyle name="Normal 2 2 5" xfId="134"/>
    <cellStyle name="Normal 2 2 50" xfId="135"/>
    <cellStyle name="Normal 2 2 51" xfId="136"/>
    <cellStyle name="Normal 2 2 52" xfId="137"/>
    <cellStyle name="Normal 2 2 53" xfId="138"/>
    <cellStyle name="Normal 2 2 54" xfId="139"/>
    <cellStyle name="Normal 2 2 55" xfId="140"/>
    <cellStyle name="Normal 2 2 58" xfId="141"/>
    <cellStyle name="Normal 2 2 59" xfId="142"/>
    <cellStyle name="Normal 2 2 6" xfId="143"/>
    <cellStyle name="Normal 2 2 61" xfId="144"/>
    <cellStyle name="Normal 2 2 68" xfId="145"/>
    <cellStyle name="Normal 2 2 69" xfId="146"/>
    <cellStyle name="Normal 2 2 7" xfId="147"/>
    <cellStyle name="Normal 2 2 75" xfId="148"/>
    <cellStyle name="Normal 2 2 76" xfId="149"/>
    <cellStyle name="Normal 2 2 78" xfId="150"/>
    <cellStyle name="Normal 2 2 8" xfId="151"/>
    <cellStyle name="Normal 2 2 82" xfId="152"/>
    <cellStyle name="Normal 2 2 83" xfId="153"/>
    <cellStyle name="Normal 2 2 84" xfId="154"/>
    <cellStyle name="Normal 2 2 87" xfId="155"/>
    <cellStyle name="Normal 2 2 88" xfId="156"/>
    <cellStyle name="Normal 2 2 9" xfId="157"/>
    <cellStyle name="Normal 2 2 90" xfId="158"/>
    <cellStyle name="Normal 2 2 97" xfId="159"/>
    <cellStyle name="Normal 2 2 98" xfId="160"/>
    <cellStyle name="Normal 2 2 99" xfId="161"/>
    <cellStyle name="Normal 2 20" xfId="162"/>
    <cellStyle name="Normal 2 21" xfId="163"/>
    <cellStyle name="Normal 2 22" xfId="164"/>
    <cellStyle name="Normal 2 23" xfId="165"/>
    <cellStyle name="Normal 2 24" xfId="166"/>
    <cellStyle name="Normal 2 25" xfId="167"/>
    <cellStyle name="Normal 2 28" xfId="168"/>
    <cellStyle name="Normal 2 29" xfId="169"/>
    <cellStyle name="Normal 2 3" xfId="170"/>
    <cellStyle name="Normal 2 30" xfId="171"/>
    <cellStyle name="Normal 2 31" xfId="172"/>
    <cellStyle name="Normal 2 32" xfId="173"/>
    <cellStyle name="Normal 2 33" xfId="174"/>
    <cellStyle name="Normal 2 34" xfId="175"/>
    <cellStyle name="Normal 2 35" xfId="176"/>
    <cellStyle name="Normal 2 36" xfId="177"/>
    <cellStyle name="Normal 2 37" xfId="178"/>
    <cellStyle name="Normal 2 38" xfId="179"/>
    <cellStyle name="Normal 2 39" xfId="180"/>
    <cellStyle name="Normal 2 4" xfId="181"/>
    <cellStyle name="Normal 2 40" xfId="182"/>
    <cellStyle name="Normal 2 41" xfId="183"/>
    <cellStyle name="Normal 2 43" xfId="184"/>
    <cellStyle name="Normal 2 44" xfId="185"/>
    <cellStyle name="Normal 2 45" xfId="186"/>
    <cellStyle name="Normal 2 47" xfId="187"/>
    <cellStyle name="Normal 2 48" xfId="188"/>
    <cellStyle name="Normal 2 49" xfId="189"/>
    <cellStyle name="Normal 2 5" xfId="190"/>
    <cellStyle name="Normal 2 50" xfId="191"/>
    <cellStyle name="Normal 2 51" xfId="192"/>
    <cellStyle name="Normal 2 52" xfId="193"/>
    <cellStyle name="Normal 2 53" xfId="194"/>
    <cellStyle name="Normal 2 54" xfId="195"/>
    <cellStyle name="Normal 2 55" xfId="196"/>
    <cellStyle name="Normal 2 56" xfId="197"/>
    <cellStyle name="Normal 2 58" xfId="198"/>
    <cellStyle name="Normal 2 59" xfId="199"/>
    <cellStyle name="Normal 2 6" xfId="200"/>
    <cellStyle name="Normal 2 61" xfId="201"/>
    <cellStyle name="Normal 2 68" xfId="202"/>
    <cellStyle name="Normal 2 69" xfId="203"/>
    <cellStyle name="Normal 2 7" xfId="204"/>
    <cellStyle name="Normal 2 75" xfId="205"/>
    <cellStyle name="Normal 2 76" xfId="206"/>
    <cellStyle name="Normal 2 78" xfId="207"/>
    <cellStyle name="Normal 2 8" xfId="208"/>
    <cellStyle name="Normal 2 82" xfId="209"/>
    <cellStyle name="Normal 2 83" xfId="210"/>
    <cellStyle name="Normal 2 84" xfId="211"/>
    <cellStyle name="Normal 2 87" xfId="212"/>
    <cellStyle name="Normal 2 88" xfId="213"/>
    <cellStyle name="Normal 2 9" xfId="214"/>
    <cellStyle name="Normal 2 90" xfId="215"/>
    <cellStyle name="Normal 2 97" xfId="216"/>
    <cellStyle name="Normal 2 98" xfId="217"/>
    <cellStyle name="Normal 2 99" xfId="218"/>
    <cellStyle name="Normal 20 2" xfId="219"/>
    <cellStyle name="Normal 22" xfId="220"/>
    <cellStyle name="Normal 24" xfId="221"/>
    <cellStyle name="Normal 3" xfId="8"/>
    <cellStyle name="Normal 3 2" xfId="222"/>
    <cellStyle name="Normal 3 2 2" xfId="223"/>
    <cellStyle name="Normal 3 3" xfId="224"/>
    <cellStyle name="Normal 3 3 2" xfId="225"/>
    <cellStyle name="Normal 3 4" xfId="226"/>
    <cellStyle name="Normal 4" xfId="227"/>
    <cellStyle name="Normal 5" xfId="2"/>
    <cellStyle name="Normal 5 2" xfId="228"/>
    <cellStyle name="Normal 5 3" xfId="267"/>
    <cellStyle name="Normal 5 3 2" xfId="271"/>
    <cellStyle name="Normal 5 3 3" xfId="274"/>
    <cellStyle name="Normal 5 3 3 2" xfId="282"/>
    <cellStyle name="Normal 5 3 4" xfId="276"/>
    <cellStyle name="Normal 5 4" xfId="269"/>
    <cellStyle name="Normal 5 4 2" xfId="277"/>
    <cellStyle name="Normal 5 5" xfId="273"/>
    <cellStyle name="Normal 5 5 2" xfId="279"/>
    <cellStyle name="Normal 6" xfId="229"/>
    <cellStyle name="Normal 7" xfId="230"/>
    <cellStyle name="Normal 7 2" xfId="231"/>
    <cellStyle name="Normal 8" xfId="232"/>
    <cellStyle name="Normal 9" xfId="233"/>
    <cellStyle name="S0" xfId="251"/>
    <cellStyle name="S1" xfId="252"/>
    <cellStyle name="S2" xfId="253"/>
    <cellStyle name="S3" xfId="254"/>
    <cellStyle name="S4" xfId="255"/>
    <cellStyle name="S5" xfId="256"/>
    <cellStyle name="S6" xfId="257"/>
    <cellStyle name="S7" xfId="258"/>
    <cellStyle name="S8" xfId="259"/>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2.xml"/><Relationship Id="rId27"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oneCellAnchor>
    <xdr:from>
      <xdr:col>1</xdr:col>
      <xdr:colOff>323850</xdr:colOff>
      <xdr:row>0</xdr:row>
      <xdr:rowOff>0</xdr:rowOff>
    </xdr:from>
    <xdr:ext cx="485775" cy="264560"/>
    <xdr:sp macro="" textlink="">
      <xdr:nvSpPr>
        <xdr:cNvPr id="3" name="TextBox 2"/>
        <xdr:cNvSpPr txBox="1"/>
      </xdr:nvSpPr>
      <xdr:spPr>
        <a:xfrm>
          <a:off x="2524125" y="75723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xdr:col>
      <xdr:colOff>352425</xdr:colOff>
      <xdr:row>0</xdr:row>
      <xdr:rowOff>257175</xdr:rowOff>
    </xdr:from>
    <xdr:to>
      <xdr:col>4</xdr:col>
      <xdr:colOff>1104900</xdr:colOff>
      <xdr:row>4</xdr:row>
      <xdr:rowOff>142875</xdr:rowOff>
    </xdr:to>
    <xdr:pic>
      <xdr:nvPicPr>
        <xdr:cNvPr id="2" name="Picture 21"/>
        <xdr:cNvPicPr>
          <a:picLocks noChangeAspect="1" noChangeArrowheads="1"/>
        </xdr:cNvPicPr>
      </xdr:nvPicPr>
      <xdr:blipFill>
        <a:blip xmlns:r="http://schemas.openxmlformats.org/officeDocument/2006/relationships" r:embed="rId1" cstate="print">
          <a:lum contrast="6000"/>
        </a:blip>
        <a:srcRect/>
        <a:stretch>
          <a:fillRect/>
        </a:stretch>
      </xdr:blipFill>
      <xdr:spPr bwMode="auto">
        <a:xfrm>
          <a:off x="3390900" y="257175"/>
          <a:ext cx="752475" cy="89535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oneCellAnchor>
    <xdr:from>
      <xdr:col>8</xdr:col>
      <xdr:colOff>323850</xdr:colOff>
      <xdr:row>41</xdr:row>
      <xdr:rowOff>0</xdr:rowOff>
    </xdr:from>
    <xdr:ext cx="485775" cy="264560"/>
    <xdr:sp macro="" textlink="">
      <xdr:nvSpPr>
        <xdr:cNvPr id="2" name="TextBox 1"/>
        <xdr:cNvSpPr txBox="1"/>
      </xdr:nvSpPr>
      <xdr:spPr>
        <a:xfrm>
          <a:off x="2286000" y="395478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41</xdr:row>
      <xdr:rowOff>0</xdr:rowOff>
    </xdr:from>
    <xdr:ext cx="485775" cy="264560"/>
    <xdr:sp macro="" textlink="">
      <xdr:nvSpPr>
        <xdr:cNvPr id="3" name="TextBox 2"/>
        <xdr:cNvSpPr txBox="1"/>
      </xdr:nvSpPr>
      <xdr:spPr>
        <a:xfrm>
          <a:off x="2286000" y="395478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42</xdr:row>
      <xdr:rowOff>0</xdr:rowOff>
    </xdr:from>
    <xdr:ext cx="485775" cy="264560"/>
    <xdr:sp macro="" textlink="">
      <xdr:nvSpPr>
        <xdr:cNvPr id="4" name="TextBox 3"/>
        <xdr:cNvSpPr txBox="1"/>
      </xdr:nvSpPr>
      <xdr:spPr>
        <a:xfrm>
          <a:off x="2286000" y="398716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42</xdr:row>
      <xdr:rowOff>0</xdr:rowOff>
    </xdr:from>
    <xdr:ext cx="485775" cy="264560"/>
    <xdr:sp macro="" textlink="">
      <xdr:nvSpPr>
        <xdr:cNvPr id="5" name="TextBox 4"/>
        <xdr:cNvSpPr txBox="1"/>
      </xdr:nvSpPr>
      <xdr:spPr>
        <a:xfrm>
          <a:off x="2286000" y="398716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1352550</xdr:colOff>
      <xdr:row>15</xdr:row>
      <xdr:rowOff>161925</xdr:rowOff>
    </xdr:from>
    <xdr:ext cx="6657975" cy="937629"/>
    <xdr:sp macro="" textlink="">
      <xdr:nvSpPr>
        <xdr:cNvPr id="4" name="Rectangle 3"/>
        <xdr:cNvSpPr/>
      </xdr:nvSpPr>
      <xdr:spPr>
        <a:xfrm>
          <a:off x="3209925" y="3476625"/>
          <a:ext cx="6657975" cy="937629"/>
        </a:xfrm>
        <a:prstGeom prst="rect">
          <a:avLst/>
        </a:prstGeom>
        <a:noFill/>
      </xdr:spPr>
      <xdr:txBody>
        <a:bodyPr wrap="square" lIns="91440" tIns="45720" rIns="91440" bIns="45720">
          <a:spAutoFit/>
        </a:bodyPr>
        <a:lstStyle/>
        <a:p>
          <a:pPr algn="ctr"/>
          <a:r>
            <a:rPr lang="id-ID"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        I       H       I        L</a:t>
          </a: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8</xdr:col>
      <xdr:colOff>323850</xdr:colOff>
      <xdr:row>280</xdr:row>
      <xdr:rowOff>0</xdr:rowOff>
    </xdr:from>
    <xdr:ext cx="485775" cy="264560"/>
    <xdr:sp macro="" textlink="">
      <xdr:nvSpPr>
        <xdr:cNvPr id="2" name="TextBox 1"/>
        <xdr:cNvSpPr txBox="1"/>
      </xdr:nvSpPr>
      <xdr:spPr>
        <a:xfrm>
          <a:off x="2390775" y="758952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8</xdr:col>
      <xdr:colOff>323850</xdr:colOff>
      <xdr:row>16</xdr:row>
      <xdr:rowOff>0</xdr:rowOff>
    </xdr:from>
    <xdr:ext cx="485775" cy="264560"/>
    <xdr:sp macro="" textlink="">
      <xdr:nvSpPr>
        <xdr:cNvPr id="2" name="TextBox 1"/>
        <xdr:cNvSpPr txBox="1"/>
      </xdr:nvSpPr>
      <xdr:spPr>
        <a:xfrm>
          <a:off x="2390775" y="758952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2</xdr:col>
      <xdr:colOff>619125</xdr:colOff>
      <xdr:row>16</xdr:row>
      <xdr:rowOff>222819</xdr:rowOff>
    </xdr:from>
    <xdr:ext cx="10346532" cy="937629"/>
    <xdr:sp macro="" textlink="">
      <xdr:nvSpPr>
        <xdr:cNvPr id="2" name="Rectangle 1"/>
        <xdr:cNvSpPr/>
      </xdr:nvSpPr>
      <xdr:spPr>
        <a:xfrm>
          <a:off x="2496911" y="4291355"/>
          <a:ext cx="10346532" cy="937629"/>
        </a:xfrm>
        <a:prstGeom prst="rect">
          <a:avLst/>
        </a:prstGeom>
        <a:noFill/>
      </xdr:spPr>
      <xdr:txBody>
        <a:bodyPr wrap="square" lIns="91440" tIns="45720" rIns="91440" bIns="45720">
          <a:spAutoFit/>
        </a:bodyPr>
        <a:lstStyle/>
        <a:p>
          <a:pPr algn="ctr"/>
          <a:r>
            <a:rPr lang="id-ID"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a:t>
          </a:r>
          <a:r>
            <a:rPr lang="id-ID" sz="54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I         H          I           L</a:t>
          </a: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2</xdr:col>
      <xdr:colOff>1206500</xdr:colOff>
      <xdr:row>16</xdr:row>
      <xdr:rowOff>237605</xdr:rowOff>
    </xdr:from>
    <xdr:ext cx="7196666" cy="937629"/>
    <xdr:sp macro="" textlink="">
      <xdr:nvSpPr>
        <xdr:cNvPr id="2" name="Rectangle 1"/>
        <xdr:cNvSpPr/>
      </xdr:nvSpPr>
      <xdr:spPr>
        <a:xfrm>
          <a:off x="2846917" y="3920605"/>
          <a:ext cx="7196666" cy="937629"/>
        </a:xfrm>
        <a:prstGeom prst="rect">
          <a:avLst/>
        </a:prstGeom>
        <a:noFill/>
      </xdr:spPr>
      <xdr:txBody>
        <a:bodyPr wrap="square" lIns="91440" tIns="45720" rIns="91440" bIns="45720">
          <a:spAutoFit/>
        </a:bodyPr>
        <a:lstStyle/>
        <a:p>
          <a:pPr algn="ctr"/>
          <a:r>
            <a:rPr lang="id-ID"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N</a:t>
          </a:r>
          <a:r>
            <a:rPr lang="id-ID" sz="5400" b="1" cap="none" spc="0" baseline="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rPr>
            <a:t>        I       H       I        L</a:t>
          </a:r>
          <a:endParaRPr lang="en-US" sz="5400" b="1" cap="none" spc="0">
            <a:ln w="17780" cmpd="sng">
              <a:solidFill>
                <a:srgbClr val="FFFFFF"/>
              </a:solidFill>
              <a:prstDash val="solid"/>
              <a:miter lim="800000"/>
            </a:ln>
            <a:gradFill rotWithShape="1">
              <a:gsLst>
                <a:gs pos="0">
                  <a:srgbClr val="000000">
                    <a:tint val="92000"/>
                    <a:shade val="100000"/>
                    <a:satMod val="150000"/>
                  </a:srgbClr>
                </a:gs>
                <a:gs pos="49000">
                  <a:srgbClr val="000000">
                    <a:tint val="89000"/>
                    <a:shade val="90000"/>
                    <a:satMod val="150000"/>
                  </a:srgbClr>
                </a:gs>
                <a:gs pos="50000">
                  <a:srgbClr val="000000">
                    <a:tint val="100000"/>
                    <a:shade val="75000"/>
                    <a:satMod val="150000"/>
                  </a:srgbClr>
                </a:gs>
                <a:gs pos="95000">
                  <a:srgbClr val="000000">
                    <a:shade val="47000"/>
                    <a:satMod val="150000"/>
                  </a:srgbClr>
                </a:gs>
                <a:gs pos="100000">
                  <a:srgbClr val="000000">
                    <a:shade val="39000"/>
                    <a:satMod val="150000"/>
                  </a:srgbClr>
                </a:gs>
              </a:gsLst>
              <a:lin ang="5400000"/>
            </a:gradFill>
            <a:effectLst>
              <a:outerShdw blurRad="50800" algn="tl" rotWithShape="0">
                <a:srgbClr val="000000"/>
              </a:outerShdw>
            </a:effectLst>
          </a:endParaRP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8</xdr:col>
      <xdr:colOff>323850</xdr:colOff>
      <xdr:row>244</xdr:row>
      <xdr:rowOff>0</xdr:rowOff>
    </xdr:from>
    <xdr:ext cx="485775" cy="264560"/>
    <xdr:sp macro="" textlink="">
      <xdr:nvSpPr>
        <xdr:cNvPr id="2" name="TextBox 1"/>
        <xdr:cNvSpPr txBox="1"/>
      </xdr:nvSpPr>
      <xdr:spPr>
        <a:xfrm>
          <a:off x="2286000" y="45720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244</xdr:row>
      <xdr:rowOff>0</xdr:rowOff>
    </xdr:from>
    <xdr:ext cx="485775" cy="264560"/>
    <xdr:sp macro="" textlink="">
      <xdr:nvSpPr>
        <xdr:cNvPr id="3" name="TextBox 2"/>
        <xdr:cNvSpPr txBox="1"/>
      </xdr:nvSpPr>
      <xdr:spPr>
        <a:xfrm>
          <a:off x="2286000" y="457200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0.xml><?xml version="1.0" encoding="utf-8"?>
<xdr:wsDr xmlns:xdr="http://schemas.openxmlformats.org/drawingml/2006/spreadsheetDrawing" xmlns:a="http://schemas.openxmlformats.org/drawingml/2006/main">
  <xdr:oneCellAnchor>
    <xdr:from>
      <xdr:col>8</xdr:col>
      <xdr:colOff>323850</xdr:colOff>
      <xdr:row>486</xdr:row>
      <xdr:rowOff>0</xdr:rowOff>
    </xdr:from>
    <xdr:ext cx="485775" cy="264560"/>
    <xdr:sp macro="" textlink="">
      <xdr:nvSpPr>
        <xdr:cNvPr id="2" name="TextBox 1"/>
        <xdr:cNvSpPr txBox="1"/>
      </xdr:nvSpPr>
      <xdr:spPr>
        <a:xfrm>
          <a:off x="2286000" y="7895272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oneCellAnchor>
    <xdr:from>
      <xdr:col>8</xdr:col>
      <xdr:colOff>323850</xdr:colOff>
      <xdr:row>487</xdr:row>
      <xdr:rowOff>0</xdr:rowOff>
    </xdr:from>
    <xdr:ext cx="485775" cy="264560"/>
    <xdr:sp macro="" textlink="">
      <xdr:nvSpPr>
        <xdr:cNvPr id="3" name="TextBox 2"/>
        <xdr:cNvSpPr txBox="1"/>
      </xdr:nvSpPr>
      <xdr:spPr>
        <a:xfrm>
          <a:off x="2286000" y="791146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1.xml><?xml version="1.0" encoding="utf-8"?>
<xdr:wsDr xmlns:xdr="http://schemas.openxmlformats.org/drawingml/2006/spreadsheetDrawing" xmlns:a="http://schemas.openxmlformats.org/drawingml/2006/main">
  <xdr:oneCellAnchor>
    <xdr:from>
      <xdr:col>8</xdr:col>
      <xdr:colOff>323850</xdr:colOff>
      <xdr:row>81</xdr:row>
      <xdr:rowOff>0</xdr:rowOff>
    </xdr:from>
    <xdr:ext cx="485775" cy="264560"/>
    <xdr:sp macro="" textlink="">
      <xdr:nvSpPr>
        <xdr:cNvPr id="2" name="TextBox 1"/>
        <xdr:cNvSpPr txBox="1"/>
      </xdr:nvSpPr>
      <xdr:spPr>
        <a:xfrm>
          <a:off x="3390900" y="13430250"/>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8</xdr:col>
      <xdr:colOff>323850</xdr:colOff>
      <xdr:row>46</xdr:row>
      <xdr:rowOff>0</xdr:rowOff>
    </xdr:from>
    <xdr:ext cx="485775" cy="264560"/>
    <xdr:sp macro="" textlink="">
      <xdr:nvSpPr>
        <xdr:cNvPr id="2" name="TextBox 1"/>
        <xdr:cNvSpPr txBox="1"/>
      </xdr:nvSpPr>
      <xdr:spPr>
        <a:xfrm>
          <a:off x="2390775" y="6924675"/>
          <a:ext cx="48577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KK%20VS%20%20PUSKESMAS%20WNSLM%201/Formulir%20%20INVENTARIS%20LENGKA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REKON%20&amp;%20SIMDA%20BMD%20PKM%20WONOSALAM%201%20SMT%201%202016/DKK%20VS%20%20PUSKESMAS%20WNSLM%201/Formulir%20%20INVENTARIS%20LENGKA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laporan%20inventaris%20th%20%202013%20%20DKK%20Demakkk.xls%20AKHIR.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LAMP. REKON 1"/>
      <sheetName val="LAMP. REKON 2"/>
      <sheetName val="BA REKON INTERN (2)"/>
      <sheetName val="BA REKON EKSTERN (2)"/>
      <sheetName val="Rekap Mut.BMD Lamp. 36"/>
      <sheetName val="DAFTR MUTASI"/>
      <sheetName val="REKAP BI"/>
      <sheetName val="Buku Invntris"/>
      <sheetName val="KIB.A"/>
      <sheetName val="KIB.B"/>
      <sheetName val="KIB.C"/>
      <sheetName val="KIB.D "/>
      <sheetName val="KIB.E"/>
      <sheetName val="KIB F"/>
      <sheetName val="Kode Rek (2)"/>
      <sheetName val="Kode Rek"/>
    </sheetNames>
    <sheetDataSet>
      <sheetData sheetId="0">
        <row r="12">
          <cell r="U12">
            <v>0</v>
          </cell>
        </row>
      </sheetData>
      <sheetData sheetId="1"/>
      <sheetData sheetId="2">
        <row r="27">
          <cell r="E27" t="str">
            <v>Periode Semester .... per-............ ...........</v>
          </cell>
        </row>
        <row r="39">
          <cell r="E39">
            <v>0</v>
          </cell>
          <cell r="F39">
            <v>0</v>
          </cell>
        </row>
      </sheetData>
      <sheetData sheetId="3"/>
      <sheetData sheetId="4"/>
      <sheetData sheetId="5"/>
      <sheetData sheetId="6"/>
      <sheetData sheetId="7">
        <row r="14">
          <cell r="M14">
            <v>0</v>
          </cell>
        </row>
      </sheetData>
      <sheetData sheetId="8"/>
      <sheetData sheetId="9"/>
      <sheetData sheetId="10"/>
      <sheetData sheetId="11"/>
      <sheetData sheetId="12"/>
      <sheetData sheetId="13"/>
      <sheetData sheetId="14"/>
      <sheetData sheetId="15">
        <row r="3">
          <cell r="J3" t="str">
            <v>01.01.01.01.001 Kampung</v>
          </cell>
        </row>
        <row r="4">
          <cell r="J4" t="str">
            <v>01.01.01.01.002 Tanah Kampung Lain-lain</v>
          </cell>
        </row>
        <row r="5">
          <cell r="J5" t="str">
            <v>01.01.01.02.001 Emplasmen</v>
          </cell>
        </row>
        <row r="6">
          <cell r="J6" t="str">
            <v>01.01.01.02.002 Emlasemen Lainnya</v>
          </cell>
        </row>
        <row r="7">
          <cell r="J7" t="str">
            <v>01.01.01.03.001 Islam</v>
          </cell>
        </row>
        <row r="8">
          <cell r="J8" t="str">
            <v>01.01.01.03.002 Kristen</v>
          </cell>
        </row>
        <row r="9">
          <cell r="J9" t="str">
            <v>01.01.01.03.003 Cina</v>
          </cell>
        </row>
        <row r="10">
          <cell r="J10" t="str">
            <v>01.01.01.03.004 Hindu</v>
          </cell>
        </row>
        <row r="11">
          <cell r="J11" t="str">
            <v>01.01.01.03.005 Budha</v>
          </cell>
        </row>
        <row r="12">
          <cell r="J12" t="str">
            <v>01.01.01.03.006 Makam Pahlawan</v>
          </cell>
        </row>
        <row r="13">
          <cell r="J13" t="str">
            <v>01.01.01.03.007 Tempat Benda Bersejarah</v>
          </cell>
        </row>
        <row r="14">
          <cell r="J14" t="str">
            <v>01.01.01.03.008 Makam Umum/Kuburan Umum</v>
          </cell>
        </row>
        <row r="15">
          <cell r="J15" t="str">
            <v>01.01.01.03.009 Kuburan Lainnya</v>
          </cell>
        </row>
        <row r="16">
          <cell r="J16" t="str">
            <v>01.01.02.01.001 Padi</v>
          </cell>
        </row>
        <row r="17">
          <cell r="J17" t="str">
            <v>01.01.02.01.002 Palawija</v>
          </cell>
        </row>
        <row r="18">
          <cell r="J18" t="str">
            <v>01.01.02.01.003 Sawah Ditanami Tebu</v>
          </cell>
        </row>
        <row r="19">
          <cell r="J19" t="str">
            <v>01.01.02.01.004 Sawah Ditanami Sayuran</v>
          </cell>
        </row>
        <row r="20">
          <cell r="J20" t="str">
            <v>01.01.02.01.005 Sawah Ditanami Tembakau</v>
          </cell>
        </row>
        <row r="21">
          <cell r="J21" t="str">
            <v>01.01.02.01.006 Sawah Ditanami Roselia</v>
          </cell>
        </row>
        <row r="22">
          <cell r="J22" t="str">
            <v>01.01.02.01.007 Sawah Lain-lain</v>
          </cell>
        </row>
        <row r="23">
          <cell r="J23" t="str">
            <v>01.01.02.02.001 Buah-buahan</v>
          </cell>
        </row>
        <row r="24">
          <cell r="J24" t="str">
            <v>01.01.02.02.002 Tembakau</v>
          </cell>
        </row>
        <row r="25">
          <cell r="J25" t="str">
            <v>01.01.02.02.003 Jagung</v>
          </cell>
        </row>
        <row r="26">
          <cell r="J26" t="str">
            <v>01.01.02.02.004 Ketela Pohon</v>
          </cell>
        </row>
        <row r="27">
          <cell r="J27" t="str">
            <v>01.01.02.02.005 Kacang Tanah</v>
          </cell>
        </row>
        <row r="28">
          <cell r="J28" t="str">
            <v>01.01.02.02.006 Kacang Hijau</v>
          </cell>
        </row>
        <row r="29">
          <cell r="J29" t="str">
            <v>01.01.02.02.007 Kedelai</v>
          </cell>
        </row>
        <row r="30">
          <cell r="J30" t="str">
            <v>01.01.02.02.008 Ubi Jalar</v>
          </cell>
        </row>
        <row r="31">
          <cell r="J31" t="str">
            <v>01.01.02.02.009 Kedelai</v>
          </cell>
        </row>
        <row r="32">
          <cell r="J32" t="str">
            <v>01.01.02.02.010 Tegalan Lain-lain</v>
          </cell>
        </row>
        <row r="33">
          <cell r="J33" t="str">
            <v>01.01.02.03.001 Padi</v>
          </cell>
        </row>
        <row r="34">
          <cell r="J34" t="str">
            <v>01.01.02.03.002 Jagung</v>
          </cell>
        </row>
        <row r="35">
          <cell r="J35" t="str">
            <v>01.01.02.03.003 Ketela Pohon</v>
          </cell>
        </row>
        <row r="36">
          <cell r="J36" t="str">
            <v>01.01.02.03.004 Kacang Tanah</v>
          </cell>
        </row>
        <row r="37">
          <cell r="J37" t="str">
            <v>01.01.02.03.005 Kacang Hijau</v>
          </cell>
        </row>
        <row r="38">
          <cell r="J38" t="str">
            <v>01.01.02.03.006 Kedelai</v>
          </cell>
        </row>
        <row r="39">
          <cell r="J39" t="str">
            <v>01.01.02.03.007 Ubi Jalar</v>
          </cell>
        </row>
        <row r="40">
          <cell r="J40" t="str">
            <v>01.01.02.03.008 Keladi</v>
          </cell>
        </row>
        <row r="41">
          <cell r="J41" t="str">
            <v>01.01.02.03.009 Bengkuang</v>
          </cell>
        </row>
        <row r="42">
          <cell r="J42" t="str">
            <v>01.01.02.03.010 Apel</v>
          </cell>
        </row>
        <row r="43">
          <cell r="J43" t="str">
            <v>01.01.02.03.011 Kentang</v>
          </cell>
        </row>
        <row r="44">
          <cell r="J44" t="str">
            <v>01.01.02.03.012 Jeruk</v>
          </cell>
        </row>
        <row r="45">
          <cell r="J45" t="str">
            <v>01.01.02.03.013 Ladang Lainnya</v>
          </cell>
        </row>
        <row r="46">
          <cell r="J46" t="str">
            <v>01.01.03.01.001 Karet</v>
          </cell>
        </row>
        <row r="47">
          <cell r="J47" t="str">
            <v>01.01.03.01.002 Kopi</v>
          </cell>
        </row>
        <row r="48">
          <cell r="J48" t="str">
            <v>01.01.03.01.003 Kelapa</v>
          </cell>
        </row>
        <row r="49">
          <cell r="J49" t="str">
            <v>01.01.03.01.004 Randu</v>
          </cell>
        </row>
        <row r="50">
          <cell r="J50" t="str">
            <v>01.01.03.01.005 Lada</v>
          </cell>
        </row>
        <row r="51">
          <cell r="J51" t="str">
            <v>01.01.03.01.006 Teh</v>
          </cell>
        </row>
        <row r="52">
          <cell r="J52" t="str">
            <v>01.01.03.01.007 Kina</v>
          </cell>
        </row>
        <row r="53">
          <cell r="J53" t="str">
            <v>01.01.03.01.008 Coklat</v>
          </cell>
        </row>
        <row r="54">
          <cell r="J54" t="str">
            <v>01.01.03.01.009 Kelapa Sawit</v>
          </cell>
        </row>
        <row r="55">
          <cell r="J55" t="str">
            <v>01.01.03.01.010 Sereh</v>
          </cell>
        </row>
        <row r="56">
          <cell r="J56" t="str">
            <v>01.01.03.01.011 Cengkeh</v>
          </cell>
        </row>
        <row r="57">
          <cell r="J57" t="str">
            <v>01.01.03.01.012 Pala</v>
          </cell>
        </row>
        <row r="58">
          <cell r="J58" t="str">
            <v>01.01.03.01.013 Sagu</v>
          </cell>
        </row>
        <row r="59">
          <cell r="J59" t="str">
            <v>01.01.03.01.014 Jambu Mente</v>
          </cell>
        </row>
        <row r="60">
          <cell r="J60" t="str">
            <v>01.01.03.01.015 Tengkawang</v>
          </cell>
        </row>
        <row r="61">
          <cell r="J61" t="str">
            <v>01.01.03.01.016 Minyak Kayu Putih</v>
          </cell>
        </row>
        <row r="62">
          <cell r="J62" t="str">
            <v>01.01.03.01.017 Kayu Manis</v>
          </cell>
        </row>
        <row r="63">
          <cell r="J63" t="str">
            <v>01.01.03.01.018 Petai</v>
          </cell>
        </row>
        <row r="64">
          <cell r="J64" t="str">
            <v>01.01.03.01.019 Perkebunan Lain-lain</v>
          </cell>
        </row>
        <row r="65">
          <cell r="J65" t="str">
            <v>01.01.04.01.001 Tanaman Rupa-rupa</v>
          </cell>
        </row>
        <row r="66">
          <cell r="J66" t="str">
            <v>01.01.04.01.002 Tanah Kebun CampuranLain-lain</v>
          </cell>
        </row>
        <row r="67">
          <cell r="J67" t="str">
            <v>01.01.04.02.001 Jenis Tanaman Rupa-rupa &amp; tidak jelas mana yang me</v>
          </cell>
        </row>
        <row r="68">
          <cell r="J68" t="str">
            <v>01.01.04.02.002 Tanaman Luar Pekarangan</v>
          </cell>
        </row>
        <row r="69">
          <cell r="J69" t="str">
            <v>01.01.04.02.003 Tanah Kebun Campuran Lain-lain</v>
          </cell>
        </row>
        <row r="70">
          <cell r="J70" t="str">
            <v>01.01.05.01.001 Meranti</v>
          </cell>
        </row>
        <row r="71">
          <cell r="J71" t="str">
            <v>01.01.05.01.002 Rasamala</v>
          </cell>
        </row>
        <row r="72">
          <cell r="J72" t="str">
            <v>01.01.05.01.003 Bulian</v>
          </cell>
        </row>
        <row r="73">
          <cell r="J73" t="str">
            <v>01.01.05.01.004 Medang</v>
          </cell>
        </row>
        <row r="74">
          <cell r="J74" t="str">
            <v>01.01.05.01.005 Jelutung</v>
          </cell>
        </row>
        <row r="75">
          <cell r="J75" t="str">
            <v>01.01.05.01.006 Ramin</v>
          </cell>
        </row>
        <row r="76">
          <cell r="J76" t="str">
            <v>01.01.05.01.007 Puspa</v>
          </cell>
        </row>
        <row r="77">
          <cell r="J77" t="str">
            <v>01.01.05.01.008 Sunintem</v>
          </cell>
        </row>
        <row r="78">
          <cell r="J78" t="str">
            <v>01.01.05.01.009 Albenia</v>
          </cell>
        </row>
        <row r="79">
          <cell r="J79" t="str">
            <v>01.01.05.01.010 Kayu Besar/Ulin</v>
          </cell>
        </row>
        <row r="80">
          <cell r="J80" t="str">
            <v>01.01.05.01.011  Tanah Hutan Lain-lain</v>
          </cell>
        </row>
        <row r="81">
          <cell r="J81" t="str">
            <v>01.01.05.02.001 Semak-semak</v>
          </cell>
        </row>
        <row r="82">
          <cell r="J82" t="str">
            <v>01.01.05.02.002 Hutan Belukar</v>
          </cell>
        </row>
        <row r="83">
          <cell r="J83" t="str">
            <v>01.01.05.02.003 Hutan Belukar Lain-lain</v>
          </cell>
        </row>
        <row r="84">
          <cell r="J84" t="str">
            <v>01.01.05.03.001 Jati</v>
          </cell>
        </row>
        <row r="85">
          <cell r="J85" t="str">
            <v>01.01.05.03.002 Pinus</v>
          </cell>
        </row>
        <row r="86">
          <cell r="J86" t="str">
            <v>01.01.05.03.003 Rotan</v>
          </cell>
        </row>
        <row r="87">
          <cell r="J87" t="str">
            <v>01.01.05.03.004 Hutan Tanaman Jenis Lain-lain</v>
          </cell>
        </row>
        <row r="88">
          <cell r="J88" t="str">
            <v>01.01.05.04.001 Bakau</v>
          </cell>
        </row>
        <row r="89">
          <cell r="J89" t="str">
            <v>01.01.05.04.002 Cemara (yang tidak ditanam)</v>
          </cell>
        </row>
        <row r="90">
          <cell r="J90" t="str">
            <v>01.01.05.04.003 Galam</v>
          </cell>
        </row>
        <row r="91">
          <cell r="J91" t="str">
            <v>01.01.05.04.004 Nipah</v>
          </cell>
        </row>
        <row r="92">
          <cell r="J92" t="str">
            <v>01.01.05.04.005 Bambu</v>
          </cell>
        </row>
        <row r="93">
          <cell r="J93" t="str">
            <v>01.01.05.04.006 Rotan</v>
          </cell>
        </row>
        <row r="94">
          <cell r="J94" t="str">
            <v>01.01.05.04.007 Hutan Alam Sejenis Lainnya</v>
          </cell>
        </row>
        <row r="95">
          <cell r="J95" t="str">
            <v>01.01.05.05.001 Hutan Cadangan</v>
          </cell>
        </row>
        <row r="96">
          <cell r="J96" t="str">
            <v>01.01.05.05.002 Hutan Lindung</v>
          </cell>
        </row>
        <row r="97">
          <cell r="J97" t="str">
            <v>01.01.05.05.003 Hutan Cagar Alam</v>
          </cell>
        </row>
        <row r="98">
          <cell r="J98" t="str">
            <v>01.01.05.05.004 Hutan Taman Wisata</v>
          </cell>
        </row>
        <row r="99">
          <cell r="J99" t="str">
            <v>01.01.05.05.005 Hutan Taman Burung</v>
          </cell>
        </row>
        <row r="100">
          <cell r="J100" t="str">
            <v>01.01.05.05.006 Hutan Suaka Marga Satwa</v>
          </cell>
        </row>
        <row r="101">
          <cell r="J101" t="str">
            <v>01.01.05.05.007 Hutan Taman Nasional</v>
          </cell>
        </row>
        <row r="102">
          <cell r="J102" t="str">
            <v>01.01.05.05.008 Hutan Produksi</v>
          </cell>
        </row>
        <row r="103">
          <cell r="J103" t="str">
            <v>01.01.05.05.009 Hutan Untuk Penggunaan Khusus Lainnya</v>
          </cell>
        </row>
        <row r="104">
          <cell r="J104" t="str">
            <v>01.01.06.01.001 Tambak</v>
          </cell>
        </row>
        <row r="105">
          <cell r="J105" t="str">
            <v>01.01.06.01.002 Tambak Lainnya</v>
          </cell>
        </row>
        <row r="106">
          <cell r="J106" t="str">
            <v>01.01.06.02.001 Kolam Air Tawar</v>
          </cell>
        </row>
        <row r="107">
          <cell r="J107" t="str">
            <v>01.01.06.02.002 Air Tawar Lainnya</v>
          </cell>
        </row>
        <row r="108">
          <cell r="J108" t="str">
            <v>01.01.07.01.001 Rawa</v>
          </cell>
        </row>
        <row r="109">
          <cell r="J109" t="str">
            <v>01.01.07.01.002 Rawa Lain-lain</v>
          </cell>
        </row>
        <row r="110">
          <cell r="J110" t="str">
            <v>01.01.07.02.001 Danau/Situ</v>
          </cell>
        </row>
        <row r="111">
          <cell r="J111" t="str">
            <v>01.01.07.02.002 Waduk</v>
          </cell>
        </row>
        <row r="112">
          <cell r="J112" t="str">
            <v>01.01.07.02.003 Danau Lain-lain</v>
          </cell>
        </row>
        <row r="113">
          <cell r="J113" t="str">
            <v>01.01.08.01.001 Berbatu-batu</v>
          </cell>
        </row>
        <row r="114">
          <cell r="J114" t="str">
            <v>01.01.08.01.002 Longsor</v>
          </cell>
        </row>
        <row r="115">
          <cell r="J115" t="str">
            <v>01.01.08.01.003 Tanah Lahar</v>
          </cell>
        </row>
        <row r="116">
          <cell r="J116" t="str">
            <v>01.01.08.01.004 Tanah Berpasir/Pasir</v>
          </cell>
        </row>
        <row r="117">
          <cell r="J117" t="str">
            <v>01.01.08.01.005 Tanah Pengambilan/Kuasi</v>
          </cell>
        </row>
        <row r="118">
          <cell r="J118" t="str">
            <v>01.01.08.01.006 Tanah Tandus Lainnya</v>
          </cell>
        </row>
        <row r="119">
          <cell r="J119" t="str">
            <v>01.01.08.02.001 Tanah yang tererosi/Longsor</v>
          </cell>
        </row>
        <row r="120">
          <cell r="J120" t="str">
            <v>01.01.08.02.002 Bekas Tambang/Galian</v>
          </cell>
        </row>
        <row r="121">
          <cell r="J121" t="str">
            <v>01.01.08.02.003 Bekas Sawah/Rawa</v>
          </cell>
        </row>
        <row r="122">
          <cell r="J122" t="str">
            <v>01.01.08.02.004 Tanah Rusak Lain-lain</v>
          </cell>
        </row>
        <row r="123">
          <cell r="J123" t="str">
            <v>01.01.09.01.001 Alang-Alang</v>
          </cell>
        </row>
        <row r="124">
          <cell r="J124" t="str">
            <v>01.01.09.01.002 Alang-alang Lainnya</v>
          </cell>
        </row>
        <row r="125">
          <cell r="J125" t="str">
            <v>01.01.09.02.001 Semak Belukar</v>
          </cell>
        </row>
        <row r="126">
          <cell r="J126" t="str">
            <v>01.01.09.02.002 Padang Rumput</v>
          </cell>
        </row>
        <row r="127">
          <cell r="J127" t="str">
            <v>01.01.09.02.003 Padang Rumput Lainnya</v>
          </cell>
        </row>
        <row r="128">
          <cell r="J128" t="str">
            <v>01.01.10.02.007 Penggalian</v>
          </cell>
        </row>
        <row r="129">
          <cell r="J129" t="str">
            <v>01.01.10.02.008 Tempat Air Hangat</v>
          </cell>
        </row>
        <row r="130">
          <cell r="J130" t="str">
            <v>01.01.10.02.009 Penggalian Lainnya</v>
          </cell>
        </row>
        <row r="131">
          <cell r="J131" t="str">
            <v>01.01.11.01.001 Tanah Bangunan Rumah Negara Gol I</v>
          </cell>
        </row>
        <row r="132">
          <cell r="J132" t="str">
            <v>01.01.11.01.002 Tanah Bangunan Rumah Negara Gol II</v>
          </cell>
        </row>
        <row r="133">
          <cell r="J133" t="str">
            <v>01.01.11.01.003 Tanah Bangunan Rumah Negara Gol III</v>
          </cell>
        </row>
        <row r="134">
          <cell r="J134" t="str">
            <v>01.01.11.01.004 Tanah Bangunan Rumah Negara Tanpa Golongan</v>
          </cell>
        </row>
        <row r="135">
          <cell r="J135" t="str">
            <v>01.01.11.01.005 Tanah Bangunan Mess/Wisma/Asrama</v>
          </cell>
        </row>
        <row r="136">
          <cell r="J136" t="str">
            <v>01.01.11.01.006 Tanah Bangunan Peristirahatan/Bungalow/Cottage</v>
          </cell>
        </row>
        <row r="137">
          <cell r="J137" t="str">
            <v>01.01.11.01.007 Tanah Bangunan Rumah Penjaga</v>
          </cell>
        </row>
        <row r="138">
          <cell r="J138" t="str">
            <v>01.01.11.01.008 Tanah Bangunan Rumah LP</v>
          </cell>
        </row>
        <row r="139">
          <cell r="J139" t="str">
            <v>01.01.11.01.009 Tanah Bangunan Rumah Tahanan/Rutan</v>
          </cell>
        </row>
        <row r="140">
          <cell r="J140" t="str">
            <v>01.01.11.01.010 Tanah Bangunan Rumah Fasilitas Tempat Tinggal Lain</v>
          </cell>
        </row>
        <row r="141">
          <cell r="J141" t="str">
            <v>01.01.11.01.011 Tanah Bangunan Perumahan Lain-lain</v>
          </cell>
        </row>
        <row r="142">
          <cell r="J142" t="str">
            <v>01.01.11.02.001 Tanah Bangunan Pasar</v>
          </cell>
        </row>
        <row r="143">
          <cell r="J143" t="str">
            <v>01.01.11.02.002 Tanah Bangunan Pertokoan/Rumah Toko</v>
          </cell>
        </row>
        <row r="144">
          <cell r="J144" t="str">
            <v>01.01.11.02.003 Tanah Bangunan Gedung</v>
          </cell>
        </row>
        <row r="145">
          <cell r="J145" t="str">
            <v>01.01.11.02.004 Tanah Bangunan Stasiun Kereta Api</v>
          </cell>
        </row>
        <row r="146">
          <cell r="J146" t="str">
            <v>01.01.11.02.005 Tanah Bangunan Bioskop</v>
          </cell>
        </row>
        <row r="147">
          <cell r="J147" t="str">
            <v>01.01.11.02.006 Tanah Bangunan Hotel/Penginapan</v>
          </cell>
        </row>
        <row r="148">
          <cell r="J148" t="str">
            <v>01.01.11.02.007 Tanah Bangunan Terminal Darat</v>
          </cell>
        </row>
        <row r="149">
          <cell r="J149" t="str">
            <v>01.01.11.02.008 Tanah Bangunan Terminal Laut</v>
          </cell>
        </row>
        <row r="150">
          <cell r="J150" t="str">
            <v>01.01.11.02.009 Tanah Bangunan Terminal Udara</v>
          </cell>
        </row>
        <row r="151">
          <cell r="J151" t="str">
            <v>01.01.11.02.010 Tanah Bangunan Gedung Kesenian</v>
          </cell>
        </row>
        <row r="152">
          <cell r="J152" t="str">
            <v>01.01.11.02.011 Tanah Bangunan Gedung Pameran</v>
          </cell>
        </row>
        <row r="153">
          <cell r="J153" t="str">
            <v>01.01.11.02.012 Tanah Bangunan Gedung Pusat Perbelanjaan</v>
          </cell>
        </row>
        <row r="154">
          <cell r="J154" t="str">
            <v>01.01.11.02.013 Tanah Bangunan Apotik</v>
          </cell>
        </row>
        <row r="155">
          <cell r="J155" t="str">
            <v>01.01.11.02.014 Tanah Bangunan Gedung Perdaganagan Lainnya</v>
          </cell>
        </row>
        <row r="156">
          <cell r="J156" t="str">
            <v>01.01.11.02.015 Tanah Utk Bangunan Gd. Perdagangan Lain-lain</v>
          </cell>
        </row>
        <row r="157">
          <cell r="J157" t="str">
            <v>01.01.11.03.001 Tanah Bangunan Industri Makanan</v>
          </cell>
        </row>
        <row r="158">
          <cell r="J158" t="str">
            <v>01.01.11.03.002 Tanah Bangunan Industri Minuman</v>
          </cell>
        </row>
        <row r="159">
          <cell r="J159" t="str">
            <v>01.01.11.03.003 Tanah Bangunan Industri/Alat RT</v>
          </cell>
        </row>
        <row r="160">
          <cell r="J160" t="str">
            <v>01.01.11.03.004 Tanah Bangunan Industri Pakaian/Garment</v>
          </cell>
        </row>
        <row r="161">
          <cell r="J161" t="str">
            <v>01.01.11.03.005 Tanah Bangunan Industri Besi/Logam</v>
          </cell>
        </row>
        <row r="162">
          <cell r="J162" t="str">
            <v>01.01.11.03.006 Tanah Bangunan Industri Baja</v>
          </cell>
        </row>
        <row r="163">
          <cell r="J163" t="str">
            <v>01.01.11.03.007 Tanah Bangunan Industri Pengelengan</v>
          </cell>
        </row>
        <row r="164">
          <cell r="J164" t="str">
            <v>01.01.11.03.008 Tanah Bangunan Industri Bengkel</v>
          </cell>
        </row>
        <row r="165">
          <cell r="J165" t="str">
            <v>01.01.11.03.009 Tanah Bangunan Industri Penyulingan Minyak</v>
          </cell>
        </row>
        <row r="166">
          <cell r="J166" t="str">
            <v>01.01.11.03.010 Tanah Bangunan Industri Semen</v>
          </cell>
        </row>
        <row r="167">
          <cell r="J167" t="str">
            <v>01.01.11.03.011 Tanah Bangunan Industri Batu Bata/Batako</v>
          </cell>
        </row>
        <row r="168">
          <cell r="J168" t="str">
            <v>01.01.11.03.012 Tanah Bangunan Industri Genteng</v>
          </cell>
        </row>
        <row r="169">
          <cell r="J169" t="str">
            <v>01.01.11.03.013 Tanah Bangunan Industri Percetakan</v>
          </cell>
        </row>
        <row r="170">
          <cell r="J170" t="str">
            <v>01.01.11.03.014 Tanah Bangunan Industri Tekstil</v>
          </cell>
        </row>
        <row r="171">
          <cell r="J171" t="str">
            <v>01.01.11.03.015 Tanah Bangunan Industri Obat-obatan</v>
          </cell>
        </row>
        <row r="172">
          <cell r="J172" t="str">
            <v>01.01.11.03.016 Tanah Bangunan Industri Alat Olah Raga</v>
          </cell>
        </row>
        <row r="173">
          <cell r="J173" t="str">
            <v>01.01.11.03.017 Tanah Bangunan Industri Kendraan/Otomotif</v>
          </cell>
        </row>
        <row r="174">
          <cell r="J174" t="str">
            <v>01.01.11.03.018 Tanah Bangunan Industri Persenjataan</v>
          </cell>
        </row>
        <row r="175">
          <cell r="J175" t="str">
            <v>01.01.11.03.019 Tanah Bangunan Industri Kapal Udara</v>
          </cell>
        </row>
        <row r="176">
          <cell r="J176" t="str">
            <v>01.01.11.03.020 Tanah Bangunan Industri Kapal Laut</v>
          </cell>
        </row>
        <row r="177">
          <cell r="J177" t="str">
            <v>01.01.11.03.021 Tanah Bangunan Industri Kapal Api</v>
          </cell>
        </row>
        <row r="178">
          <cell r="J178" t="str">
            <v>01.01.11.03.022 Tanah Bangunan Industri Keramik/Marmer</v>
          </cell>
        </row>
        <row r="179">
          <cell r="J179" t="str">
            <v>01.01.11.03.023 Tanah Bangunan Industri Lainnya</v>
          </cell>
        </row>
        <row r="180">
          <cell r="J180" t="str">
            <v>01.01.11.04.001 Tanah Bangunan Kantor Pemerintah</v>
          </cell>
        </row>
        <row r="181">
          <cell r="J181" t="str">
            <v>01.01.11.04.002 Tanah Bangunan Pendidikan dan Latihan (Sekolah)</v>
          </cell>
        </row>
        <row r="182">
          <cell r="J182" t="str">
            <v>01.01.11.04.003 Tanah Bangunan Rumah Sakit</v>
          </cell>
        </row>
        <row r="183">
          <cell r="J183" t="str">
            <v>01.01.11.04.004 Tanah Bangunan Apotik</v>
          </cell>
        </row>
        <row r="184">
          <cell r="J184" t="str">
            <v>01.01.11.04.005 Tanah Bangunan Tempat Ibadah</v>
          </cell>
        </row>
        <row r="185">
          <cell r="J185" t="str">
            <v>01.01.11.04.006 Tanah Bangunan Dermaga</v>
          </cell>
        </row>
        <row r="186">
          <cell r="J186" t="str">
            <v>01.01.11.04.007 Tanah Bangunan Pelabuhan Udara</v>
          </cell>
        </row>
        <row r="187">
          <cell r="J187" t="str">
            <v>01.01.11.04.008 Tanah Bangunan Olah Raga</v>
          </cell>
        </row>
        <row r="188">
          <cell r="J188" t="str">
            <v>01.01.11.04.009 Tanah Bangunan Taman/Wisata/Rekreasi</v>
          </cell>
        </row>
        <row r="189">
          <cell r="J189" t="str">
            <v>01.01.11.04.010 Tanah Bangunan Balai Sidang/Pertemuan</v>
          </cell>
        </row>
        <row r="190">
          <cell r="J190" t="str">
            <v>01.01.11.04.011 Tanah Bangunan Balai Nikah</v>
          </cell>
        </row>
        <row r="191">
          <cell r="J191" t="str">
            <v>01.01.11.04.012 Tanah Bangunan Puskesmas/Posyandu</v>
          </cell>
        </row>
        <row r="192">
          <cell r="J192" t="str">
            <v>01.01.11.04.013 Tanah Bangunan Poliklinik</v>
          </cell>
        </row>
        <row r="193">
          <cell r="J193" t="str">
            <v>01.01.11.04.014 Tanah Bangunan Laboratorium</v>
          </cell>
        </row>
        <row r="194">
          <cell r="J194" t="str">
            <v>01.01.11.04.015 Tanah Bangunan Fumigasi/Sterilisasi</v>
          </cell>
        </row>
        <row r="195">
          <cell r="J195" t="str">
            <v>01.01.11.04.016 Tanah Bangunan Karantina</v>
          </cell>
        </row>
        <row r="196">
          <cell r="J196" t="str">
            <v>01.01.11.04.017 Tanah Bangunan Bangsal Pengolahan Pondok Kerja</v>
          </cell>
        </row>
        <row r="197">
          <cell r="J197" t="str">
            <v>01.01.11.04.018 Tanah Bangunan Kandang Hewan</v>
          </cell>
        </row>
        <row r="198">
          <cell r="J198" t="str">
            <v>01.01.11.04.019 Tanah Bangunan Pembibitan</v>
          </cell>
        </row>
        <row r="199">
          <cell r="J199" t="str">
            <v>01.01.11.04.020 Tanah Bangunan Rumah Pendingin</v>
          </cell>
        </row>
        <row r="200">
          <cell r="J200" t="str">
            <v>01.01.11.04.021 Tanah Bangunan Rumah Pengering</v>
          </cell>
        </row>
        <row r="201">
          <cell r="J201" t="str">
            <v>01.01.11.04.022 Tanah Bangunan Statiun Penelitian</v>
          </cell>
        </row>
        <row r="202">
          <cell r="J202" t="str">
            <v>01.01.11.04.023 Tanah Bangunan Gedung Pelelangan Ikan</v>
          </cell>
        </row>
        <row r="203">
          <cell r="J203" t="str">
            <v>01.01.11.04.024 Tanah Bangunan Pos Jaga/Menara Jaga</v>
          </cell>
        </row>
        <row r="204">
          <cell r="J204" t="str">
            <v>01.01.11.04.025 Tanah Bangunan Tempat Kerja Lainnya</v>
          </cell>
        </row>
        <row r="205">
          <cell r="J205" t="str">
            <v>01.01.11.04.026 Tanah BangunanTempat Kerja Lainnya</v>
          </cell>
        </row>
        <row r="206">
          <cell r="J206" t="str">
            <v>01.01.11.05.001 Tanah kosong yang tidak diusahakan</v>
          </cell>
        </row>
        <row r="207">
          <cell r="J207" t="str">
            <v>01.01.11.05.002 Tanah Sawah</v>
          </cell>
        </row>
        <row r="208">
          <cell r="J208" t="str">
            <v>01.01.11.05.003 Tanah Tegalan</v>
          </cell>
        </row>
        <row r="209">
          <cell r="J209" t="str">
            <v>01.01.11.05.004 Tanah Kebun</v>
          </cell>
        </row>
        <row r="210">
          <cell r="J210" t="str">
            <v>01.01.11.05.005 Tanah kosong yang sudah diperuntukkan</v>
          </cell>
        </row>
        <row r="211">
          <cell r="J211" t="str">
            <v>01.01.11.05.006 Kebun Pembibitan</v>
          </cell>
        </row>
        <row r="212">
          <cell r="J212" t="str">
            <v>01.01.11.05.007 Tanah Kosong Lainnya</v>
          </cell>
        </row>
        <row r="213">
          <cell r="J213" t="str">
            <v>01.01.11.06.001 Tanah Peternakan</v>
          </cell>
        </row>
        <row r="214">
          <cell r="J214" t="str">
            <v>01.01.11.06.002 Tanah Peternakan Lainnya</v>
          </cell>
        </row>
        <row r="215">
          <cell r="J215" t="str">
            <v>01.01.11.07.001 Tanah Waduk</v>
          </cell>
        </row>
        <row r="216">
          <cell r="J216" t="str">
            <v>01.01.11.07.002 Tanah Komplek Bendungan</v>
          </cell>
        </row>
        <row r="217">
          <cell r="J217" t="str">
            <v>01.01.11.07.003 Tanah Jaringan/Saluran</v>
          </cell>
        </row>
        <row r="218">
          <cell r="J218" t="str">
            <v>01.01.11.07.004 Tanah Bangunan Pengairan Lain-lain</v>
          </cell>
        </row>
        <row r="219">
          <cell r="J219" t="str">
            <v>01.01.11.08.001 Tanah Jalan</v>
          </cell>
        </row>
        <row r="220">
          <cell r="J220" t="str">
            <v>01.01.11.08.002 Tanah Jembatan</v>
          </cell>
        </row>
        <row r="221">
          <cell r="J221" t="str">
            <v>01.01.11.08.003 Tanah Bangunan Jln dan Jembatan Lain-lain</v>
          </cell>
        </row>
        <row r="222">
          <cell r="J222" t="str">
            <v>01.01.11.09.001 Tanah Lembiran Pengairan</v>
          </cell>
        </row>
        <row r="223">
          <cell r="J223" t="str">
            <v>01.01.11.09.002 Tanah Lambiran Jalan dan Jembatan</v>
          </cell>
        </row>
        <row r="224">
          <cell r="J224" t="str">
            <v>01.01.11.09.003 Tanah Lembiran/Bantaran/Lepe2 Lain-lain</v>
          </cell>
        </row>
        <row r="225">
          <cell r="J225" t="str">
            <v>01.01.12.01.001 Intan</v>
          </cell>
        </row>
        <row r="226">
          <cell r="J226" t="str">
            <v>01.01.12.01.002 Emas</v>
          </cell>
        </row>
        <row r="227">
          <cell r="J227" t="str">
            <v>01.01.12.01.003 Perak</v>
          </cell>
        </row>
        <row r="228">
          <cell r="J228" t="str">
            <v>01.01.12.01.004 Nekel</v>
          </cell>
        </row>
        <row r="229">
          <cell r="J229" t="str">
            <v>01.01.12.01.005 Timah</v>
          </cell>
        </row>
        <row r="230">
          <cell r="J230" t="str">
            <v>01.01.12.01.006 Uranium</v>
          </cell>
        </row>
        <row r="231">
          <cell r="J231" t="str">
            <v>01.01.12.01.007 Tembaga</v>
          </cell>
        </row>
        <row r="232">
          <cell r="J232" t="str">
            <v>01.01.12.01.008 Minyak Bumi</v>
          </cell>
        </row>
        <row r="233">
          <cell r="J233" t="str">
            <v>01.01.12.01.009 Batu Bara</v>
          </cell>
        </row>
        <row r="234">
          <cell r="J234" t="str">
            <v>01.01.12.01.010 Koslin</v>
          </cell>
        </row>
        <row r="235">
          <cell r="J235" t="str">
            <v>01.01.12.01.011 Batu Bara Berharga</v>
          </cell>
        </row>
        <row r="236">
          <cell r="J236" t="str">
            <v>01.01.12.01.012 Pasir Berharga</v>
          </cell>
        </row>
        <row r="237">
          <cell r="J237" t="str">
            <v>01.01.12.01.013 Pertambangan Lain-lain</v>
          </cell>
        </row>
        <row r="238">
          <cell r="J238" t="str">
            <v>01.01.13.01.001 Tanah Lapangan Tenis</v>
          </cell>
        </row>
        <row r="239">
          <cell r="J239" t="str">
            <v>01.01.13.01.002 Tanah Lapangan Basket</v>
          </cell>
        </row>
        <row r="240">
          <cell r="J240" t="str">
            <v>01.01.13.01.003 Tanah Lapangan Badminton/Bulutangkis</v>
          </cell>
        </row>
        <row r="241">
          <cell r="J241" t="str">
            <v>01.01.13.01.004 Tanah Lapangan Golf</v>
          </cell>
        </row>
        <row r="242">
          <cell r="J242" t="str">
            <v>01.01.13.01.005 Tanah Lapangan Sepak Bola</v>
          </cell>
        </row>
        <row r="243">
          <cell r="J243" t="str">
            <v>01.01.13.01.006 Tanah Lapangan Bola Volly</v>
          </cell>
        </row>
        <row r="244">
          <cell r="J244" t="str">
            <v>01.01.13.01.007 Tanah Lapangan Sepak Takraw</v>
          </cell>
        </row>
        <row r="245">
          <cell r="J245" t="str">
            <v>01.01.13.01.008 Tanah Lapangan  Pacuan Kuda</v>
          </cell>
        </row>
        <row r="246">
          <cell r="J246" t="str">
            <v>01.01.13.01.009 Tanah Lapangan  Balap Sepeda</v>
          </cell>
        </row>
        <row r="247">
          <cell r="J247" t="str">
            <v>01.01.13.01.010 Tanah Lapangan  Atletik</v>
          </cell>
        </row>
        <row r="248">
          <cell r="J248" t="str">
            <v>01.01.13.01.011 Tanah Lapangan  Softball</v>
          </cell>
        </row>
        <row r="249">
          <cell r="J249" t="str">
            <v>01.01.13.01.012 Tanah Lapangan Olah Raga Lain-lain</v>
          </cell>
        </row>
        <row r="250">
          <cell r="J250" t="str">
            <v>01.01.13.02.001 Tanah Lapangan Parkir Konstruksi Beton</v>
          </cell>
        </row>
        <row r="251">
          <cell r="J251" t="str">
            <v>01.01.13.02.002 Tanah Lapangan Parkir Konstruksi Aspal</v>
          </cell>
        </row>
        <row r="252">
          <cell r="J252" t="str">
            <v>01.01.13.02.003 Tanah Lapangan Parkir Sirtu (Pasir Batu)</v>
          </cell>
        </row>
        <row r="253">
          <cell r="J253" t="str">
            <v>01.01.13.02.004 Tanah Lapangan Parkir Konblok</v>
          </cell>
        </row>
        <row r="254">
          <cell r="J254" t="str">
            <v>01.01.13.02.005 Tanah Lapangan Parkir Tanah Keras</v>
          </cell>
        </row>
        <row r="255">
          <cell r="J255" t="str">
            <v>01.01.13.02.006 Tanah Lapngan Parkir Lain-lain</v>
          </cell>
        </row>
        <row r="256">
          <cell r="J256" t="str">
            <v>01.01.13.03.001 Tanah Lapangan Penimbun Barang Belum Diolah</v>
          </cell>
        </row>
        <row r="257">
          <cell r="J257" t="str">
            <v>01.01.13.03.002 Tanah Lapangan Penimbun Barang Jadi</v>
          </cell>
        </row>
        <row r="258">
          <cell r="J258" t="str">
            <v>01.01.13.03.003 Tanah Lapangan Penimbun Pembuangan Sampah</v>
          </cell>
        </row>
        <row r="259">
          <cell r="J259" t="str">
            <v>01.01.13.03.004 Tanah Lapangan Penimbun Bahan Bangunan</v>
          </cell>
        </row>
        <row r="260">
          <cell r="J260" t="str">
            <v>01.01.13.03.005 Tanah Lapangan Penimbun Barang Bukti</v>
          </cell>
        </row>
        <row r="261">
          <cell r="J261" t="str">
            <v>01.01.13.03.006 Tanah Lapangan Penimbun Barang Lain-lain</v>
          </cell>
        </row>
        <row r="262">
          <cell r="J262" t="str">
            <v>01.01.13.04.001 Tanah Lapangan Pemancar TV/Radio/Radar</v>
          </cell>
        </row>
        <row r="263">
          <cell r="J263" t="str">
            <v>01.01.13.04.002 Tanah Lapangan Studio Alam</v>
          </cell>
        </row>
        <row r="264">
          <cell r="J264" t="str">
            <v>01.01.13.04.003 Tanah Lapangan Pemancar Lainnya</v>
          </cell>
        </row>
        <row r="265">
          <cell r="J265" t="str">
            <v>01.01.13.04.004 Tanah Lapangan Pemancar &amp; Studi Lain-lain</v>
          </cell>
        </row>
        <row r="266">
          <cell r="J266" t="str">
            <v>01.01.13.05.001 Tanah Lapangan Pengujian Kendraan Bermotor</v>
          </cell>
        </row>
        <row r="267">
          <cell r="J267" t="str">
            <v>01.01.13.05.002 Tanah Lapangan Pengelolaan Bahan Bangunan</v>
          </cell>
        </row>
        <row r="268">
          <cell r="J268" t="str">
            <v>01.01.13.05.003 Tanah Lapangan  Pengujian Lainnya</v>
          </cell>
        </row>
        <row r="269">
          <cell r="J269" t="str">
            <v>01.01.13.05.004 Tanah Lapangan Pengujian Lain-lain</v>
          </cell>
        </row>
        <row r="270">
          <cell r="J270" t="str">
            <v>01.01.13.06.001 Tanah Lapangan Terbang Perintis</v>
          </cell>
        </row>
        <row r="271">
          <cell r="J271" t="str">
            <v>01.01.13.06.002 Tanah Lapangan Komersial</v>
          </cell>
        </row>
        <row r="272">
          <cell r="J272" t="str">
            <v>01.01.13.06.003 Tanah Lapangan Terbang Khusus/Militer</v>
          </cell>
        </row>
        <row r="273">
          <cell r="J273" t="str">
            <v>01.01.13.06.004 Tanah Lapangan Terbang Olah Raga</v>
          </cell>
        </row>
        <row r="274">
          <cell r="J274" t="str">
            <v>01.01.13.06.005 Tanah Lapangan Terbang Pendidikan</v>
          </cell>
        </row>
        <row r="275">
          <cell r="J275" t="str">
            <v>01.01.13.06.006 Tanah Lapangan Terbang Lainnya</v>
          </cell>
        </row>
        <row r="276">
          <cell r="J276" t="str">
            <v>01.01.13.07.001 Tanah Untuk Jalan Nasional</v>
          </cell>
        </row>
        <row r="277">
          <cell r="J277" t="str">
            <v>01.01.13.07.002 Tanah Untuk Jalan Propinsi</v>
          </cell>
        </row>
        <row r="278">
          <cell r="J278" t="str">
            <v>01.01.13.07.003 Tanah Untuk Jalan Kabupaten</v>
          </cell>
        </row>
        <row r="279">
          <cell r="J279" t="str">
            <v>01.01.13.07.004 Tanah Untuk Jalan Kotamadya</v>
          </cell>
        </row>
        <row r="280">
          <cell r="J280" t="str">
            <v>01.01.13.07.005 Tanah Untuk Jalan Desa</v>
          </cell>
        </row>
        <row r="281">
          <cell r="J281" t="str">
            <v>01.01.13.07.006 Tanah Untuk Jalan Tol</v>
          </cell>
        </row>
        <row r="282">
          <cell r="J282" t="str">
            <v>01.01.13.07.007 Tanah Untuk Jalan Kereta Api/Lori</v>
          </cell>
        </row>
        <row r="283">
          <cell r="J283" t="str">
            <v>01.01.13.07.008 Tanah Untuk Jalan Landasan Pacu Pesawat Terbang</v>
          </cell>
        </row>
        <row r="284">
          <cell r="J284" t="str">
            <v>01.01.13.07.009 Tanah Untuk Jalan Khusus/Komplek</v>
          </cell>
        </row>
        <row r="285">
          <cell r="J285" t="str">
            <v>01.01.13.07.010 Tanah Utk Bangunan Jalan Lain-lain</v>
          </cell>
        </row>
        <row r="286">
          <cell r="J286" t="str">
            <v>01.01.13.08.001 Tanah Untuk Bangunan Air Irigasi</v>
          </cell>
        </row>
        <row r="287">
          <cell r="J287" t="str">
            <v>01.01.13.08.002 Tanah Untuk Bangunan Pengairan Pasang Surut</v>
          </cell>
        </row>
        <row r="288">
          <cell r="J288" t="str">
            <v>01.01.13.08.003 Tanah Untuk Bangunan Pengembangan Rawa dan Polder</v>
          </cell>
        </row>
        <row r="289">
          <cell r="J289" t="str">
            <v>01.01.13.08.004 Tanah Untuk Bangunan Pengaman Sungai dan Penanggul</v>
          </cell>
        </row>
        <row r="290">
          <cell r="J290" t="str">
            <v>01.01.13.08.005 Tanah Untuk Bangunan Pengembangan Sumber Air dan A</v>
          </cell>
        </row>
        <row r="291">
          <cell r="J291" t="str">
            <v>01.01.13.08.006 Tanah Untuk Bangunan Air Bersih/Air Baku</v>
          </cell>
        </row>
        <row r="292">
          <cell r="J292" t="str">
            <v>01.01.13.08.007 Tanah Untuk Bangunan Air Kotor</v>
          </cell>
        </row>
        <row r="293">
          <cell r="J293" t="str">
            <v>01.01.13.08.008 Tanah Utk Bangunan Air Lain-lain</v>
          </cell>
        </row>
        <row r="294">
          <cell r="J294" t="str">
            <v>01.01.13.09.001 Tanah Untuk Bangunan Instalasi Air Bersih/Air Baku</v>
          </cell>
        </row>
        <row r="295">
          <cell r="J295" t="str">
            <v>01.01.13.09.002 Tanah Untuk Bangunan Instalasi Air Kotor/Air Limba</v>
          </cell>
        </row>
        <row r="296">
          <cell r="J296" t="str">
            <v>01.01.13.09.003 Tanah Untuk Bangunan Instalasi Pengolahan Sampah</v>
          </cell>
        </row>
        <row r="297">
          <cell r="J297" t="str">
            <v>01.01.13.09.004 Tanah Untuk Bangunan Instalasi Pengolahan Bahan Ba</v>
          </cell>
        </row>
        <row r="298">
          <cell r="J298" t="str">
            <v>01.01.13.09.005 Tanah Untuk Bangunan Instalasi Listrik</v>
          </cell>
        </row>
        <row r="299">
          <cell r="J299" t="str">
            <v>01.01.13.09.006 Tanah Untuk Bangunan Instalasi Gardu Listrik</v>
          </cell>
        </row>
        <row r="300">
          <cell r="J300" t="str">
            <v>01.01.13.09.007 Tanah Untuk Bangunan Instalasi Pengolahan Limbah</v>
          </cell>
        </row>
        <row r="301">
          <cell r="J301" t="str">
            <v>01.01.13.09.008 Tanah Utk Bangunan Instalsi Lain-lain</v>
          </cell>
        </row>
        <row r="302">
          <cell r="J302" t="str">
            <v>01.01.13.10.001 Tanah Untuk Bangunan Jaringan Air Bersih/Air Baku</v>
          </cell>
        </row>
        <row r="303">
          <cell r="J303" t="str">
            <v>01.01.13.10.002 Tanah Untuk Bangunan Jaringan Komunikasi</v>
          </cell>
        </row>
        <row r="304">
          <cell r="J304" t="str">
            <v>01.01.13.10.003 Tanah Untuk Bangunan Jaringan Listrik</v>
          </cell>
        </row>
        <row r="305">
          <cell r="J305" t="str">
            <v>01.01.13.10.004 Tanah Untuk Bangunan Jaringan Gas/BBM</v>
          </cell>
        </row>
        <row r="306">
          <cell r="J306" t="str">
            <v>01.01.13.10.005 Tanah Utk Bangunan Jaringan Lain-lain</v>
          </cell>
        </row>
        <row r="307">
          <cell r="J307" t="str">
            <v>01.01.13.11.001 Tanah Untuk Monumen</v>
          </cell>
        </row>
        <row r="308">
          <cell r="J308" t="str">
            <v>01.01.13.11.002 Tanah Untuk Tugu Peringatan</v>
          </cell>
        </row>
        <row r="309">
          <cell r="J309" t="str">
            <v>01.01.13.11.003 Tanah Untuk Tugu Batas Wilayah</v>
          </cell>
        </row>
        <row r="310">
          <cell r="J310" t="str">
            <v>01.01.13.11.004 Tanah Untuk Candi</v>
          </cell>
        </row>
        <row r="311">
          <cell r="J311" t="str">
            <v>01.01.13.11.005 Tanah Untuk Bangunan Museum</v>
          </cell>
        </row>
        <row r="312">
          <cell r="J312" t="str">
            <v>01.01.13.11.006 Tanah Untuk Bangunan Bersejarah</v>
          </cell>
        </row>
        <row r="313">
          <cell r="J313" t="str">
            <v>01.01.13.11.007 Tanah Utk Bangunan Bersejarah Lain-lain</v>
          </cell>
        </row>
        <row r="314">
          <cell r="J314" t="str">
            <v>01.01.13.12.001 Tanah Bangunan Sarana Olah Raga Terbatas</v>
          </cell>
        </row>
        <row r="315">
          <cell r="J315" t="str">
            <v>01.01.13.12.002 Tanah Bangunan Sarana Olah Raga Terbuka</v>
          </cell>
        </row>
        <row r="316">
          <cell r="J316" t="str">
            <v>01.01.13.12.003 Tanah Bangunan Sarana Olah Raga Lainnya</v>
          </cell>
        </row>
        <row r="317">
          <cell r="J317" t="str">
            <v>01.01.13.13.001 Tanah Untuk Bangunan Mesjid</v>
          </cell>
        </row>
        <row r="318">
          <cell r="J318" t="str">
            <v>01.01.13.13.002 Tanah Untuk Bangunan Gereja</v>
          </cell>
        </row>
        <row r="319">
          <cell r="J319" t="str">
            <v>01.01.13.13.003 Tanah Untuk Bangunan Pura</v>
          </cell>
        </row>
        <row r="320">
          <cell r="J320" t="str">
            <v>01.01.13.13.004 Tanah Untuk Bangunan Vihara</v>
          </cell>
        </row>
        <row r="321">
          <cell r="J321" t="str">
            <v>01.01.13.13.005 Tanah Untuk Bangunan Klenteng/Kuil</v>
          </cell>
        </row>
        <row r="322">
          <cell r="J322" t="str">
            <v>01.01.13.13.006 Tanah Untuk Bangunan Krematorium</v>
          </cell>
        </row>
        <row r="323">
          <cell r="J323" t="str">
            <v>01.01.13.13.007 Tanah Utk Bangunan Tempat Ibadah Lain-lain</v>
          </cell>
        </row>
        <row r="324">
          <cell r="J324" t="str">
            <v>02.02.01.01.001 Crawler Tractor</v>
          </cell>
        </row>
        <row r="325">
          <cell r="J325" t="str">
            <v>02.02.01.01.002 Wheel Tractor</v>
          </cell>
        </row>
        <row r="326">
          <cell r="J326" t="str">
            <v>02.02.01.01.003 Swanp Tractor</v>
          </cell>
        </row>
        <row r="327">
          <cell r="J327" t="str">
            <v>02.02.01.01.004 Tractor Lain-lain</v>
          </cell>
        </row>
        <row r="328">
          <cell r="J328" t="str">
            <v>02.02.01.02.001 Grader+Attachment</v>
          </cell>
        </row>
        <row r="329">
          <cell r="J329" t="str">
            <v>02.02.01.02.002 Grader Towed Type</v>
          </cell>
        </row>
        <row r="330">
          <cell r="J330" t="str">
            <v>02.02.01.02.003 Buldozer</v>
          </cell>
        </row>
        <row r="331">
          <cell r="J331" t="str">
            <v>02.02.01.02.004 Draiglines</v>
          </cell>
        </row>
        <row r="332">
          <cell r="J332" t="str">
            <v>02.02.01.02.005 Slovel Dozer</v>
          </cell>
        </row>
        <row r="333">
          <cell r="J333" t="str">
            <v>02.02.01.02.006 Grader Lain-lain</v>
          </cell>
        </row>
        <row r="334">
          <cell r="J334" t="str">
            <v>02.02.01.03.001 Clawler Excavator</v>
          </cell>
        </row>
        <row r="335">
          <cell r="J335" t="str">
            <v>02.02.01.03.002 Wheel Exacvator</v>
          </cell>
        </row>
        <row r="336">
          <cell r="J336" t="str">
            <v>02.02.01.03.003 Excavator Lain-lain</v>
          </cell>
        </row>
        <row r="337">
          <cell r="J337" t="str">
            <v>02.02.01.04.001 Pile Driver</v>
          </cell>
        </row>
        <row r="338">
          <cell r="J338" t="str">
            <v>02.02.01.04.002 Pile Driver Lain-lain</v>
          </cell>
        </row>
        <row r="339">
          <cell r="J339" t="str">
            <v>02.02.01.05.001 Self Propelled Sraper</v>
          </cell>
        </row>
        <row r="340">
          <cell r="J340" t="str">
            <v>02.02.01.05.002 Towed Scraper</v>
          </cell>
        </row>
        <row r="341">
          <cell r="J341" t="str">
            <v>02.02.01.05.003 Dump Truck</v>
          </cell>
        </row>
        <row r="342">
          <cell r="J342" t="str">
            <v>02.02.01.05.004 Lamp Wagen</v>
          </cell>
        </row>
        <row r="343">
          <cell r="J343" t="str">
            <v>02.02.01.05.005 Lori</v>
          </cell>
        </row>
        <row r="344">
          <cell r="J344" t="str">
            <v>02.02.01.05.006 Hauler Lain-lain</v>
          </cell>
        </row>
        <row r="345">
          <cell r="J345" t="str">
            <v>02.02.01.06.001 Asphal Mixing Plant</v>
          </cell>
        </row>
        <row r="346">
          <cell r="J346" t="str">
            <v>02.02.01.06.002 Asphal Finisher</v>
          </cell>
        </row>
        <row r="347">
          <cell r="J347" t="str">
            <v>02.02.01.06.003 Asphal Distributor</v>
          </cell>
        </row>
        <row r="348">
          <cell r="J348" t="str">
            <v>02.02.01.06.004 Asphal Heater</v>
          </cell>
        </row>
        <row r="349">
          <cell r="J349" t="str">
            <v>02.02.01.06.005 Asphal Tanker</v>
          </cell>
        </row>
        <row r="350">
          <cell r="J350" t="str">
            <v>02.02.01.06.006 Asphal Srayer</v>
          </cell>
        </row>
        <row r="351">
          <cell r="J351" t="str">
            <v>02.02.01.06.007 Asphal Dryar</v>
          </cell>
        </row>
        <row r="352">
          <cell r="J352" t="str">
            <v>02.02.01.06.008 Recycle</v>
          </cell>
        </row>
        <row r="353">
          <cell r="J353" t="str">
            <v>02.02.01.06.009 Col Milling Machine</v>
          </cell>
        </row>
        <row r="354">
          <cell r="J354" t="str">
            <v>02.02.01.06.010 Aspal Equipment Lain-lain</v>
          </cell>
        </row>
        <row r="355">
          <cell r="J355" t="str">
            <v>02.02.01.07.001 Macadam Roller/Three Whell Roller</v>
          </cell>
        </row>
        <row r="356">
          <cell r="J356" t="str">
            <v>02.02.01.07.002 Tandam Roller</v>
          </cell>
        </row>
        <row r="357">
          <cell r="J357" t="str">
            <v>02.02.01.07.003 Mesh Roller</v>
          </cell>
        </row>
        <row r="358">
          <cell r="J358" t="str">
            <v>02.02.01.07.004 Vibration Roller</v>
          </cell>
        </row>
        <row r="359">
          <cell r="J359" t="str">
            <v>02.02.01.07.005 Tyre Roller</v>
          </cell>
        </row>
        <row r="360">
          <cell r="J360" t="str">
            <v>02.02.01.07.006 Soil Stabilizer</v>
          </cell>
        </row>
        <row r="361">
          <cell r="J361" t="str">
            <v>02.02.01.07.007 Sheep Foot/Stamping Roller</v>
          </cell>
        </row>
        <row r="362">
          <cell r="J362" t="str">
            <v>02.02.01.07.008 Stamper</v>
          </cell>
        </row>
        <row r="363">
          <cell r="J363" t="str">
            <v>02.02.01.07.009 Vibration Plate</v>
          </cell>
        </row>
        <row r="364">
          <cell r="J364" t="str">
            <v>02.02.01.07.010 Pemadat Sampah</v>
          </cell>
        </row>
        <row r="365">
          <cell r="J365" t="str">
            <v>02.02.01.07.011 Compacting Equipment Lain-lain</v>
          </cell>
        </row>
        <row r="366">
          <cell r="J366" t="str">
            <v>02.02.01.08.001 Stone Crushing Plant</v>
          </cell>
        </row>
        <row r="367">
          <cell r="J367" t="str">
            <v>02.02.01.08.002 Screeninth Classifier</v>
          </cell>
        </row>
        <row r="368">
          <cell r="J368" t="str">
            <v>02.02.01.08.003 Stone Crusher</v>
          </cell>
        </row>
        <row r="369">
          <cell r="J369" t="str">
            <v>02.02.01.08.004 Aggregate Washer</v>
          </cell>
        </row>
        <row r="370">
          <cell r="J370" t="str">
            <v>02.02.01.08.005 Batching Plant</v>
          </cell>
        </row>
        <row r="371">
          <cell r="J371" t="str">
            <v>02.02.01.08.006 Concrete Finisher</v>
          </cell>
        </row>
        <row r="372">
          <cell r="J372" t="str">
            <v>02.02.01.08.007 Concrete Finisher</v>
          </cell>
        </row>
        <row r="373">
          <cell r="J373" t="str">
            <v>02.02.01.08.008 Concrete Pump</v>
          </cell>
        </row>
        <row r="374">
          <cell r="J374" t="str">
            <v>02.02.01.08.009 Concrete Lif</v>
          </cell>
        </row>
        <row r="375">
          <cell r="J375" t="str">
            <v>02.02.01.08.010 Concrete Prestres</v>
          </cell>
        </row>
        <row r="376">
          <cell r="J376" t="str">
            <v>02.02.01.08.011 Concrete Cutter</v>
          </cell>
        </row>
        <row r="377">
          <cell r="J377" t="str">
            <v>02.02.01.08.012 Concrete Mixer</v>
          </cell>
        </row>
        <row r="378">
          <cell r="J378" t="str">
            <v>02.02.01.08.013 Concrete Vibrator</v>
          </cell>
        </row>
        <row r="379">
          <cell r="J379" t="str">
            <v>02.02.01.08.014 Concrete Breaker</v>
          </cell>
        </row>
        <row r="380">
          <cell r="J380" t="str">
            <v>02.02.01.08.015 Aggregate/Chip Sproader</v>
          </cell>
        </row>
        <row r="381">
          <cell r="J381" t="str">
            <v>02.02.01.08.016 Grauting Machine</v>
          </cell>
        </row>
        <row r="382">
          <cell r="J382" t="str">
            <v>02.02.01.08.017 Pipe Plant Equipment</v>
          </cell>
        </row>
        <row r="383">
          <cell r="J383" t="str">
            <v>02.02.01.08.018 Concrete Mixer Tandem</v>
          </cell>
        </row>
        <row r="384">
          <cell r="J384" t="str">
            <v>02.02.01.08.019 Onion Head Machine</v>
          </cell>
        </row>
        <row r="385">
          <cell r="J385" t="str">
            <v>02.02.01.08.020 Pan Mixer</v>
          </cell>
        </row>
        <row r="386">
          <cell r="J386" t="str">
            <v>02.02.01.08.021 Asbuton Mixer</v>
          </cell>
        </row>
        <row r="387">
          <cell r="J387" t="str">
            <v>02.02.01.08.022 Paddle Mixer</v>
          </cell>
        </row>
        <row r="388">
          <cell r="J388" t="str">
            <v>02.02.01.08.023 Asphalt Buton Crusher</v>
          </cell>
        </row>
        <row r="389">
          <cell r="J389" t="str">
            <v>02.02.01.08.024 Aggregate Concrete equipment Lain-lain</v>
          </cell>
        </row>
        <row r="390">
          <cell r="J390" t="str">
            <v>02.02.01.09.001 Truck Loader+Attachment</v>
          </cell>
        </row>
        <row r="391">
          <cell r="J391" t="str">
            <v>02.02.01.09.002 Wheel Loader+Attachmnet</v>
          </cell>
        </row>
        <row r="392">
          <cell r="J392" t="str">
            <v>02.02.01.09.003 Loader Lain-lain</v>
          </cell>
        </row>
        <row r="393">
          <cell r="J393" t="str">
            <v>02.02.01.10.001 Tower Crane</v>
          </cell>
        </row>
        <row r="394">
          <cell r="J394" t="str">
            <v>02.02.01.10.002 Truck Mounted Crane</v>
          </cell>
        </row>
        <row r="395">
          <cell r="J395" t="str">
            <v>02.02.01.10.003 Truck Crane</v>
          </cell>
        </row>
        <row r="396">
          <cell r="J396" t="str">
            <v>02.02.01.10.004 Wheel Crane</v>
          </cell>
        </row>
        <row r="397">
          <cell r="J397" t="str">
            <v>02.02.01.10.005 Forklift</v>
          </cell>
        </row>
        <row r="398">
          <cell r="J398" t="str">
            <v>02.02.01.10.006 Fortal Crane</v>
          </cell>
        </row>
        <row r="399">
          <cell r="J399" t="str">
            <v>02.02.01.10.007 Crawier Crane</v>
          </cell>
        </row>
        <row r="400">
          <cell r="J400" t="str">
            <v>02.02.01.10.008 Alat Pengangkat Lain-lain</v>
          </cell>
        </row>
        <row r="401">
          <cell r="J401" t="str">
            <v>02.02.01.11.001 Mesin Pembuat Pellet</v>
          </cell>
        </row>
        <row r="402">
          <cell r="J402" t="str">
            <v>02.02.01.11.002 Mesin Pembuat ES</v>
          </cell>
        </row>
        <row r="403">
          <cell r="J403" t="str">
            <v>02.02.01.11.003 Mesin Penghancur Es</v>
          </cell>
        </row>
        <row r="404">
          <cell r="J404" t="str">
            <v>02.02.01.11.004 Water Treatment</v>
          </cell>
        </row>
        <row r="405">
          <cell r="J405" t="str">
            <v>02.02.01.11.005 Sea Water Treatment</v>
          </cell>
        </row>
        <row r="406">
          <cell r="J406" t="str">
            <v>02.02.01.11.006 Mesin Proses Lain-lain</v>
          </cell>
        </row>
        <row r="407">
          <cell r="J407" t="str">
            <v>02.02.02.01.001 Suchtion Dregder</v>
          </cell>
        </row>
        <row r="408">
          <cell r="J408" t="str">
            <v>02.02.02.01.002 Buchket Dregder</v>
          </cell>
        </row>
        <row r="409">
          <cell r="J409" t="str">
            <v>02.02.02.01.003 Cutter suction Dragline</v>
          </cell>
        </row>
        <row r="410">
          <cell r="J410" t="str">
            <v>02.02.02.01.004 Dredger Lain-lain</v>
          </cell>
        </row>
        <row r="411">
          <cell r="J411" t="str">
            <v>02.02.02.02.001 Floating Excavator+Attachment</v>
          </cell>
        </row>
        <row r="412">
          <cell r="J412" t="str">
            <v>02.02.02.02.002 Floating Excavator Lain-lain</v>
          </cell>
        </row>
        <row r="413">
          <cell r="J413" t="str">
            <v>02.02.02.03.001 Plain Suction</v>
          </cell>
        </row>
        <row r="414">
          <cell r="J414" t="str">
            <v>02.02.02.03.002 Cutter</v>
          </cell>
        </row>
        <row r="415">
          <cell r="J415" t="str">
            <v>02.02.02.03.003 Clamshell/Dragline</v>
          </cell>
        </row>
        <row r="416">
          <cell r="J416" t="str">
            <v>02.02.02.03.004 Amphibi Dredger Lain-lain</v>
          </cell>
        </row>
        <row r="417">
          <cell r="J417" t="str">
            <v>02.02.02.04.001 Kapal Tarik</v>
          </cell>
        </row>
        <row r="418">
          <cell r="J418" t="str">
            <v>02.02.02.04.002 Kapal Tarik Lain-lain</v>
          </cell>
        </row>
        <row r="419">
          <cell r="J419" t="str">
            <v>02.02.02.05.001 Water Treatment</v>
          </cell>
        </row>
        <row r="420">
          <cell r="J420" t="str">
            <v>02.02.02.05.002 Mesin Proses Apung Lain-lain</v>
          </cell>
        </row>
        <row r="421">
          <cell r="J421" t="str">
            <v>02.02.03.01.001 Alat Penarik Kapal</v>
          </cell>
        </row>
        <row r="422">
          <cell r="J422" t="str">
            <v>02.02.03.01.002 Alat Penarik Jaring</v>
          </cell>
        </row>
        <row r="423">
          <cell r="J423" t="str">
            <v>02.02.03.01.003 Alat Penarik Lain-lain</v>
          </cell>
        </row>
        <row r="424">
          <cell r="J424" t="str">
            <v>02.02.03.02.001 Elevator</v>
          </cell>
        </row>
        <row r="425">
          <cell r="J425" t="str">
            <v>02.02.03.02.002 Belt Conveyor</v>
          </cell>
        </row>
        <row r="426">
          <cell r="J426" t="str">
            <v>02.02.03.02.003 Screw Coriveyor</v>
          </cell>
        </row>
        <row r="427">
          <cell r="J427" t="str">
            <v>02.02.03.02.004 Escalator</v>
          </cell>
        </row>
        <row r="428">
          <cell r="J428" t="str">
            <v>02.02.03.02.005 Gandala</v>
          </cell>
        </row>
        <row r="429">
          <cell r="J429" t="str">
            <v>02.02.03.02.006 Feeder Lain-lain</v>
          </cell>
        </row>
        <row r="430">
          <cell r="J430" t="str">
            <v>02.02.03.03.001 Transportable Compresor</v>
          </cell>
        </row>
        <row r="431">
          <cell r="J431" t="str">
            <v>02.02.03.03.002 Portable Compresor</v>
          </cell>
        </row>
        <row r="432">
          <cell r="J432" t="str">
            <v>02.02.03.03.003 Stationary Compresor</v>
          </cell>
        </row>
        <row r="433">
          <cell r="J433" t="str">
            <v>02.02.03.03.004 Compressor Lain-lain</v>
          </cell>
        </row>
        <row r="434">
          <cell r="J434" t="str">
            <v>02.02.03.04.001 Transportable Electric Generating Set</v>
          </cell>
        </row>
        <row r="435">
          <cell r="J435" t="str">
            <v>02.02.03.04.002 Portable Generating Set</v>
          </cell>
        </row>
        <row r="436">
          <cell r="J436" t="str">
            <v>02.02.03.04.003 Stationary Generating Set</v>
          </cell>
        </row>
        <row r="437">
          <cell r="J437" t="str">
            <v>02.02.03.04.004 Electric Generating Set Lain-lain</v>
          </cell>
        </row>
        <row r="438">
          <cell r="J438" t="str">
            <v>02.02.03.05.001 Transportable Water Pomp</v>
          </cell>
        </row>
        <row r="439">
          <cell r="J439" t="str">
            <v>02.02.03.05.002 Portable Water Pump</v>
          </cell>
        </row>
        <row r="440">
          <cell r="J440" t="str">
            <v>02.02.03.05.003 Stationary Water Pump</v>
          </cell>
        </row>
        <row r="441">
          <cell r="J441" t="str">
            <v>02.02.03.05.004 Poppa Lumur</v>
          </cell>
        </row>
        <row r="442">
          <cell r="J442" t="str">
            <v>02.02.03.05.005 Sumersible Pump</v>
          </cell>
        </row>
        <row r="443">
          <cell r="J443" t="str">
            <v>02.02.03.05.006 Pompa Tangan</v>
          </cell>
        </row>
        <row r="444">
          <cell r="J444" t="str">
            <v>02.02.03.05.007 Pompa Lain-lain</v>
          </cell>
        </row>
        <row r="445">
          <cell r="J445" t="str">
            <v>02.02.03.06.001 Mesin Bor Batu</v>
          </cell>
        </row>
        <row r="446">
          <cell r="J446" t="str">
            <v>02.02.03.06.002 Mesin Bor Tanah</v>
          </cell>
        </row>
        <row r="447">
          <cell r="J447" t="str">
            <v>02.02.03.06.003 Mesin Bor Beton</v>
          </cell>
        </row>
        <row r="448">
          <cell r="J448" t="str">
            <v>02.02.03.06.004 Mesin Bor Lain-lain</v>
          </cell>
        </row>
        <row r="449">
          <cell r="J449" t="str">
            <v>02.02.03.07.001 Mobile Workshop</v>
          </cell>
        </row>
        <row r="450">
          <cell r="J450" t="str">
            <v>02.02.03.07.002 Service Car</v>
          </cell>
        </row>
        <row r="451">
          <cell r="J451" t="str">
            <v>02.02.03.07.003 Floating Work Shop</v>
          </cell>
        </row>
        <row r="452">
          <cell r="J452" t="str">
            <v>02.02.03.07.004 Road Maintenance Truck</v>
          </cell>
        </row>
        <row r="453">
          <cell r="J453" t="str">
            <v>02.02.03.07.005 Sweeper Truck</v>
          </cell>
        </row>
        <row r="454">
          <cell r="J454" t="str">
            <v>02.02.03.07.006 Wreck Car</v>
          </cell>
        </row>
        <row r="455">
          <cell r="J455" t="str">
            <v>02.02.03.07.007 Leak Detector</v>
          </cell>
        </row>
        <row r="456">
          <cell r="J456" t="str">
            <v>02.02.03.07.008 Pipe Locator</v>
          </cell>
        </row>
        <row r="457">
          <cell r="J457" t="str">
            <v>02.02.03.07.009 Unit Pemeliharaan Lapangan Lain-lain</v>
          </cell>
        </row>
        <row r="458">
          <cell r="J458" t="str">
            <v>02.02.03.08.001 Alat Pengolahan Air Kotor</v>
          </cell>
        </row>
        <row r="459">
          <cell r="J459" t="str">
            <v>02.02.03.08.002 Alat Pengolahan Air Kotor Lain-lain</v>
          </cell>
        </row>
        <row r="460">
          <cell r="J460" t="str">
            <v>02.02.03.09.001 Unit Pembangkit Uap Air Pans</v>
          </cell>
        </row>
        <row r="461">
          <cell r="J461" t="str">
            <v>02.02.03.09.002 Pembangkit Uap Air Panas Lain-lain</v>
          </cell>
        </row>
        <row r="462">
          <cell r="J462" t="str">
            <v>02.03.01.01.001 Sedan</v>
          </cell>
        </row>
        <row r="463">
          <cell r="J463" t="str">
            <v>02.03.01.01.002 Jeep</v>
          </cell>
        </row>
        <row r="464">
          <cell r="J464" t="str">
            <v>02.03.01.01.003 Station Wagon</v>
          </cell>
        </row>
        <row r="465">
          <cell r="J465" t="str">
            <v>02.03.01.01.004 Kendaraan Dinas Bermotor Lain-lain</v>
          </cell>
        </row>
        <row r="466">
          <cell r="J466" t="str">
            <v>02.03.01.02.001 Bus (Penumpang 30 Orang ke atas)</v>
          </cell>
        </row>
        <row r="467">
          <cell r="J467" t="str">
            <v>02.03.01.02.002 Micro Bus (Penumpang 15-30 orang)</v>
          </cell>
        </row>
        <row r="468">
          <cell r="J468" t="str">
            <v>02.03.01.02.003 Mini Bus (Penumpang 14 orang ke bawah)</v>
          </cell>
        </row>
        <row r="469">
          <cell r="J469" t="str">
            <v>02.03.01.03.001 Truck + Attachhment</v>
          </cell>
        </row>
        <row r="470">
          <cell r="J470" t="str">
            <v>02.03.01.03.002 Pick Up</v>
          </cell>
        </row>
        <row r="471">
          <cell r="J471" t="str">
            <v>02.03.01.03.003 Trailer</v>
          </cell>
        </row>
        <row r="472">
          <cell r="J472" t="str">
            <v>02.03.01.03.004 Semi Trailer</v>
          </cell>
        </row>
        <row r="473">
          <cell r="J473" t="str">
            <v>02.03.01.03.005 Kendaraan Bermotor Angkutan Brg Lain-lain</v>
          </cell>
        </row>
        <row r="474">
          <cell r="J474" t="str">
            <v>02.03.01.04.001 Mobil Ambulance</v>
          </cell>
        </row>
        <row r="475">
          <cell r="J475" t="str">
            <v>02.03.01.04.002 Mobil Jenazah</v>
          </cell>
        </row>
        <row r="476">
          <cell r="J476" t="str">
            <v>02.03.01.04.003 Mobil Unit Penerangan</v>
          </cell>
        </row>
        <row r="477">
          <cell r="J477" t="str">
            <v>02.03.01.04.004 Mobil Pemadam Kebakaran</v>
          </cell>
        </row>
        <row r="478">
          <cell r="J478" t="str">
            <v>02.03.01.04.005 Mobil Tinja</v>
          </cell>
        </row>
        <row r="479">
          <cell r="J479" t="str">
            <v>02.03.01.04.006 Mobil Tangki</v>
          </cell>
        </row>
        <row r="480">
          <cell r="J480" t="str">
            <v>02.03.01.04.007 Mobil Unit Monitoring Frekwensi</v>
          </cell>
        </row>
        <row r="481">
          <cell r="J481" t="str">
            <v>02.03.01.04.008 Mobil Unit Perpustkaan Keliling</v>
          </cell>
        </row>
        <row r="482">
          <cell r="J482" t="str">
            <v>02.03.01.04.009 Mobil Unit Visual Mini (Muviani) Darat</v>
          </cell>
        </row>
        <row r="483">
          <cell r="J483" t="str">
            <v>02.03.01.04.010 Mobil Unit Satelite Link Van</v>
          </cell>
        </row>
        <row r="484">
          <cell r="J484" t="str">
            <v>02.03.01.04.011 Mobil Unit Panggung</v>
          </cell>
        </row>
        <row r="485">
          <cell r="J485" t="str">
            <v>02.03.01.04.012 Mobil Unit Pameran</v>
          </cell>
        </row>
        <row r="486">
          <cell r="J486" t="str">
            <v>02.03.01.04.013 Out Side Broadcast Van Radio</v>
          </cell>
        </row>
        <row r="487">
          <cell r="J487" t="str">
            <v>02.03.01.04.014 Out Side Broadcast Van Televisi</v>
          </cell>
        </row>
        <row r="488">
          <cell r="J488" t="str">
            <v>02.03.01.04.015 Mobil Unit Produksi Film</v>
          </cell>
        </row>
        <row r="489">
          <cell r="J489" t="str">
            <v>02.03.01.04.016 Mobil Unit Produksi Film</v>
          </cell>
        </row>
        <row r="490">
          <cell r="J490" t="str">
            <v>02.03.01.04.017 Mobil Unit Produksi Cinerama</v>
          </cell>
        </row>
        <row r="491">
          <cell r="J491" t="str">
            <v>02.03.01.04.018 Mobil Unit Kesehatan Masyarakat</v>
          </cell>
        </row>
        <row r="492">
          <cell r="J492" t="str">
            <v>02.03.01.04.019 Mobil Unit Kesehatan Hewan</v>
          </cell>
        </row>
        <row r="493">
          <cell r="J493" t="str">
            <v>02.03.01.04.020 Mobil Unit Tahanan</v>
          </cell>
        </row>
        <row r="494">
          <cell r="J494" t="str">
            <v>02.03.01.04.021 Mobil Unit Pengangkut Uang</v>
          </cell>
        </row>
        <row r="495">
          <cell r="J495" t="str">
            <v>02.03.01.04.022 Kendaraan Bermotor Khusus Lain-lain</v>
          </cell>
        </row>
        <row r="496">
          <cell r="J496" t="str">
            <v>02.03.01.05.001 Sepeda Motor</v>
          </cell>
        </row>
        <row r="497">
          <cell r="J497" t="str">
            <v>02.03.01.05.002 Scooter</v>
          </cell>
        </row>
        <row r="498">
          <cell r="J498" t="str">
            <v>02.03.01.05.003 Kendaraan Bermotor Beroda Dua Lain-lain</v>
          </cell>
        </row>
        <row r="499">
          <cell r="J499" t="str">
            <v>02.03.01.06.001 Bemo</v>
          </cell>
        </row>
        <row r="500">
          <cell r="J500" t="str">
            <v>02.03.01.06.002 Helicak/Bajaj</v>
          </cell>
        </row>
        <row r="501">
          <cell r="J501" t="str">
            <v>02.03.01.06.003 Kendaraaan Bermotor Beroda Tiga Lain-lain</v>
          </cell>
        </row>
        <row r="502">
          <cell r="J502" t="str">
            <v>02.03.02.01.001 Gerobak Tarik</v>
          </cell>
        </row>
        <row r="503">
          <cell r="J503" t="str">
            <v>02.03.02.01.002 Gerobak Dorong</v>
          </cell>
        </row>
        <row r="504">
          <cell r="J504" t="str">
            <v>02.03.02.01.003 Caravan</v>
          </cell>
        </row>
        <row r="505">
          <cell r="J505" t="str">
            <v>02.03.02.01.004 Gerobak Lori</v>
          </cell>
        </row>
        <row r="506">
          <cell r="J506" t="str">
            <v>02.03.02.01.005 Angkutan Barang Lain-lain</v>
          </cell>
        </row>
        <row r="507">
          <cell r="J507" t="str">
            <v>02.03.02.02.001 Sepeda</v>
          </cell>
        </row>
        <row r="508">
          <cell r="J508" t="str">
            <v>02.03.02.02.002 Dokar</v>
          </cell>
        </row>
        <row r="509">
          <cell r="J509" t="str">
            <v>02.03.02.02.003 Tandu Dorong</v>
          </cell>
        </row>
        <row r="510">
          <cell r="J510" t="str">
            <v>02.03.02.02.004 Kendaraan Tak Bermotor Berpenumpoang Lain-lain</v>
          </cell>
        </row>
        <row r="511">
          <cell r="J511" t="str">
            <v>02.03.03.01.001 Kapal Minyak</v>
          </cell>
        </row>
        <row r="512">
          <cell r="J512" t="str">
            <v>02.03.03.01.002 Tongkang Bermotor</v>
          </cell>
        </row>
        <row r="513">
          <cell r="J513" t="str">
            <v>02.03.03.01.003 Tug Boat+Attachment</v>
          </cell>
        </row>
        <row r="514">
          <cell r="J514" t="str">
            <v>02.03.03.01.004 Landing Ship Transportation (LST)</v>
          </cell>
        </row>
        <row r="515">
          <cell r="J515" t="str">
            <v>02.03.03.01.005 Kapal Hidrofoli</v>
          </cell>
        </row>
        <row r="516">
          <cell r="J516" t="str">
            <v>02.03.03.01.006 Kapal Motor</v>
          </cell>
        </row>
        <row r="517">
          <cell r="J517" t="str">
            <v>02.03.03.01.007 Alat Angkut Apung Motor Brg Lain-lain</v>
          </cell>
        </row>
        <row r="518">
          <cell r="J518" t="str">
            <v>02.03.03.02.001 Speed Boat</v>
          </cell>
        </row>
        <row r="519">
          <cell r="J519" t="str">
            <v>02.03.03.02.002 Motor Boat</v>
          </cell>
        </row>
        <row r="520">
          <cell r="J520" t="str">
            <v>02.03.03.02.003 Klotok</v>
          </cell>
        </row>
        <row r="521">
          <cell r="J521" t="str">
            <v>02.03.03.02.004 Ferry</v>
          </cell>
        </row>
        <row r="522">
          <cell r="J522" t="str">
            <v>02.03.03.02.005 Hidrofoil</v>
          </cell>
        </row>
        <row r="523">
          <cell r="J523" t="str">
            <v>02.03.03.02.006 Jetfoil</v>
          </cell>
        </row>
        <row r="524">
          <cell r="J524" t="str">
            <v>02.03.03.02.007 Long Boat</v>
          </cell>
        </row>
        <row r="525">
          <cell r="J525" t="str">
            <v>02.03.03.02.008 Alat Angkut Apung Penumpang Lain-lain</v>
          </cell>
        </row>
        <row r="526">
          <cell r="J526" t="str">
            <v>02.03.03.03.001 Surver Boat</v>
          </cell>
        </row>
        <row r="527">
          <cell r="J527" t="str">
            <v>02.03.03.03.002 Kapal Anti Polusi</v>
          </cell>
        </row>
        <row r="528">
          <cell r="J528" t="str">
            <v>02.03.03.03.003 Kapal Perambuan</v>
          </cell>
        </row>
        <row r="529">
          <cell r="J529" t="str">
            <v>02.03.03.03.004 Out Boat Motor</v>
          </cell>
        </row>
        <row r="530">
          <cell r="J530" t="str">
            <v>02.03.03.03.005 Kapal Hydrografi</v>
          </cell>
        </row>
        <row r="531">
          <cell r="J531" t="str">
            <v>02.03.03.03.006 Kapal Unit Penerangan Air</v>
          </cell>
        </row>
        <row r="532">
          <cell r="J532" t="str">
            <v>02.03.03.03.007 Kapal Visual Mini</v>
          </cell>
        </row>
        <row r="533">
          <cell r="J533" t="str">
            <v>02.03.03.03.008 Kapal Penangkap Ikan</v>
          </cell>
        </row>
        <row r="534">
          <cell r="J534" t="str">
            <v>02.03.03.03.009 Kapal Pengangkut Hewan</v>
          </cell>
        </row>
        <row r="535">
          <cell r="J535" t="str">
            <v>02.03.03.03.010 Kapal Patroli Pantai</v>
          </cell>
        </row>
        <row r="536">
          <cell r="J536" t="str">
            <v>02.03.03.03.011 Alat Angkut Apung Bermotor Khusus Lain-lain</v>
          </cell>
        </row>
        <row r="537">
          <cell r="J537" t="str">
            <v>02.03.04.01.001 Tongkang</v>
          </cell>
        </row>
        <row r="538">
          <cell r="J538" t="str">
            <v>02.03.04.01.002 Perahu Barang</v>
          </cell>
        </row>
        <row r="539">
          <cell r="J539" t="str">
            <v>02.03.04.01.003 Alat ANgkut apung Tak Bermotor Lain-lain</v>
          </cell>
        </row>
        <row r="540">
          <cell r="J540" t="str">
            <v>02.03.04.02.001 Perahu Penumpang</v>
          </cell>
        </row>
        <row r="541">
          <cell r="J541" t="str">
            <v>02.03.04.02.002 Perahu Penyeberangan</v>
          </cell>
        </row>
        <row r="542">
          <cell r="J542" t="str">
            <v>02.03.04.02.003 Alat Angkut Apung Tak Bermotor Lain-lain</v>
          </cell>
        </row>
        <row r="543">
          <cell r="J543" t="str">
            <v>02.03.05.01.001 Mesin Jet (Fuel Jet)</v>
          </cell>
        </row>
        <row r="544">
          <cell r="J544" t="str">
            <v>02.03.05.01.002 Turbo Prop</v>
          </cell>
        </row>
        <row r="545">
          <cell r="J545" t="str">
            <v>02.03.05.01.003 Kapal Terbang Baling-baling</v>
          </cell>
        </row>
        <row r="546">
          <cell r="J546" t="str">
            <v>02.03.05.01.004 Helicopter</v>
          </cell>
        </row>
        <row r="547">
          <cell r="J547" t="str">
            <v>02.03.05.01.005 Ampibi</v>
          </cell>
        </row>
        <row r="548">
          <cell r="J548" t="str">
            <v>02.03.05.01.006 Kapal Terbang Lain-lain</v>
          </cell>
        </row>
        <row r="549">
          <cell r="J549" t="str">
            <v>02.04.01.01.001 Mesin Bubut</v>
          </cell>
        </row>
        <row r="550">
          <cell r="J550" t="str">
            <v>02.04.01.01.002 Mesin Press</v>
          </cell>
        </row>
        <row r="551">
          <cell r="J551" t="str">
            <v>02.04.01.01.003 Mesin Ketam</v>
          </cell>
        </row>
        <row r="552">
          <cell r="J552" t="str">
            <v>02.04.01.01.004 Mesin Pres Hidrolik &amp; Punsh</v>
          </cell>
        </row>
        <row r="553">
          <cell r="J553" t="str">
            <v>02.04.01.01.005 Mesin Bor</v>
          </cell>
        </row>
        <row r="554">
          <cell r="J554" t="str">
            <v>02.04.01.01.006 Mesin Gergaji Logam</v>
          </cell>
        </row>
        <row r="555">
          <cell r="J555" t="str">
            <v>02.04.01.01.007 Mesin Gerinda</v>
          </cell>
        </row>
        <row r="556">
          <cell r="J556" t="str">
            <v>02.04.01.01.008 Mesin Rol</v>
          </cell>
        </row>
        <row r="557">
          <cell r="J557" t="str">
            <v>02.04.01.01.009 Mesin Bor Cylinder</v>
          </cell>
        </row>
        <row r="558">
          <cell r="J558" t="str">
            <v>02.04.01.01.010 Mesin Skrup</v>
          </cell>
        </row>
        <row r="559">
          <cell r="J559" t="str">
            <v>02.04.01.01.011 Mesin Milling</v>
          </cell>
        </row>
        <row r="560">
          <cell r="J560" t="str">
            <v>02.04.01.01.012 Mesin Purel</v>
          </cell>
        </row>
        <row r="561">
          <cell r="J561" t="str">
            <v>02.04.01.01.013 Mesin Perapen</v>
          </cell>
        </row>
        <row r="562">
          <cell r="J562" t="str">
            <v>02.04.01.01.014 Mesin Sikat Kulit</v>
          </cell>
        </row>
        <row r="563">
          <cell r="J563" t="str">
            <v>02.04.01.01.015 Mesin Pemotong Kulit</v>
          </cell>
        </row>
        <row r="564">
          <cell r="J564" t="str">
            <v>02.04.01.01.016 Mesin Jahit Kulit</v>
          </cell>
        </row>
        <row r="565">
          <cell r="J565" t="str">
            <v>02.04.01.01.017 Mesin Pengepres Kulit</v>
          </cell>
        </row>
        <row r="566">
          <cell r="J566" t="str">
            <v>02.04.01.01.018 Mesin Kompresor</v>
          </cell>
        </row>
        <row r="567">
          <cell r="J567" t="str">
            <v>02.04.01.01.019 Mesin Las Listrik</v>
          </cell>
        </row>
        <row r="568">
          <cell r="J568" t="str">
            <v>02.04.01.01.020 Mesin Dynamo Kron</v>
          </cell>
        </row>
        <row r="569">
          <cell r="J569" t="str">
            <v>02.04.01.01.021 Mesin Sikat Besi Kron</v>
          </cell>
        </row>
        <row r="570">
          <cell r="J570" t="str">
            <v>02.04.01.01.022 Mesin Pemotong Fiberglas/Polyster</v>
          </cell>
        </row>
        <row r="571">
          <cell r="J571" t="str">
            <v>02.04.01.01.023 Mesin Gulung Listrik</v>
          </cell>
        </row>
        <row r="572">
          <cell r="J572" t="str">
            <v>02.04.01.01.024 Mesin Pelubang</v>
          </cell>
        </row>
        <row r="573">
          <cell r="J573" t="str">
            <v>02.04.01.01.025 Mesin Penekuk Plat</v>
          </cell>
        </row>
        <row r="574">
          <cell r="J574" t="str">
            <v>02.04.01.01.026 Mesin Gunung Plat</v>
          </cell>
        </row>
        <row r="575">
          <cell r="J575" t="str">
            <v>02.04.01.01.027 Mesin Pembengkok Plat</v>
          </cell>
        </row>
        <row r="576">
          <cell r="J576" t="str">
            <v>02.04.01.01.028 Mesin Amplas Plat</v>
          </cell>
        </row>
        <row r="577">
          <cell r="J577" t="str">
            <v>02.04.01.01.029 Mesin Pemotong Plat</v>
          </cell>
        </row>
        <row r="578">
          <cell r="J578" t="str">
            <v>02.04.01.01.030 Mesin Transmission Outomilive</v>
          </cell>
        </row>
        <row r="579">
          <cell r="J579" t="str">
            <v>02.04.01.01.031 Perkakas Konstruksi Logam Lain-lain</v>
          </cell>
        </row>
        <row r="580">
          <cell r="J580" t="str">
            <v>02.04.01.02.001 Mesin Gerinda Tangan</v>
          </cell>
        </row>
        <row r="581">
          <cell r="J581" t="str">
            <v>02.04.01.02.002 Mesin Bor Tangan</v>
          </cell>
        </row>
        <row r="582">
          <cell r="J582" t="str">
            <v>02.04.01.02.003 Mesin Cylinder</v>
          </cell>
        </row>
        <row r="583">
          <cell r="J583" t="str">
            <v>02.04.01.02.004 Refitting Machine</v>
          </cell>
        </row>
        <row r="584">
          <cell r="J584" t="str">
            <v>02.04.01.02.005 Mesin Gulung Manual</v>
          </cell>
        </row>
        <row r="585">
          <cell r="J585" t="str">
            <v>02.04.01.02.006 Mesin Ampelas Tangan</v>
          </cell>
        </row>
        <row r="586">
          <cell r="J586" t="str">
            <v>02.04.01.02.007 Mesin Ampelas Rol Kecil</v>
          </cell>
        </row>
        <row r="587">
          <cell r="J587" t="str">
            <v>02.04.01.02.008 Perkakas Konstruksi Logam Lain-lain</v>
          </cell>
        </row>
        <row r="588">
          <cell r="J588" t="str">
            <v>02.04.01.03.001 Batteray Charger</v>
          </cell>
        </row>
        <row r="589">
          <cell r="J589" t="str">
            <v>02.04.01.03.002 Winder</v>
          </cell>
        </row>
        <row r="590">
          <cell r="J590" t="str">
            <v>02.04.01.03.003 Transformator</v>
          </cell>
        </row>
        <row r="591">
          <cell r="J591" t="str">
            <v>02.04.01.03.004 Solder Listrik</v>
          </cell>
        </row>
        <row r="592">
          <cell r="J592" t="str">
            <v>02.04.01.03.005 Perkakas Bengkel Lain-lain</v>
          </cell>
        </row>
        <row r="593">
          <cell r="J593" t="str">
            <v>02.04.01.04.001 Auto Lift</v>
          </cell>
        </row>
        <row r="594">
          <cell r="J594" t="str">
            <v>02.04.01.04.002 Car Washer</v>
          </cell>
        </row>
        <row r="595">
          <cell r="J595" t="str">
            <v>02.04.01.04.003 Steam Cleaner</v>
          </cell>
        </row>
        <row r="596">
          <cell r="J596" t="str">
            <v>02.04.01.04.004 Lubricating Equipment</v>
          </cell>
        </row>
        <row r="597">
          <cell r="J597" t="str">
            <v>02.04.01.04.005 Mesin Spooring</v>
          </cell>
        </row>
        <row r="598">
          <cell r="J598" t="str">
            <v>02.04.01.04.006 Brake Drum Lathe/Mesin Peralatan Tromol</v>
          </cell>
        </row>
        <row r="599">
          <cell r="J599" t="str">
            <v>02.04.01.04.007 Pengasah Lobang Stang Piston</v>
          </cell>
        </row>
        <row r="600">
          <cell r="J600" t="str">
            <v>02.04.01.04.008 Perkakas Bengkel Service Lain-lain</v>
          </cell>
        </row>
        <row r="601">
          <cell r="J601" t="str">
            <v>02.04.01.05.001 Overhead Grane</v>
          </cell>
        </row>
        <row r="602">
          <cell r="J602" t="str">
            <v>02.04.01.05.002 Auto Hoist</v>
          </cell>
        </row>
        <row r="603">
          <cell r="J603" t="str">
            <v>02.04.01.05.003 Perkakas Pengangkat Bermesin Lain-lain</v>
          </cell>
        </row>
        <row r="604">
          <cell r="J604" t="str">
            <v>02.04.01.06.001 Mesin Gergaji</v>
          </cell>
        </row>
        <row r="605">
          <cell r="J605" t="str">
            <v>02.04.01.06.002 Mesin Ketam</v>
          </cell>
        </row>
        <row r="606">
          <cell r="J606" t="str">
            <v>02.04.01.06.003 Mesin Bor</v>
          </cell>
        </row>
        <row r="607">
          <cell r="J607" t="str">
            <v>02.04.01.06.004 Mesin Penghalus</v>
          </cell>
        </row>
        <row r="608">
          <cell r="J608" t="str">
            <v>02.04.01.06.005 Mesin Penyambung Papan</v>
          </cell>
        </row>
        <row r="609">
          <cell r="J609" t="str">
            <v>02.04.01.06.006 Perkakas Bengkel Kayu Lain-lain</v>
          </cell>
        </row>
        <row r="610">
          <cell r="J610" t="str">
            <v>02.04.01.07.001 Mesin Jahit Terpal</v>
          </cell>
        </row>
        <row r="611">
          <cell r="J611" t="str">
            <v>02.04.01.07.002 Perkakas Vulkansir Ban</v>
          </cell>
        </row>
        <row r="612">
          <cell r="J612" t="str">
            <v>02.04.01.07.003 Perkakas Bongkar/Pasang Ban</v>
          </cell>
        </row>
        <row r="613">
          <cell r="J613" t="str">
            <v>02.04.01.07.004 Mesin Tenun Textil</v>
          </cell>
        </row>
        <row r="614">
          <cell r="J614" t="str">
            <v>02.04.01.07.005 Mesin Celup</v>
          </cell>
        </row>
        <row r="615">
          <cell r="J615" t="str">
            <v>02.04.01.07.006 Perkakas Bengkel Khusus Lain-lain</v>
          </cell>
        </row>
        <row r="616">
          <cell r="J616" t="str">
            <v>02.04.01.08.001 Peralatan Las Listrik</v>
          </cell>
        </row>
        <row r="617">
          <cell r="J617" t="str">
            <v>02.04.01.08.002 Peralatan Las Karbit</v>
          </cell>
        </row>
        <row r="618">
          <cell r="J618" t="str">
            <v>02.04.01.08.003 Peralatan Las Lain-lain</v>
          </cell>
        </row>
        <row r="619">
          <cell r="J619" t="str">
            <v>02.04.01.09.001 Evaporator</v>
          </cell>
        </row>
        <row r="620">
          <cell r="J620" t="str">
            <v>02.04.01.09.002 Air Blower</v>
          </cell>
        </row>
        <row r="621">
          <cell r="J621" t="str">
            <v>02.04.01.09.003 Brine Tank</v>
          </cell>
        </row>
        <row r="622">
          <cell r="J622" t="str">
            <v>02.04.01.09.004 Filling Divice</v>
          </cell>
        </row>
        <row r="623">
          <cell r="J623" t="str">
            <v>02.04.01.09.005 Pipping Tank Divice</v>
          </cell>
        </row>
        <row r="624">
          <cell r="J624" t="str">
            <v>02.04.01.09.006 Thawing Tank</v>
          </cell>
        </row>
        <row r="625">
          <cell r="J625" t="str">
            <v>02.04.01.09.007 Can Frame</v>
          </cell>
        </row>
        <row r="626">
          <cell r="J626" t="str">
            <v>02.04.01.09.008 Bring Tank Cover</v>
          </cell>
        </row>
        <row r="627">
          <cell r="J627" t="str">
            <v>02.04.01.09.009 Clear Ice Equipment</v>
          </cell>
        </row>
        <row r="628">
          <cell r="J628" t="str">
            <v>02.04.01.09.010 Receiver</v>
          </cell>
        </row>
        <row r="629">
          <cell r="J629" t="str">
            <v>02.04.01.09.011 Elektrik Panel Cintrol</v>
          </cell>
        </row>
        <row r="630">
          <cell r="J630" t="str">
            <v>02.04.01.09.012 Trafo Stater</v>
          </cell>
        </row>
        <row r="631">
          <cell r="J631" t="str">
            <v>02.04.01.09.013 Tabung NH3</v>
          </cell>
        </row>
        <row r="632">
          <cell r="J632" t="str">
            <v>02.04.01.09.014 Pompa Oliiez Compresor</v>
          </cell>
        </row>
        <row r="633">
          <cell r="J633" t="str">
            <v>02.04.01.09.015 Condensor</v>
          </cell>
        </row>
        <row r="634">
          <cell r="J634" t="str">
            <v>02.04.01.09.016 Agitator</v>
          </cell>
        </row>
        <row r="635">
          <cell r="J635" t="str">
            <v>02.04.01.09.017 Bak Air</v>
          </cell>
        </row>
        <row r="636">
          <cell r="J636" t="str">
            <v>02.04.01.09.018 Ice Cam</v>
          </cell>
        </row>
        <row r="637">
          <cell r="J637" t="str">
            <v>02.04.01.09.019 Perkakas Pabrik Es Lain-lain</v>
          </cell>
        </row>
        <row r="638">
          <cell r="J638" t="str">
            <v>02.04.02.01.001 Perkakas Dapur Tempa</v>
          </cell>
        </row>
        <row r="639">
          <cell r="J639" t="str">
            <v>02.04.02.01.002 Perkakas Bangku Kerja</v>
          </cell>
        </row>
        <row r="640">
          <cell r="J640" t="str">
            <v>02.04.02.01.003 Perkakas Pengukur</v>
          </cell>
        </row>
        <row r="641">
          <cell r="J641" t="str">
            <v>02.04.02.01.004 Perkakas Pengecoran Logam</v>
          </cell>
        </row>
        <row r="642">
          <cell r="J642" t="str">
            <v>02.04.02.01.005 Rol</v>
          </cell>
        </row>
        <row r="643">
          <cell r="J643" t="str">
            <v>02.04.02.01.006 Perkakas Pemotong Plat</v>
          </cell>
        </row>
        <row r="644">
          <cell r="J644" t="str">
            <v>02.04.02.01.007 Perkakas Press Hidrolik</v>
          </cell>
        </row>
        <row r="645">
          <cell r="J645" t="str">
            <v>02.04.02.01.008 Perkakas Pemotong Kabel Sling</v>
          </cell>
        </row>
        <row r="646">
          <cell r="J646" t="str">
            <v>02.04.02.01.009 Perkakas Pengecatan Kendaraan</v>
          </cell>
        </row>
        <row r="647">
          <cell r="J647" t="str">
            <v>02.04.02.01.010 Alat Penipis Rotan</v>
          </cell>
        </row>
        <row r="648">
          <cell r="J648" t="str">
            <v>02.04.02.01.011 Pisau Pengerok</v>
          </cell>
        </row>
        <row r="649">
          <cell r="J649" t="str">
            <v>02.04.02.01.012 Pisau Pengerat</v>
          </cell>
        </row>
        <row r="650">
          <cell r="J650" t="str">
            <v>02.04.02.01.013 Pisau Pembelah Rotan</v>
          </cell>
        </row>
        <row r="651">
          <cell r="J651" t="str">
            <v>02.04.02.01.014 Gunting Rotan</v>
          </cell>
        </row>
        <row r="652">
          <cell r="J652" t="str">
            <v>02.04.02.01.015 Pisau Bergigi</v>
          </cell>
        </row>
        <row r="653">
          <cell r="J653" t="str">
            <v>02.04.02.01.016 Besi Penekuk</v>
          </cell>
        </row>
        <row r="654">
          <cell r="J654" t="str">
            <v>02.04.02.01.017 Pisau Peraut</v>
          </cell>
        </row>
        <row r="655">
          <cell r="J655" t="str">
            <v>02.04.02.01.018 Oven Batu Bata</v>
          </cell>
        </row>
        <row r="656">
          <cell r="J656" t="str">
            <v>02.04.02.01.019 Cetakan Batu Bata</v>
          </cell>
        </row>
        <row r="657">
          <cell r="J657" t="str">
            <v>02.04.02.01.020 Pelengki</v>
          </cell>
        </row>
        <row r="658">
          <cell r="J658" t="str">
            <v>02.04.02.01.021 ATBM</v>
          </cell>
        </row>
        <row r="659">
          <cell r="J659" t="str">
            <v>02.04.02.01.022 Perkakas Bengkel Konstruksi Logam Lain-lain</v>
          </cell>
        </row>
        <row r="660">
          <cell r="J660" t="str">
            <v>02.04.02.02.001 Armature Drying Oven</v>
          </cell>
        </row>
        <row r="661">
          <cell r="J661" t="str">
            <v>02.04.02.02.002 Mica Undercutter</v>
          </cell>
        </row>
        <row r="662">
          <cell r="J662" t="str">
            <v>02.04.02.02.003 Comutator Tuming Tool</v>
          </cell>
        </row>
        <row r="663">
          <cell r="J663" t="str">
            <v>02.04.02.02.004 Perkakas Bengkel Listrik Lain-lain</v>
          </cell>
        </row>
        <row r="664">
          <cell r="J664" t="str">
            <v>02.04.02.03.001 Lubricating Set</v>
          </cell>
        </row>
        <row r="665">
          <cell r="J665" t="str">
            <v>02.04.02.03.002 Jembatan Service</v>
          </cell>
        </row>
        <row r="666">
          <cell r="J666" t="str">
            <v>02.04.02.03.003 Perkakas Bengkel Service Lain-lain</v>
          </cell>
        </row>
        <row r="667">
          <cell r="J667" t="str">
            <v>02.04.02.04.001 Dongkrak Mekanik</v>
          </cell>
        </row>
        <row r="668">
          <cell r="J668" t="str">
            <v>02.04.02.04.002 Songkrak Hidrolik</v>
          </cell>
        </row>
        <row r="669">
          <cell r="J669" t="str">
            <v>02.04.02.04.003 Takel</v>
          </cell>
        </row>
        <row r="670">
          <cell r="J670" t="str">
            <v>02.04.02.04.004 Gantry</v>
          </cell>
        </row>
        <row r="671">
          <cell r="J671" t="str">
            <v>02.04.02.04.005 Tripot</v>
          </cell>
        </row>
        <row r="672">
          <cell r="J672" t="str">
            <v>02.04.02.04.006 Perkakas Pengangkat Lain-lain</v>
          </cell>
        </row>
        <row r="673">
          <cell r="J673" t="str">
            <v>02.04.02.05.001 Tool Kit Set</v>
          </cell>
        </row>
        <row r="674">
          <cell r="J674" t="str">
            <v>02.04.02.05.002 Tool Kit Boks</v>
          </cell>
        </row>
        <row r="675">
          <cell r="J675" t="str">
            <v>02.04.02.05.003 Tool Cabinet Set</v>
          </cell>
        </row>
        <row r="676">
          <cell r="J676" t="str">
            <v>02.04.02.05.004 Kunci Pipa</v>
          </cell>
        </row>
        <row r="677">
          <cell r="J677" t="str">
            <v>02.04.02.05.005 Fuller Set</v>
          </cell>
        </row>
        <row r="678">
          <cell r="J678" t="str">
            <v>02.04.02.05.006 Tap Dies</v>
          </cell>
        </row>
        <row r="679">
          <cell r="J679" t="str">
            <v>02.04.02.05.007 Groeper</v>
          </cell>
        </row>
        <row r="680">
          <cell r="J680" t="str">
            <v>02.04.02.05.008 Engine Stand</v>
          </cell>
        </row>
        <row r="681">
          <cell r="J681" t="str">
            <v>02.04.02.05.009 Kunci Momet</v>
          </cell>
        </row>
        <row r="682">
          <cell r="J682" t="str">
            <v>02.04.02.05.010 Perkakas Standar Lain-lain</v>
          </cell>
        </row>
        <row r="683">
          <cell r="J683" t="str">
            <v>02.04.02.06.001 Kunci Khusus Untuk Engine</v>
          </cell>
        </row>
        <row r="684">
          <cell r="J684" t="str">
            <v>02.04.02.06.002 Kunci Khusus Untuk Alat Besar Darat</v>
          </cell>
        </row>
        <row r="685">
          <cell r="J685" t="str">
            <v>02.04.02.06.003 Kunci Khusus Untuk Alat Apung</v>
          </cell>
        </row>
        <row r="686">
          <cell r="J686" t="str">
            <v>02.04.02.06.004 Kunci Khusus Chasis Angkut Darat</v>
          </cell>
        </row>
        <row r="687">
          <cell r="J687" t="str">
            <v>02.04.02.06.005 Kunci Khusus Chasis</v>
          </cell>
        </row>
        <row r="688">
          <cell r="J688" t="str">
            <v>02.04.02.06.006 Kunci Khusus Alat Angkut Apung</v>
          </cell>
        </row>
        <row r="689">
          <cell r="J689" t="str">
            <v>02.04.02.06.007 Kunci Khusus Pembuka Mur/Baud</v>
          </cell>
        </row>
        <row r="690">
          <cell r="J690" t="str">
            <v>02.04.02.06.008 Kunci Khusus Momen</v>
          </cell>
        </row>
        <row r="691">
          <cell r="J691" t="str">
            <v>02.04.02.06.009 Kunci Khusus Alat Besar Udara</v>
          </cell>
        </row>
        <row r="692">
          <cell r="J692" t="str">
            <v>02.04.02.06.010 Kunci Khusus Chasis Alat Besar Udara</v>
          </cell>
        </row>
        <row r="693">
          <cell r="J693" t="str">
            <v>02.04.02.06.011 Perkakas Khusus Lain-lain</v>
          </cell>
        </row>
        <row r="694">
          <cell r="J694" t="str">
            <v>02.04.02.07.001 Gergaji</v>
          </cell>
        </row>
        <row r="695">
          <cell r="J695" t="str">
            <v>02.04.02.07.002 Ketam</v>
          </cell>
        </row>
        <row r="696">
          <cell r="J696" t="str">
            <v>02.04.02.07.003 Bor</v>
          </cell>
        </row>
        <row r="697">
          <cell r="J697" t="str">
            <v>02.04.02.07.004 Pahat</v>
          </cell>
        </row>
        <row r="698">
          <cell r="J698" t="str">
            <v>02.04.02.07.005 Kaka Tua</v>
          </cell>
        </row>
        <row r="699">
          <cell r="J699" t="str">
            <v>02.04.02.07.006 Water Pas</v>
          </cell>
        </row>
        <row r="700">
          <cell r="J700" t="str">
            <v>02.04.02.07.007 Siku</v>
          </cell>
        </row>
        <row r="701">
          <cell r="J701" t="str">
            <v>02.04.02.07.008 Palu</v>
          </cell>
        </row>
        <row r="702">
          <cell r="J702" t="str">
            <v>02.04.02.07.009 Tang</v>
          </cell>
        </row>
        <row r="703">
          <cell r="J703" t="str">
            <v>02.04.02.07.010 Ayakan Pasir</v>
          </cell>
        </row>
        <row r="704">
          <cell r="J704" t="str">
            <v>02.04.02.07.011 Perkakas Bengkel Kerja Lain-lain</v>
          </cell>
        </row>
        <row r="705">
          <cell r="J705" t="str">
            <v>02.04.02.08.001 Tenggem</v>
          </cell>
        </row>
        <row r="706">
          <cell r="J706" t="str">
            <v>02.04.02.08.002 Guting Plat</v>
          </cell>
        </row>
        <row r="707">
          <cell r="J707" t="str">
            <v>02.04.02.08.003 Landasan Kenteng</v>
          </cell>
        </row>
        <row r="708">
          <cell r="J708" t="str">
            <v>02.04.02.08.004 Kunci Kaul</v>
          </cell>
        </row>
        <row r="709">
          <cell r="J709" t="str">
            <v>02.04.02.08.005 Gunting Plat Tangan</v>
          </cell>
        </row>
        <row r="710">
          <cell r="J710" t="str">
            <v>02.04.02.08.006 Tang Kombinasi</v>
          </cell>
        </row>
        <row r="711">
          <cell r="J711" t="str">
            <v>02.04.02.08.007 Knief Tang</v>
          </cell>
        </row>
        <row r="712">
          <cell r="J712" t="str">
            <v>02.04.02.08.008 Betel, Senter,Drip, Drag, Sneper</v>
          </cell>
        </row>
        <row r="713">
          <cell r="J713" t="str">
            <v>02.04.02.08.009 Pukul Konde (2kg, 1,5 kg, 1kg, 0,5 kg)</v>
          </cell>
        </row>
        <row r="714">
          <cell r="J714" t="str">
            <v>02.04.02.08.010 Pukul Lengkung</v>
          </cell>
        </row>
        <row r="715">
          <cell r="J715" t="str">
            <v>02.04.02.08.011 Pukul Sabit</v>
          </cell>
        </row>
        <row r="716">
          <cell r="J716" t="str">
            <v>02.04.02.08.012 Kikir, Segi Empat, Segi Tiga, Setengah Bulat, Bula</v>
          </cell>
        </row>
        <row r="717">
          <cell r="J717" t="str">
            <v>02.04.02.08.013 Kunci Pas Satu Set</v>
          </cell>
        </row>
        <row r="718">
          <cell r="J718" t="str">
            <v>02.04.02.08.014 Satu Set Tang senal &amp; Tap</v>
          </cell>
        </row>
        <row r="719">
          <cell r="J719" t="str">
            <v>02.04.02.08.015 Drel Biasa Satu Set</v>
          </cell>
        </row>
        <row r="720">
          <cell r="J720" t="str">
            <v>02.04.02.08.016 Drel Kembang Satu Set</v>
          </cell>
        </row>
        <row r="721">
          <cell r="J721" t="str">
            <v>02.04.02.08.017 Drel Ketok</v>
          </cell>
        </row>
        <row r="722">
          <cell r="J722" t="str">
            <v>02.04.02.08.018 Seket Mat</v>
          </cell>
        </row>
        <row r="723">
          <cell r="J723" t="str">
            <v>02.04.02.08.019 Jangka Besi</v>
          </cell>
        </row>
        <row r="724">
          <cell r="J724" t="str">
            <v>02.04.02.08.020 Kunci Stang Segi Empat &amp; Segi Enam</v>
          </cell>
        </row>
        <row r="725">
          <cell r="J725" t="str">
            <v>02.04.02.08.021 Peralatan Tukang Besi Lain-lain</v>
          </cell>
        </row>
        <row r="726">
          <cell r="J726" t="str">
            <v>02.04.02.09.001 Tatah Biasa Satu Set</v>
          </cell>
        </row>
        <row r="727">
          <cell r="J727" t="str">
            <v>02.04.02.09.002 Tatah Lengkung Satu Set</v>
          </cell>
        </row>
        <row r="728">
          <cell r="J728" t="str">
            <v>02.04.02.09.003 Kaota</v>
          </cell>
        </row>
        <row r="729">
          <cell r="J729" t="str">
            <v>02.04.02.09.004 Petel</v>
          </cell>
        </row>
        <row r="730">
          <cell r="J730" t="str">
            <v>02.04.02.09.005 Patar</v>
          </cell>
        </row>
        <row r="731">
          <cell r="J731" t="str">
            <v>02.04.02.09.006 Boor Engkol</v>
          </cell>
        </row>
        <row r="732">
          <cell r="J732" t="str">
            <v>02.04.02.09.007 Peralatan Tukang Kayu Lain-lain</v>
          </cell>
        </row>
        <row r="733">
          <cell r="J733" t="str">
            <v>02.04.02.10.001 Pisau Kulit</v>
          </cell>
        </row>
        <row r="734">
          <cell r="J734" t="str">
            <v>02.04.02.10.002 Pandokan Sepatu</v>
          </cell>
        </row>
        <row r="735">
          <cell r="J735" t="str">
            <v>02.04.02.10.003 Lis Sepatu Satu Set</v>
          </cell>
        </row>
        <row r="736">
          <cell r="J736" t="str">
            <v>02.04.02.10.004 Cokro</v>
          </cell>
        </row>
        <row r="737">
          <cell r="J737" t="str">
            <v>02.04.02.10.005 Plong Kulit Satu Set</v>
          </cell>
        </row>
        <row r="738">
          <cell r="J738" t="str">
            <v>02.04.02.10.006 Catut</v>
          </cell>
        </row>
        <row r="739">
          <cell r="J739" t="str">
            <v>02.04.02.10.007 Pukul Sepatu</v>
          </cell>
        </row>
        <row r="740">
          <cell r="J740" t="str">
            <v>02.04.02.10.008 Gunting Kulit</v>
          </cell>
        </row>
        <row r="741">
          <cell r="J741" t="str">
            <v>02.04.02.10.009 Gunting Kain</v>
          </cell>
        </row>
        <row r="742">
          <cell r="J742" t="str">
            <v>02.04.02.10.010 Drek Mata Ayam</v>
          </cell>
        </row>
        <row r="743">
          <cell r="J743" t="str">
            <v>02.04.02.10.011 Jarum Kulit Satu Set</v>
          </cell>
        </row>
        <row r="744">
          <cell r="J744" t="str">
            <v>02.04.02.10.012 Uncek</v>
          </cell>
        </row>
        <row r="745">
          <cell r="J745" t="str">
            <v>02.04.02.10.013 Peralatan Tukang Kulit Lain-lain</v>
          </cell>
        </row>
        <row r="746">
          <cell r="J746" t="str">
            <v>02.04.02.11.001 Dipan Ukur</v>
          </cell>
        </row>
        <row r="747">
          <cell r="J747" t="str">
            <v>02.04.02.11.002 Meteran Kain</v>
          </cell>
        </row>
        <row r="748">
          <cell r="J748" t="str">
            <v>02.04.02.11.003 Rol Meter</v>
          </cell>
        </row>
        <row r="749">
          <cell r="J749" t="str">
            <v>02.04.02.11.004 Jangka Berkala</v>
          </cell>
        </row>
        <row r="750">
          <cell r="J750" t="str">
            <v>02.04.02.11.005 Patar Gip</v>
          </cell>
        </row>
        <row r="751">
          <cell r="J751" t="str">
            <v>02.04.02.11.006 Pisau Gip</v>
          </cell>
        </row>
        <row r="752">
          <cell r="J752" t="str">
            <v>02.04.02.11.007 Paralel Bar</v>
          </cell>
        </row>
        <row r="753">
          <cell r="J753" t="str">
            <v>02.04.02.11.008 Cermin Besar (200 x 75 cn)</v>
          </cell>
        </row>
        <row r="754">
          <cell r="J754" t="str">
            <v>02.04.02.11.009 Tangga Latihan</v>
          </cell>
        </row>
        <row r="755">
          <cell r="J755" t="str">
            <v>02.04.02.11.010 Trap Latihan</v>
          </cell>
        </row>
        <row r="756">
          <cell r="J756" t="str">
            <v>02.04.02.11.011 Peralatan Ukur, Gip &amp; Feting Lain-lain</v>
          </cell>
        </row>
        <row r="757">
          <cell r="J757" t="str">
            <v>02.04.03.01.001 Af Generator Tone Generator</v>
          </cell>
        </row>
        <row r="758">
          <cell r="J758" t="str">
            <v>02.04.03.01.002 Audio signal source</v>
          </cell>
        </row>
        <row r="759">
          <cell r="J759" t="str">
            <v>02.04.03.01.003 Audio Test Set</v>
          </cell>
        </row>
        <row r="760">
          <cell r="J760" t="str">
            <v>02.04.03.01.004 Audio Morse &amp; Distributor Meter</v>
          </cell>
        </row>
        <row r="761">
          <cell r="J761" t="str">
            <v>02.04.03.01.005 Audio Sweep Osillator</v>
          </cell>
        </row>
        <row r="762">
          <cell r="J762" t="str">
            <v>02.04.03.01.006 VTVM Volt</v>
          </cell>
        </row>
        <row r="763">
          <cell r="J763" t="str">
            <v>02.04.03.01.007 Independence Meter</v>
          </cell>
        </row>
        <row r="764">
          <cell r="J764" t="str">
            <v>02.04.03.01.008 Dicible</v>
          </cell>
        </row>
        <row r="765">
          <cell r="J765" t="str">
            <v>02.04.03.01.009 CRT Tester</v>
          </cell>
        </row>
        <row r="766">
          <cell r="J766" t="str">
            <v>02.04.03.01.010 Circuit Tester</v>
          </cell>
        </row>
        <row r="767">
          <cell r="J767" t="str">
            <v>02.04.03.01.011 Electrpnic Capasitor Tester</v>
          </cell>
        </row>
        <row r="768">
          <cell r="J768" t="str">
            <v>02.04.03.01.012 Illumino Meter</v>
          </cell>
        </row>
        <row r="769">
          <cell r="J769" t="str">
            <v>02.04.03.01.013 IC Tester Semi Test IV</v>
          </cell>
        </row>
        <row r="770">
          <cell r="J770" t="str">
            <v>02.04.03.01.014 IC Meter</v>
          </cell>
        </row>
        <row r="771">
          <cell r="J771" t="str">
            <v>02.04.03.01.015 Milvort Meter</v>
          </cell>
        </row>
        <row r="772">
          <cell r="J772" t="str">
            <v>02.04.03.01.016 Multiteter &amp; Accessoire</v>
          </cell>
        </row>
        <row r="773">
          <cell r="J773" t="str">
            <v>02.04.03.01.017 Multitester Digital</v>
          </cell>
        </row>
        <row r="774">
          <cell r="J774" t="str">
            <v>02.04.03.01.018 Photo Illuminitation Meter</v>
          </cell>
        </row>
        <row r="775">
          <cell r="J775" t="str">
            <v>02.04.03.01.019 Transistor Tester Semitest I</v>
          </cell>
        </row>
        <row r="776">
          <cell r="J776" t="str">
            <v>02.04.03.01.020 Transistor Tester Semitest II</v>
          </cell>
        </row>
        <row r="777">
          <cell r="J777" t="str">
            <v>02.04.03.01.021 Transistor Tester Semitest V</v>
          </cell>
        </row>
        <row r="778">
          <cell r="J778" t="str">
            <v>02.04.03.01.022 Transistor Tester AVO</v>
          </cell>
        </row>
        <row r="779">
          <cell r="J779" t="str">
            <v>02.04.03.01.023 Volt Meter Digitel</v>
          </cell>
        </row>
        <row r="780">
          <cell r="J780" t="str">
            <v>02.04.03.01.024 Volt Meter High Tenson</v>
          </cell>
        </row>
        <row r="781">
          <cell r="J781" t="str">
            <v>02.04.03.01.025 Widw Band Level Meter</v>
          </cell>
        </row>
        <row r="782">
          <cell r="J782" t="str">
            <v>02.04.03.01.026 Automatic Distrotion Meter</v>
          </cell>
        </row>
        <row r="783">
          <cell r="J783" t="str">
            <v>02.04.03.01.027 Power Meter and Accessiries</v>
          </cell>
        </row>
        <row r="784">
          <cell r="J784" t="str">
            <v>02.04.03.01.028 PH Meter</v>
          </cell>
        </row>
        <row r="785">
          <cell r="J785" t="str">
            <v>02.04.03.01.029 Quasi Peak Meter</v>
          </cell>
        </row>
        <row r="786">
          <cell r="J786" t="str">
            <v>02.04.03.01.030 Thruline Watt Meter</v>
          </cell>
        </row>
        <row r="787">
          <cell r="J787" t="str">
            <v>02.04.03.01.031 Digital Multimeter</v>
          </cell>
        </row>
        <row r="788">
          <cell r="J788" t="str">
            <v>02.04.03.01.032 Multi Meter</v>
          </cell>
        </row>
        <row r="789">
          <cell r="J789" t="str">
            <v>02.04.03.01.033 Meter Calibrator</v>
          </cell>
        </row>
        <row r="790">
          <cell r="J790" t="str">
            <v>02.04.03.01.034 Moise Firgure Meter</v>
          </cell>
        </row>
        <row r="791">
          <cell r="J791" t="str">
            <v>02.04.03.01.035 Distortion Analyzer</v>
          </cell>
        </row>
        <row r="792">
          <cell r="J792" t="str">
            <v>02.04.03.01.036 Vektor Volt Meter</v>
          </cell>
        </row>
        <row r="793">
          <cell r="J793" t="str">
            <v>02.04.03.01.037 Pulse Generator</v>
          </cell>
        </row>
        <row r="794">
          <cell r="J794" t="str">
            <v>02.04.03.01.038 DME Graung Station Test Set</v>
          </cell>
        </row>
        <row r="795">
          <cell r="J795" t="str">
            <v>02.04.03.01.039 UHF Signal Generator</v>
          </cell>
        </row>
        <row r="796">
          <cell r="J796" t="str">
            <v>02.04.03.01.040 Sweep Oscilator</v>
          </cell>
        </row>
        <row r="797">
          <cell r="J797" t="str">
            <v>02.04.03.01.041 VHF Signal Generator</v>
          </cell>
        </row>
        <row r="798">
          <cell r="J798" t="str">
            <v>02.04.03.01.042 Spektrup Analyzer</v>
          </cell>
        </row>
        <row r="799">
          <cell r="J799" t="str">
            <v>02.04.03.01.043 Tube Tester</v>
          </cell>
        </row>
        <row r="800">
          <cell r="J800" t="str">
            <v>02.04.03.01.044 Dosimeter &amp; accessories</v>
          </cell>
        </row>
        <row r="801">
          <cell r="J801" t="str">
            <v>02.04.03.01.045 Survy Meter</v>
          </cell>
        </row>
        <row r="802">
          <cell r="J802" t="str">
            <v>02.04.03.01.046 Sound Ditector</v>
          </cell>
        </row>
        <row r="803">
          <cell r="J803" t="str">
            <v>02.04.03.01.047 Vidcon Quick Tester</v>
          </cell>
        </row>
        <row r="804">
          <cell r="J804" t="str">
            <v>02.04.03.01.048 Pattem For TV Adjusment</v>
          </cell>
        </row>
        <row r="805">
          <cell r="J805" t="str">
            <v>02.04.03.01.049 Power Meter Cilibrator</v>
          </cell>
        </row>
        <row r="806">
          <cell r="J806" t="str">
            <v>02.04.03.01.050 Thermistor</v>
          </cell>
        </row>
        <row r="807">
          <cell r="J807" t="str">
            <v>02.04.03.01.051 Signal Generator Audio VHF, UHF</v>
          </cell>
        </row>
        <row r="808">
          <cell r="J808" t="str">
            <v>02.04.03.01.052 X-Tal Detector</v>
          </cell>
        </row>
        <row r="809">
          <cell r="J809" t="str">
            <v>02.04.03.01.053 Co Axdal Slot Line</v>
          </cell>
        </row>
        <row r="810">
          <cell r="J810" t="str">
            <v>02.04.03.01.054 RF Volt Meter</v>
          </cell>
        </row>
        <row r="811">
          <cell r="J811" t="str">
            <v>02.04.03.01.055 Frequency Wave Meter</v>
          </cell>
        </row>
        <row r="812">
          <cell r="J812" t="str">
            <v>02.04.03.01.056 Megger</v>
          </cell>
        </row>
        <row r="813">
          <cell r="J813" t="str">
            <v>02.04.03.01.057 CO Axial Attenuator</v>
          </cell>
        </row>
        <row r="814">
          <cell r="J814" t="str">
            <v>02.04.03.01.058 Variable Co Axial Attenuator</v>
          </cell>
        </row>
        <row r="815">
          <cell r="J815" t="str">
            <v>02.04.03.01.059 Directional Coupier</v>
          </cell>
        </row>
        <row r="816">
          <cell r="J816" t="str">
            <v>02.04.03.01.060 Pin Modulator</v>
          </cell>
        </row>
        <row r="817">
          <cell r="J817" t="str">
            <v>02.04.03.01.061 Loging Trouble Shoting Kit</v>
          </cell>
        </row>
        <row r="818">
          <cell r="J818" t="str">
            <v>02.04.03.01.062 SWR Meter</v>
          </cell>
        </row>
        <row r="819">
          <cell r="J819" t="str">
            <v>02.04.03.01.063 Memori Programmer</v>
          </cell>
        </row>
        <row r="820">
          <cell r="J820" t="str">
            <v>02.04.03.01.064 Ligig Statc Analyzer</v>
          </cell>
        </row>
        <row r="821">
          <cell r="J821" t="str">
            <v>02.04.03.01.065 Frequency Counter</v>
          </cell>
        </row>
        <row r="822">
          <cell r="J822" t="str">
            <v>02.04.03.01.066 Universal Bridge</v>
          </cell>
        </row>
        <row r="823">
          <cell r="J823" t="str">
            <v>02.04.03.01.067 FB Meter</v>
          </cell>
        </row>
        <row r="824">
          <cell r="J824" t="str">
            <v>02.04.03.01.068 Noise</v>
          </cell>
        </row>
        <row r="825">
          <cell r="J825" t="str">
            <v>02.04.03.01.069 Raditation Monitor Isotropic</v>
          </cell>
        </row>
        <row r="826">
          <cell r="J826" t="str">
            <v>02.04.03.01.070 Phase Meter</v>
          </cell>
        </row>
        <row r="827">
          <cell r="J827" t="str">
            <v>02.04.03.01.071 Global Positioning System</v>
          </cell>
        </row>
        <row r="828">
          <cell r="J828" t="str">
            <v>02.04.03.01.072 IKS Calibration RX</v>
          </cell>
        </row>
        <row r="829">
          <cell r="J829" t="str">
            <v>02.04.03.01.073 DCP (Alat Control) Sensor</v>
          </cell>
        </row>
        <row r="830">
          <cell r="J830" t="str">
            <v>02.04.03.01.074 Moisteur Meter</v>
          </cell>
        </row>
        <row r="831">
          <cell r="J831" t="str">
            <v>02.04.03.01.075 Rota Meter</v>
          </cell>
        </row>
        <row r="832">
          <cell r="J832" t="str">
            <v>02.04.03.01.076 Mini Phassec View</v>
          </cell>
        </row>
        <row r="833">
          <cell r="J833" t="str">
            <v>02.04.03.01.077 ALat Ukur Universal Lain-lain</v>
          </cell>
        </row>
        <row r="834">
          <cell r="J834" t="str">
            <v>02.04.03.02.001 Test Intelegensia WPPS</v>
          </cell>
        </row>
        <row r="835">
          <cell r="J835" t="str">
            <v>02.04.03.02.002 Test Intelegensia WISC</v>
          </cell>
        </row>
        <row r="836">
          <cell r="J836" t="str">
            <v>02.04.03.02.003 Test Intelegensia WB</v>
          </cell>
        </row>
        <row r="837">
          <cell r="J837" t="str">
            <v>02.04.03.02.004 Test Intelegensia WB Advence</v>
          </cell>
        </row>
        <row r="838">
          <cell r="J838" t="str">
            <v>02.04.03.02.005 Test Intelegensia Progresive Matricaral</v>
          </cell>
        </row>
        <row r="839">
          <cell r="J839" t="str">
            <v>02.04.03.02.006 Test Intelegensia Vineland</v>
          </cell>
        </row>
        <row r="840">
          <cell r="J840" t="str">
            <v>02.04.03.02.007 Test Intelegensia Blac Passalon</v>
          </cell>
        </row>
        <row r="841">
          <cell r="J841" t="str">
            <v>02.04.03.02.008 Alat Ukur/Test Intelegensia Lain-lain</v>
          </cell>
        </row>
        <row r="842">
          <cell r="J842" t="str">
            <v>02.04.03.03.001 Alat Ukur/Test Alat Kepribadian Dotcilta</v>
          </cell>
        </row>
        <row r="843">
          <cell r="J843" t="str">
            <v>02.04.03.03.002 Alat Ukur/Test Alat Kepribadian Zat</v>
          </cell>
        </row>
        <row r="844">
          <cell r="J844" t="str">
            <v>02.04.03.03.003 Alat Ukur/Test Alat Kepribadian Warna</v>
          </cell>
        </row>
        <row r="845">
          <cell r="J845" t="str">
            <v>02.04.03.03.004 Alat Ukur/Test Alat Kepribadian Zondi</v>
          </cell>
        </row>
        <row r="846">
          <cell r="J846" t="str">
            <v>02.04.03.03.005 Alat Ukur/Test Alat Kepribadian Cat</v>
          </cell>
        </row>
        <row r="847">
          <cell r="J847" t="str">
            <v>02.04.03.03.006 Alat Ukur/Test Alat KepribadianWPPZ</v>
          </cell>
        </row>
        <row r="848">
          <cell r="J848" t="str">
            <v>02.04.03.03.007 Alat Ukur/Test Alat Kepribadian Wolna</v>
          </cell>
        </row>
        <row r="849">
          <cell r="J849" t="str">
            <v>02.04.03.03.008 Alat Ukur/Test Alat Kepribadian Kudu</v>
          </cell>
        </row>
        <row r="850">
          <cell r="J850" t="str">
            <v>02.04.03.03.009 Vidio Measurement</v>
          </cell>
        </row>
        <row r="851">
          <cell r="J851" t="str">
            <v>02.04.03.03.010 Alat Ukur Kepribadian Lain-lain</v>
          </cell>
        </row>
        <row r="852">
          <cell r="J852" t="str">
            <v>02.04.03.04.001 Binder Acstalt</v>
          </cell>
        </row>
        <row r="853">
          <cell r="J853" t="str">
            <v>02.04.03.04.002 General Vocationalanpunde Tester</v>
          </cell>
        </row>
        <row r="854">
          <cell r="J854" t="str">
            <v>02.04.03.04.003 Consoroting Tester</v>
          </cell>
        </row>
        <row r="855">
          <cell r="J855" t="str">
            <v>02.04.03.04.004 Meronding Tester</v>
          </cell>
        </row>
        <row r="856">
          <cell r="J856" t="str">
            <v>02.04.03.04.005 Meronding Brinding Tester</v>
          </cell>
        </row>
        <row r="857">
          <cell r="J857" t="str">
            <v>02.04.03.04.006 Cord Briding Tester</v>
          </cell>
        </row>
        <row r="858">
          <cell r="J858" t="str">
            <v>02.04.03.04.007 Grip Diagnanonnuter</v>
          </cell>
        </row>
        <row r="859">
          <cell r="J859" t="str">
            <v>02.04.03.04.008 Blak anollhg Moscle Dinamo Meter Jumping Meter</v>
          </cell>
        </row>
        <row r="860">
          <cell r="J860" t="str">
            <v>02.04.03.04.009 Modulation/Jumping Meter</v>
          </cell>
        </row>
        <row r="861">
          <cell r="J861" t="str">
            <v>02.04.03.04.010 Channel Converter</v>
          </cell>
        </row>
        <row r="862">
          <cell r="J862" t="str">
            <v>02.04.03.04.011 RF Ananylzer</v>
          </cell>
        </row>
        <row r="863">
          <cell r="J863" t="str">
            <v>02.04.03.04.012 Meronding Vacatianal Tester</v>
          </cell>
        </row>
        <row r="864">
          <cell r="J864" t="str">
            <v>02.04.03.04.013 Alat Ukur/Test klinis Lain-lain</v>
          </cell>
        </row>
        <row r="865">
          <cell r="J865" t="str">
            <v>02.04.03.05.001 Calibration Level Generator</v>
          </cell>
        </row>
        <row r="866">
          <cell r="J866" t="str">
            <v>02.04.03.05.002 Color Bar Generator</v>
          </cell>
        </row>
        <row r="867">
          <cell r="J867" t="str">
            <v>02.04.03.05.003 Grid Patthem Generator</v>
          </cell>
        </row>
        <row r="868">
          <cell r="J868" t="str">
            <v>02.04.03.05.004 Grating Generator Unit</v>
          </cell>
        </row>
        <row r="869">
          <cell r="J869" t="str">
            <v>02.04.03.05.005 Insection Signal Generator</v>
          </cell>
        </row>
        <row r="870">
          <cell r="J870" t="str">
            <v>02.04.03.05.006 Insection Test Signal Generator</v>
          </cell>
        </row>
        <row r="871">
          <cell r="J871" t="str">
            <v>02.04.03.05.007 Multburst Generator Unit</v>
          </cell>
        </row>
        <row r="872">
          <cell r="J872" t="str">
            <v>02.04.03.05.008 Pattehem Generator</v>
          </cell>
        </row>
        <row r="873">
          <cell r="J873" t="str">
            <v>02.04.03.05.009 Stair Stop Generator Unit</v>
          </cell>
        </row>
        <row r="874">
          <cell r="J874" t="str">
            <v>02.04.03.05.010 Sign Wave Generator Unit</v>
          </cell>
        </row>
        <row r="875">
          <cell r="J875" t="str">
            <v>02.04.03.05.011 Test Generator</v>
          </cell>
        </row>
        <row r="876">
          <cell r="J876" t="str">
            <v>02.04.03.05.012 Text Generator</v>
          </cell>
        </row>
        <row r="877">
          <cell r="J877" t="str">
            <v>02.04.03.05.013 Test Line Generator</v>
          </cell>
        </row>
        <row r="878">
          <cell r="J878" t="str">
            <v>02.04.03.05.014 TV Test Signal Generator</v>
          </cell>
        </row>
        <row r="879">
          <cell r="J879" t="str">
            <v>02.04.03.05.015 TV IF Signal Generator</v>
          </cell>
        </row>
        <row r="880">
          <cell r="J880" t="str">
            <v>02.04.03.05.016 Pal Test Generator</v>
          </cell>
        </row>
        <row r="881">
          <cell r="J881" t="str">
            <v>02.04.03.05.017 Monochome Test Generator</v>
          </cell>
        </row>
        <row r="882">
          <cell r="J882" t="str">
            <v>02.04.03.05.018 Standar Lewel Generator</v>
          </cell>
        </row>
        <row r="883">
          <cell r="J883" t="str">
            <v>02.04.03.05.019 Interval Test Generator</v>
          </cell>
        </row>
        <row r="884">
          <cell r="J884" t="str">
            <v>02.04.03.05.020 Station Identipication Generator</v>
          </cell>
        </row>
        <row r="885">
          <cell r="J885" t="str">
            <v>02.04.03.05.021 Character Generator</v>
          </cell>
        </row>
        <row r="886">
          <cell r="J886" t="str">
            <v>02.04.03.05.022 Waveform Generator Spesial Efect</v>
          </cell>
        </row>
        <row r="887">
          <cell r="J887" t="str">
            <v>02.04.03.05.023 Test Signal Genartor</v>
          </cell>
        </row>
        <row r="888">
          <cell r="J888" t="str">
            <v>02.04.03.05.024 Alat Calibrasi Lain-lain</v>
          </cell>
        </row>
        <row r="889">
          <cell r="J889" t="str">
            <v>02.04.03.06.001 Oscilloscope Main Frame</v>
          </cell>
        </row>
        <row r="890">
          <cell r="J890" t="str">
            <v>02.04.03.06.002 Oscilloscope Main Frame With Variable Persinsce St</v>
          </cell>
        </row>
        <row r="891">
          <cell r="J891" t="str">
            <v>02.04.03.06.003 Oscilloscope Spesial</v>
          </cell>
        </row>
        <row r="892">
          <cell r="J892" t="str">
            <v>02.04.03.06.004 Oscilloscope Envelope</v>
          </cell>
        </row>
        <row r="893">
          <cell r="J893" t="str">
            <v>02.04.03.06.005 Sycnhronoscope</v>
          </cell>
        </row>
        <row r="894">
          <cell r="J894" t="str">
            <v>02.04.03.06.006 Vectorscope</v>
          </cell>
        </row>
        <row r="895">
          <cell r="J895" t="str">
            <v>02.04.03.06.007 Waveform Monitor Set With Level And Vector Display</v>
          </cell>
        </row>
        <row r="896">
          <cell r="J896" t="str">
            <v>02.04.03.06.008 Analyzer FN side Band</v>
          </cell>
        </row>
        <row r="897">
          <cell r="J897" t="str">
            <v>02.04.03.06.009 Analyzer Spektrum Display</v>
          </cell>
        </row>
        <row r="898">
          <cell r="J898" t="str">
            <v>02.04.03.06.010 Plyscops</v>
          </cell>
        </row>
        <row r="899">
          <cell r="J899" t="str">
            <v>02.04.03.06.011 Videoscope With Side Band Adaptor</v>
          </cell>
        </row>
        <row r="900">
          <cell r="J900" t="str">
            <v>02.04.03.06.012 Oscilloscope Lain-lain</v>
          </cell>
        </row>
        <row r="901">
          <cell r="J901" t="str">
            <v>02.04.03.07.001 Frequency Counter</v>
          </cell>
        </row>
        <row r="902">
          <cell r="J902" t="str">
            <v>02.04.03.07.002 Insulation Res Meter MOD</v>
          </cell>
        </row>
        <row r="903">
          <cell r="J903" t="str">
            <v>02.04.03.07.003 Noise &amp; Distortion Meter</v>
          </cell>
        </row>
        <row r="904">
          <cell r="J904" t="str">
            <v>02.04.03.07.004 Oscilator Distortion Meter</v>
          </cell>
        </row>
        <row r="905">
          <cell r="J905" t="str">
            <v>02.04.03.07.005 Oscilator Test Signal</v>
          </cell>
        </row>
        <row r="906">
          <cell r="J906" t="str">
            <v>02.04.03.07.006 Oscilator Widw Band</v>
          </cell>
        </row>
        <row r="907">
          <cell r="J907" t="str">
            <v>02.04.03.07.007 Oscilator Sweep</v>
          </cell>
        </row>
        <row r="908">
          <cell r="J908" t="str">
            <v>02.04.03.07.008 Precission Encoder Monitor</v>
          </cell>
        </row>
        <row r="909">
          <cell r="J909" t="str">
            <v>02.04.03.07.009 Plambicon Tst Unit</v>
          </cell>
        </row>
        <row r="910">
          <cell r="J910" t="str">
            <v>02.04.03.07.010 Scanner</v>
          </cell>
        </row>
        <row r="911">
          <cell r="J911" t="str">
            <v>02.04.03.07.011 Time Interval Unit</v>
          </cell>
        </row>
        <row r="912">
          <cell r="J912" t="str">
            <v>02.04.03.07.012 Universal Counter</v>
          </cell>
        </row>
        <row r="913">
          <cell r="J913" t="str">
            <v>02.04.03.07.013 Vidio Noise Meter</v>
          </cell>
        </row>
        <row r="914">
          <cell r="J914" t="str">
            <v>02.04.03.07.014 Admintance Meter</v>
          </cell>
        </row>
        <row r="915">
          <cell r="J915" t="str">
            <v>02.04.03.07.015 Admintance Bride</v>
          </cell>
        </row>
        <row r="916">
          <cell r="J916" t="str">
            <v>02.04.03.07.016 Fledstrength Meter</v>
          </cell>
        </row>
        <row r="917">
          <cell r="J917" t="str">
            <v>02.04.03.07.017 RF Bridge</v>
          </cell>
        </row>
        <row r="918">
          <cell r="J918" t="str">
            <v>02.04.03.07.018 RF Push Bulton Attenuator</v>
          </cell>
        </row>
        <row r="919">
          <cell r="J919" t="str">
            <v>02.04.03.07.019 Vision And Sound Nyquisi Demodulator AMF</v>
          </cell>
        </row>
        <row r="920">
          <cell r="J920" t="str">
            <v>02.04.03.07.020 V.S.W.R Standing Review</v>
          </cell>
        </row>
        <row r="921">
          <cell r="J921" t="str">
            <v>02.04.03.07.021 Universal Tester Lain-lain</v>
          </cell>
        </row>
        <row r="922">
          <cell r="J922" t="str">
            <v>02.04.03.08.001 Ukuran Johanson (Alat Pembanding Standar Ukur Panj</v>
          </cell>
        </row>
        <row r="923">
          <cell r="J923" t="str">
            <v>02.04.03.08.002 Micro Indicator (Dgn Perlengkapan Suparto Pointes</v>
          </cell>
        </row>
        <row r="924">
          <cell r="J924" t="str">
            <v>02.04.03.08.003 Perlengkapan Micro Indocator</v>
          </cell>
        </row>
        <row r="925">
          <cell r="J925" t="str">
            <v>02.04.03.08.004 Psycometer Vanlambrecht</v>
          </cell>
        </row>
        <row r="926">
          <cell r="J926" t="str">
            <v>02.04.03.08.005 Psycometer</v>
          </cell>
        </row>
        <row r="927">
          <cell r="J927" t="str">
            <v>02.04.03.08.006 Barometer Logam</v>
          </cell>
        </row>
        <row r="928">
          <cell r="J928" t="str">
            <v>02.04.03.08.007 Barometer Mercury</v>
          </cell>
        </row>
        <row r="929">
          <cell r="J929" t="str">
            <v>02.04.03.08.008 Manometer Untuk Mesin</v>
          </cell>
        </row>
        <row r="930">
          <cell r="J930" t="str">
            <v>02.04.03.08.009 Monotor Precisi</v>
          </cell>
        </row>
        <row r="931">
          <cell r="J931" t="str">
            <v>02.04.03.08.010 Alat Pemeriksa Manometer</v>
          </cell>
        </row>
        <row r="932">
          <cell r="J932" t="str">
            <v>02.04.03.08.011 Alat Pemeriksa Zat Cair</v>
          </cell>
        </row>
        <row r="933">
          <cell r="J933" t="str">
            <v>02.04.03.08.012 Termometer Standard</v>
          </cell>
        </row>
        <row r="934">
          <cell r="J934" t="str">
            <v>02.04.03.08.013 Termometer Goverment Tester O Derajat s/d 100 Dera</v>
          </cell>
        </row>
        <row r="935">
          <cell r="J935" t="str">
            <v>02.04.03.08.014 Thermostat (Penguji Pemeriksaan Termometer)</v>
          </cell>
        </row>
        <row r="936">
          <cell r="J936" t="str">
            <v>02.04.03.08.015 Jam Ukur (Meet Lock)</v>
          </cell>
        </row>
        <row r="937">
          <cell r="J937" t="str">
            <v>02.04.03.08.016 Hardnest Tester</v>
          </cell>
        </row>
        <row r="938">
          <cell r="J938" t="str">
            <v>02.04.03.08.017 Microscope</v>
          </cell>
        </row>
        <row r="939">
          <cell r="J939" t="str">
            <v>02.04.03.08.018 Stopwach</v>
          </cell>
        </row>
        <row r="940">
          <cell r="J940" t="str">
            <v>02.04.03.08.019 Loup</v>
          </cell>
        </row>
        <row r="941">
          <cell r="J941" t="str">
            <v>02.04.03.08.020 Micro Meter</v>
          </cell>
        </row>
        <row r="942">
          <cell r="J942" t="str">
            <v>02.04.03.08.021 Pianimeter</v>
          </cell>
        </row>
        <row r="943">
          <cell r="J943" t="str">
            <v>02.04.03.08.022 Metra Blok</v>
          </cell>
        </row>
        <row r="944">
          <cell r="J944" t="str">
            <v>02.04.03.08.023 Lemari Baja Pengering</v>
          </cell>
        </row>
        <row r="945">
          <cell r="J945" t="str">
            <v>02.04.03.08.024 Air Conditioning Unit</v>
          </cell>
        </row>
        <row r="946">
          <cell r="J946" t="str">
            <v>02.04.03.08.025 Compresor Unit</v>
          </cell>
        </row>
        <row r="947">
          <cell r="J947" t="str">
            <v>02.04.03.08.026 Sanblas Unit</v>
          </cell>
        </row>
        <row r="948">
          <cell r="J948" t="str">
            <v>02.04.03.08.027 Alat Pemeriksaan Timbangan Tekanan Beroda</v>
          </cell>
        </row>
        <row r="949">
          <cell r="J949" t="str">
            <v>02.04.03.08.028 Stelan Instrumen Bourje</v>
          </cell>
        </row>
        <row r="950">
          <cell r="J950" t="str">
            <v>02.04.03.08.029 Lampu Untuk Menerangi Skala Neraca Pakai Standar</v>
          </cell>
        </row>
        <row r="951">
          <cell r="J951" t="str">
            <v>02.04.03.08.030 Avometer SU 20-20 K</v>
          </cell>
        </row>
        <row r="952">
          <cell r="J952" t="str">
            <v>02.04.03.08.031 Trappo 1.000 watt</v>
          </cell>
        </row>
        <row r="953">
          <cell r="J953" t="str">
            <v>02.04.03.08.032 Tool Set</v>
          </cell>
        </row>
        <row r="954">
          <cell r="J954" t="str">
            <v>02.04.03.08.033 Landasan Cap Lengkap</v>
          </cell>
        </row>
        <row r="955">
          <cell r="J955" t="str">
            <v>02.04.03.08.034 Kald Tiga Gantungan Dacin</v>
          </cell>
        </row>
        <row r="956">
          <cell r="J956" t="str">
            <v>02.04.03.08.035 Alat Pendatar Takaran Bensin</v>
          </cell>
        </row>
        <row r="957">
          <cell r="J957" t="str">
            <v>02.04.03.08.036 Tang Plombir/Segel</v>
          </cell>
        </row>
        <row r="958">
          <cell r="J958" t="str">
            <v>02.04.03.08.037 Exicator Besar</v>
          </cell>
        </row>
        <row r="959">
          <cell r="J959" t="str">
            <v>02.04.03.08.038 Exxicator Kecil</v>
          </cell>
        </row>
        <row r="960">
          <cell r="J960" t="str">
            <v>02.04.03.08.039 Desicator (Size) 3</v>
          </cell>
        </row>
        <row r="961">
          <cell r="J961" t="str">
            <v>02.04.03.08.040 Desicator (Size) 4</v>
          </cell>
        </row>
        <row r="962">
          <cell r="J962" t="str">
            <v>02.04.03.08.041 Botol Air Saling dari 25 liter</v>
          </cell>
        </row>
        <row r="963">
          <cell r="J963" t="str">
            <v>02.04.03.08.042 Picnometer</v>
          </cell>
        </row>
        <row r="964">
          <cell r="J964" t="str">
            <v>02.04.03.08.043 Desimeter (Hidrometer)</v>
          </cell>
        </row>
        <row r="965">
          <cell r="J965" t="str">
            <v>02.04.03.08.044 Telescope Tile Variable</v>
          </cell>
        </row>
        <row r="966">
          <cell r="J966" t="str">
            <v>02.04.03.08.045 Opitical Stran (Untuk Pemeriksaan Kaca)</v>
          </cell>
        </row>
        <row r="967">
          <cell r="J967" t="str">
            <v>02.04.03.08.046 Opitical Teknis Gange (Pengukur tebal dinding)</v>
          </cell>
        </row>
        <row r="968">
          <cell r="J968" t="str">
            <v>02.04.03.08.047 Lifter Capasitas 500 Kg</v>
          </cell>
        </row>
        <row r="969">
          <cell r="J969" t="str">
            <v>02.04.03.08.048 Taximeter Tester</v>
          </cell>
        </row>
        <row r="970">
          <cell r="J970" t="str">
            <v>02.04.03.08.049 Spedometer Tester</v>
          </cell>
        </row>
        <row r="971">
          <cell r="J971" t="str">
            <v>02.04.03.08.050 Standard Guage Blooks</v>
          </cell>
        </row>
        <row r="972">
          <cell r="J972" t="str">
            <v>02.04.03.08.051 Finest Direct Reading Insterm Mocrometer of Varion</v>
          </cell>
        </row>
        <row r="973">
          <cell r="J973" t="str">
            <v>02.04.03.08.052 Constant Temperature Combined Bridge Thermostat</v>
          </cell>
        </row>
        <row r="974">
          <cell r="J974" t="str">
            <v>02.04.03.08.053 Transparan Plastic Rack Insert For 20 Test Tubes 7</v>
          </cell>
        </row>
        <row r="975">
          <cell r="J975" t="str">
            <v>02.04.03.08.054 Water Bath Plexglass Capasity 71</v>
          </cell>
        </row>
        <row r="976">
          <cell r="J976" t="str">
            <v>02.04.03.08.055 Test Tube Rack Stainiesstel With 10 Holes 18 mm Di</v>
          </cell>
        </row>
        <row r="977">
          <cell r="J977" t="str">
            <v>02.04.03.08.056 Colorimeter Thermometer Aceto</v>
          </cell>
        </row>
        <row r="978">
          <cell r="J978" t="str">
            <v>02.04.03.08.057 Sit Of Geoge Pretition Lands Berger Thermometer</v>
          </cell>
        </row>
        <row r="979">
          <cell r="J979" t="str">
            <v>02.04.03.08.058 Set Of 14 Hight Precision Ameral Thermometer</v>
          </cell>
        </row>
        <row r="980">
          <cell r="J980" t="str">
            <v>02.04.03.08.059 Addition Tunner Stop Watch</v>
          </cell>
        </row>
        <row r="981">
          <cell r="J981" t="str">
            <v>02.04.03.08.060 Universal Clamp Clampinh Range 6 To 12 mm</v>
          </cell>
        </row>
        <row r="982">
          <cell r="J982" t="str">
            <v>02.04.03.08.061 Unmiversal Clamp Clampinh Range 6 To 75 mm</v>
          </cell>
        </row>
        <row r="983">
          <cell r="J983" t="str">
            <v>02.04.03.08.062 Venier Caliver</v>
          </cell>
        </row>
        <row r="984">
          <cell r="J984" t="str">
            <v>02.04.03.08.063 Prople Proyektor Toyo Serie</v>
          </cell>
        </row>
        <row r="985">
          <cell r="J985" t="str">
            <v>02.04.03.08.064 Tool Maker Mocroscope Magnification 30 x</v>
          </cell>
        </row>
        <row r="986">
          <cell r="J986" t="str">
            <v>02.04.03.08.065 Alat Ukur/Pembanding Lain-lain</v>
          </cell>
        </row>
        <row r="987">
          <cell r="J987" t="str">
            <v>02.04.03.09.001 Meter x-27 Dari Platina Tridium</v>
          </cell>
        </row>
        <row r="988">
          <cell r="J988" t="str">
            <v>02.04.03.09.002 H. Meter Dari Baja Nikel</v>
          </cell>
        </row>
        <row r="989">
          <cell r="J989" t="str">
            <v>02.04.03.09.003 Komparator</v>
          </cell>
        </row>
        <row r="990">
          <cell r="J990" t="str">
            <v>02.04.03.09.004 Alat Pengukur Garis Tengah</v>
          </cell>
        </row>
        <row r="991">
          <cell r="J991" t="str">
            <v>02.04.03.09.005 Ban Ukur</v>
          </cell>
        </row>
        <row r="992">
          <cell r="J992" t="str">
            <v>02.04.03.09.006 Diameter Tape</v>
          </cell>
        </row>
        <row r="993">
          <cell r="J993" t="str">
            <v>02.04.03.09.007 Ukuran Tinggi Orang</v>
          </cell>
        </row>
        <row r="994">
          <cell r="J994" t="str">
            <v>02.04.03.09.008 Schulfimaat (Ukuran Ingsuf)</v>
          </cell>
        </row>
        <row r="995">
          <cell r="J995" t="str">
            <v>02.04.03.09.009 Liffer Standard (1 Liter)</v>
          </cell>
        </row>
        <row r="996">
          <cell r="J996" t="str">
            <v>02.04.03.09.010 Bejana Ukur</v>
          </cell>
        </row>
        <row r="997">
          <cell r="J997" t="str">
            <v>02.04.03.09.011 Alat Ukur Kadar Air</v>
          </cell>
        </row>
        <row r="998">
          <cell r="J998" t="str">
            <v>02.04.03.09.012 Alat Ukur Pemecah Kulit Gabag</v>
          </cell>
        </row>
        <row r="999">
          <cell r="J999" t="str">
            <v>02.04.03.09.013 ALat Ukur Lainnya (Lain-lain)</v>
          </cell>
        </row>
        <row r="1000">
          <cell r="J1000" t="str">
            <v>02.04.03.10.001 Timbangan Jembatan Capasitas 10 Ton</v>
          </cell>
        </row>
        <row r="1001">
          <cell r="J1001" t="str">
            <v>02.04.03.10.002 Timbangan</v>
          </cell>
        </row>
        <row r="1002">
          <cell r="J1002" t="str">
            <v>02.04.03.10.003 Timbangan Meja Kapasitas 5 kg</v>
          </cell>
        </row>
        <row r="1003">
          <cell r="J1003" t="str">
            <v>02.04.03.10.004 Timbangan BBI Kapasitas 100 Kg</v>
          </cell>
        </row>
        <row r="1004">
          <cell r="J1004" t="str">
            <v>02.04.03.10.005 Timbangan BBI Kapasitas 25 Kg</v>
          </cell>
        </row>
        <row r="1005">
          <cell r="J1005" t="str">
            <v>02.04.03.10.006 Timbangan BBI Kapasitas 15 Kg (Timbangan Bayi)</v>
          </cell>
        </row>
        <row r="1006">
          <cell r="J1006" t="str">
            <v>02.04.03.10.007 Timbangan BBI Kapasitas 10 Kg</v>
          </cell>
        </row>
        <row r="1007">
          <cell r="J1007" t="str">
            <v>02.04.03.10.008 Timbangan Cepat Kapasitas 10 Kg</v>
          </cell>
        </row>
        <row r="1008">
          <cell r="J1008" t="str">
            <v>02.04.03.10.009 Timbangan Cepat Kapasitas 25 Kg</v>
          </cell>
        </row>
        <row r="1009">
          <cell r="J1009" t="str">
            <v>02.04.03.10.010 Timbangan Cepat Kapasitas 200 Kg</v>
          </cell>
        </row>
        <row r="1010">
          <cell r="J1010" t="str">
            <v>02.04.03.10.011 Timbangan Cepat Kapasotas 100 Kg</v>
          </cell>
        </row>
        <row r="1011">
          <cell r="J1011" t="str">
            <v>02.04.03.10.012 Timbangan Pegas Kapasitas 25 Kg</v>
          </cell>
        </row>
        <row r="1012">
          <cell r="J1012" t="str">
            <v>02.04.03.10.013 Timbangan Pegas Kapasitas 50 Kg</v>
          </cell>
        </row>
        <row r="1013">
          <cell r="J1013" t="str">
            <v>02.04.03.10.014 Timbangan Pegas Kapasitas 100 Kg</v>
          </cell>
        </row>
        <row r="1014">
          <cell r="J1014" t="str">
            <v>02.04.03.10.015 Timbangan Surat Kapasitas 100 Kg</v>
          </cell>
        </row>
        <row r="1015">
          <cell r="J1015" t="str">
            <v>02.04.03.10.016 Timbangan Sentisimal</v>
          </cell>
        </row>
        <row r="1016">
          <cell r="J1016" t="str">
            <v>02.04.03.10.017 Dacin Kuningan</v>
          </cell>
        </row>
        <row r="1017">
          <cell r="J1017" t="str">
            <v>02.04.03.10.018 Timbangan Gula Gaveka</v>
          </cell>
        </row>
        <row r="1018">
          <cell r="J1018" t="str">
            <v>02.04.03.10.019 Timbangan Gantung Kapasitas 50 Gr</v>
          </cell>
        </row>
        <row r="1019">
          <cell r="J1019" t="str">
            <v>02.04.03.10.020 Neraca</v>
          </cell>
        </row>
        <row r="1020">
          <cell r="J1020" t="str">
            <v>02.04.03.10.021 Neraca Parama E</v>
          </cell>
        </row>
        <row r="1021">
          <cell r="J1021" t="str">
            <v>02.04.03.10.022 Neraca Parama  D Kapasitas 5 Gr</v>
          </cell>
        </row>
        <row r="1022">
          <cell r="J1022" t="str">
            <v>02.04.03.10.023 Neraca Percisi Electronic Kapasitas 1 Kg</v>
          </cell>
        </row>
        <row r="1023">
          <cell r="J1023" t="str">
            <v>02.04.03.10.024 Neraca Percisi (Single Plan) Kapasitas 20 Kg</v>
          </cell>
        </row>
        <row r="1024">
          <cell r="J1024" t="str">
            <v>02.04.03.10.025 Neraca Percisi (Electronic Vacum ME)</v>
          </cell>
        </row>
        <row r="1025">
          <cell r="J1025" t="str">
            <v>02.04.03.10.026 Neraca Percisi 30 Kg (Micro Balance)</v>
          </cell>
        </row>
        <row r="1026">
          <cell r="J1026" t="str">
            <v>02.04.03.10.027 Neraca Percisi Kapasitas 50 Gr</v>
          </cell>
        </row>
        <row r="1027">
          <cell r="J1027" t="str">
            <v>02.04.03.10.028 Neraca Percisi Kapasitas 1 Kg</v>
          </cell>
        </row>
        <row r="1028">
          <cell r="J1028" t="str">
            <v>02.04.03.10.029 Neraca Tera E</v>
          </cell>
        </row>
        <row r="1029">
          <cell r="J1029" t="str">
            <v>02.04.03.10.030 Neraca Tera A Kapasitas 75 Kg</v>
          </cell>
        </row>
        <row r="1030">
          <cell r="J1030" t="str">
            <v>02.04.03.10.031 Neraca Tera B Kapasitas 10 Kg</v>
          </cell>
        </row>
        <row r="1031">
          <cell r="J1031" t="str">
            <v>02.04.03.10.032 Neraca Torsion Balance Kapasitas 500 Gr</v>
          </cell>
        </row>
        <row r="1032">
          <cell r="J1032" t="str">
            <v>02.04.03.10.033 Neraca Analisa Kapasitas 1000 Gr</v>
          </cell>
        </row>
        <row r="1033">
          <cell r="J1033" t="str">
            <v>02.04.03.10.034 Neraca Analisa Kapasitas 20 Kg</v>
          </cell>
        </row>
        <row r="1034">
          <cell r="J1034" t="str">
            <v>02.04.03.10.035 Neraca Kapasitas 1 Kg</v>
          </cell>
        </row>
        <row r="1035">
          <cell r="J1035" t="str">
            <v>02.04.03.10.036 Neraca Kapasitas 20 Kg</v>
          </cell>
        </row>
        <row r="1036">
          <cell r="J1036" t="str">
            <v>02.04.03.10.037 Moister Meter</v>
          </cell>
        </row>
        <row r="1037">
          <cell r="J1037" t="str">
            <v>02.04.03.10.038 Neraca Dengan Digital Display</v>
          </cell>
        </row>
        <row r="1038">
          <cell r="J1038" t="str">
            <v>02.04.03.10.039 Alat Timbangan Lain-lain</v>
          </cell>
        </row>
        <row r="1039">
          <cell r="J1039" t="str">
            <v>02.04.03.11.001 Kilogram Tembaga Nasional Platina</v>
          </cell>
        </row>
        <row r="1040">
          <cell r="J1040" t="str">
            <v>02.04.03.11.002 Kilogram Tembaga Bentuk Tong</v>
          </cell>
        </row>
        <row r="1041">
          <cell r="J1041" t="str">
            <v>02.04.03.11.003 Kilogram Sepuh Mas 1 Kg Pakai Tombol</v>
          </cell>
        </row>
        <row r="1042">
          <cell r="J1042" t="str">
            <v>02.04.03.11.004 Kilogram Baja Tong Bersandur Croom</v>
          </cell>
        </row>
        <row r="1043">
          <cell r="J1043" t="str">
            <v>02.04.03.11.005 Kilogram dari Baja Berbentuk Silinder</v>
          </cell>
        </row>
        <row r="1044">
          <cell r="J1044" t="str">
            <v>02.04.03.11.006 Kilogram Kerja Standar Tingkat II</v>
          </cell>
        </row>
        <row r="1045">
          <cell r="J1045" t="str">
            <v>02.04.03.11.007 Kilogram Standar</v>
          </cell>
        </row>
        <row r="1046">
          <cell r="J1046" t="str">
            <v>02.04.03.11.008 Anak Timbangan Tembaga Kantor Tingkat III</v>
          </cell>
        </row>
        <row r="1047">
          <cell r="J1047" t="str">
            <v>02.04.03.11.009 Anak Timbangan Miligram</v>
          </cell>
        </row>
        <row r="1048">
          <cell r="J1048" t="str">
            <v>02.04.03.11.010 Anak Timbangan Miligram Platina</v>
          </cell>
        </row>
        <row r="1049">
          <cell r="J1049" t="str">
            <v>02.04.03.11.011 Anak Timbangan Miligram Alumunium</v>
          </cell>
        </row>
        <row r="1050">
          <cell r="J1050" t="str">
            <v>02.04.03.11.012 Anak Timbangan Gram Standar 1 Gram</v>
          </cell>
        </row>
        <row r="1051">
          <cell r="J1051" t="str">
            <v>02.04.03.11.013 Anak Timbangan Halus daro 1.000 - 1 Gr</v>
          </cell>
        </row>
        <row r="1052">
          <cell r="J1052" t="str">
            <v>02.04.03.11.014 Anak Timbangan Biasa dari 1000 - 1 Gr</v>
          </cell>
        </row>
        <row r="1053">
          <cell r="J1053" t="str">
            <v>02.04.03.11.015 Anak Timbangan Bidur</v>
          </cell>
        </row>
        <row r="1054">
          <cell r="J1054" t="str">
            <v>02.04.03.11.016 Anak Timbangan dari Besi</v>
          </cell>
        </row>
        <row r="1055">
          <cell r="J1055" t="str">
            <v>02.04.03.11.017 Anak Timbangan Keping (Mulut Kecil)</v>
          </cell>
        </row>
        <row r="1056">
          <cell r="J1056" t="str">
            <v>02.04.03.11.018 Anak Timbangan Keping (Mulut Besar)</v>
          </cell>
        </row>
        <row r="1057">
          <cell r="J1057" t="str">
            <v>02.04.03.11.019 Alat Timbangan Biasa Lain-lain</v>
          </cell>
        </row>
        <row r="1058">
          <cell r="J1058" t="str">
            <v>02.04.03.12.001 Dari 100-50-20 liter</v>
          </cell>
        </row>
        <row r="1059">
          <cell r="J1059" t="str">
            <v>02.04.03.12.002 Dari 10 s/d 0,5 Liter</v>
          </cell>
        </row>
        <row r="1060">
          <cell r="J1060" t="str">
            <v>02.04.03.12.003 Takaran Kering Lain-lain</v>
          </cell>
        </row>
        <row r="1061">
          <cell r="J1061" t="str">
            <v>02.04.03.13.001 Takaran Bahan Bangunan 2 HL Berbentuk Tong</v>
          </cell>
        </row>
        <row r="1062">
          <cell r="J1062" t="str">
            <v>02.04.03.13.002 Takaran Bahan Bangunan 2 HL Lain-lain</v>
          </cell>
        </row>
        <row r="1063">
          <cell r="J1063" t="str">
            <v>02.04.03.14.001 Takaran Buah Kopi dari 0,5 HI</v>
          </cell>
        </row>
        <row r="1064">
          <cell r="J1064" t="str">
            <v>02.04.03.14.002 Takaran Kapuk dari Kayu 2 dan 1 HI</v>
          </cell>
        </row>
        <row r="1065">
          <cell r="J1065" t="str">
            <v>02.04.03.14.003 Takaran Minyak dari Besi 0,5 HI</v>
          </cell>
        </row>
        <row r="1066">
          <cell r="J1066" t="str">
            <v>02.04.03.14.004 Takaran Gandum 0,5 HI</v>
          </cell>
        </row>
        <row r="1067">
          <cell r="J1067" t="str">
            <v>02.04.03.14.005 Takaran Latex Lain-lain</v>
          </cell>
        </row>
        <row r="1068">
          <cell r="J1068" t="str">
            <v>02.04.03.15.001 Labu Takar (Volumetrik) berbagai Kapasitas</v>
          </cell>
        </row>
        <row r="1069">
          <cell r="J1069" t="str">
            <v>02.04.03.15.002 Botol Uji Berbagai Ukuran</v>
          </cell>
        </row>
        <row r="1070">
          <cell r="J1070" t="str">
            <v>02.04.03.15.003 Gelas Takar Berbagai Kapasitas Lain-lain</v>
          </cell>
        </row>
        <row r="1071">
          <cell r="J1071" t="str">
            <v>02.05.01.01.001 Bajak Kayu</v>
          </cell>
        </row>
        <row r="1072">
          <cell r="J1072" t="str">
            <v>02.05.01.01.002 Bajak Muara</v>
          </cell>
        </row>
        <row r="1073">
          <cell r="J1073" t="str">
            <v>02.05.01.01.003 Pacul</v>
          </cell>
        </row>
        <row r="1074">
          <cell r="J1074" t="str">
            <v>02.05.01.01.004 Linggis</v>
          </cell>
        </row>
        <row r="1075">
          <cell r="J1075" t="str">
            <v>02.05.01.01.005 Garpu Pacul</v>
          </cell>
        </row>
        <row r="1076">
          <cell r="J1076" t="str">
            <v>02.05.01.01.006 Garpu Kayu</v>
          </cell>
        </row>
        <row r="1077">
          <cell r="J1077" t="str">
            <v>02.05.01.01.007 Garpu Besi</v>
          </cell>
        </row>
        <row r="1078">
          <cell r="J1078" t="str">
            <v>02.05.01.01.008 Traktor Four Whell (Lengkap Peralatannya)</v>
          </cell>
        </row>
        <row r="1079">
          <cell r="J1079" t="str">
            <v>02.05.01.01.009 Traktor Tangan dengn peralatannya</v>
          </cell>
        </row>
        <row r="1080">
          <cell r="J1080" t="str">
            <v>02.05.01.01.010 Hewan Kerbau</v>
          </cell>
        </row>
        <row r="1081">
          <cell r="J1081" t="str">
            <v>02.05.01.01.011 Hewan Sapi</v>
          </cell>
        </row>
        <row r="1082">
          <cell r="J1082" t="str">
            <v>02.05.01.01.012 Chain Saw</v>
          </cell>
        </row>
        <row r="1083">
          <cell r="J1083" t="str">
            <v>02.05.01.01.013 Madula</v>
          </cell>
        </row>
        <row r="1084">
          <cell r="J1084" t="str">
            <v>02.05.01.01.014 Skap</v>
          </cell>
        </row>
        <row r="1085">
          <cell r="J1085" t="str">
            <v>02.05.01.01.015 Garu</v>
          </cell>
        </row>
        <row r="1086">
          <cell r="J1086" t="str">
            <v>02.05.01.01.016 Alat Pengolahan Tanah dan Tanaman Lain-lain</v>
          </cell>
        </row>
        <row r="1087">
          <cell r="J1087" t="str">
            <v>02.05.01.02.001 Tugal Kayu</v>
          </cell>
        </row>
        <row r="1088">
          <cell r="J1088" t="str">
            <v>02.05.01.02.002 Tugal Besi</v>
          </cell>
        </row>
        <row r="1089">
          <cell r="J1089" t="str">
            <v>02.05.01.02.003 Ember Plastik</v>
          </cell>
        </row>
        <row r="1090">
          <cell r="J1090" t="str">
            <v>02.05.01.02.004 Gayung Plastik</v>
          </cell>
        </row>
        <row r="1091">
          <cell r="J1091" t="str">
            <v>02.05.01.02.005 Alat Panen/Pengolahan Lain-lain</v>
          </cell>
        </row>
        <row r="1092">
          <cell r="J1092" t="str">
            <v>02.05.01.03.001 Tang Pemasang/Kar Tang</v>
          </cell>
        </row>
        <row r="1093">
          <cell r="J1093" t="str">
            <v>02.05.01.03.002 Stick Pengukur Sapi</v>
          </cell>
        </row>
        <row r="1094">
          <cell r="J1094" t="str">
            <v>02.05.01.03.003 Waigh Band</v>
          </cell>
        </row>
        <row r="1095">
          <cell r="J1095" t="str">
            <v>02.05.01.03.004 Borduzzo Tang</v>
          </cell>
        </row>
        <row r="1096">
          <cell r="J1096" t="str">
            <v>02.05.01.03.005 Cap Bakar</v>
          </cell>
        </row>
        <row r="1097">
          <cell r="J1097" t="str">
            <v>02.05.01.03.006 Kar Punch (Pelobang Telinga)</v>
          </cell>
        </row>
        <row r="1098">
          <cell r="J1098" t="str">
            <v>02.05.01.03.007 Container</v>
          </cell>
        </row>
        <row r="1099">
          <cell r="J1099" t="str">
            <v>02.05.01.03.008 Conister</v>
          </cell>
        </row>
        <row r="1100">
          <cell r="J1100" t="str">
            <v>02.05.01.03.009 Qoblet</v>
          </cell>
        </row>
        <row r="1101">
          <cell r="J1101" t="str">
            <v>02.05.01.03.010 Insemination Gun</v>
          </cell>
        </row>
        <row r="1102">
          <cell r="J1102" t="str">
            <v>02.05.01.03.011 Termos A.I</v>
          </cell>
        </row>
        <row r="1103">
          <cell r="J1103" t="str">
            <v>02.05.01.03.012 Vagina Buatan</v>
          </cell>
        </row>
        <row r="1104">
          <cell r="J1104" t="str">
            <v>02.05.01.03.013 Debeaker (Alat Pemotong Paruh)</v>
          </cell>
        </row>
        <row r="1105">
          <cell r="J1105" t="str">
            <v>02.05.01.03.014 Alat Pemotong Kuku</v>
          </cell>
        </row>
        <row r="1106">
          <cell r="J1106" t="str">
            <v>02.05.01.03.015 Milik Gam</v>
          </cell>
        </row>
        <row r="1107">
          <cell r="J1107" t="str">
            <v>02.05.01.03.016 Tabung Tempat Susu</v>
          </cell>
        </row>
        <row r="1108">
          <cell r="J1108" t="str">
            <v>02.05.01.03.017 Dehamer (Pemotong Tanduk)</v>
          </cell>
        </row>
        <row r="1109">
          <cell r="J1109" t="str">
            <v>02.05.01.03.018 Pemotong Bulu</v>
          </cell>
        </row>
        <row r="1110">
          <cell r="J1110" t="str">
            <v>02.05.01.03.019 Eastrator (Pemotong Ekor)</v>
          </cell>
        </row>
        <row r="1111">
          <cell r="J1111" t="str">
            <v>02.05.01.03.020 Milcooling Tang</v>
          </cell>
        </row>
        <row r="1112">
          <cell r="J1112" t="str">
            <v>02.05.01.03.021 Mesin Penetas Telur</v>
          </cell>
        </row>
        <row r="1113">
          <cell r="J1113" t="str">
            <v>02.05.01.03.022 Alat-alat Peternakan Lain-lain</v>
          </cell>
        </row>
        <row r="1114">
          <cell r="J1114" t="str">
            <v>02.05.01.04.001 Oven</v>
          </cell>
        </row>
        <row r="1115">
          <cell r="J1115" t="str">
            <v>02.05.01.04.002 Cold Storage (Kamar Pendingin)</v>
          </cell>
        </row>
        <row r="1116">
          <cell r="J1116" t="str">
            <v>02.05.01.04.003 Selo (Kotak Penyimpan) dengan mengatur temperatur</v>
          </cell>
        </row>
        <row r="1117">
          <cell r="J1117" t="str">
            <v>02.05.01.04.004 Rak-rak penyimpangan</v>
          </cell>
        </row>
        <row r="1118">
          <cell r="J1118" t="str">
            <v>02.05.01.04.005 Lemari Penyimpanan</v>
          </cell>
        </row>
        <row r="1119">
          <cell r="J1119" t="str">
            <v>02.05.01.04.006 Alat Penyimpanan hasil Percobaan Lain-lain</v>
          </cell>
        </row>
        <row r="1120">
          <cell r="J1120" t="str">
            <v>02.05.01.05.001 Alat Pengukur Curah Hujan</v>
          </cell>
        </row>
        <row r="1121">
          <cell r="J1121" t="str">
            <v>02.05.01.05.002 Alat Pengukur Cahaya</v>
          </cell>
        </row>
        <row r="1122">
          <cell r="J1122" t="str">
            <v>02.05.01.05.003 Alat Pengukur Intensitas Cahaya</v>
          </cell>
        </row>
        <row r="1123">
          <cell r="J1123" t="str">
            <v>02.05.01.05.004 Alat Pengukur Temperatur</v>
          </cell>
        </row>
        <row r="1124">
          <cell r="J1124" t="str">
            <v>02.05.01.05.005 Alat Pengukur PH Tanah (Soil Tester)</v>
          </cell>
        </row>
        <row r="1125">
          <cell r="J1125" t="str">
            <v>02.05.01.05.006 Alat Pengambil Sample Tanah</v>
          </cell>
        </row>
        <row r="1126">
          <cell r="J1126" t="str">
            <v>02.05.01.05.007 Alat Laboratorium Pertanian Lain-lain</v>
          </cell>
        </row>
        <row r="1127">
          <cell r="J1127" t="str">
            <v>02.05.01.06.001 Unit Pengaduk</v>
          </cell>
        </row>
        <row r="1128">
          <cell r="J1128" t="str">
            <v>02.05.01.06.002 Alat Pencabut Bulu Ayam</v>
          </cell>
        </row>
        <row r="1129">
          <cell r="J1129" t="str">
            <v>02.05.01.06.003 Alat Pencacah Hujan</v>
          </cell>
        </row>
        <row r="1130">
          <cell r="J1130" t="str">
            <v>02.05.01.06.004 Alat Processing Lain-lain</v>
          </cell>
        </row>
        <row r="1131">
          <cell r="J1131" t="str">
            <v>02.05.01.07.001 Alat Pengasapan</v>
          </cell>
        </row>
        <row r="1132">
          <cell r="J1132" t="str">
            <v>02.05.01.07.002 Alat Pembekuan</v>
          </cell>
        </row>
        <row r="1133">
          <cell r="J1133" t="str">
            <v>02.05.01.07.003 Alat Penggilingan Padi</v>
          </cell>
        </row>
        <row r="1134">
          <cell r="J1134" t="str">
            <v>02.05.01.07.004 Alat Pencacah Hijauan</v>
          </cell>
        </row>
        <row r="1135">
          <cell r="J1135" t="str">
            <v>02.05.01.07.005 Alat Pasca Panen Lain-lain</v>
          </cell>
        </row>
        <row r="1136">
          <cell r="J1136" t="str">
            <v>02.05.01.08.001 Pukat</v>
          </cell>
        </row>
        <row r="1137">
          <cell r="J1137" t="str">
            <v>02.05.01.08.002 Double Ring Shrimp Trawi/Pukat Udang Ganda</v>
          </cell>
        </row>
        <row r="1138">
          <cell r="J1138" t="str">
            <v>02.05.01.08.003 Otter Trawi</v>
          </cell>
        </row>
        <row r="1139">
          <cell r="J1139" t="str">
            <v>02.05.01.08.004 Other Trawi</v>
          </cell>
        </row>
        <row r="1140">
          <cell r="J1140" t="str">
            <v>02.05.01.08.005 Payang (Termasuk Lampara)</v>
          </cell>
        </row>
        <row r="1141">
          <cell r="J1141" t="str">
            <v>02.05.01.08.006 Danish Seine (Dogol)</v>
          </cell>
        </row>
        <row r="1142">
          <cell r="J1142" t="str">
            <v>02.05.01.08.007 Beach Seine (Pukat Pantai)</v>
          </cell>
        </row>
        <row r="1143">
          <cell r="J1143" t="str">
            <v>02.05.01.08.008 Driff Gill Net (Jaring Insang Hanyut)</v>
          </cell>
        </row>
        <row r="1144">
          <cell r="J1144" t="str">
            <v>02.05.01.08.009 Encliring Gill Net (Jaring Insang Lingkar)</v>
          </cell>
        </row>
        <row r="1145">
          <cell r="J1145" t="str">
            <v>02.05.01.08.010 Shrimp Gill Net (Jaring Klitik)</v>
          </cell>
        </row>
        <row r="1146">
          <cell r="J1146" t="str">
            <v>02.05.01.08.011 Set Gill Net (Jaring Insang Tetap)</v>
          </cell>
        </row>
        <row r="1147">
          <cell r="J1147" t="str">
            <v>02.05.01.08.012 Boat Raft Lift Net (Bagian Perahu/Rakit)</v>
          </cell>
        </row>
        <row r="1148">
          <cell r="J1148" t="str">
            <v>02.05.01.08.013 Bagan Tancap Berikut Kelong</v>
          </cell>
        </row>
        <row r="1149">
          <cell r="J1149" t="str">
            <v>02.05.01.08.014 Scoop Net (Serok)</v>
          </cell>
        </row>
        <row r="1150">
          <cell r="J1150" t="str">
            <v>02.05.01.08.015 Jaring Angkat Lainnya</v>
          </cell>
        </row>
        <row r="1151">
          <cell r="J1151" t="str">
            <v>02.05.01.08.016 Guiding Barrier (Serok)</v>
          </cell>
        </row>
        <row r="1152">
          <cell r="J1152" t="str">
            <v>02.05.01.08.017 Stop Net (Jermal Termasuk Togo)</v>
          </cell>
        </row>
        <row r="1153">
          <cell r="J1153" t="str">
            <v>02.05.01.08.018 Portable Traps (Bubu)</v>
          </cell>
        </row>
        <row r="1154">
          <cell r="J1154" t="str">
            <v>02.05.01.08.019 Perangkap Lainnya</v>
          </cell>
        </row>
        <row r="1155">
          <cell r="J1155" t="str">
            <v>02.05.01.08.020 Tuna Long Line (Rawal Tuna)</v>
          </cell>
        </row>
        <row r="1156">
          <cell r="J1156" t="str">
            <v>02.05.01.08.021 Set Long Line (Rawal Tetap)</v>
          </cell>
        </row>
        <row r="1157">
          <cell r="J1157" t="str">
            <v>02.05.01.08.022 Skipjak Pole And Lines (Huhate)</v>
          </cell>
        </row>
        <row r="1158">
          <cell r="J1158" t="str">
            <v>02.05.01.08.023 Trool Line (Pancing Tonda)</v>
          </cell>
        </row>
        <row r="1159">
          <cell r="J1159" t="str">
            <v>02.05.01.08.024 Pancing Lainnya</v>
          </cell>
        </row>
        <row r="1160">
          <cell r="J1160" t="str">
            <v>02.05.01.08.025 Muroami Inc. Mallalugis</v>
          </cell>
        </row>
        <row r="1161">
          <cell r="J1161" t="str">
            <v>02.05.01.08.026 Jala</v>
          </cell>
        </row>
        <row r="1162">
          <cell r="J1162" t="str">
            <v>02.05.01.08.027 Garpu</v>
          </cell>
        </row>
        <row r="1163">
          <cell r="J1163" t="str">
            <v>02.05.01.08.028 Tombak</v>
          </cell>
        </row>
        <row r="1164">
          <cell r="J1164" t="str">
            <v>02.05.01.08.029 Sea Water Reservoir</v>
          </cell>
        </row>
        <row r="1165">
          <cell r="J1165" t="str">
            <v>02.05.01.08.030 Bak Pemeliharaan Sementara</v>
          </cell>
        </row>
        <row r="1166">
          <cell r="J1166" t="str">
            <v>02.05.01.08.031 Bak Pengendapan</v>
          </cell>
        </row>
        <row r="1167">
          <cell r="J1167" t="str">
            <v>02.05.01.08.032 Keramba (Jaring Apung)</v>
          </cell>
        </row>
        <row r="1168">
          <cell r="J1168" t="str">
            <v>02.05.01.08.033 Alat Produksi Perikanan Lain-lain</v>
          </cell>
        </row>
        <row r="1169">
          <cell r="J1169" t="str">
            <v>02.05.02.01.001 Kored</v>
          </cell>
        </row>
        <row r="1170">
          <cell r="J1170" t="str">
            <v>02.05.02.01.002 Arit</v>
          </cell>
        </row>
        <row r="1171">
          <cell r="J1171" t="str">
            <v>02.05.02.01.003 Babadan</v>
          </cell>
        </row>
        <row r="1172">
          <cell r="J1172" t="str">
            <v>02.05.02.01.004 Pacul Dangir</v>
          </cell>
        </row>
        <row r="1173">
          <cell r="J1173" t="str">
            <v>02.05.02.01.005 Penyemprot Otomatis (Automatis Spayer)</v>
          </cell>
        </row>
        <row r="1174">
          <cell r="J1174" t="str">
            <v>02.05.02.01.006 Penyemprot Mesin (Power Spayer)</v>
          </cell>
        </row>
        <row r="1175">
          <cell r="J1175" t="str">
            <v>02.05.02.01.007 Penyemprot Tangan (Hand Sprayer)</v>
          </cell>
        </row>
        <row r="1176">
          <cell r="J1176" t="str">
            <v>02.05.02.01.008 Alat Pemeliharaan Tanaman Lain-lain</v>
          </cell>
        </row>
        <row r="1177">
          <cell r="J1177" t="str">
            <v>02.05.02.02.001 Ani-ani</v>
          </cell>
        </row>
        <row r="1178">
          <cell r="J1178" t="str">
            <v>02.05.02.02.002 Alat Perontok (Theresar Pedal)</v>
          </cell>
        </row>
        <row r="1179">
          <cell r="J1179" t="str">
            <v>02.05.02.02.003 Alat Perontok Mesin (Power Theresar)</v>
          </cell>
        </row>
        <row r="1180">
          <cell r="J1180" t="str">
            <v>02.05.02.02.004 Alat Pemipit Jagung</v>
          </cell>
        </row>
        <row r="1181">
          <cell r="J1181" t="str">
            <v>02.05.02.02.005 Karung</v>
          </cell>
        </row>
        <row r="1182">
          <cell r="J1182" t="str">
            <v>02.05.02.02.006 Blek</v>
          </cell>
        </row>
        <row r="1183">
          <cell r="J1183" t="str">
            <v>02.05.02.02.007 Alat Pengering (Dreyer)</v>
          </cell>
        </row>
        <row r="1184">
          <cell r="J1184" t="str">
            <v>02.05.02.02.008 Alat Pengering Mesin (Powe Dreyer)</v>
          </cell>
        </row>
        <row r="1185">
          <cell r="J1185" t="str">
            <v>02.05.02.02.009 Alat Pengukur Kadar Air (Meisture Terter)</v>
          </cell>
        </row>
        <row r="1186">
          <cell r="J1186" t="str">
            <v>02.05.02.02.010 Honey (Penggulung Beras)</v>
          </cell>
        </row>
        <row r="1187">
          <cell r="J1187" t="str">
            <v>02.05.02.02.011 Alat Panen Lain-lain</v>
          </cell>
        </row>
        <row r="1188">
          <cell r="J1188" t="str">
            <v>02.05.02.03.001 Oven</v>
          </cell>
        </row>
        <row r="1189">
          <cell r="J1189" t="str">
            <v>02.05.02.03.002 Cold Storage (Kamar Pendingin)</v>
          </cell>
        </row>
        <row r="1190">
          <cell r="J1190" t="str">
            <v>02.05.02.03.003 Selo (Kodak Penyimpanan) bisa diatur temperaturnya</v>
          </cell>
        </row>
        <row r="1191">
          <cell r="J1191" t="str">
            <v>02.05.02.03.004 Rak-rak Penyimpanan</v>
          </cell>
        </row>
        <row r="1192">
          <cell r="J1192" t="str">
            <v>02.05.02.03.005 Lemari Penyimpanan</v>
          </cell>
        </row>
        <row r="1193">
          <cell r="J1193" t="str">
            <v>02.05.02.03.006 Gudang</v>
          </cell>
        </row>
        <row r="1194">
          <cell r="J1194" t="str">
            <v>02.05.02.03.007 Alat Penyimpanan Lain-lain</v>
          </cell>
        </row>
        <row r="1195">
          <cell r="J1195" t="str">
            <v>02.05.02.04.001 Alat Pengukur Curah Hujan</v>
          </cell>
        </row>
        <row r="1196">
          <cell r="J1196" t="str">
            <v>02.05.02.04.002 Alat Pengukur Cahaya</v>
          </cell>
        </row>
        <row r="1197">
          <cell r="J1197" t="str">
            <v>02.05.02.04.003 Alat Pengukur Arah Angin</v>
          </cell>
        </row>
        <row r="1198">
          <cell r="J1198" t="str">
            <v>02.05.02.04.004 Alat Pengukur Intensitas Cahaya</v>
          </cell>
        </row>
        <row r="1199">
          <cell r="J1199" t="str">
            <v>02.05.02.04.005 Alat Pengukur Temperatur</v>
          </cell>
        </row>
        <row r="1200">
          <cell r="J1200" t="str">
            <v>02.05.02.04.006 Alat Pengukur PH Tanah (Soil Tester)</v>
          </cell>
        </row>
        <row r="1201">
          <cell r="J1201" t="str">
            <v>02.05.02.04.007 Alat Pengambil Sampel Tanah</v>
          </cell>
        </row>
        <row r="1202">
          <cell r="J1202" t="str">
            <v>02.05.02.04.008 Mesin Penetas Telur</v>
          </cell>
        </row>
        <row r="1203">
          <cell r="J1203" t="str">
            <v>02.05.02.04.009 Alat Laboratorium Lain-lain</v>
          </cell>
        </row>
        <row r="1204">
          <cell r="J1204" t="str">
            <v>02.05.02.05.001 Jaring</v>
          </cell>
        </row>
        <row r="1205">
          <cell r="J1205" t="str">
            <v>02.05.02.05.002 Ancol/Tangkul</v>
          </cell>
        </row>
        <row r="1206">
          <cell r="J1206" t="str">
            <v>02.05.02.05.003 Keramba Apung</v>
          </cell>
        </row>
        <row r="1207">
          <cell r="J1207" t="str">
            <v>02.05.02.05.004 Rawai/Longline, Tombak</v>
          </cell>
        </row>
        <row r="1208">
          <cell r="J1208" t="str">
            <v>02.05.02.05.005 Alat Penangkap Ikan Lain-lain</v>
          </cell>
        </row>
        <row r="1209">
          <cell r="J1209" t="str">
            <v>02.06.01.01.001 Mesin Ketik Manual Portable (11-13)</v>
          </cell>
        </row>
        <row r="1210">
          <cell r="J1210" t="str">
            <v>02.06.01.01.002 Mesin Ketik Manual Standar (14-16)</v>
          </cell>
        </row>
        <row r="1211">
          <cell r="J1211" t="str">
            <v>02.06.01.01.003 Mesin Ketik Manual Longewagen (18)</v>
          </cell>
        </row>
        <row r="1212">
          <cell r="J1212" t="str">
            <v>02.06.01.01.004 Mesin Ketik Listrik Portable</v>
          </cell>
        </row>
        <row r="1213">
          <cell r="J1213" t="str">
            <v>02.06.01.01.005 Mesin Listrik Standar</v>
          </cell>
        </row>
        <row r="1214">
          <cell r="J1214" t="str">
            <v>02.06.01.01.006 Mesin Ketik Listrik Longewagon</v>
          </cell>
        </row>
        <row r="1215">
          <cell r="J1215" t="str">
            <v>02.06.01.01.007 Mesin Ketik Elektronik</v>
          </cell>
        </row>
        <row r="1216">
          <cell r="J1216" t="str">
            <v>02.06.01.01.008 Mesin Ketik Elektronik/Selektrik</v>
          </cell>
        </row>
        <row r="1217">
          <cell r="J1217" t="str">
            <v>02.06.01.01.009 Mesin Ketik Braile</v>
          </cell>
        </row>
        <row r="1218">
          <cell r="J1218" t="str">
            <v>02.06.01.01.010 Mesin Ketik Phromosons</v>
          </cell>
        </row>
        <row r="1219">
          <cell r="J1219" t="str">
            <v>02.06.01.01.011 Mesin Cetak stereo Pioner (Braile)</v>
          </cell>
        </row>
        <row r="1220">
          <cell r="J1220" t="str">
            <v>02.06.01.01.012 Mesin Ketik Lain-lain</v>
          </cell>
        </row>
        <row r="1221">
          <cell r="J1221" t="str">
            <v>02.06.01.02.001 Mesin Hitung Manual</v>
          </cell>
        </row>
        <row r="1222">
          <cell r="J1222" t="str">
            <v>02.06.01.02.002 Mesin Hitung Listrik</v>
          </cell>
        </row>
        <row r="1223">
          <cell r="J1223" t="str">
            <v>02.06.01.02.003 Mesin Hitung Elektronik</v>
          </cell>
        </row>
        <row r="1224">
          <cell r="J1224" t="str">
            <v>02.06.01.02.004 Mesin Jumlah Manual</v>
          </cell>
        </row>
        <row r="1225">
          <cell r="J1225" t="str">
            <v>02.06.01.02.005 Mesin Jumlah Listrik</v>
          </cell>
        </row>
        <row r="1226">
          <cell r="J1226" t="str">
            <v>02.06.01.02.006 Mesin Jumlah Elektronik</v>
          </cell>
        </row>
        <row r="1227">
          <cell r="J1227" t="str">
            <v>02.06.01.02.007 Mesin Kas Register</v>
          </cell>
        </row>
        <row r="1228">
          <cell r="J1228" t="str">
            <v>02.06.01.02.008 Mesin Pembukuan</v>
          </cell>
        </row>
        <row r="1229">
          <cell r="J1229" t="str">
            <v>02.06.01.02.009 Mesin Absen (Time Recorder)</v>
          </cell>
        </row>
        <row r="1230">
          <cell r="J1230" t="str">
            <v>02.06.01.02.010 Mesin Kontrol/jaga</v>
          </cell>
        </row>
        <row r="1231">
          <cell r="J1231" t="str">
            <v>02.06.01.02.011 Mesin Calculator</v>
          </cell>
        </row>
        <row r="1232">
          <cell r="J1232" t="str">
            <v>02.06.01.02.012 Mesin Penghitung Uang</v>
          </cell>
        </row>
        <row r="1233">
          <cell r="J1233" t="str">
            <v>02.06.01.02.013 Mesin Hitung/Jumlah Lain-lain</v>
          </cell>
        </row>
        <row r="1234">
          <cell r="J1234" t="str">
            <v>02.06.01.03.001 Mesin Stensil Manual Folio</v>
          </cell>
        </row>
        <row r="1235">
          <cell r="J1235" t="str">
            <v>02.06.01.03.002 Mesin Stensil Manual Doble Folio</v>
          </cell>
        </row>
        <row r="1236">
          <cell r="J1236" t="str">
            <v>02.06.01.03.003 Mesin Stensil Listrik Folio</v>
          </cell>
        </row>
        <row r="1237">
          <cell r="J1237" t="str">
            <v>02.06.01.03.004 Mesin Stensil Listrik Doble Folio</v>
          </cell>
        </row>
        <row r="1238">
          <cell r="J1238" t="str">
            <v>02.06.01.03.005 Mesin Stensil Spirtus Manual</v>
          </cell>
        </row>
        <row r="1239">
          <cell r="J1239" t="str">
            <v>02.06.01.03.006 Mesin Stensil Spirtus Listrik</v>
          </cell>
        </row>
        <row r="1240">
          <cell r="J1240" t="str">
            <v>02.06.01.03.007 Mesin Foto Copy dengan Kertas Folio</v>
          </cell>
        </row>
        <row r="1241">
          <cell r="J1241" t="str">
            <v>02.06.01.03.008 Mesin Foto Copy dengan Kertas doble Folio</v>
          </cell>
        </row>
        <row r="1242">
          <cell r="J1242" t="str">
            <v>02.06.01.03.009 Mesin Foto Copy dengan kertas biasa folio</v>
          </cell>
        </row>
        <row r="1243">
          <cell r="J1243" t="str">
            <v>02.06.01.03.010 Mesin Foto Copy dengan kertas biasa doble folio</v>
          </cell>
        </row>
        <row r="1244">
          <cell r="J1244" t="str">
            <v>02.06.01.03.011 Mesin Perekam Stensil Folio</v>
          </cell>
        </row>
        <row r="1245">
          <cell r="J1245" t="str">
            <v>02.06.01.03.012 Mesin Perekam Stensil Doble Folio</v>
          </cell>
        </row>
        <row r="1246">
          <cell r="J1246" t="str">
            <v>02.06.01.03.013 Mesin Plate Folio</v>
          </cell>
        </row>
        <row r="1247">
          <cell r="J1247" t="str">
            <v>02.06.01.03.014 Mesin Plate Doble Folio</v>
          </cell>
        </row>
        <row r="1248">
          <cell r="J1248" t="str">
            <v>02.06.01.03.015 Alat Penggandaan Lain-lain</v>
          </cell>
        </row>
        <row r="1249">
          <cell r="J1249" t="str">
            <v>02.06.01.04.001 Lemari Besi</v>
          </cell>
        </row>
        <row r="1250">
          <cell r="J1250" t="str">
            <v>02.06.01.04.002 Rak Besi/Metal</v>
          </cell>
        </row>
        <row r="1251">
          <cell r="J1251" t="str">
            <v>02.06.01.04.003 Rak Kayu</v>
          </cell>
        </row>
        <row r="1252">
          <cell r="J1252" t="str">
            <v>02.06.01.04.004 Filling Besi/Metal</v>
          </cell>
        </row>
        <row r="1253">
          <cell r="J1253" t="str">
            <v>02.06.01.04.005 Filling Kayu</v>
          </cell>
        </row>
        <row r="1254">
          <cell r="J1254" t="str">
            <v>02.06.01.04.006 Brand Kas</v>
          </cell>
        </row>
        <row r="1255">
          <cell r="J1255" t="str">
            <v>02.06.01.04.007 Kardek Besi/Metal</v>
          </cell>
        </row>
        <row r="1256">
          <cell r="J1256" t="str">
            <v>02.06.01.04.008 Kardek Kayu</v>
          </cell>
        </row>
        <row r="1257">
          <cell r="J1257" t="str">
            <v>02.06.01.04.009 Rotary Filling</v>
          </cell>
        </row>
        <row r="1258">
          <cell r="J1258" t="str">
            <v>02.06.01.04.010 Peti Uang</v>
          </cell>
        </row>
        <row r="1259">
          <cell r="J1259" t="str">
            <v>02.06.01.04.011 Lemari Sorok</v>
          </cell>
        </row>
        <row r="1260">
          <cell r="J1260" t="str">
            <v>02.06.01.04.012 Lemari Kaca</v>
          </cell>
        </row>
        <row r="1261">
          <cell r="J1261" t="str">
            <v>02.06.01.04.013 Lemari Makan</v>
          </cell>
        </row>
        <row r="1262">
          <cell r="J1262" t="str">
            <v>02.06.01.04.014 Alat Penyimpan Perlengkapan Kantor Lainnya</v>
          </cell>
        </row>
        <row r="1263">
          <cell r="J1263" t="str">
            <v>02.06.01.05.001 Papan Visuil</v>
          </cell>
        </row>
        <row r="1264">
          <cell r="J1264" t="str">
            <v>02.06.01.05.002 Perkakas Kantor</v>
          </cell>
        </row>
        <row r="1265">
          <cell r="J1265" t="str">
            <v>02.06.01.05.003 Alat Pengamatan/Sinyal</v>
          </cell>
        </row>
        <row r="1266">
          <cell r="J1266" t="str">
            <v>02.06.01.05.004 Alat Detektor Uang Palsu</v>
          </cell>
        </row>
        <row r="1267">
          <cell r="J1267" t="str">
            <v>02.06.01.05.005 Alat Penghancur Kertas</v>
          </cell>
        </row>
        <row r="1268">
          <cell r="J1268" t="str">
            <v>02.06.01.05.006 Papan Nama Instansi</v>
          </cell>
        </row>
        <row r="1269">
          <cell r="J1269" t="str">
            <v>02.06.01.05.007 Papan Pengumunan</v>
          </cell>
        </row>
        <row r="1270">
          <cell r="J1270" t="str">
            <v>02.06.01.05.008 Papan Tulis</v>
          </cell>
        </row>
        <row r="1271">
          <cell r="J1271" t="str">
            <v>02.06.01.05.009 Papan Absen</v>
          </cell>
        </row>
        <row r="1272">
          <cell r="J1272" t="str">
            <v>02.06.01.05.010 White Board</v>
          </cell>
        </row>
        <row r="1273">
          <cell r="J1273" t="str">
            <v>02.06.01.05.011 Alat Detektor Uang Palsu</v>
          </cell>
        </row>
        <row r="1274">
          <cell r="J1274" t="str">
            <v>02.06.01.05.012 Alat Detektor Barang Terlarang/X Ray</v>
          </cell>
        </row>
        <row r="1275">
          <cell r="J1275" t="str">
            <v>02.06.01.05.013 Copy Board/Elektrik White Board</v>
          </cell>
        </row>
        <row r="1276">
          <cell r="J1276" t="str">
            <v>02.06.01.05.014 Peta</v>
          </cell>
        </row>
        <row r="1277">
          <cell r="J1277" t="str">
            <v>02.06.01.05.015 Alat Penghancur Kertas</v>
          </cell>
        </row>
        <row r="1278">
          <cell r="J1278" t="str">
            <v>02.06.01.05.016 Globe</v>
          </cell>
        </row>
        <row r="1279">
          <cell r="J1279" t="str">
            <v>02.06.01.05.017 Mesin Absensi</v>
          </cell>
        </row>
        <row r="1280">
          <cell r="J1280" t="str">
            <v>02.06.01.05.018 Dry Seal</v>
          </cell>
        </row>
        <row r="1281">
          <cell r="J1281" t="str">
            <v>02.06.01.05.019 Fergulator</v>
          </cell>
        </row>
        <row r="1282">
          <cell r="J1282" t="str">
            <v>02.06.01.05.020 Crelm Folisher</v>
          </cell>
        </row>
        <row r="1283">
          <cell r="J1283" t="str">
            <v>02.06.01.05.021 Mesin Perangko</v>
          </cell>
        </row>
        <row r="1284">
          <cell r="J1284" t="str">
            <v>02.06.01.05.022 Check Writer</v>
          </cell>
        </row>
        <row r="1285">
          <cell r="J1285" t="str">
            <v>02.06.01.05.023 Numirator</v>
          </cell>
        </row>
        <row r="1286">
          <cell r="J1286" t="str">
            <v>02.06.01.05.024 Alat Pemotong Kertas</v>
          </cell>
        </row>
        <row r="1287">
          <cell r="J1287" t="str">
            <v>02.06.01.05.025 Hecmaching Besar</v>
          </cell>
        </row>
        <row r="1288">
          <cell r="J1288" t="str">
            <v>02.06.01.05.026 Perforator Besar</v>
          </cell>
        </row>
        <row r="1289">
          <cell r="J1289" t="str">
            <v>02.06.01.05.027 Alat Pencetak Label</v>
          </cell>
        </row>
        <row r="1290">
          <cell r="J1290" t="str">
            <v>02.06.01.05.028 Overhead Projektor</v>
          </cell>
        </row>
        <row r="1291">
          <cell r="J1291" t="str">
            <v>02.06.01.05.029 Hand Metal Detector</v>
          </cell>
        </row>
        <row r="1292">
          <cell r="J1292" t="str">
            <v>02.06.01.05.030 Walkman Detector</v>
          </cell>
        </row>
        <row r="1293">
          <cell r="J1293" t="str">
            <v>02.06.01.05.031 Panel Pameran</v>
          </cell>
        </row>
        <row r="1294">
          <cell r="J1294" t="str">
            <v>02.06.01.05.032 Alat Pengaman (Sinyal)</v>
          </cell>
        </row>
        <row r="1295">
          <cell r="J1295" t="str">
            <v>02.06.01.05.033 Board Modulux</v>
          </cell>
        </row>
        <row r="1296">
          <cell r="J1296" t="str">
            <v>02.06.01.05.034 Porto Safe Travel Cose</v>
          </cell>
        </row>
        <row r="1297">
          <cell r="J1297" t="str">
            <v>02.06.01.05.035 Disk Prime</v>
          </cell>
        </row>
        <row r="1298">
          <cell r="J1298" t="str">
            <v>02.06.01.05.036 Megashow</v>
          </cell>
        </row>
        <row r="1299">
          <cell r="J1299" t="str">
            <v>02.06.01.05.037 White Board Elektronic</v>
          </cell>
        </row>
        <row r="1300">
          <cell r="J1300" t="str">
            <v>02.06.01.05.038 Laser Pointer</v>
          </cell>
        </row>
        <row r="1301">
          <cell r="J1301" t="str">
            <v>02.06.01.05.039 Display</v>
          </cell>
        </row>
        <row r="1302">
          <cell r="J1302" t="str">
            <v>02.06.01.05.040 Alat Kantor Lainnya (Lain-lain)</v>
          </cell>
        </row>
        <row r="1303">
          <cell r="J1303" t="str">
            <v>02.06.01.05.041 LCD Projector</v>
          </cell>
        </row>
        <row r="1304">
          <cell r="J1304" t="str">
            <v>02.06.02.01.001 Lemari Kayu</v>
          </cell>
        </row>
        <row r="1305">
          <cell r="J1305" t="str">
            <v>02.06.02.01.002 Rak Kayu</v>
          </cell>
        </row>
        <row r="1306">
          <cell r="J1306" t="str">
            <v>02.06.02.01.003 Meja Besi/Metal</v>
          </cell>
        </row>
        <row r="1307">
          <cell r="J1307" t="str">
            <v>02.06.02.01.004 Meja Kayu/Rotan</v>
          </cell>
        </row>
        <row r="1308">
          <cell r="J1308" t="str">
            <v>02.06.02.01.005 Kursi Besi/Metal</v>
          </cell>
        </row>
        <row r="1309">
          <cell r="J1309" t="str">
            <v>02.06.02.01.006 Kursi Kayu/Rotan/Bambu</v>
          </cell>
        </row>
        <row r="1310">
          <cell r="J1310" t="str">
            <v>02.06.02.01.007 Zice</v>
          </cell>
        </row>
        <row r="1311">
          <cell r="J1311" t="str">
            <v>02.06.02.01.008 Tempat Tidur Besi/Metal (Lengkap)</v>
          </cell>
        </row>
        <row r="1312">
          <cell r="J1312" t="str">
            <v>02.06.02.01.009 Tempat Tidur Kayu (lengkap)</v>
          </cell>
        </row>
        <row r="1313">
          <cell r="J1313" t="str">
            <v>02.06.02.01.010 Meja Rapat</v>
          </cell>
        </row>
        <row r="1314">
          <cell r="J1314" t="str">
            <v>02.06.02.01.011 Meja Tulis</v>
          </cell>
        </row>
        <row r="1315">
          <cell r="J1315" t="str">
            <v>02.06.02.01.012 Meja Makan</v>
          </cell>
        </row>
        <row r="1316">
          <cell r="J1316" t="str">
            <v>02.06.02.01.013 Meja Telpon</v>
          </cell>
        </row>
        <row r="1317">
          <cell r="J1317" t="str">
            <v>02.06.02.01.014 Meja Lelang</v>
          </cell>
        </row>
        <row r="1318">
          <cell r="J1318" t="str">
            <v>02.06.02.01.015 Meja Podium</v>
          </cell>
        </row>
        <row r="1319">
          <cell r="J1319" t="str">
            <v>02.06.02.01.016 Meja Tik</v>
          </cell>
        </row>
        <row r="1320">
          <cell r="J1320" t="str">
            <v>02.06.02.01.017 Meja Reseption</v>
          </cell>
        </row>
        <row r="1321">
          <cell r="J1321" t="str">
            <v>02.06.02.01.018 Meja Tambahan</v>
          </cell>
        </row>
        <row r="1322">
          <cell r="J1322" t="str">
            <v>02.06.02.01.019 Meja Panjang</v>
          </cell>
        </row>
        <row r="1323">
          <cell r="J1323" t="str">
            <v>02.06.02.01.020 Meja Bundar</v>
          </cell>
        </row>
        <row r="1324">
          <cell r="J1324" t="str">
            <v>02.06.02.01.021 Meja Periksa Pasien</v>
          </cell>
        </row>
        <row r="1325">
          <cell r="J1325" t="str">
            <v>02.06.02.01.022 Meja Obat</v>
          </cell>
        </row>
        <row r="1326">
          <cell r="J1326" t="str">
            <v>02.06.02.01.023 Meja Kartu</v>
          </cell>
        </row>
        <row r="1327">
          <cell r="J1327" t="str">
            <v>02.06.02.01.024 Meja Suntik</v>
          </cell>
        </row>
        <row r="1328">
          <cell r="J1328" t="str">
            <v>02.06.02.01.025 Meja Bayi</v>
          </cell>
        </row>
        <row r="1329">
          <cell r="J1329" t="str">
            <v>02.06.02.01.026 Meja Sekolah</v>
          </cell>
        </row>
        <row r="1330">
          <cell r="J1330" t="str">
            <v>02.06.02.01.027 Kursi Rapat</v>
          </cell>
        </row>
        <row r="1331">
          <cell r="J1331" t="str">
            <v>02.06.02.01.028 Kursi Tamu</v>
          </cell>
        </row>
        <row r="1332">
          <cell r="J1332" t="str">
            <v>02.06.02.01.029 Kursi Tangan</v>
          </cell>
        </row>
        <row r="1333">
          <cell r="J1333" t="str">
            <v>02.06.02.01.030 Kursi Putar</v>
          </cell>
        </row>
        <row r="1334">
          <cell r="J1334" t="str">
            <v>02.06.02.01.031 Kursi Biasa</v>
          </cell>
        </row>
        <row r="1335">
          <cell r="J1335" t="str">
            <v>02.06.02.01.032 Bangku Sekolah</v>
          </cell>
        </row>
        <row r="1336">
          <cell r="J1336" t="str">
            <v>02.06.02.01.033 Bangku Tunggu</v>
          </cell>
        </row>
        <row r="1337">
          <cell r="J1337" t="str">
            <v>02.06.02.01.034 Kursi Lipat</v>
          </cell>
        </row>
        <row r="1338">
          <cell r="J1338" t="str">
            <v>02.06.02.01.035 Bangku Injak</v>
          </cell>
        </row>
        <row r="1339">
          <cell r="J1339" t="str">
            <v>02.06.02.01.036 Meja Cetakan</v>
          </cell>
        </row>
        <row r="1340">
          <cell r="J1340" t="str">
            <v>02.06.02.01.037 Meja Komputer</v>
          </cell>
        </row>
        <row r="1341">
          <cell r="J1341" t="str">
            <v>02.06.02.01.038 Kasur</v>
          </cell>
        </row>
        <row r="1342">
          <cell r="J1342" t="str">
            <v>02.06.02.01.039 Bantal</v>
          </cell>
        </row>
        <row r="1343">
          <cell r="J1343" t="str">
            <v>02.06.02.01.040 Guling</v>
          </cell>
        </row>
        <row r="1344">
          <cell r="J1344" t="str">
            <v>02.06.02.01.041 Locker Katun</v>
          </cell>
        </row>
        <row r="1345">
          <cell r="J1345" t="str">
            <v>02.06.02.01.042 Selimut Wol</v>
          </cell>
        </row>
        <row r="1346">
          <cell r="J1346" t="str">
            <v>02.06.02.01.043 Waslap</v>
          </cell>
        </row>
        <row r="1347">
          <cell r="J1347" t="str">
            <v>02.06.02.01.044 Meja Piket</v>
          </cell>
        </row>
        <row r="1348">
          <cell r="J1348" t="str">
            <v>02.06.02.01.045 Seprei</v>
          </cell>
        </row>
        <row r="1349">
          <cell r="J1349" t="str">
            <v>02.06.02.01.046 Tikar</v>
          </cell>
        </row>
        <row r="1350">
          <cell r="J1350" t="str">
            <v>02.06.02.01.047 Tenda</v>
          </cell>
        </row>
        <row r="1351">
          <cell r="J1351" t="str">
            <v>02.06.02.01.048 Meja Biro</v>
          </cell>
        </row>
        <row r="1352">
          <cell r="J1352" t="str">
            <v>02.06.02.01.049 Sofa</v>
          </cell>
        </row>
        <row r="1353">
          <cell r="J1353" t="str">
            <v>02.06.02.01.050 Daun Pintu Alumunium</v>
          </cell>
        </row>
        <row r="1354">
          <cell r="J1354" t="str">
            <v>02.06.02.01.051 Kaca Bening</v>
          </cell>
        </row>
        <row r="1355">
          <cell r="J1355" t="str">
            <v>02.06.02.01.052 Kaca Riben</v>
          </cell>
        </row>
        <row r="1356">
          <cell r="J1356" t="str">
            <v>02.06.02.01.053 Kasur Alumunium</v>
          </cell>
        </row>
        <row r="1357">
          <cell r="J1357" t="str">
            <v>02.06.02.01.054 Lemari Pakaian</v>
          </cell>
        </row>
        <row r="1358">
          <cell r="J1358" t="str">
            <v>02.06.02.01.055 Lemari Rias</v>
          </cell>
        </row>
        <row r="1359">
          <cell r="J1359" t="str">
            <v>02.06.02.01.056 Ratto</v>
          </cell>
        </row>
        <row r="1360">
          <cell r="J1360" t="str">
            <v>02.06.02.01.057 Jepano</v>
          </cell>
        </row>
        <row r="1361">
          <cell r="J1361" t="str">
            <v>02.06.02.01.058 Pusiban</v>
          </cell>
        </row>
        <row r="1362">
          <cell r="J1362" t="str">
            <v>02.06.02.01.059 Panggo</v>
          </cell>
        </row>
        <row r="1363">
          <cell r="J1363" t="str">
            <v>02.06.02.01.060 Tudung Saji</v>
          </cell>
        </row>
        <row r="1364">
          <cell r="J1364" t="str">
            <v>02.06.02.01.061 Meubelair Lainnya</v>
          </cell>
        </row>
        <row r="1365">
          <cell r="J1365" t="str">
            <v>02.06.02.02.001 Jam Mekanis</v>
          </cell>
        </row>
        <row r="1366">
          <cell r="J1366" t="str">
            <v>02.06.02.02.002 Jam Listrik</v>
          </cell>
        </row>
        <row r="1367">
          <cell r="J1367" t="str">
            <v>02.06.02.02.003 Jam Elektronik</v>
          </cell>
        </row>
        <row r="1368">
          <cell r="J1368" t="str">
            <v>02.06.02.02.004 Lampu Lalulintas (Trafic Light)</v>
          </cell>
        </row>
        <row r="1369">
          <cell r="J1369" t="str">
            <v>02.06.02.02.005 Alat Pengukur Waktu Lain-lain</v>
          </cell>
        </row>
        <row r="1370">
          <cell r="J1370" t="str">
            <v>02.06.02.03.001 Mesin Penghisap Debu</v>
          </cell>
        </row>
        <row r="1371">
          <cell r="J1371" t="str">
            <v>02.06.02.03.002 Mesin Pel</v>
          </cell>
        </row>
        <row r="1372">
          <cell r="J1372" t="str">
            <v>02.06.02.03.003 Mesin Potong Rumput</v>
          </cell>
        </row>
        <row r="1373">
          <cell r="J1373" t="str">
            <v>02.06.02.03.004 Mesin Cuci</v>
          </cell>
        </row>
        <row r="1374">
          <cell r="J1374" t="str">
            <v>02.06.02.03.005 Alat Pembersih Lain-lain</v>
          </cell>
        </row>
        <row r="1375">
          <cell r="J1375" t="str">
            <v>02.06.02.04.001 Lemari Es</v>
          </cell>
        </row>
        <row r="1376">
          <cell r="J1376" t="str">
            <v>02.06.02.04.002 AC Sentral</v>
          </cell>
        </row>
        <row r="1377">
          <cell r="J1377" t="str">
            <v>02.06.02.04.003 AC Unit</v>
          </cell>
        </row>
        <row r="1378">
          <cell r="J1378" t="str">
            <v>02.06.02.04.004 AC Split</v>
          </cell>
        </row>
        <row r="1379">
          <cell r="J1379" t="str">
            <v>02.06.02.04.005 Power Conditioner</v>
          </cell>
        </row>
        <row r="1380">
          <cell r="J1380" t="str">
            <v>02.06.02.04.006 Kipas Angin</v>
          </cell>
        </row>
        <row r="1381">
          <cell r="J1381" t="str">
            <v>02.06.02.04.007 Exhause Fan</v>
          </cell>
        </row>
        <row r="1382">
          <cell r="J1382" t="str">
            <v>02.06.02.04.008 Cold Storage</v>
          </cell>
        </row>
        <row r="1383">
          <cell r="J1383" t="str">
            <v>02.06.02.04.009 Reach in Frezzer</v>
          </cell>
        </row>
        <row r="1384">
          <cell r="J1384" t="str">
            <v>02.06.02.04.010 Reach in Chiller</v>
          </cell>
        </row>
        <row r="1385">
          <cell r="J1385" t="str">
            <v>02.06.02.04.011 Up Right Chiller/frezzer</v>
          </cell>
        </row>
        <row r="1386">
          <cell r="J1386" t="str">
            <v>02.06.02.04.012 Cold Room Storage</v>
          </cell>
        </row>
        <row r="1387">
          <cell r="J1387" t="str">
            <v>02.06.02.04.013 Alat Pendingin Lain-lain</v>
          </cell>
        </row>
        <row r="1388">
          <cell r="J1388" t="str">
            <v>02.06.02.05.001 Kompor Listrik</v>
          </cell>
        </row>
        <row r="1389">
          <cell r="J1389" t="str">
            <v>02.06.02.05.002 Kompor Gas</v>
          </cell>
        </row>
        <row r="1390">
          <cell r="J1390" t="str">
            <v>02.06.02.05.003 Kompor Minyak</v>
          </cell>
        </row>
        <row r="1391">
          <cell r="J1391" t="str">
            <v>02.06.02.05.004 Teko Listrik</v>
          </cell>
        </row>
        <row r="1392">
          <cell r="J1392" t="str">
            <v>02.06.02.05.005 Alat Dapur Lainnya</v>
          </cell>
        </row>
        <row r="1393">
          <cell r="J1393" t="str">
            <v>02.06.02.05.006 Oven Listrik</v>
          </cell>
        </row>
        <row r="1394">
          <cell r="J1394" t="str">
            <v>02.06.02.05.007 Alat Dapur Lainnya</v>
          </cell>
        </row>
        <row r="1395">
          <cell r="J1395" t="str">
            <v>02.06.02.05.008 Kitchen Set</v>
          </cell>
        </row>
        <row r="1396">
          <cell r="J1396" t="str">
            <v>02.06.02.05.009 Tabung Gas</v>
          </cell>
        </row>
        <row r="1397">
          <cell r="J1397" t="str">
            <v>02.06.02.05.010 Mesin Giling Bambu</v>
          </cell>
        </row>
        <row r="1398">
          <cell r="J1398" t="str">
            <v>02.06.02.05.011 Treng Air</v>
          </cell>
        </row>
        <row r="1399">
          <cell r="J1399" t="str">
            <v>02.06.02.05.012 Mesin Parutan Kelapa</v>
          </cell>
        </row>
        <row r="1400">
          <cell r="J1400" t="str">
            <v>02.06.02.05.013 Kompor Kompresor</v>
          </cell>
        </row>
        <row r="1401">
          <cell r="J1401" t="str">
            <v>02.06.02.05.014 Alat Dapur Lain-lain</v>
          </cell>
        </row>
        <row r="1402">
          <cell r="J1402" t="str">
            <v>02.06.02.06.001 Alat Pemanas</v>
          </cell>
        </row>
        <row r="1403">
          <cell r="J1403" t="str">
            <v>02.06.02.06.002 Radio</v>
          </cell>
        </row>
        <row r="1404">
          <cell r="J1404" t="str">
            <v>02.06.02.06.003 Televisi</v>
          </cell>
        </row>
        <row r="1405">
          <cell r="J1405" t="str">
            <v>02.06.02.06.004 Cassette Recorder</v>
          </cell>
        </row>
        <row r="1406">
          <cell r="J1406" t="str">
            <v>02.06.02.06.005 Amplifiler</v>
          </cell>
        </row>
        <row r="1407">
          <cell r="J1407" t="str">
            <v>02.06.02.06.006 Equalizer</v>
          </cell>
        </row>
        <row r="1408">
          <cell r="J1408" t="str">
            <v>02.06.02.06.007 Loudspeaker</v>
          </cell>
        </row>
        <row r="1409">
          <cell r="J1409" t="str">
            <v>02.06.02.06.008 Sound System</v>
          </cell>
        </row>
        <row r="1410">
          <cell r="J1410" t="str">
            <v>02.06.02.06.009 Compact Disc</v>
          </cell>
        </row>
        <row r="1411">
          <cell r="J1411" t="str">
            <v>02.06.02.06.010 Laser Disc</v>
          </cell>
        </row>
        <row r="1412">
          <cell r="J1412" t="str">
            <v>02.06.02.06.011 Karaoke</v>
          </cell>
        </row>
        <row r="1413">
          <cell r="J1413" t="str">
            <v>02.06.02.06.012 Wireless</v>
          </cell>
        </row>
        <row r="1414">
          <cell r="J1414" t="str">
            <v>02.06.02.06.013 Megaphone</v>
          </cell>
        </row>
        <row r="1415">
          <cell r="J1415" t="str">
            <v>02.06.02.06.014 Microphone</v>
          </cell>
        </row>
        <row r="1416">
          <cell r="J1416" t="str">
            <v>02.06.02.06.015 Microphone Floor Stand</v>
          </cell>
        </row>
        <row r="1417">
          <cell r="J1417" t="str">
            <v>02.06.02.06.016 Microphone Table Stand</v>
          </cell>
        </row>
        <row r="1418">
          <cell r="J1418" t="str">
            <v>02.06.02.06.017 Mic Conference</v>
          </cell>
        </row>
        <row r="1419">
          <cell r="J1419" t="str">
            <v>02.06.02.06.018 Unit Power Supply</v>
          </cell>
        </row>
        <row r="1420">
          <cell r="J1420" t="str">
            <v>02.06.02.06.019 Step Up/Down</v>
          </cell>
        </row>
        <row r="1421">
          <cell r="J1421" t="str">
            <v>02.06.02.06.020 Stabilisator</v>
          </cell>
        </row>
        <row r="1422">
          <cell r="J1422" t="str">
            <v>02.06.02.06.021 Camera Video</v>
          </cell>
        </row>
        <row r="1423">
          <cell r="J1423" t="str">
            <v>02.06.02.06.022 Camera Film</v>
          </cell>
        </row>
        <row r="1424">
          <cell r="J1424" t="str">
            <v>02.06.02.06.023 Tustel</v>
          </cell>
        </row>
        <row r="1425">
          <cell r="J1425" t="str">
            <v>02.06.02.06.024 Mesin Jahit</v>
          </cell>
        </row>
        <row r="1426">
          <cell r="J1426" t="str">
            <v>02.06.02.06.025 Timbangan Orang</v>
          </cell>
        </row>
        <row r="1427">
          <cell r="J1427" t="str">
            <v>02.06.02.06.026 Timbangan Badan</v>
          </cell>
        </row>
        <row r="1428">
          <cell r="J1428" t="str">
            <v>02.06.02.06.027 Alat Hiasan</v>
          </cell>
        </row>
        <row r="1429">
          <cell r="J1429" t="str">
            <v>02.06.02.06.028 Lambang Garuda Pancasila</v>
          </cell>
        </row>
        <row r="1430">
          <cell r="J1430" t="str">
            <v>02.06.02.06.029 Gambar Presiden/Wakil Presiden</v>
          </cell>
        </row>
        <row r="1431">
          <cell r="J1431" t="str">
            <v>02.06.02.06.030 Lambang Korpri/Dharma Wanita</v>
          </cell>
        </row>
        <row r="1432">
          <cell r="J1432" t="str">
            <v>02.06.02.06.031 Aquarium</v>
          </cell>
        </row>
        <row r="1433">
          <cell r="J1433" t="str">
            <v>02.06.02.06.032 Tiang Bendera</v>
          </cell>
        </row>
        <row r="1434">
          <cell r="J1434" t="str">
            <v>02.06.02.06.033 Petaka</v>
          </cell>
        </row>
        <row r="1435">
          <cell r="J1435" t="str">
            <v>02.06.02.06.034 Lift</v>
          </cell>
        </row>
        <row r="1436">
          <cell r="J1436" t="str">
            <v>02.06.02.06.035 Seterika</v>
          </cell>
        </row>
        <row r="1437">
          <cell r="J1437" t="str">
            <v>02.06.02.06.036 Water Filter</v>
          </cell>
        </row>
        <row r="1438">
          <cell r="J1438" t="str">
            <v>02.06.02.06.037 Tangga Alumunium</v>
          </cell>
        </row>
        <row r="1439">
          <cell r="J1439" t="str">
            <v>02.06.02.06.038 Kaca Hias</v>
          </cell>
        </row>
        <row r="1440">
          <cell r="J1440" t="str">
            <v>02.06.02.06.039 Dispenser</v>
          </cell>
        </row>
        <row r="1441">
          <cell r="J1441" t="str">
            <v>02.06.02.06.040 Mimbar/Podium</v>
          </cell>
        </row>
        <row r="1442">
          <cell r="J1442" t="str">
            <v>02.06.02.06.041 Gucci</v>
          </cell>
        </row>
        <row r="1443">
          <cell r="J1443" t="str">
            <v>02.06.02.06.042 Tangga Hidrolik</v>
          </cell>
        </row>
        <row r="1444">
          <cell r="J1444" t="str">
            <v>02.06.02.06.043 Palu Sidang</v>
          </cell>
        </row>
        <row r="1445">
          <cell r="J1445" t="str">
            <v>02.06.02.06.044 Mesin Pengering Pakaian</v>
          </cell>
        </row>
        <row r="1446">
          <cell r="J1446" t="str">
            <v>02.06.02.06.045 Lambang Instansi</v>
          </cell>
        </row>
        <row r="1447">
          <cell r="J1447" t="str">
            <v>02.06.02.06.046 Lonceng/Genta</v>
          </cell>
        </row>
        <row r="1448">
          <cell r="J1448" t="str">
            <v>02.06.02.06.047 Mesin Pemotong Keramik</v>
          </cell>
        </row>
        <row r="1449">
          <cell r="J1449" t="str">
            <v>02.06.02.06.048 Coofie Maker</v>
          </cell>
        </row>
        <row r="1450">
          <cell r="J1450" t="str">
            <v>02.06.02.06.049 Handy Cam</v>
          </cell>
        </row>
        <row r="1451">
          <cell r="J1451" t="str">
            <v>02.06.02.06.050 Alat Rumah Tangga Lain-lain</v>
          </cell>
        </row>
        <row r="1452">
          <cell r="J1452" t="str">
            <v>02.06.02.07.001 Alat Pemadam Portable</v>
          </cell>
        </row>
        <row r="1453">
          <cell r="J1453" t="str">
            <v>02.06.02.07.002 Pompa Kebakaran</v>
          </cell>
        </row>
        <row r="1454">
          <cell r="J1454" t="str">
            <v>02.06.02.07.003 Generator Busa</v>
          </cell>
        </row>
        <row r="1455">
          <cell r="J1455" t="str">
            <v>02.06.02.07.004 Detektor Kebakaran</v>
          </cell>
        </row>
        <row r="1456">
          <cell r="J1456" t="str">
            <v>02.06.02.07.005 Alat Splinker Otomatis</v>
          </cell>
        </row>
        <row r="1457">
          <cell r="J1457" t="str">
            <v>02.06.02.07.006 Panel Pengontrol Kebakaran</v>
          </cell>
        </row>
        <row r="1458">
          <cell r="J1458" t="str">
            <v>02.06.02.07.007 Tombol Kebakaran/Alarm</v>
          </cell>
        </row>
        <row r="1459">
          <cell r="J1459" t="str">
            <v>02.06.02.07.008 Hidran Kebakaran</v>
          </cell>
        </row>
        <row r="1460">
          <cell r="J1460" t="str">
            <v>02.06.02.07.009 Pipa Pemancar</v>
          </cell>
        </row>
        <row r="1461">
          <cell r="J1461" t="str">
            <v>02.06.02.07.010 Pakaian Panas/Lengkap</v>
          </cell>
        </row>
        <row r="1462">
          <cell r="J1462" t="str">
            <v>02.06.02.07.011 Masker Oksigen</v>
          </cell>
        </row>
        <row r="1463">
          <cell r="J1463" t="str">
            <v>02.06.02.07.012 Masker Gas</v>
          </cell>
        </row>
        <row r="1464">
          <cell r="J1464" t="str">
            <v>02.06.02.07.013 Alat Peluncur</v>
          </cell>
        </row>
        <row r="1465">
          <cell r="J1465" t="str">
            <v>02.06.02.07.014 Lemari Slang</v>
          </cell>
        </row>
        <row r="1466">
          <cell r="J1466" t="str">
            <v>02.06.02.07.015 Lonceng Kebakaran</v>
          </cell>
        </row>
        <row r="1467">
          <cell r="J1467" t="str">
            <v>02.06.02.07.016 Alat Pembantu Pemadam Kebakaran</v>
          </cell>
        </row>
        <row r="1468">
          <cell r="J1468" t="str">
            <v>02.06.02.07.017 Alat Pemdam Kebakaran Lain-lain</v>
          </cell>
        </row>
        <row r="1469">
          <cell r="J1469" t="str">
            <v>02.06.03.01.001 Mainframe</v>
          </cell>
        </row>
        <row r="1470">
          <cell r="J1470" t="str">
            <v>02.06.03.01.002 Mini Komputer</v>
          </cell>
        </row>
        <row r="1471">
          <cell r="J1471" t="str">
            <v>02.06.03.01.003 Local Area Network (LAN)</v>
          </cell>
        </row>
        <row r="1472">
          <cell r="J1472" t="str">
            <v>02.06.03.01.004 Internet</v>
          </cell>
        </row>
        <row r="1473">
          <cell r="J1473" t="str">
            <v>02.06.03.01.005 Personal Komputer Lain-lain</v>
          </cell>
        </row>
        <row r="1474">
          <cell r="J1474" t="str">
            <v>02.06.03.02.001 P.C Unit</v>
          </cell>
        </row>
        <row r="1475">
          <cell r="J1475" t="str">
            <v>02.06.03.02.002 Lap Top</v>
          </cell>
        </row>
        <row r="1476">
          <cell r="J1476" t="str">
            <v>02.06.03.02.003 Note Book</v>
          </cell>
        </row>
        <row r="1477">
          <cell r="J1477" t="str">
            <v>02.06.03.02.004 Palm Top</v>
          </cell>
        </row>
        <row r="1478">
          <cell r="J1478" t="str">
            <v>02.06.03.02.005 Personal Komputer Lain-lain</v>
          </cell>
        </row>
        <row r="1479">
          <cell r="J1479" t="str">
            <v>02.06.03.03.001 Card Reader</v>
          </cell>
        </row>
        <row r="1480">
          <cell r="J1480" t="str">
            <v>02.06.03.03.002 Magnetic Tape Unit</v>
          </cell>
        </row>
        <row r="1481">
          <cell r="J1481" t="str">
            <v>02.06.03.03.003 Floopy Disk Unit</v>
          </cell>
        </row>
        <row r="1482">
          <cell r="J1482" t="str">
            <v>02.06.03.03.004 Storage Modul Disk</v>
          </cell>
        </row>
        <row r="1483">
          <cell r="J1483" t="str">
            <v>02.06.03.03.005 Console Unit</v>
          </cell>
        </row>
        <row r="1484">
          <cell r="J1484" t="str">
            <v>02.06.03.03.006 CPU</v>
          </cell>
        </row>
        <row r="1485">
          <cell r="J1485" t="str">
            <v>02.06.03.03.007 Disk Pack</v>
          </cell>
        </row>
        <row r="1486">
          <cell r="J1486" t="str">
            <v>02.06.03.03.008 Hard Copy Console</v>
          </cell>
        </row>
        <row r="1487">
          <cell r="J1487" t="str">
            <v>02.06.03.03.009 Serial Pointer</v>
          </cell>
        </row>
        <row r="1488">
          <cell r="J1488" t="str">
            <v>02.06.03.03.010 Line Printer</v>
          </cell>
        </row>
        <row r="1489">
          <cell r="J1489" t="str">
            <v>02.06.03.03.011 Ploter</v>
          </cell>
        </row>
        <row r="1490">
          <cell r="J1490" t="str">
            <v>02.06.03.03.012 Hard Disk</v>
          </cell>
        </row>
        <row r="1491">
          <cell r="J1491" t="str">
            <v>02.06.03.03.013 Keyboard</v>
          </cell>
        </row>
        <row r="1492">
          <cell r="J1492" t="str">
            <v>02.06.03.03.014 Peralatan Komputer Mainframe Lain-lain</v>
          </cell>
        </row>
        <row r="1493">
          <cell r="J1493" t="str">
            <v>02.06.03.04.001 Card Redaer</v>
          </cell>
        </row>
        <row r="1494">
          <cell r="J1494" t="str">
            <v>02.06.03.04.002 Magnetic Tape Unit</v>
          </cell>
        </row>
        <row r="1495">
          <cell r="J1495" t="str">
            <v>02.06.03.04.003 Floopy Disk Unit</v>
          </cell>
        </row>
        <row r="1496">
          <cell r="J1496" t="str">
            <v>02.06.03.04.004 Storage Modul Unit</v>
          </cell>
        </row>
        <row r="1497">
          <cell r="J1497" t="str">
            <v>02.06.03.04.005 Console Unit</v>
          </cell>
        </row>
        <row r="1498">
          <cell r="J1498" t="str">
            <v>02.06.03.04.006 CPU</v>
          </cell>
        </row>
        <row r="1499">
          <cell r="J1499" t="str">
            <v>02.06.03.04.007 Disk Pack</v>
          </cell>
        </row>
        <row r="1500">
          <cell r="J1500" t="str">
            <v>02.06.03.04.008 Printer</v>
          </cell>
        </row>
        <row r="1501">
          <cell r="J1501" t="str">
            <v>02.06.03.04.009 Plotter</v>
          </cell>
        </row>
        <row r="1502">
          <cell r="J1502" t="str">
            <v>02.06.03.04.010 Scanner</v>
          </cell>
        </row>
        <row r="1503">
          <cell r="J1503" t="str">
            <v>02.06.03.04.011 Computer Compatible</v>
          </cell>
        </row>
        <row r="1504">
          <cell r="J1504" t="str">
            <v>02.06.03.04.012 Viewer</v>
          </cell>
        </row>
        <row r="1505">
          <cell r="J1505" t="str">
            <v>02.06.03.04.013 Digitzer</v>
          </cell>
        </row>
        <row r="1506">
          <cell r="J1506" t="str">
            <v>02.06.03.04.014 Keyboard</v>
          </cell>
        </row>
        <row r="1507">
          <cell r="J1507" t="str">
            <v>02.06.03.04.015 Peralatan Mini Komputer Lain-lain</v>
          </cell>
        </row>
        <row r="1508">
          <cell r="J1508" t="str">
            <v>02.06.03.05.001 CPU</v>
          </cell>
        </row>
        <row r="1509">
          <cell r="J1509" t="str">
            <v>02.06.03.05.002 Monitor</v>
          </cell>
        </row>
        <row r="1510">
          <cell r="J1510" t="str">
            <v>02.06.03.05.003 Printer</v>
          </cell>
        </row>
        <row r="1511">
          <cell r="J1511" t="str">
            <v>02.06.03.05.004 Scanner</v>
          </cell>
        </row>
        <row r="1512">
          <cell r="J1512" t="str">
            <v>02.06.03.05.005 Plotter</v>
          </cell>
        </row>
        <row r="1513">
          <cell r="J1513" t="str">
            <v>02.06.03.05.006 Viewer</v>
          </cell>
        </row>
        <row r="1514">
          <cell r="J1514" t="str">
            <v>02.06.03.05.007 External</v>
          </cell>
        </row>
        <row r="1515">
          <cell r="J1515" t="str">
            <v>02.06.03.05.008 Digitzer</v>
          </cell>
        </row>
        <row r="1516">
          <cell r="J1516" t="str">
            <v>02.06.03.05.009 Keyboard</v>
          </cell>
        </row>
        <row r="1517">
          <cell r="J1517" t="str">
            <v>02.06.03.05.010 Peralatan Personal Komputer  Lain-lain</v>
          </cell>
        </row>
        <row r="1518">
          <cell r="J1518" t="str">
            <v>02.06.03.06.001 Server</v>
          </cell>
        </row>
        <row r="1519">
          <cell r="J1519" t="str">
            <v>02.06.03.06.002 Router</v>
          </cell>
        </row>
        <row r="1520">
          <cell r="J1520" t="str">
            <v>02.06.03.06.003 Hub</v>
          </cell>
        </row>
        <row r="1521">
          <cell r="J1521" t="str">
            <v>02.06.03.06.004 Modem</v>
          </cell>
        </row>
        <row r="1522">
          <cell r="J1522" t="str">
            <v>02.06.03.06.005 Netware Interface External</v>
          </cell>
        </row>
        <row r="1523">
          <cell r="J1523" t="str">
            <v>02.06.03.06.006 Peralatan Jaringan Lain-lain</v>
          </cell>
        </row>
        <row r="1524">
          <cell r="J1524" t="str">
            <v>02.06.04.01.001 Meja Kerja Menteri/Gubernur/Bupati/Walokota</v>
          </cell>
        </row>
        <row r="1525">
          <cell r="J1525" t="str">
            <v>02.06.04.01.002 Meja Kerja Eselon I/Wakil Gubernur/Bupati/Walikota</v>
          </cell>
        </row>
        <row r="1526">
          <cell r="J1526" t="str">
            <v>02.06.04.01.003 Meja Kerja Ketua /Wakil Ketua DPRD</v>
          </cell>
        </row>
        <row r="1527">
          <cell r="J1527" t="str">
            <v>02.06.04.01.004 Meja Kerja Pejabat Eselon II</v>
          </cell>
        </row>
        <row r="1528">
          <cell r="J1528" t="str">
            <v>02.06.04.01.005 Meja Kerja Pejabat Eselon III</v>
          </cell>
        </row>
        <row r="1529">
          <cell r="J1529" t="str">
            <v>02.06.04.01.006 Meja Kerja Pejabat Eselon IV</v>
          </cell>
        </row>
        <row r="1530">
          <cell r="J1530" t="str">
            <v>02.06.04.01.007 Meja Kerja Pejabat Eselon V</v>
          </cell>
        </row>
        <row r="1531">
          <cell r="J1531" t="str">
            <v>02.06.04.01.008 Meja Kerja Pegawai Non Struktural</v>
          </cell>
        </row>
        <row r="1532">
          <cell r="J1532" t="str">
            <v>02.06.04.01.009 Meja Kerja Pejabat Lain-lain</v>
          </cell>
        </row>
        <row r="1533">
          <cell r="J1533" t="str">
            <v>02.06.04.02.001 Meja Rapat Menteri/Gubernur/Bupati/Walokota</v>
          </cell>
        </row>
        <row r="1534">
          <cell r="J1534" t="str">
            <v>02.06.04.02.002 Meja Rapat Eselon I/Wakil Gubernur/Bupati/Walikota</v>
          </cell>
        </row>
        <row r="1535">
          <cell r="J1535" t="str">
            <v>02.06.04.02.003 Meja Rapat Ketua /Wakil Ketua DPRD</v>
          </cell>
        </row>
        <row r="1536">
          <cell r="J1536" t="str">
            <v>02.06.04.02.004 Meja Rapat Pejabat Eselon II</v>
          </cell>
        </row>
        <row r="1537">
          <cell r="J1537" t="str">
            <v>02.06.04.02.005 Meja Rapat Pejabat Eselon III</v>
          </cell>
        </row>
        <row r="1538">
          <cell r="J1538" t="str">
            <v>02.06.04.02.006 Meja Tamu Ruangan Tunggu Menteri/Gubernur/Bupati/W</v>
          </cell>
        </row>
        <row r="1539">
          <cell r="J1539" t="str">
            <v>02.06.04.02.007 Meja Tamu Ruangan Tunggu Eselon I/Wakil Gubernur/B</v>
          </cell>
        </row>
        <row r="1540">
          <cell r="J1540" t="str">
            <v>02.06.04.02.008 Meja Tamu Ruangan Tunggu Ketua /Wakil Ketua DPRD</v>
          </cell>
        </row>
        <row r="1541">
          <cell r="J1541" t="str">
            <v>02.06.04.02.009 Meja Tamu Ruangan Tunggu Pejabat Eselon II</v>
          </cell>
        </row>
        <row r="1542">
          <cell r="J1542" t="str">
            <v>02.06.04.02.010 Meja Tamu Ruangan Tunggu Pejabat Eselon III</v>
          </cell>
        </row>
        <row r="1543">
          <cell r="J1543" t="str">
            <v>02.06.04.02.011 Meja Tamu Ruangan Biasa</v>
          </cell>
        </row>
        <row r="1544">
          <cell r="J1544" t="str">
            <v>02.06.04.02.012 Meja Maket/Peta</v>
          </cell>
        </row>
        <row r="1545">
          <cell r="J1545" t="str">
            <v>02.06.04.02.013 Meja Operator</v>
          </cell>
        </row>
        <row r="1546">
          <cell r="J1546" t="str">
            <v>02.06.04.02.014 Meja Rapat Pejabat Lain-lain</v>
          </cell>
        </row>
        <row r="1547">
          <cell r="J1547" t="str">
            <v>02.06.04.03.001 Kursi Kerja Menteri/Gubernur/Bupati/Walikota</v>
          </cell>
        </row>
        <row r="1548">
          <cell r="J1548" t="str">
            <v>02.06.04.03.002 Kursi Kerja Eselon I/Wakil Gubernur/Bupati/Walikot</v>
          </cell>
        </row>
        <row r="1549">
          <cell r="J1549" t="str">
            <v>02.06.04.03.003 Kursi Kerja Ketua /Wakil Ketua DPRD</v>
          </cell>
        </row>
        <row r="1550">
          <cell r="J1550" t="str">
            <v>02.06.04.03.004 Kursi Kerja Pejabat Eselon II</v>
          </cell>
        </row>
        <row r="1551">
          <cell r="J1551" t="str">
            <v>02.06.04.03.005 Kursi Kerja Pejabat Eselon III</v>
          </cell>
        </row>
        <row r="1552">
          <cell r="J1552" t="str">
            <v>02.06.04.03.006 Kursi Kerja Pejabat Eselon IV</v>
          </cell>
        </row>
        <row r="1553">
          <cell r="J1553" t="str">
            <v>02.06.04.03.007 Kursi Kerja Pejabat Eselon V</v>
          </cell>
        </row>
        <row r="1554">
          <cell r="J1554" t="str">
            <v>02.06.04.03.008 Kursi Kerja Pegawai Non Struktural</v>
          </cell>
        </row>
        <row r="1555">
          <cell r="J1555" t="str">
            <v>02.06.04.03.009 Kursi Kerja Pejabat Lain-lain</v>
          </cell>
        </row>
        <row r="1556">
          <cell r="J1556" t="str">
            <v>02.06.04.04.001 Kursi Rapat Menteri/Gubernur/Bupati/Walikota</v>
          </cell>
        </row>
        <row r="1557">
          <cell r="J1557" t="str">
            <v>02.06.04.04.002 Kursi Rapat Eselon I/Wakil Gubernur/Bupati/Walikot</v>
          </cell>
        </row>
        <row r="1558">
          <cell r="J1558" t="str">
            <v>02.06.04.04.003 Kursi Rapat Ketua /Wakil Ketua DPRD</v>
          </cell>
        </row>
        <row r="1559">
          <cell r="J1559" t="str">
            <v>02.06.04.04.004 Kursi Rapat Pejabat Eselon II</v>
          </cell>
        </row>
        <row r="1560">
          <cell r="J1560" t="str">
            <v>02.06.04.04.005 Kursi Rapat Pejabat Eselon III</v>
          </cell>
        </row>
        <row r="1561">
          <cell r="J1561" t="str">
            <v>02.06.04.04.006 Kursi Rapat Ruangan Data</v>
          </cell>
        </row>
        <row r="1562">
          <cell r="J1562" t="str">
            <v>02.06.04.04.007 Kursi Rapat Ruangan Rapat Staff</v>
          </cell>
        </row>
        <row r="1563">
          <cell r="J1563" t="str">
            <v>02.06.04.04.008 Kursi Rapat Pejabat Lain-lain</v>
          </cell>
        </row>
        <row r="1564">
          <cell r="J1564" t="str">
            <v>02.06.04.05.001 Kursi Hadap Depan Meja Kerja Menteri/Gubernur/Bupa</v>
          </cell>
        </row>
        <row r="1565">
          <cell r="J1565" t="str">
            <v>02.06.04.05.002 Kursi Hadap Depan Meja Kerja Eselon I/Wakil Gubern</v>
          </cell>
        </row>
        <row r="1566">
          <cell r="J1566" t="str">
            <v>02.06.04.05.003 Kursi Hadap Depan Meja Kerja Ketua /Wakil Ketua DP</v>
          </cell>
        </row>
        <row r="1567">
          <cell r="J1567" t="str">
            <v>02.06.04.05.004 Kursi Hadap Depan Meja Kerja Pejabat Eselon II</v>
          </cell>
        </row>
        <row r="1568">
          <cell r="J1568" t="str">
            <v>02.06.04.05.005 Kursi Hadap Depan Meja Kerja Pejabat Eselon III</v>
          </cell>
        </row>
        <row r="1569">
          <cell r="J1569" t="str">
            <v>02.06.04.05.006 Kursi Hadap Depan Meja Kerja Pejabat Eselon IV</v>
          </cell>
        </row>
        <row r="1570">
          <cell r="J1570" t="str">
            <v>02.06.04.05.007 Kursi Hadap Depan Meja Kerja Pejabat Eselon V</v>
          </cell>
        </row>
        <row r="1571">
          <cell r="J1571" t="str">
            <v>02.06.04.05.008 Kursi Hadap Depan Meja Kerja Pejabat Lain-lain</v>
          </cell>
        </row>
        <row r="1572">
          <cell r="J1572" t="str">
            <v>02.06.04.06.001 Kursi Tamu di Ruangan Menteri/Gubernur/Bupati/Wali</v>
          </cell>
        </row>
        <row r="1573">
          <cell r="J1573" t="str">
            <v>02.06.04.06.002 Kursi Tamu di Ruangan Pejabat Eselon I/Wkl. Gubern</v>
          </cell>
        </row>
        <row r="1574">
          <cell r="J1574" t="str">
            <v>02.06.04.06.003 Kursi Tamu di Ruangan Ketua/Wakil Ketua DPRD</v>
          </cell>
        </row>
        <row r="1575">
          <cell r="J1575" t="str">
            <v>02.06.04.06.004 Kursi Tamu di Ruangan Pejabat Eselon II</v>
          </cell>
        </row>
        <row r="1576">
          <cell r="J1576" t="str">
            <v>02.06.04.06.005 Kursi Tamu di Ruangan Pejabat Eselon III</v>
          </cell>
        </row>
        <row r="1577">
          <cell r="J1577" t="str">
            <v>02.06.04.06.006 Kursi Tamu di Ruangan Tunggu Menteri/Gubernur/Bupa</v>
          </cell>
        </row>
        <row r="1578">
          <cell r="J1578" t="str">
            <v>02.06.04.06.007 Kursi Tamu di Ruangan Tunggu Pejabat Eselon I</v>
          </cell>
        </row>
        <row r="1579">
          <cell r="J1579" t="str">
            <v>02.06.04.06.008 Kursi Tamu di Ruangan Tunggu Pejabat Eselon II</v>
          </cell>
        </row>
        <row r="1580">
          <cell r="J1580" t="str">
            <v>02.06.04.06.009 Kursi Tamu di depan Ajudan Menteri/Gubernur/Bupati</v>
          </cell>
        </row>
        <row r="1581">
          <cell r="J1581" t="str">
            <v>02.06.04.06.010 Kursi Tamu di depan Ajudan Pejabat Eselon I/Wkl. G</v>
          </cell>
        </row>
        <row r="1582">
          <cell r="J1582" t="str">
            <v>02.06.04.06.011 Kursi Tamu di Ruangan Pejabat Lain-lain</v>
          </cell>
        </row>
        <row r="1583">
          <cell r="J1583" t="str">
            <v>02.06.04.07.001 Lemari Buku untuk Menteri/Gubernur/Bupati/Walikota</v>
          </cell>
        </row>
        <row r="1584">
          <cell r="J1584" t="str">
            <v>02.06.04.07.002 Lemari Buku untuk Pejabat Eselon I/Wkl. Gubernur/B</v>
          </cell>
        </row>
        <row r="1585">
          <cell r="J1585" t="str">
            <v>02.06.04.07.003 Lemari Buku untuk Pejabat Eselon II</v>
          </cell>
        </row>
        <row r="1586">
          <cell r="J1586" t="str">
            <v>02.06.04.07.004 Lemari Buku untuk Pejabat Eselon III</v>
          </cell>
        </row>
        <row r="1587">
          <cell r="J1587" t="str">
            <v>02.06.04.07.005 Lemari Buku untuk Perpustakaan</v>
          </cell>
        </row>
        <row r="1588">
          <cell r="J1588" t="str">
            <v>02.06.04.07.006 Lemari Arsip untuk arsip Dinamis</v>
          </cell>
        </row>
        <row r="1589">
          <cell r="J1589" t="str">
            <v>02.06.04.07.007 Buffet Kayu</v>
          </cell>
        </row>
        <row r="1590">
          <cell r="J1590" t="str">
            <v>02.06.04.07.008 Buffet Kaca</v>
          </cell>
        </row>
        <row r="1591">
          <cell r="J1591" t="str">
            <v>02.06.04.07.009 Lemari dan Arsip Pejabat Lain-lain</v>
          </cell>
        </row>
        <row r="1592">
          <cell r="J1592" t="str">
            <v>02.07.01.01.001 Camera + Attachment</v>
          </cell>
        </row>
        <row r="1593">
          <cell r="J1593" t="str">
            <v>02.07.01.01.002 Photo Processing Set</v>
          </cell>
        </row>
        <row r="1594">
          <cell r="J1594" t="str">
            <v>02.07.01.01.003 Proyektor + Attachment</v>
          </cell>
        </row>
        <row r="1595">
          <cell r="J1595" t="str">
            <v>02.07.01.01.004 Mikro Film</v>
          </cell>
        </row>
        <row r="1596">
          <cell r="J1596" t="str">
            <v>02.07.01.01.005 Audio Mbding Console</v>
          </cell>
        </row>
        <row r="1597">
          <cell r="J1597" t="str">
            <v>02.07.01.01.006 Audio Mbding Portable</v>
          </cell>
        </row>
        <row r="1598">
          <cell r="J1598" t="str">
            <v>02.07.01.01.007 Audio Mbding Stationer</v>
          </cell>
        </row>
        <row r="1599">
          <cell r="J1599" t="str">
            <v>02.07.01.01.008 Audio Attenuator</v>
          </cell>
        </row>
        <row r="1600">
          <cell r="J1600" t="str">
            <v>02.07.01.01.009 Audio Amplifier</v>
          </cell>
        </row>
        <row r="1601">
          <cell r="J1601" t="str">
            <v>02.07.01.01.010 Audio Erase Unit</v>
          </cell>
        </row>
        <row r="1602">
          <cell r="J1602" t="str">
            <v>02.07.01.01.011 Audio Vidio Selector</v>
          </cell>
        </row>
        <row r="1603">
          <cell r="J1603" t="str">
            <v>02.07.01.01.012 Audio Monitor Active</v>
          </cell>
        </row>
        <row r="1604">
          <cell r="J1604" t="str">
            <v>02.07.01.01.013 Audio Monitor Passive</v>
          </cell>
        </row>
        <row r="1605">
          <cell r="J1605" t="str">
            <v>02.07.01.01.014 Audio Reverberation</v>
          </cell>
        </row>
        <row r="1606">
          <cell r="J1606" t="str">
            <v>02.07.01.01.015 Audio Patch Panel</v>
          </cell>
        </row>
        <row r="1607">
          <cell r="J1607" t="str">
            <v>02.07.01.01.016 Audio Distribution</v>
          </cell>
        </row>
        <row r="1608">
          <cell r="J1608" t="str">
            <v>02.07.01.01.017 Audio Tone Generator</v>
          </cell>
        </row>
        <row r="1609">
          <cell r="J1609" t="str">
            <v>02.07.01.01.018 Audio Catridge Recorder</v>
          </cell>
        </row>
        <row r="1610">
          <cell r="J1610" t="str">
            <v>02.07.01.01.019 Audio Logging Recorder</v>
          </cell>
        </row>
        <row r="1611">
          <cell r="J1611" t="str">
            <v>02.07.01.01.020 Compact Disc. Player</v>
          </cell>
        </row>
        <row r="1612">
          <cell r="J1612" t="str">
            <v>02.07.01.01.021 Cassette Duplicator</v>
          </cell>
        </row>
        <row r="1613">
          <cell r="J1613" t="str">
            <v>02.07.01.01.022 Disc. Record Player</v>
          </cell>
        </row>
        <row r="1614">
          <cell r="J1614" t="str">
            <v>02.07.01.01.023 Multitrack Recorder</v>
          </cell>
        </row>
        <row r="1615">
          <cell r="J1615" t="str">
            <v>02.07.01.01.024 Reel Tape Duplicator</v>
          </cell>
        </row>
        <row r="1616">
          <cell r="J1616" t="str">
            <v>02.07.01.01.025 Compact Disc. Juke Box System</v>
          </cell>
        </row>
        <row r="1617">
          <cell r="J1617" t="str">
            <v>02.07.01.01.026 Telephone Hybird</v>
          </cell>
        </row>
        <row r="1618">
          <cell r="J1618" t="str">
            <v>02.07.01.01.027 Audio Phone In</v>
          </cell>
        </row>
        <row r="1619">
          <cell r="J1619" t="str">
            <v>02.07.01.01.028 Porfanity Delay System</v>
          </cell>
        </row>
        <row r="1620">
          <cell r="J1620" t="str">
            <v>02.07.01.01.029 Equalizer</v>
          </cell>
        </row>
        <row r="1621">
          <cell r="J1621" t="str">
            <v>02.07.01.01.030 Audio Filter</v>
          </cell>
        </row>
        <row r="1622">
          <cell r="J1622" t="str">
            <v>02.07.01.01.031 Audio Limiter</v>
          </cell>
        </row>
        <row r="1623">
          <cell r="J1623" t="str">
            <v>02.07.01.01.032 Audio Compresor</v>
          </cell>
        </row>
        <row r="1624">
          <cell r="J1624" t="str">
            <v>02.07.01.01.033 Tum Table</v>
          </cell>
        </row>
        <row r="1625">
          <cell r="J1625" t="str">
            <v>02.07.01.01.034 Talk Back Unit</v>
          </cell>
        </row>
        <row r="1626">
          <cell r="J1626" t="str">
            <v>02.07.01.01.035 Intercom Unit</v>
          </cell>
        </row>
        <row r="1627">
          <cell r="J1627" t="str">
            <v>02.07.01.01.036 Buzzer</v>
          </cell>
        </row>
        <row r="1628">
          <cell r="J1628" t="str">
            <v>02.07.01.01.037 Set Studio Light Signal</v>
          </cell>
        </row>
        <row r="1629">
          <cell r="J1629" t="str">
            <v>02.07.01.01.038 Dolby Nois Reduction</v>
          </cell>
        </row>
        <row r="1630">
          <cell r="J1630" t="str">
            <v>02.07.01.01.039 Headphone</v>
          </cell>
        </row>
        <row r="1631">
          <cell r="J1631" t="str">
            <v>02.07.01.01.040 Microphone/Wireless Mic</v>
          </cell>
        </row>
        <row r="1632">
          <cell r="J1632" t="str">
            <v>02.07.01.01.041 Microphone/Boom Stand</v>
          </cell>
        </row>
        <row r="1633">
          <cell r="J1633" t="str">
            <v>02.07.01.01.042 Microphone Connector Box</v>
          </cell>
        </row>
        <row r="1634">
          <cell r="J1634" t="str">
            <v>02.07.01.01.043 Microphone Floor Stand</v>
          </cell>
        </row>
        <row r="1635">
          <cell r="J1635" t="str">
            <v>02.07.01.01.044 Power Supply Microphone</v>
          </cell>
        </row>
        <row r="1636">
          <cell r="J1636" t="str">
            <v>02.07.01.01.045 Professional Sound System</v>
          </cell>
        </row>
        <row r="1637">
          <cell r="J1637" t="str">
            <v>02.07.01.01.046 Audio Master Control Unit</v>
          </cell>
        </row>
        <row r="1638">
          <cell r="J1638" t="str">
            <v>02.07.01.01.047 Time Identification Unit</v>
          </cell>
        </row>
        <row r="1639">
          <cell r="J1639" t="str">
            <v>02.07.01.01.048 Audio Anouncer Desk</v>
          </cell>
        </row>
        <row r="1640">
          <cell r="J1640" t="str">
            <v>02.07.01.01.049 Master Clock</v>
          </cell>
        </row>
        <row r="1641">
          <cell r="J1641" t="str">
            <v>02.07.01.01.050 Slave Clock</v>
          </cell>
        </row>
        <row r="1642">
          <cell r="J1642" t="str">
            <v>02.07.01.01.051 Audio Command Desk</v>
          </cell>
        </row>
        <row r="1643">
          <cell r="J1643" t="str">
            <v>02.07.01.01.052 Unintemuptible Power Supply (UPS)</v>
          </cell>
        </row>
        <row r="1644">
          <cell r="J1644" t="str">
            <v>02.07.01.01.053 Master Control Desk</v>
          </cell>
        </row>
        <row r="1645">
          <cell r="J1645" t="str">
            <v>02.07.01.01.054 Head Compensator</v>
          </cell>
        </row>
        <row r="1646">
          <cell r="J1646" t="str">
            <v>02.07.01.01.055 automatic Volatge Regulator (AVR)</v>
          </cell>
        </row>
        <row r="1647">
          <cell r="J1647" t="str">
            <v>02.07.01.01.056 Audio Vidio Selector</v>
          </cell>
        </row>
        <row r="1648">
          <cell r="J1648" t="str">
            <v>02.07.01.01.057 Hum/Cable Conpensator</v>
          </cell>
        </row>
        <row r="1649">
          <cell r="J1649" t="str">
            <v>02.07.01.01.058 Editing &amp; Dubbing System</v>
          </cell>
        </row>
        <row r="1650">
          <cell r="J1650" t="str">
            <v>02.07.01.01.059 Analog Delay</v>
          </cell>
        </row>
        <row r="1651">
          <cell r="J1651" t="str">
            <v>02.07.01.01.060 Battery Charger</v>
          </cell>
        </row>
        <row r="1652">
          <cell r="J1652" t="str">
            <v>02.07.01.01.061 Blank Panel</v>
          </cell>
        </row>
        <row r="1653">
          <cell r="J1653" t="str">
            <v>02.07.01.01.062 Control Unit HF</v>
          </cell>
        </row>
        <row r="1654">
          <cell r="J1654" t="str">
            <v>02.07.01.01.063 Delay Unit</v>
          </cell>
        </row>
        <row r="1655">
          <cell r="J1655" t="str">
            <v>02.07.01.01.064 Power Amplifier</v>
          </cell>
        </row>
        <row r="1656">
          <cell r="J1656" t="str">
            <v>02.07.01.01.065 Paging Mic</v>
          </cell>
        </row>
        <row r="1657">
          <cell r="J1657" t="str">
            <v>02.07.01.01.066 Compact Monitor Panel For Stereo</v>
          </cell>
        </row>
        <row r="1658">
          <cell r="J1658" t="str">
            <v>02.07.01.01.067 Pistol grip</v>
          </cell>
        </row>
        <row r="1659">
          <cell r="J1659" t="str">
            <v>02.07.01.01.068 Mounting Breaken</v>
          </cell>
        </row>
        <row r="1660">
          <cell r="J1660" t="str">
            <v>02.07.01.01.069 Chairman/Audio Conference</v>
          </cell>
        </row>
        <row r="1661">
          <cell r="J1661" t="str">
            <v>02.07.01.01.070 Time Switching</v>
          </cell>
        </row>
        <row r="1662">
          <cell r="J1662" t="str">
            <v>02.07.01.01.071 Terminal Board</v>
          </cell>
        </row>
        <row r="1663">
          <cell r="J1663" t="str">
            <v>02.07.01.01.072 Enconder/Decoder</v>
          </cell>
        </row>
        <row r="1664">
          <cell r="J1664" t="str">
            <v>02.07.01.01.073 Wind Shlid</v>
          </cell>
        </row>
        <row r="1665">
          <cell r="J1665" t="str">
            <v>02.07.01.01.074 Recalver HF/LF</v>
          </cell>
        </row>
        <row r="1666">
          <cell r="J1666" t="str">
            <v>02.07.01.01.075 Recalver VHF/FM</v>
          </cell>
        </row>
        <row r="1667">
          <cell r="J1667" t="str">
            <v>02.07.01.01.076 Audio Tape Reel Recorder</v>
          </cell>
        </row>
        <row r="1668">
          <cell r="J1668" t="str">
            <v>02.07.01.01.077 Audio Cassete Recorder</v>
          </cell>
        </row>
        <row r="1669">
          <cell r="J1669" t="str">
            <v>02.07.01.01.078 Compact Disc Recorder</v>
          </cell>
        </row>
        <row r="1670">
          <cell r="J1670" t="str">
            <v>02.07.01.01.079 Digital Audio Storage System</v>
          </cell>
        </row>
        <row r="1671">
          <cell r="J1671" t="str">
            <v>02.07.01.01.080 Digital Audio Tape Recorder</v>
          </cell>
        </row>
        <row r="1672">
          <cell r="J1672" t="str">
            <v>02.07.01.01.081 Microphone Table stand</v>
          </cell>
        </row>
        <row r="1673">
          <cell r="J1673" t="str">
            <v>02.07.01.01.082 Peralatan studio Visual Lain-lain</v>
          </cell>
        </row>
        <row r="1674">
          <cell r="J1674" t="str">
            <v>02.07.01.02.001 Assigment Switcher</v>
          </cell>
        </row>
        <row r="1675">
          <cell r="J1675" t="str">
            <v>02.07.01.02.002 Off Air TV Monitor</v>
          </cell>
        </row>
        <row r="1676">
          <cell r="J1676" t="str">
            <v>02.07.01.02.003 Camera Electronic</v>
          </cell>
        </row>
        <row r="1677">
          <cell r="J1677" t="str">
            <v>02.07.01.02.004 Pulse Generator</v>
          </cell>
        </row>
        <row r="1678">
          <cell r="J1678" t="str">
            <v>02.07.01.02.005 Pulse Distributor Amplifier</v>
          </cell>
        </row>
        <row r="1679">
          <cell r="J1679" t="str">
            <v>02.07.01.02.006 Pulse Awitdher</v>
          </cell>
        </row>
        <row r="1680">
          <cell r="J1680" t="str">
            <v>02.07.01.02.007 Pulse Delay Line</v>
          </cell>
        </row>
        <row r="1681">
          <cell r="J1681" t="str">
            <v>02.07.01.02.008 Character Generator</v>
          </cell>
        </row>
        <row r="1682">
          <cell r="J1682" t="str">
            <v>02.07.01.02.009 Caption Generator</v>
          </cell>
        </row>
        <row r="1683">
          <cell r="J1683" t="str">
            <v>02.07.01.02.010 Caption Generator</v>
          </cell>
        </row>
        <row r="1684">
          <cell r="J1684" t="str">
            <v>02.07.01.02.011 Telecine</v>
          </cell>
        </row>
        <row r="1685">
          <cell r="J1685" t="str">
            <v>02.07.01.02.012 Video Distribution</v>
          </cell>
        </row>
        <row r="1686">
          <cell r="J1686" t="str">
            <v>02.07.01.02.013 Video Monitor</v>
          </cell>
        </row>
        <row r="1687">
          <cell r="J1687" t="str">
            <v>02.07.01.02.014 Video Tape Recorder Portable</v>
          </cell>
        </row>
        <row r="1688">
          <cell r="J1688" t="str">
            <v>02.07.01.02.015 Video Tape Recorder Stationer</v>
          </cell>
        </row>
        <row r="1689">
          <cell r="J1689" t="str">
            <v>02.07.01.02.016 Video Mixer</v>
          </cell>
        </row>
        <row r="1690">
          <cell r="J1690" t="str">
            <v>02.07.01.02.017 Video Switcher</v>
          </cell>
        </row>
        <row r="1691">
          <cell r="J1691" t="str">
            <v>02.07.01.02.018 Video Equalizer Amplifier</v>
          </cell>
        </row>
        <row r="1692">
          <cell r="J1692" t="str">
            <v>02.07.01.02.019 Video Color Bar Generator</v>
          </cell>
        </row>
        <row r="1693">
          <cell r="J1693" t="str">
            <v>02.07.01.02.020 Video Cross Bar Switch</v>
          </cell>
        </row>
        <row r="1694">
          <cell r="J1694" t="str">
            <v>02.07.01.02.021 Video Test Signal Generator</v>
          </cell>
        </row>
        <row r="1695">
          <cell r="J1695" t="str">
            <v>02.07.01.02.022 Video Corrector</v>
          </cell>
        </row>
        <row r="1696">
          <cell r="J1696" t="str">
            <v>02.07.01.02.023 Video Caption Adder</v>
          </cell>
        </row>
        <row r="1697">
          <cell r="J1697" t="str">
            <v>02.07.01.02.024 Video Hum Compensator</v>
          </cell>
        </row>
        <row r="1698">
          <cell r="J1698" t="str">
            <v>02.07.01.02.025 Video Processor</v>
          </cell>
        </row>
        <row r="1699">
          <cell r="J1699" t="str">
            <v>02.07.01.02.026 Video Station ID Generator</v>
          </cell>
        </row>
        <row r="1700">
          <cell r="J1700" t="str">
            <v>02.07.01.02.027 Video Patch Panel</v>
          </cell>
        </row>
        <row r="1701">
          <cell r="J1701" t="str">
            <v>02.07.01.02.028 Video Delay Unit</v>
          </cell>
        </row>
        <row r="1702">
          <cell r="J1702" t="str">
            <v>02.07.01.02.029 Video Processing Amplifier</v>
          </cell>
        </row>
        <row r="1703">
          <cell r="J1703" t="str">
            <v>02.07.01.02.030 Video Equalizer</v>
          </cell>
        </row>
        <row r="1704">
          <cell r="J1704" t="str">
            <v>02.07.01.02.031 Video Tape Evaluator</v>
          </cell>
        </row>
        <row r="1705">
          <cell r="J1705" t="str">
            <v>02.07.01.02.032 Video Effect Generator</v>
          </cell>
        </row>
        <row r="1706">
          <cell r="J1706" t="str">
            <v>02.07.01.02.033 VITS Inserter Generator</v>
          </cell>
        </row>
        <row r="1707">
          <cell r="J1707" t="str">
            <v>02.07.01.02.034 Camera Wall Box</v>
          </cell>
        </row>
        <row r="1708">
          <cell r="J1708" t="str">
            <v>02.07.01.02.035 Teleprompter</v>
          </cell>
        </row>
        <row r="1709">
          <cell r="J1709" t="str">
            <v>02.07.01.02.036 Time Base Corrector</v>
          </cell>
        </row>
        <row r="1710">
          <cell r="J1710" t="str">
            <v>02.07.01.02.037 Gun Smoke</v>
          </cell>
        </row>
        <row r="1711">
          <cell r="J1711" t="str">
            <v>02.07.01.02.038 Automatic Editing Control</v>
          </cell>
        </row>
        <row r="1712">
          <cell r="J1712" t="str">
            <v>02.07.01.02.039 Power Supply</v>
          </cell>
        </row>
        <row r="1713">
          <cell r="J1713" t="str">
            <v>02.07.01.02.040 Editing Electronic</v>
          </cell>
        </row>
        <row r="1714">
          <cell r="J1714" t="str">
            <v>02.07.01.02.041 Rectifier Unit</v>
          </cell>
        </row>
        <row r="1715">
          <cell r="J1715" t="str">
            <v>02.07.01.02.042 Remote Control Unit</v>
          </cell>
        </row>
        <row r="1716">
          <cell r="J1716" t="str">
            <v>02.07.01.02.043 Rak Peralatan</v>
          </cell>
        </row>
        <row r="1717">
          <cell r="J1717" t="str">
            <v>02.07.01.02.044 Stabilizing Amplifier</v>
          </cell>
        </row>
        <row r="1718">
          <cell r="J1718" t="str">
            <v>02.07.01.02.045 Digital</v>
          </cell>
        </row>
        <row r="1719">
          <cell r="J1719" t="str">
            <v>02.07.01.02.046 Video Effect</v>
          </cell>
        </row>
        <row r="1720">
          <cell r="J1720" t="str">
            <v>02.07.01.02.047 Tripod Camera</v>
          </cell>
        </row>
        <row r="1721">
          <cell r="J1721" t="str">
            <v>02.07.01.02.048 Dimmer</v>
          </cell>
        </row>
        <row r="1722">
          <cell r="J1722" t="str">
            <v>02.07.01.02.049 Chiller</v>
          </cell>
        </row>
        <row r="1723">
          <cell r="J1723" t="str">
            <v>02.07.01.02.050 Slave Clock</v>
          </cell>
        </row>
        <row r="1724">
          <cell r="J1724" t="str">
            <v>02.07.01.02.051 Master Clock</v>
          </cell>
        </row>
        <row r="1725">
          <cell r="J1725" t="str">
            <v>02.07.01.02.052 Teledyne</v>
          </cell>
        </row>
        <row r="1726">
          <cell r="J1726" t="str">
            <v>02.07.01.02.053 Slying Spot Scanner</v>
          </cell>
        </row>
        <row r="1727">
          <cell r="J1727" t="str">
            <v>02.07.01.02.054 Synchronizing Pulse Generator</v>
          </cell>
        </row>
        <row r="1728">
          <cell r="J1728" t="str">
            <v>02.07.01.02.055 DC Corverter</v>
          </cell>
        </row>
        <row r="1729">
          <cell r="J1729" t="str">
            <v>02.07.01.02.056 Black Burst Generator</v>
          </cell>
        </row>
        <row r="1730">
          <cell r="J1730" t="str">
            <v>02.07.01.02.057 Lighting Stand Tripod</v>
          </cell>
        </row>
        <row r="1731">
          <cell r="J1731" t="str">
            <v>02.07.01.02.058 Film Projector</v>
          </cell>
        </row>
        <row r="1732">
          <cell r="J1732" t="str">
            <v>02.07.01.02.059 Slide Projector</v>
          </cell>
        </row>
        <row r="1733">
          <cell r="J1733" t="str">
            <v>02.07.01.02.060 Command Desk</v>
          </cell>
        </row>
        <row r="1734">
          <cell r="J1734" t="str">
            <v>02.07.01.02.061 Announcer Desk</v>
          </cell>
        </row>
        <row r="1735">
          <cell r="J1735" t="str">
            <v>02.07.01.02.062 Camera Film</v>
          </cell>
        </row>
        <row r="1736">
          <cell r="J1736" t="str">
            <v>02.07.01.02.063 Lensa Kamera</v>
          </cell>
        </row>
        <row r="1737">
          <cell r="J1737" t="str">
            <v>02.07.01.02.064 Film Magazine</v>
          </cell>
        </row>
        <row r="1738">
          <cell r="J1738" t="str">
            <v>02.07.01.02.065 Claver</v>
          </cell>
        </row>
        <row r="1739">
          <cell r="J1739" t="str">
            <v>02.07.01.02.066 Changing Bag</v>
          </cell>
        </row>
        <row r="1740">
          <cell r="J1740" t="str">
            <v>02.07.01.02.067 Conditioner</v>
          </cell>
        </row>
        <row r="1741">
          <cell r="J1741" t="str">
            <v>02.07.01.02.068 Color Film Anaiyzer</v>
          </cell>
        </row>
        <row r="1742">
          <cell r="J1742" t="str">
            <v>02.07.01.02.069 Printer</v>
          </cell>
        </row>
        <row r="1743">
          <cell r="J1743" t="str">
            <v>02.07.01.02.070 Film Sound Recorder</v>
          </cell>
        </row>
        <row r="1744">
          <cell r="J1744" t="str">
            <v>02.07.01.02.071 Tele Recorder</v>
          </cell>
        </row>
        <row r="1745">
          <cell r="J1745" t="str">
            <v>02.07.01.02.072 Camera View Finder</v>
          </cell>
        </row>
        <row r="1746">
          <cell r="J1746" t="str">
            <v>02.07.01.02.073 Servo Zoom Lens</v>
          </cell>
        </row>
        <row r="1747">
          <cell r="J1747" t="str">
            <v>02.07.01.02.074 Camera Adaptor</v>
          </cell>
        </row>
        <row r="1748">
          <cell r="J1748" t="str">
            <v>02.07.01.02.075 Photo Processing Set</v>
          </cell>
        </row>
        <row r="1749">
          <cell r="J1749" t="str">
            <v>02.07.01.02.076 Micro Film</v>
          </cell>
        </row>
        <row r="1750">
          <cell r="J1750" t="str">
            <v>02.07.01.02.077 Mixer PVC</v>
          </cell>
        </row>
        <row r="1751">
          <cell r="J1751" t="str">
            <v>02.07.01.02.078 Unit Replesier Tank</v>
          </cell>
        </row>
        <row r="1752">
          <cell r="J1752" t="str">
            <v>02.07.01.02.079 Horizontal Motorized Film Rewinder</v>
          </cell>
        </row>
        <row r="1753">
          <cell r="J1753" t="str">
            <v>02.07.01.02.080 Vertical Motorized Flim Rewinder</v>
          </cell>
        </row>
        <row r="1754">
          <cell r="J1754" t="str">
            <v>02.07.01.02.081 Manual Film Rewinder</v>
          </cell>
        </row>
        <row r="1755">
          <cell r="J1755" t="str">
            <v>02.07.01.02.082 Mesin Prosesing Film Negatif</v>
          </cell>
        </row>
        <row r="1756">
          <cell r="J1756" t="str">
            <v>02.07.01.02.083 Mesin Prosesing Film Positif</v>
          </cell>
        </row>
        <row r="1757">
          <cell r="J1757" t="str">
            <v>02.07.01.02.084 Mesin Prosesing Film Warna Negatif (ECN)</v>
          </cell>
        </row>
        <row r="1758">
          <cell r="J1758" t="str">
            <v>02.07.01.02.085 Mesin Prosesing Film Warna Positif (ECP)</v>
          </cell>
        </row>
        <row r="1759">
          <cell r="J1759" t="str">
            <v>02.07.01.02.086 Mesin Film Color Analyzer</v>
          </cell>
        </row>
        <row r="1760">
          <cell r="J1760" t="str">
            <v>02.07.01.02.087 Anatical Balance</v>
          </cell>
        </row>
        <row r="1761">
          <cell r="J1761" t="str">
            <v>02.07.01.02.088 Alat Pemanas Prosesing / Water Heater</v>
          </cell>
        </row>
        <row r="1762">
          <cell r="J1762" t="str">
            <v>02.07.01.02.089 Steaper Film</v>
          </cell>
        </row>
        <row r="1763">
          <cell r="J1763" t="str">
            <v>02.07.01.02.090 Magnetic Stip</v>
          </cell>
        </row>
        <row r="1764">
          <cell r="J1764" t="str">
            <v>02.07.01.02.091 Splitzer Tape Meja Editing Film</v>
          </cell>
        </row>
        <row r="1765">
          <cell r="J1765" t="str">
            <v>02.07.01.02.092 Digital TBC</v>
          </cell>
        </row>
        <row r="1766">
          <cell r="J1766" t="str">
            <v>02.07.01.02.093 Titanum Tank Singgel Shaft</v>
          </cell>
        </row>
        <row r="1767">
          <cell r="J1767" t="str">
            <v>02.07.01.02.094 Temperatur Control C/W</v>
          </cell>
        </row>
        <row r="1768">
          <cell r="J1768" t="str">
            <v>02.07.01.02.095 Gaer Box sun Assy</v>
          </cell>
        </row>
        <row r="1769">
          <cell r="J1769" t="str">
            <v>02.07.01.02.096 Tacho Generator For Drive Motor Reching</v>
          </cell>
        </row>
        <row r="1770">
          <cell r="J1770" t="str">
            <v>02.07.01.02.097 Circulation System Complet</v>
          </cell>
        </row>
        <row r="1771">
          <cell r="J1771" t="str">
            <v>02.07.01.02.098 Chilier Water Complet</v>
          </cell>
        </row>
        <row r="1772">
          <cell r="J1772" t="str">
            <v>02.07.01.02.099 Video Audio Jack Panel</v>
          </cell>
        </row>
        <row r="1773">
          <cell r="J1773" t="str">
            <v>02.07.01.02.100 Peralatan Studio Video dan Film Lain-lain</v>
          </cell>
        </row>
        <row r="1774">
          <cell r="J1774" t="str">
            <v>02.07.01.03.001 Automatic Emergency Light</v>
          </cell>
        </row>
        <row r="1775">
          <cell r="J1775" t="str">
            <v>02.07.01.03.002 Film Chain Multiplier</v>
          </cell>
        </row>
        <row r="1776">
          <cell r="J1776" t="str">
            <v>02.07.01.03.003 Photo Tustel</v>
          </cell>
        </row>
        <row r="1777">
          <cell r="J1777" t="str">
            <v>02.07.01.03.004 Photo Tustel Polaroid</v>
          </cell>
        </row>
        <row r="1778">
          <cell r="J1778" t="str">
            <v>02.07.01.03.005 Betacam Recorder/Player</v>
          </cell>
        </row>
        <row r="1779">
          <cell r="J1779" t="str">
            <v>02.07.01.03.006 Slidd Rall</v>
          </cell>
        </row>
        <row r="1780">
          <cell r="J1780" t="str">
            <v>02.07.01.03.007 Weapon &amp; Metal Detector (Check Gate)</v>
          </cell>
        </row>
        <row r="1781">
          <cell r="J1781" t="str">
            <v>02.07.01.03.008 Automatic Editing Control</v>
          </cell>
        </row>
        <row r="1782">
          <cell r="J1782" t="str">
            <v>02.07.01.03.009 Layar Film</v>
          </cell>
        </row>
        <row r="1783">
          <cell r="J1783" t="str">
            <v>02.07.01.03.010 Camera Tune Simulator</v>
          </cell>
        </row>
        <row r="1784">
          <cell r="J1784" t="str">
            <v>02.07.01.03.011 Dry Splitzer Film</v>
          </cell>
        </row>
        <row r="1785">
          <cell r="J1785" t="str">
            <v>02.07.01.03.012 Video Tone Cleaner</v>
          </cell>
        </row>
        <row r="1786">
          <cell r="J1786" t="str">
            <v>02.07.01.03.013 Mini Viewer</v>
          </cell>
        </row>
        <row r="1787">
          <cell r="J1787" t="str">
            <v>02.07.01.03.014 Push Button Control Panel</v>
          </cell>
        </row>
        <row r="1788">
          <cell r="J1788" t="str">
            <v>02.07.01.03.015 Rak Terminal Vencing</v>
          </cell>
        </row>
        <row r="1789">
          <cell r="J1789" t="str">
            <v>02.07.01.03.016 Standard True Signal/Master Rack</v>
          </cell>
        </row>
        <row r="1790">
          <cell r="J1790" t="str">
            <v>02.07.01.03.017 Motor Driver</v>
          </cell>
        </row>
        <row r="1791">
          <cell r="J1791" t="str">
            <v>02.07.01.03.018 Analog Delay</v>
          </cell>
        </row>
        <row r="1792">
          <cell r="J1792" t="str">
            <v>02.07.01.03.019 Standard Point Animation</v>
          </cell>
        </row>
        <row r="1793">
          <cell r="J1793" t="str">
            <v>02.07.01.03.020 Head Set</v>
          </cell>
        </row>
        <row r="1794">
          <cell r="J1794" t="str">
            <v>02.07.01.03.021 Character Effect Interface</v>
          </cell>
        </row>
        <row r="1795">
          <cell r="J1795" t="str">
            <v>02.07.01.03.022 Lighting Head Body</v>
          </cell>
        </row>
        <row r="1796">
          <cell r="J1796" t="str">
            <v>02.07.01.03.023 Lighting Mechanic</v>
          </cell>
        </row>
        <row r="1797">
          <cell r="J1797" t="str">
            <v>02.07.01.03.024 Peralatan studio Video dan film A Lain-lain</v>
          </cell>
        </row>
        <row r="1798">
          <cell r="J1798" t="str">
            <v>02.07.01.04.001 Mesin Pembuat Clise</v>
          </cell>
        </row>
        <row r="1799">
          <cell r="J1799" t="str">
            <v>02.07.01.04.002 Mesin Cetak Tangan</v>
          </cell>
        </row>
        <row r="1800">
          <cell r="J1800" t="str">
            <v>02.07.01.04.003 Mesin Cetak Listrik Sheet</v>
          </cell>
        </row>
        <row r="1801">
          <cell r="J1801" t="str">
            <v>02.07.01.04.004 Mesin Cetak Listrik Roll</v>
          </cell>
        </row>
        <row r="1802">
          <cell r="J1802" t="str">
            <v>02.07.01.04.005 Mesin Cetak Listrik Elektronik</v>
          </cell>
        </row>
        <row r="1803">
          <cell r="J1803" t="str">
            <v>02.07.01.04.006 Mesin Cetak Offset Sheet</v>
          </cell>
        </row>
        <row r="1804">
          <cell r="J1804" t="str">
            <v>02.07.01.04.007 Mesin Cetak Offset Roll</v>
          </cell>
        </row>
        <row r="1805">
          <cell r="J1805" t="str">
            <v>02.07.01.04.008 Mesin Cetak Offset Mini</v>
          </cell>
        </row>
        <row r="1806">
          <cell r="J1806" t="str">
            <v>02.07.01.04.009 Mesin Pemotong Biasa</v>
          </cell>
        </row>
        <row r="1807">
          <cell r="J1807" t="str">
            <v>02.07.01.04.010 Mesin Pemotong Biasa Tiga Pisau</v>
          </cell>
        </row>
        <row r="1808">
          <cell r="J1808" t="str">
            <v>02.07.01.04.011 Mesin Jilid Bundar</v>
          </cell>
        </row>
        <row r="1809">
          <cell r="J1809" t="str">
            <v>02.07.01.04.012 Mesin Jilid Besar</v>
          </cell>
        </row>
        <row r="1810">
          <cell r="J1810" t="str">
            <v>02.07.01.04.013 Mesin Jilid</v>
          </cell>
        </row>
        <row r="1811">
          <cell r="J1811" t="str">
            <v>02.07.01.04.014 Mesin Lipat</v>
          </cell>
        </row>
        <row r="1812">
          <cell r="J1812" t="str">
            <v>02.07.01.04.015 Mesin Pembuat Huruf</v>
          </cell>
        </row>
        <row r="1813">
          <cell r="J1813" t="str">
            <v>02.07.01.04.016 Mesin Penyusun Huruf Biasa</v>
          </cell>
        </row>
        <row r="1814">
          <cell r="J1814" t="str">
            <v>02.07.01.04.017 Mesin Penyusun Huruf Photo (Foto Type Setting)</v>
          </cell>
        </row>
        <row r="1815">
          <cell r="J1815" t="str">
            <v>02.07.01.04.018 Mesin Pelubang</v>
          </cell>
        </row>
        <row r="1816">
          <cell r="J1816" t="str">
            <v>02.07.01.04.019 Mesin Proof</v>
          </cell>
        </row>
        <row r="1817">
          <cell r="J1817" t="str">
            <v>02.07.01.04.020 Camera Vertikal</v>
          </cell>
        </row>
        <row r="1818">
          <cell r="J1818" t="str">
            <v>02.07.01.04.021 Mesin Press</v>
          </cell>
        </row>
        <row r="1819">
          <cell r="J1819" t="str">
            <v>02.07.01.04.022 Mesin Jahit Kawat</v>
          </cell>
        </row>
        <row r="1820">
          <cell r="J1820" t="str">
            <v>02.07.01.04.023 Mesin Jahit Benang</v>
          </cell>
        </row>
        <row r="1821">
          <cell r="J1821" t="str">
            <v>02.07.01.04.024 Mesin Pilung</v>
          </cell>
        </row>
        <row r="1822">
          <cell r="J1822" t="str">
            <v>02.07.01.04.025 Mesin Garis</v>
          </cell>
        </row>
        <row r="1823">
          <cell r="J1823" t="str">
            <v>02.07.01.04.026 Mesin Perekam Stensil Folio</v>
          </cell>
        </row>
        <row r="1824">
          <cell r="J1824" t="str">
            <v>02.07.01.04.027 Mesin Perekam Stensil Double Folio</v>
          </cell>
        </row>
        <row r="1825">
          <cell r="J1825" t="str">
            <v>02.07.01.04.028 Mesin Plate Maker Folio</v>
          </cell>
        </row>
        <row r="1826">
          <cell r="J1826" t="str">
            <v>02.07.01.04.029 Mesin Plate Maker Double Folio</v>
          </cell>
        </row>
        <row r="1827">
          <cell r="J1827" t="str">
            <v>02.07.01.04.030 Mesin Penjilid</v>
          </cell>
        </row>
        <row r="1828">
          <cell r="J1828" t="str">
            <v>02.07.01.04.031 Mesin Handpress</v>
          </cell>
        </row>
        <row r="1829">
          <cell r="J1829" t="str">
            <v>02.07.01.04.032 Mesin Stahd</v>
          </cell>
        </row>
        <row r="1830">
          <cell r="J1830" t="str">
            <v>02.07.01.04.033 Mesin Kertas</v>
          </cell>
        </row>
        <row r="1831">
          <cell r="J1831" t="str">
            <v>02.07.01.04.034 Kacip Potong Sudut</v>
          </cell>
        </row>
        <row r="1832">
          <cell r="J1832" t="str">
            <v>02.07.01.04.035 Alat Pembuat Vormstand</v>
          </cell>
        </row>
        <row r="1833">
          <cell r="J1833" t="str">
            <v>02.07.01.04.036 Mesin Passet</v>
          </cell>
        </row>
        <row r="1834">
          <cell r="J1834" t="str">
            <v>02.07.01.04.037 Mesin Prasise Klise</v>
          </cell>
        </row>
        <row r="1835">
          <cell r="J1835" t="str">
            <v>02.07.01.04.038 Mesin Pemborong Film Setengah Plano</v>
          </cell>
        </row>
        <row r="1836">
          <cell r="J1836" t="str">
            <v>02.07.01.04.039 Mesin Cetak Mas</v>
          </cell>
        </row>
        <row r="1837">
          <cell r="J1837" t="str">
            <v>02.07.01.04.040 Mesin Cetak Stereo Typerr</v>
          </cell>
        </row>
        <row r="1838">
          <cell r="J1838" t="str">
            <v>02.07.01.04.041 Mesin Cetak Braile</v>
          </cell>
        </row>
        <row r="1839">
          <cell r="J1839" t="str">
            <v>02.07.01.04.042 Mesin Fonds</v>
          </cell>
        </row>
        <row r="1840">
          <cell r="J1840" t="str">
            <v>02.07.01.04.043 Mesin Folding</v>
          </cell>
        </row>
        <row r="1841">
          <cell r="J1841" t="str">
            <v>02.07.01.04.044 Mesin Barcade</v>
          </cell>
        </row>
        <row r="1842">
          <cell r="J1842" t="str">
            <v>02.07.01.04.045 Mesin Prosesional Velobinder</v>
          </cell>
        </row>
        <row r="1843">
          <cell r="J1843" t="str">
            <v>02.07.01.04.046 Mesin Cacah</v>
          </cell>
        </row>
        <row r="1844">
          <cell r="J1844" t="str">
            <v>02.07.01.04.047 Peralatan Cetak Lain-lain</v>
          </cell>
        </row>
        <row r="1845">
          <cell r="J1845" t="str">
            <v>02.07.01.05.001 Alat Penyimpan Data</v>
          </cell>
        </row>
        <row r="1846">
          <cell r="J1846" t="str">
            <v>02.07.01.05.002 Alat Pengolah Data</v>
          </cell>
        </row>
        <row r="1847">
          <cell r="J1847" t="str">
            <v>02.07.01.05.003 Peralatan Computing Lain-lain</v>
          </cell>
        </row>
        <row r="1848">
          <cell r="J1848" t="str">
            <v>02.07.01.06.001 Autograf Unit</v>
          </cell>
        </row>
        <row r="1849">
          <cell r="J1849" t="str">
            <v>02.07.01.06.002 Aviograf + Plotting Table</v>
          </cell>
        </row>
        <row r="1850">
          <cell r="J1850" t="str">
            <v>02.07.01.06.003 Planitop</v>
          </cell>
        </row>
        <row r="1851">
          <cell r="J1851" t="str">
            <v>02.07.01.06.004 Point Transfer Device</v>
          </cell>
        </row>
        <row r="1852">
          <cell r="J1852" t="str">
            <v>02.07.01.06.005 Terestrial Camera</v>
          </cell>
        </row>
        <row r="1853">
          <cell r="J1853" t="str">
            <v>02.07.01.06.006 Slohed Tomled</v>
          </cell>
        </row>
        <row r="1854">
          <cell r="J1854" t="str">
            <v>02.07.01.06.007 Rectifier</v>
          </cell>
        </row>
        <row r="1855">
          <cell r="J1855" t="str">
            <v>02.07.01.06.008 Sketch Master</v>
          </cell>
        </row>
        <row r="1856">
          <cell r="J1856" t="str">
            <v>02.07.01.06.009 Optical Pantograph</v>
          </cell>
        </row>
        <row r="1857">
          <cell r="J1857" t="str">
            <v>02.07.01.06.010 Contact Pronter</v>
          </cell>
        </row>
        <row r="1858">
          <cell r="J1858" t="str">
            <v>02.07.01.06.011 Pengering Foto</v>
          </cell>
        </row>
        <row r="1859">
          <cell r="J1859" t="str">
            <v>02.07.01.06.012 Vacum Frams</v>
          </cell>
        </row>
        <row r="1860">
          <cell r="J1860" t="str">
            <v>02.07.01.06.013 Coordinatongraph</v>
          </cell>
        </row>
        <row r="1861">
          <cell r="J1861" t="str">
            <v>02.07.01.06.014 Steracacop</v>
          </cell>
        </row>
        <row r="1862">
          <cell r="J1862" t="str">
            <v>02.07.01.06.015 Waterpas</v>
          </cell>
        </row>
        <row r="1863">
          <cell r="J1863" t="str">
            <v>02.07.01.06.016 Theodolit</v>
          </cell>
        </row>
        <row r="1864">
          <cell r="J1864" t="str">
            <v>02.07.01.06.017 Diatonat</v>
          </cell>
        </row>
        <row r="1865">
          <cell r="J1865" t="str">
            <v>02.07.01.06.018 B.T.M</v>
          </cell>
        </row>
        <row r="1866">
          <cell r="J1866" t="str">
            <v>02.07.01.06.019 Level</v>
          </cell>
        </row>
        <row r="1867">
          <cell r="J1867" t="str">
            <v>02.07.01.06.020 Jalon</v>
          </cell>
        </row>
        <row r="1868">
          <cell r="J1868" t="str">
            <v>02.07.01.06.021 Rambu/Bak Ukur</v>
          </cell>
        </row>
        <row r="1869">
          <cell r="J1869" t="str">
            <v>02.07.01.06.022 Compas Geologi</v>
          </cell>
        </row>
        <row r="1870">
          <cell r="J1870" t="str">
            <v>02.07.01.06.023 Cline Master</v>
          </cell>
        </row>
        <row r="1871">
          <cell r="J1871" t="str">
            <v>02.07.01.06.024 Alti Meter</v>
          </cell>
        </row>
        <row r="1872">
          <cell r="J1872" t="str">
            <v>02.07.01.06.025 Holio Meter</v>
          </cell>
        </row>
        <row r="1873">
          <cell r="J1873" t="str">
            <v>02.07.01.06.026 Telescope</v>
          </cell>
        </row>
        <row r="1874">
          <cell r="J1874" t="str">
            <v>02.07.01.06.027 Passer Doos</v>
          </cell>
        </row>
        <row r="1875">
          <cell r="J1875" t="str">
            <v>02.07.01.06.028 Curve Meter</v>
          </cell>
        </row>
        <row r="1876">
          <cell r="J1876" t="str">
            <v>02.07.01.06.029 Rol Meter</v>
          </cell>
        </row>
        <row r="1877">
          <cell r="J1877" t="str">
            <v>02.07.01.06.030 Meet Band</v>
          </cell>
        </row>
        <row r="1878">
          <cell r="J1878" t="str">
            <v>02.07.01.06.031 Jembatan Timbang</v>
          </cell>
        </row>
        <row r="1879">
          <cell r="J1879" t="str">
            <v>02.07.01.06.032 Timbangan Gantung</v>
          </cell>
        </row>
        <row r="1880">
          <cell r="J1880" t="str">
            <v>02.07.01.06.033 Kompas</v>
          </cell>
        </row>
        <row r="1881">
          <cell r="J1881" t="str">
            <v>02.07.01.06.034 Timbangan Obat</v>
          </cell>
        </row>
        <row r="1882">
          <cell r="J1882" t="str">
            <v>02.07.01.06.035 Timbangan Hewan</v>
          </cell>
        </row>
        <row r="1883">
          <cell r="J1883" t="str">
            <v>02.07.01.06.036 Peralatan Pemetaan Ukur Lain-lain</v>
          </cell>
        </row>
        <row r="1884">
          <cell r="J1884" t="str">
            <v>02.07.02.01.001 Unit Transcarver/Transmiter UHF</v>
          </cell>
        </row>
        <row r="1885">
          <cell r="J1885" t="str">
            <v>02.07.02.01.002 Unit Transcarver/Transmiter VHF</v>
          </cell>
        </row>
        <row r="1886">
          <cell r="J1886" t="str">
            <v>02.07.02.01.003 Unit Transcarver/Transmiter HF</v>
          </cell>
        </row>
        <row r="1887">
          <cell r="J1887" t="str">
            <v>02.07.02.01.004 Amplifier</v>
          </cell>
        </row>
        <row r="1888">
          <cell r="J1888" t="str">
            <v>02.07.02.01.005 Microphone</v>
          </cell>
        </row>
        <row r="1889">
          <cell r="J1889" t="str">
            <v>02.07.02.01.006 Loudspeaker</v>
          </cell>
        </row>
        <row r="1890">
          <cell r="J1890" t="str">
            <v>02.07.02.01.007 Megaphone</v>
          </cell>
        </row>
        <row r="1891">
          <cell r="J1891" t="str">
            <v>02.07.02.01.008 Sound System</v>
          </cell>
        </row>
        <row r="1892">
          <cell r="J1892" t="str">
            <v>02.07.02.01.009 Telephone (PABX)</v>
          </cell>
        </row>
        <row r="1893">
          <cell r="J1893" t="str">
            <v>02.07.02.01.010 Intermediate Telephone/Key Telephone</v>
          </cell>
        </row>
        <row r="1894">
          <cell r="J1894" t="str">
            <v>02.07.02.01.011 Pesawat Telephone</v>
          </cell>
        </row>
        <row r="1895">
          <cell r="J1895" t="str">
            <v>02.07.02.01.012 Telephone Mobile</v>
          </cell>
        </row>
        <row r="1896">
          <cell r="J1896" t="str">
            <v>02.07.02.01.013 Pager</v>
          </cell>
        </row>
        <row r="1897">
          <cell r="J1897" t="str">
            <v>02.07.02.01.014 Handy Talky</v>
          </cell>
        </row>
        <row r="1898">
          <cell r="J1898" t="str">
            <v>02.07.02.01.015 Telex</v>
          </cell>
        </row>
        <row r="1899">
          <cell r="J1899" t="str">
            <v>02.07.02.01.016 Intercom</v>
          </cell>
        </row>
        <row r="1900">
          <cell r="J1900" t="str">
            <v>02.07.02.01.017 Talk Back</v>
          </cell>
        </row>
        <row r="1901">
          <cell r="J1901" t="str">
            <v>02.07.02.01.018 Selective Colling</v>
          </cell>
        </row>
        <row r="1902">
          <cell r="J1902" t="str">
            <v>02.07.02.01.019 Peralatan Spech Plas</v>
          </cell>
        </row>
        <row r="1903">
          <cell r="J1903" t="str">
            <v>02.07.02.01.020 Facsimile</v>
          </cell>
        </row>
        <row r="1904">
          <cell r="J1904" t="str">
            <v>02.07.02.01.021 Handphone</v>
          </cell>
        </row>
        <row r="1905">
          <cell r="J1905" t="str">
            <v>02.07.02.01.022 Local Battery Telephone</v>
          </cell>
        </row>
        <row r="1906">
          <cell r="J1906" t="str">
            <v>02.07.02.01.023 Handphone</v>
          </cell>
        </row>
        <row r="1907">
          <cell r="J1907" t="str">
            <v>02.07.02.01.024 Alat Komunikasi Lain-lain</v>
          </cell>
        </row>
        <row r="1908">
          <cell r="J1908" t="str">
            <v>02.07.02.02.001 Unit Transceiver SSB Portable</v>
          </cell>
        </row>
        <row r="1909">
          <cell r="J1909" t="str">
            <v>02.07.02.02.002 Unit Transceiver SSB Transportable</v>
          </cell>
        </row>
        <row r="1910">
          <cell r="J1910" t="str">
            <v>02.07.02.02.003 Unit Transceiver SSB Statioa + E2210ry]</v>
          </cell>
        </row>
        <row r="1911">
          <cell r="J1911" t="str">
            <v>02.07.02.02.004 Alat Komunikasi Radio SSB Lain-lain</v>
          </cell>
        </row>
        <row r="1912">
          <cell r="J1912" t="str">
            <v>02.07.02.03.001 Unit Transceiver HF Portable</v>
          </cell>
        </row>
        <row r="1913">
          <cell r="J1913" t="str">
            <v>02.07.02.03.002 Unit Transceiver HF Transportable</v>
          </cell>
        </row>
        <row r="1914">
          <cell r="J1914" t="str">
            <v>02.07.02.03.003 Unit Transceiver Stationary</v>
          </cell>
        </row>
        <row r="1915">
          <cell r="J1915" t="str">
            <v>02.07.02.03.004 Unit Transceiver FM</v>
          </cell>
        </row>
        <row r="1916">
          <cell r="J1916" t="str">
            <v>02.07.02.03.005 Alat komunikasi Radio HF/FM Lain-lain</v>
          </cell>
        </row>
        <row r="1917">
          <cell r="J1917" t="str">
            <v>02.07.02.04.001 Unit Transceiver VHF Portable</v>
          </cell>
        </row>
        <row r="1918">
          <cell r="J1918" t="str">
            <v>02.07.02.04.002 Unit Transceiver VHF Transportable</v>
          </cell>
        </row>
        <row r="1919">
          <cell r="J1919" t="str">
            <v>02.07.02.04.003 Unit Transceiver UHF Stationary</v>
          </cell>
        </row>
        <row r="1920">
          <cell r="J1920" t="str">
            <v>02.07.02.04.004 Alat Komunikasi Radio VHF Lain-lain</v>
          </cell>
        </row>
        <row r="1921">
          <cell r="J1921" t="str">
            <v>02.07.02.05.001 Unit Transceiver UHF Portable</v>
          </cell>
        </row>
        <row r="1922">
          <cell r="J1922" t="str">
            <v>02.07.02.05.002 Unit Transceiver UHF Transportable</v>
          </cell>
        </row>
        <row r="1923">
          <cell r="J1923" t="str">
            <v>02.07.02.05.003 Unit Transceiver UHF Stationary</v>
          </cell>
        </row>
        <row r="1924">
          <cell r="J1924" t="str">
            <v>02.07.02.05.004 Alat komunikasi Radio UHF Lain-lain</v>
          </cell>
        </row>
        <row r="1925">
          <cell r="J1925" t="str">
            <v>02.07.02.06.001 Publik Address (Lapangan)</v>
          </cell>
        </row>
        <row r="1926">
          <cell r="J1926" t="str">
            <v>02.07.02.06.002 Wireless Amplifier</v>
          </cell>
        </row>
        <row r="1927">
          <cell r="J1927" t="str">
            <v>02.07.02.06.003 Slide Projector (Lapangan)</v>
          </cell>
        </row>
        <row r="1928">
          <cell r="J1928" t="str">
            <v>02.07.02.06.004 Alat Komunikasi Sosial Lain-lain</v>
          </cell>
        </row>
        <row r="1929">
          <cell r="J1929" t="str">
            <v>02.07.02.07.001 Morse Keyer</v>
          </cell>
        </row>
        <row r="1930">
          <cell r="J1930" t="str">
            <v>02.07.02.07.002 Automatic Morse Keyer</v>
          </cell>
        </row>
        <row r="1931">
          <cell r="J1931" t="str">
            <v>02.07.02.07.003 Alat Semboyan</v>
          </cell>
        </row>
        <row r="1932">
          <cell r="J1932" t="str">
            <v>02.07.02.07.004 Alat-alat Sandi Lain-lain</v>
          </cell>
        </row>
        <row r="1933">
          <cell r="J1933" t="str">
            <v>02.07.03.01.001 Unit Pemancar MF/MW Portable</v>
          </cell>
        </row>
        <row r="1934">
          <cell r="J1934" t="str">
            <v>02.07.03.01.002 Unit Pemancar MF/MW Transportable</v>
          </cell>
        </row>
        <row r="1935">
          <cell r="J1935" t="str">
            <v>02.07.03.01.003 Unit Pemancar MF/MW Stationary</v>
          </cell>
        </row>
        <row r="1936">
          <cell r="J1936" t="str">
            <v>02.07.03.01.004 Peralatan Pemancar MF/MW Lain-lain</v>
          </cell>
        </row>
        <row r="1937">
          <cell r="J1937" t="str">
            <v>02.07.03.02.001 Unit Pemancar HF/SW Portable</v>
          </cell>
        </row>
        <row r="1938">
          <cell r="J1938" t="str">
            <v>02.07.03.02.002 Unit Pemancar HF/SW Transportable</v>
          </cell>
        </row>
        <row r="1939">
          <cell r="J1939" t="str">
            <v>02.07.03.02.003 Unit Pemancar HF/SW Stationary</v>
          </cell>
        </row>
        <row r="1940">
          <cell r="J1940" t="str">
            <v>02.07.03.02.004 Alat Pemancar HF/SW Lain-lain</v>
          </cell>
        </row>
        <row r="1941">
          <cell r="J1941" t="str">
            <v>02.07.03.03.001 Unit Pemancar VHF/FM Portable</v>
          </cell>
        </row>
        <row r="1942">
          <cell r="J1942" t="str">
            <v>02.07.03.03.002 Unit Pemancar VHF/FM Transportable</v>
          </cell>
        </row>
        <row r="1943">
          <cell r="J1943" t="str">
            <v>02.07.03.03.003 Unit Pemancar VHF/FM Stationary</v>
          </cell>
        </row>
        <row r="1944">
          <cell r="J1944" t="str">
            <v>02.07.03.03.004 Alat Pemancar VHF/FM  Lain-lain</v>
          </cell>
        </row>
        <row r="1945">
          <cell r="J1945" t="str">
            <v>02.07.03.04.001 Unit Pemancar UHF Portable</v>
          </cell>
        </row>
        <row r="1946">
          <cell r="J1946" t="str">
            <v>02.07.03.04.002 Unit Pemancar UHF Transportable</v>
          </cell>
        </row>
        <row r="1947">
          <cell r="J1947" t="str">
            <v>02.07.03.04.003 Unit Pemancar UHF Statioanry</v>
          </cell>
        </row>
        <row r="1948">
          <cell r="J1948" t="str">
            <v>02.07.03.04.004 Portable Reporter Link</v>
          </cell>
        </row>
        <row r="1949">
          <cell r="J1949" t="str">
            <v>02.07.03.04.005 Alat Pemancar UHF Lain-lain</v>
          </cell>
        </row>
        <row r="1950">
          <cell r="J1950" t="str">
            <v>02.07.03.05.001 Unit Pemancar SHF Portable</v>
          </cell>
        </row>
        <row r="1951">
          <cell r="J1951" t="str">
            <v>02.07.03.05.002 Unit Pemancar SHF Transportable</v>
          </cell>
        </row>
        <row r="1952">
          <cell r="J1952" t="str">
            <v>02.07.03.05.003 Unit Pemancar SHF Stationary</v>
          </cell>
        </row>
        <row r="1953">
          <cell r="J1953" t="str">
            <v>02.07.03.05.004 Satelite Link (Up/Down Link)</v>
          </cell>
        </row>
        <row r="1954">
          <cell r="J1954" t="str">
            <v>02.07.03.05.005 Alat Pemancar SHF Lain-lain</v>
          </cell>
        </row>
        <row r="1955">
          <cell r="J1955" t="str">
            <v>02.07.03.06.001 Antena MF/MW Portable</v>
          </cell>
        </row>
        <row r="1956">
          <cell r="J1956" t="str">
            <v>02.07.03.06.002 Antena MF/MW Transportable</v>
          </cell>
        </row>
        <row r="1957">
          <cell r="J1957" t="str">
            <v>02.07.03.06.003 Antena MF/MW Stationary</v>
          </cell>
        </row>
        <row r="1958">
          <cell r="J1958" t="str">
            <v>02.07.03.06.004 Peralatan Antena MF/MW Lain-lain</v>
          </cell>
        </row>
        <row r="1959">
          <cell r="J1959" t="str">
            <v>02.07.03.07.001 Antena HF/SW Portable</v>
          </cell>
        </row>
        <row r="1960">
          <cell r="J1960" t="str">
            <v>02.07.03.07.002 Antena HF/SW Transportable</v>
          </cell>
        </row>
        <row r="1961">
          <cell r="J1961" t="str">
            <v>02.07.03.07.003 Antena HF/SW Stationary</v>
          </cell>
        </row>
        <row r="1962">
          <cell r="J1962" t="str">
            <v>02.07.03.07.004 Peralatan Antena HF/SW Lain-lain</v>
          </cell>
        </row>
        <row r="1963">
          <cell r="J1963" t="str">
            <v>02.07.03.08.001 Antena VHF/FM Portable</v>
          </cell>
        </row>
        <row r="1964">
          <cell r="J1964" t="str">
            <v>02.07.03.08.002 Antena VHF/FM Transportable</v>
          </cell>
        </row>
        <row r="1965">
          <cell r="J1965" t="str">
            <v>02.07.03.08.003 Antena VHF/FM Stationary</v>
          </cell>
        </row>
        <row r="1966">
          <cell r="J1966" t="str">
            <v>02.07.03.08.004 Peralatan Antena VHF/FM Lain-lain</v>
          </cell>
        </row>
        <row r="1967">
          <cell r="J1967" t="str">
            <v>02.07.03.09.001 Antena UHF Portable</v>
          </cell>
        </row>
        <row r="1968">
          <cell r="J1968" t="str">
            <v>02.07.03.09.002 Antena UHF Transportable</v>
          </cell>
        </row>
        <row r="1969">
          <cell r="J1969" t="str">
            <v>02.07.03.09.003 Antena UHF Statioanry</v>
          </cell>
        </row>
        <row r="1970">
          <cell r="J1970" t="str">
            <v>02.07.03.09.004 Peralatan Antena UHF  Lain-lain</v>
          </cell>
        </row>
        <row r="1971">
          <cell r="J1971" t="str">
            <v>02.07.03.10.001  Antena SHF/Parabola Portable</v>
          </cell>
        </row>
        <row r="1972">
          <cell r="J1972" t="str">
            <v>02.07.03.10.002  Antena SHF/Parabola Transportable</v>
          </cell>
        </row>
        <row r="1973">
          <cell r="J1973" t="str">
            <v>02.07.03.10.003  Antena SHF/Parabola Stationary</v>
          </cell>
        </row>
        <row r="1974">
          <cell r="J1974" t="str">
            <v>02.07.03.10.004 Peralatan Antena SHF/Parabola  Lain-lain</v>
          </cell>
        </row>
        <row r="1975">
          <cell r="J1975" t="str">
            <v>02.07.03.11.001 Translator VHF/VHF Portable</v>
          </cell>
        </row>
        <row r="1976">
          <cell r="J1976" t="str">
            <v>02.07.03.11.002 Translator VHF/VHF Transportable</v>
          </cell>
        </row>
        <row r="1977">
          <cell r="J1977" t="str">
            <v>02.07.03.11.003 Translator VHF/VHF Stationary</v>
          </cell>
        </row>
        <row r="1978">
          <cell r="J1978" t="str">
            <v>02.07.03.11.004 Peralatan Translator VHF Lain-lain</v>
          </cell>
        </row>
        <row r="1979">
          <cell r="J1979" t="str">
            <v>02.07.03.12.001 Translator UHF Portable</v>
          </cell>
        </row>
        <row r="1980">
          <cell r="J1980" t="str">
            <v>02.07.03.12.002 Translator UHF Transportable</v>
          </cell>
        </row>
        <row r="1981">
          <cell r="J1981" t="str">
            <v>02.07.03.12.003 Translator UHF Stationary</v>
          </cell>
        </row>
        <row r="1982">
          <cell r="J1982" t="str">
            <v>02.07.03.12.004 Peralatan Translator UHF Lain-lain</v>
          </cell>
        </row>
        <row r="1983">
          <cell r="J1983" t="str">
            <v>02.07.03.13.001 Translator VHF/UHF Portable</v>
          </cell>
        </row>
        <row r="1984">
          <cell r="J1984" t="str">
            <v>02.07.03.13.002 Translator VHF/UHF Transportable</v>
          </cell>
        </row>
        <row r="1985">
          <cell r="J1985" t="str">
            <v>02.07.03.13.003 Translator VHF/UHF Stationary</v>
          </cell>
        </row>
        <row r="1986">
          <cell r="J1986" t="str">
            <v>02.07.03.13.004 Peralatan Translator VHF /UHF Lain-lain</v>
          </cell>
        </row>
        <row r="1987">
          <cell r="J1987" t="str">
            <v>02.07.03.14.001 Translator UHF/VHF Portable</v>
          </cell>
        </row>
        <row r="1988">
          <cell r="J1988" t="str">
            <v>02.07.03.14.002 Translator UHF/VHF Transportable</v>
          </cell>
        </row>
        <row r="1989">
          <cell r="J1989" t="str">
            <v>02.07.03.14.003 Translator UHF/VHF Stationary</v>
          </cell>
        </row>
        <row r="1990">
          <cell r="J1990" t="str">
            <v>02.07.03.14.004 Peralatan Translator UHF/VHF  Lain-lain</v>
          </cell>
        </row>
        <row r="1991">
          <cell r="J1991" t="str">
            <v>02.07.03.15.001 Microvawe FPU Portable</v>
          </cell>
        </row>
        <row r="1992">
          <cell r="J1992" t="str">
            <v>02.07.03.15.002 Microvawe FPU Transportable</v>
          </cell>
        </row>
        <row r="1993">
          <cell r="J1993" t="str">
            <v>02.07.03.15.003 Microvawe FPU Stationary</v>
          </cell>
        </row>
        <row r="1994">
          <cell r="J1994" t="str">
            <v>02.07.03.15.004 Peralatan Microwave FPU</v>
          </cell>
        </row>
        <row r="1995">
          <cell r="J1995" t="str">
            <v>02.07.03.16.001 Microvawe Terestrial Portable</v>
          </cell>
        </row>
        <row r="1996">
          <cell r="J1996" t="str">
            <v>02.07.03.16.002 Microvawe Terestrial Transportable</v>
          </cell>
        </row>
        <row r="1997">
          <cell r="J1997" t="str">
            <v>02.07.03.16.003 Microvawe Terestrial Stationary</v>
          </cell>
        </row>
        <row r="1998">
          <cell r="J1998" t="str">
            <v>02.07.03.16.004 Peralatan Microwave Terestrial Lain-lain</v>
          </cell>
        </row>
        <row r="1999">
          <cell r="J1999" t="str">
            <v>02.07.03.17.001 Microvawe TVRO Portable</v>
          </cell>
        </row>
        <row r="2000">
          <cell r="J2000" t="str">
            <v>02.07.03.17.002 Microvawe TVRO Transportable</v>
          </cell>
        </row>
        <row r="2001">
          <cell r="J2001" t="str">
            <v>02.07.03.17.003 Microvawe TVRO Stationary</v>
          </cell>
        </row>
        <row r="2002">
          <cell r="J2002" t="str">
            <v>02.07.03.17.004 Peralatan Microwave TVRO  Lain-lain</v>
          </cell>
        </row>
        <row r="2003">
          <cell r="J2003" t="str">
            <v>02.07.03.18.001 Dummy Load Portable</v>
          </cell>
        </row>
        <row r="2004">
          <cell r="J2004" t="str">
            <v>02.07.03.18.002 Dummy Load Transportable</v>
          </cell>
        </row>
        <row r="2005">
          <cell r="J2005" t="str">
            <v>02.07.03.18.003 Dummy Load Stationary</v>
          </cell>
        </row>
        <row r="2006">
          <cell r="J2006" t="str">
            <v>02.07.03.18.004 Peralatan Dummy Load Lain-lain</v>
          </cell>
        </row>
        <row r="2007">
          <cell r="J2007" t="str">
            <v>02.07.03.19.001 Switcher Combination</v>
          </cell>
        </row>
        <row r="2008">
          <cell r="J2008" t="str">
            <v>02.07.03.19.002 Switcher Manual</v>
          </cell>
        </row>
        <row r="2009">
          <cell r="J2009" t="str">
            <v>02.07.03.19.003 Switcher Automatic Motor</v>
          </cell>
        </row>
        <row r="2010">
          <cell r="J2010" t="str">
            <v>02.07.03.19.004 Switchwe Antena Lain-lain</v>
          </cell>
        </row>
        <row r="2011">
          <cell r="J2011" t="str">
            <v>02.07.03.20.001 Self Supporting Tower</v>
          </cell>
        </row>
        <row r="2012">
          <cell r="J2012" t="str">
            <v>02.07.03.20.002 Gury Tower</v>
          </cell>
        </row>
        <row r="2013">
          <cell r="J2013" t="str">
            <v>02.07.03.20.003 Mast Tower</v>
          </cell>
        </row>
        <row r="2014">
          <cell r="J2014" t="str">
            <v>02.07.03.20.004 Concrete Tower</v>
          </cell>
        </row>
        <row r="2015">
          <cell r="J2015" t="str">
            <v>02.07.03.20.005 Switcher/Menara Antena Lain-lain</v>
          </cell>
        </row>
        <row r="2016">
          <cell r="J2016" t="str">
            <v>02.07.03.21.001 Open Wire</v>
          </cell>
        </row>
        <row r="2017">
          <cell r="J2017" t="str">
            <v>02.07.03.21.002 Coaxial Feeder</v>
          </cell>
        </row>
        <row r="2018">
          <cell r="J2018" t="str">
            <v>02.07.03.21.003 Antena Tuning Unit</v>
          </cell>
        </row>
        <row r="2019">
          <cell r="J2019" t="str">
            <v>02.07.03.21.004 Dehydrator</v>
          </cell>
        </row>
        <row r="2020">
          <cell r="J2020" t="str">
            <v>02.07.03.21.005 Feeder lain-lain</v>
          </cell>
        </row>
        <row r="2021">
          <cell r="J2021" t="str">
            <v>02.07.03.22.001 Dehumidifier</v>
          </cell>
        </row>
        <row r="2022">
          <cell r="J2022" t="str">
            <v>02.07.03.22.002 Humitity Control Lain-lain</v>
          </cell>
        </row>
        <row r="2023">
          <cell r="J2023" t="str">
            <v>02.07.03.23.001 Receiver STL/VHF (FM)</v>
          </cell>
        </row>
        <row r="2024">
          <cell r="J2024" t="str">
            <v>02.07.03.23.002 Receiver STL/UHF</v>
          </cell>
        </row>
        <row r="2025">
          <cell r="J2025" t="str">
            <v>02.07.03.23.003 Receiver STL/SHF</v>
          </cell>
        </row>
        <row r="2026">
          <cell r="J2026" t="str">
            <v>02.07.03.23.004 TVRO</v>
          </cell>
        </row>
        <row r="2027">
          <cell r="J2027" t="str">
            <v>02.07.03.23.005 Line Amplifier</v>
          </cell>
        </row>
        <row r="2028">
          <cell r="J2028" t="str">
            <v>02.07.03.23.006 SRO</v>
          </cell>
        </row>
        <row r="2029">
          <cell r="J2029" t="str">
            <v>02.07.03.23.007 Line Equalizer</v>
          </cell>
        </row>
        <row r="2030">
          <cell r="J2030" t="str">
            <v>02.07.03.23.008 Automatic Gain Control</v>
          </cell>
        </row>
        <row r="2031">
          <cell r="J2031" t="str">
            <v>02.07.03.23.009 Compresor Amplifier</v>
          </cell>
        </row>
        <row r="2032">
          <cell r="J2032" t="str">
            <v>02.07.03.23.010 Expander Amplifier</v>
          </cell>
        </row>
        <row r="2033">
          <cell r="J2033" t="str">
            <v>02.07.03.23.011 Ettenuator</v>
          </cell>
        </row>
        <row r="2034">
          <cell r="J2034" t="str">
            <v>02.07.03.23.012 Audio Processor</v>
          </cell>
        </row>
        <row r="2035">
          <cell r="J2035" t="str">
            <v>02.07.03.23.013 Stereo Generator FM</v>
          </cell>
        </row>
        <row r="2036">
          <cell r="J2036" t="str">
            <v>02.07.03.23.014 Distributor Amplifier</v>
          </cell>
        </row>
        <row r="2037">
          <cell r="J2037" t="str">
            <v>02.07.03.23.015 Swicher/Patch Panel</v>
          </cell>
        </row>
        <row r="2038">
          <cell r="J2038" t="str">
            <v>02.07.03.23.016 Audio Monitor</v>
          </cell>
        </row>
        <row r="2039">
          <cell r="J2039" t="str">
            <v>02.07.03.23.017 AM Monitor</v>
          </cell>
        </row>
        <row r="2040">
          <cell r="J2040" t="str">
            <v>02.07.03.23.018 FM Monitor</v>
          </cell>
        </row>
        <row r="2041">
          <cell r="J2041" t="str">
            <v>02.07.03.23.019 Power Distribution Board</v>
          </cell>
        </row>
        <row r="2042">
          <cell r="J2042" t="str">
            <v>02.07.03.23.020 Lighting Protector</v>
          </cell>
        </row>
        <row r="2043">
          <cell r="J2043" t="str">
            <v>02.07.03.23.021 All Band Receiver</v>
          </cell>
        </row>
        <row r="2044">
          <cell r="J2044" t="str">
            <v>02.07.03.23.022 Change Over Switch</v>
          </cell>
        </row>
        <row r="2045">
          <cell r="J2045" t="str">
            <v>02.07.03.23.023 Program Input Equipment Lain-lain</v>
          </cell>
        </row>
        <row r="2046">
          <cell r="J2046" t="str">
            <v>02.07.03.24.001 Antena Penerima VHF</v>
          </cell>
        </row>
        <row r="2047">
          <cell r="J2047" t="str">
            <v>02.07.03.24.002 Peralatan Antena Penerima VHF Lain-lain</v>
          </cell>
        </row>
        <row r="2048">
          <cell r="J2048" t="str">
            <v>02.08.01.01.001 Sterilisator</v>
          </cell>
        </row>
        <row r="2049">
          <cell r="J2049" t="str">
            <v>02.08.01.01.002 Ninor Surgocal</v>
          </cell>
        </row>
        <row r="2050">
          <cell r="J2050" t="str">
            <v>02.08.01.01.003 Diagnostik Set</v>
          </cell>
        </row>
        <row r="2051">
          <cell r="J2051" t="str">
            <v>02.08.01.01.004 Stetoscope</v>
          </cell>
        </row>
        <row r="2052">
          <cell r="J2052" t="str">
            <v>02.08.01.01.005 Tensi Meter</v>
          </cell>
        </row>
        <row r="2053">
          <cell r="J2053" t="str">
            <v>02.08.01.01.006 Wickham</v>
          </cell>
        </row>
        <row r="2054">
          <cell r="J2054" t="str">
            <v>02.08.01.01.007 Sead Lasp</v>
          </cell>
        </row>
        <row r="2055">
          <cell r="J2055" t="str">
            <v>02.08.01.01.008 Waskom</v>
          </cell>
        </row>
        <row r="2056">
          <cell r="J2056" t="str">
            <v>02.08.01.01.009 Timbangan Badan</v>
          </cell>
        </row>
        <row r="2057">
          <cell r="J2057" t="str">
            <v>02.08.01.01.010 Timbangan Bayi</v>
          </cell>
        </row>
        <row r="2058">
          <cell r="J2058" t="str">
            <v>02.08.01.01.011 Kocher</v>
          </cell>
        </row>
        <row r="2059">
          <cell r="J2059" t="str">
            <v>02.08.01.01.012 Metal Catheter</v>
          </cell>
        </row>
        <row r="2060">
          <cell r="J2060" t="str">
            <v>02.08.01.01.013 Sleuf Zondo</v>
          </cell>
        </row>
        <row r="2061">
          <cell r="J2061" t="str">
            <v>02.08.01.01.014 Anatomische Pinset</v>
          </cell>
        </row>
        <row r="2062">
          <cell r="J2062" t="str">
            <v>02.08.01.01.015 Chirugical Pinset</v>
          </cell>
        </row>
        <row r="2063">
          <cell r="J2063" t="str">
            <v>02.08.01.01.016 Maal Vesder</v>
          </cell>
        </row>
        <row r="2064">
          <cell r="J2064" t="str">
            <v>02.08.01.01.017 Arteri Klem</v>
          </cell>
        </row>
        <row r="2065">
          <cell r="J2065" t="str">
            <v>02.08.01.01.018 Licht Kast</v>
          </cell>
        </row>
        <row r="2066">
          <cell r="J2066" t="str">
            <v>02.08.01.01.019 Instrument Kabinet</v>
          </cell>
        </row>
        <row r="2067">
          <cell r="J2067" t="str">
            <v>02.08.01.01.020 Agraaf</v>
          </cell>
        </row>
        <row r="2068">
          <cell r="J2068" t="str">
            <v>02.08.01.01.021 Gunting Bengkok</v>
          </cell>
        </row>
        <row r="2069">
          <cell r="J2069" t="str">
            <v>02.08.01.01.022 Gunting Lurus</v>
          </cell>
        </row>
        <row r="2070">
          <cell r="J2070" t="str">
            <v>02.08.01.01.023 Luope</v>
          </cell>
        </row>
        <row r="2071">
          <cell r="J2071" t="str">
            <v>02.08.01.01.024 Needle Holder</v>
          </cell>
        </row>
        <row r="2072">
          <cell r="J2072" t="str">
            <v>02.08.01.01.025 Weighing Scale</v>
          </cell>
        </row>
        <row r="2073">
          <cell r="J2073" t="str">
            <v>02.08.01.01.026 Cobned Phys Office Scale</v>
          </cell>
        </row>
        <row r="2074">
          <cell r="J2074" t="str">
            <v>02.08.01.01.027 Measuring Red</v>
          </cell>
        </row>
        <row r="2075">
          <cell r="J2075" t="str">
            <v>02.08.01.01.028 Measuring Scale</v>
          </cell>
        </row>
        <row r="2076">
          <cell r="J2076" t="str">
            <v>02.08.01.01.029 Single Basin Stand</v>
          </cell>
        </row>
        <row r="2077">
          <cell r="J2077" t="str">
            <v>02.08.01.01.030 Two Basin Stand</v>
          </cell>
        </row>
        <row r="2078">
          <cell r="J2078" t="str">
            <v>02.08.01.01.031 Instrument Dressing Table</v>
          </cell>
        </row>
        <row r="2079">
          <cell r="J2079" t="str">
            <v>02.08.01.01.032 Phisyian Bag</v>
          </cell>
        </row>
        <row r="2080">
          <cell r="J2080" t="str">
            <v>02.08.01.01.033 Lumbar Puntare Ins. Set</v>
          </cell>
        </row>
        <row r="2081">
          <cell r="J2081" t="str">
            <v>02.08.01.01.034 Trocart</v>
          </cell>
        </row>
        <row r="2082">
          <cell r="J2082" t="str">
            <v>02.08.01.01.035 Infusing Out Fit</v>
          </cell>
        </row>
        <row r="2083">
          <cell r="J2083" t="str">
            <v>02.08.01.01.036 Infusing Stand</v>
          </cell>
        </row>
        <row r="2084">
          <cell r="J2084" t="str">
            <v>02.08.01.01.037 Aplicator</v>
          </cell>
        </row>
        <row r="2085">
          <cell r="J2085" t="str">
            <v>02.08.01.01.038 Cotton Tip Aplikator</v>
          </cell>
        </row>
        <row r="2086">
          <cell r="J2086" t="str">
            <v>02.08.01.01.039 Elektro Surgical Knife</v>
          </cell>
        </row>
        <row r="2087">
          <cell r="J2087" t="str">
            <v>02.08.01.01.040 Scalpel</v>
          </cell>
        </row>
        <row r="2088">
          <cell r="J2088" t="str">
            <v>02.08.01.01.041 Auto Clape</v>
          </cell>
        </row>
        <row r="2089">
          <cell r="J2089" t="str">
            <v>02.08.01.01.042 Sponge Bowl</v>
          </cell>
        </row>
        <row r="2090">
          <cell r="J2090" t="str">
            <v>02.08.01.01.043 Strether</v>
          </cell>
        </row>
        <row r="2091">
          <cell r="J2091" t="str">
            <v>02.08.01.01.044 Instrument Table</v>
          </cell>
        </row>
        <row r="2092">
          <cell r="J2092" t="str">
            <v>02.08.01.01.045 Tratment Cabinet</v>
          </cell>
        </row>
        <row r="2093">
          <cell r="J2093" t="str">
            <v>02.08.01.01.046 Phisychians Examining Lamp</v>
          </cell>
        </row>
        <row r="2094">
          <cell r="J2094" t="str">
            <v>02.08.01.01.047 Blood Circumcis Clamps</v>
          </cell>
        </row>
        <row r="2095">
          <cell r="J2095" t="str">
            <v>02.08.01.01.048 Probe With Trianggular</v>
          </cell>
        </row>
        <row r="2096">
          <cell r="J2096" t="str">
            <v>02.08.01.01.049 Probe With Eye</v>
          </cell>
        </row>
        <row r="2097">
          <cell r="J2097" t="str">
            <v>02.08.01.01.050 Grooved Dir Withtonguetie</v>
          </cell>
        </row>
        <row r="2098">
          <cell r="J2098" t="str">
            <v>02.08.01.01.051 Grooved Dir Probe/Tie</v>
          </cell>
        </row>
        <row r="2099">
          <cell r="J2099" t="str">
            <v>02.08.01.01.052 Grooved Dir Probe/Tie</v>
          </cell>
        </row>
        <row r="2100">
          <cell r="J2100" t="str">
            <v>02.08.01.01.053 Bakun Sponge Forceps</v>
          </cell>
        </row>
        <row r="2101">
          <cell r="J2101" t="str">
            <v>02.08.01.01.054 Pheimo Thrax Apparatus</v>
          </cell>
        </row>
        <row r="2102">
          <cell r="J2102" t="str">
            <v>02.08.01.01.055 Pheumo Pritineum Apparatus</v>
          </cell>
        </row>
        <row r="2103">
          <cell r="J2103" t="str">
            <v>02.08.01.01.056 Nirbekhem</v>
          </cell>
        </row>
        <row r="2104">
          <cell r="J2104" t="str">
            <v>02.08.01.01.057 Slip Teng Tang</v>
          </cell>
        </row>
        <row r="2105">
          <cell r="J2105" t="str">
            <v>02.08.01.01.058 Probe</v>
          </cell>
        </row>
        <row r="2106">
          <cell r="J2106" t="str">
            <v>02.08.01.01.059 Korem Tang</v>
          </cell>
        </row>
        <row r="2107">
          <cell r="J2107" t="str">
            <v>02.08.01.01.060 Senter</v>
          </cell>
        </row>
        <row r="2108">
          <cell r="J2108" t="str">
            <v>02.08.01.01.061 Montir/Stemper</v>
          </cell>
        </row>
        <row r="2109">
          <cell r="J2109" t="str">
            <v>02.08.01.01.062 Tabung Oksigen</v>
          </cell>
        </row>
        <row r="2110">
          <cell r="J2110" t="str">
            <v>02.08.01.01.063 Gelas Supit</v>
          </cell>
        </row>
        <row r="2111">
          <cell r="J2111" t="str">
            <v>02.08.01.01.064 Pispot Sendok</v>
          </cell>
        </row>
        <row r="2112">
          <cell r="J2112" t="str">
            <v>02.08.01.01.065 Kereta Makan</v>
          </cell>
        </row>
        <row r="2113">
          <cell r="J2113" t="str">
            <v>02.08.01.01.066 Baskom Makan</v>
          </cell>
        </row>
        <row r="2114">
          <cell r="J2114" t="str">
            <v>02.08.01.01.067 Rak Pispot</v>
          </cell>
        </row>
        <row r="2115">
          <cell r="J2115" t="str">
            <v>02.08.01.01.068 ALat Kedokteran Umum Lain Lain</v>
          </cell>
        </row>
        <row r="2116">
          <cell r="J2116" t="str">
            <v>02.08.01.02.001 Dental Chair</v>
          </cell>
        </row>
        <row r="2117">
          <cell r="J2117" t="str">
            <v>02.08.01.02.002 Dental Unit</v>
          </cell>
        </row>
        <row r="2118">
          <cell r="J2118" t="str">
            <v>02.08.01.02.003 X Ray Unit</v>
          </cell>
        </row>
        <row r="2119">
          <cell r="J2119" t="str">
            <v>02.08.01.02.004 Air Set Airamatik</v>
          </cell>
        </row>
        <row r="2120">
          <cell r="J2120" t="str">
            <v>02.08.01.02.005 Hand Instrument</v>
          </cell>
        </row>
        <row r="2121">
          <cell r="J2121" t="str">
            <v>02.08.01.02.006 Forcep</v>
          </cell>
        </row>
        <row r="2122">
          <cell r="J2122" t="str">
            <v>02.08.01.02.007 Oral Surgical Set</v>
          </cell>
        </row>
        <row r="2123">
          <cell r="J2123" t="str">
            <v>02.08.01.02.008 Apdent Juster</v>
          </cell>
        </row>
        <row r="2124">
          <cell r="J2124" t="str">
            <v>02.08.01.02.009 Aero Sterilisator</v>
          </cell>
        </row>
        <row r="2125">
          <cell r="J2125" t="str">
            <v>02.08.01.02.010 Operating Chair</v>
          </cell>
        </row>
        <row r="2126">
          <cell r="J2126" t="str">
            <v>02.08.01.02.011 Infra Red</v>
          </cell>
        </row>
        <row r="2127">
          <cell r="J2127" t="str">
            <v>02.08.01.02.012 Sendok Cetak</v>
          </cell>
        </row>
        <row r="2128">
          <cell r="J2128" t="str">
            <v>02.08.01.02.013 Clinical Chair</v>
          </cell>
        </row>
        <row r="2129">
          <cell r="J2129" t="str">
            <v>02.08.01.02.014 Dosator</v>
          </cell>
        </row>
        <row r="2130">
          <cell r="J2130" t="str">
            <v>02.08.01.02.015 Minor Surgical Set</v>
          </cell>
        </row>
        <row r="2131">
          <cell r="J2131" t="str">
            <v>02.08.01.02.016 Dental Sunceon Set</v>
          </cell>
        </row>
        <row r="2132">
          <cell r="J2132" t="str">
            <v>02.08.01.02.017 Dental X Ray Trafo</v>
          </cell>
        </row>
        <row r="2133">
          <cell r="J2133" t="str">
            <v>02.08.01.02.018 Polish Motor</v>
          </cell>
        </row>
        <row r="2134">
          <cell r="J2134" t="str">
            <v>02.08.01.02.019 Gavitron Generator</v>
          </cell>
        </row>
        <row r="2135">
          <cell r="J2135" t="str">
            <v>02.08.01.02.020 Niva Lita</v>
          </cell>
        </row>
        <row r="2136">
          <cell r="J2136" t="str">
            <v>02.08.01.02.021 Dental Field Elektronik</v>
          </cell>
        </row>
        <row r="2137">
          <cell r="J2137" t="str">
            <v>02.08.01.02.022 Dental Cabinet</v>
          </cell>
        </row>
        <row r="2138">
          <cell r="J2138" t="str">
            <v>02.08.01.02.023 Dental Portable Cabinet</v>
          </cell>
        </row>
        <row r="2139">
          <cell r="J2139" t="str">
            <v>02.08.01.02.024 Contra Angle</v>
          </cell>
        </row>
        <row r="2140">
          <cell r="J2140" t="str">
            <v>02.08.01.02.025 Engine Belt</v>
          </cell>
        </row>
        <row r="2141">
          <cell r="J2141" t="str">
            <v>02.08.01.02.026 Bein</v>
          </cell>
        </row>
        <row r="2142">
          <cell r="J2142" t="str">
            <v>02.08.01.02.027 Mesial Cryer</v>
          </cell>
        </row>
        <row r="2143">
          <cell r="J2143" t="str">
            <v>02.08.01.02.028 Distal Cryer</v>
          </cell>
        </row>
        <row r="2144">
          <cell r="J2144" t="str">
            <v>02.08.01.02.029 Water Siringe</v>
          </cell>
        </row>
        <row r="2145">
          <cell r="J2145" t="str">
            <v>02.08.01.02.030 Air Blower</v>
          </cell>
        </row>
        <row r="2146">
          <cell r="J2146" t="str">
            <v>02.08.01.02.031 Cotton Herder</v>
          </cell>
        </row>
        <row r="2147">
          <cell r="J2147" t="str">
            <v>02.08.01.02.032 Record Syringe</v>
          </cell>
        </row>
        <row r="2148">
          <cell r="J2148" t="str">
            <v>02.08.01.02.033 Cartrige Syringe</v>
          </cell>
        </row>
        <row r="2149">
          <cell r="J2149" t="str">
            <v>02.08.01.02.034 Cartrige Needle</v>
          </cell>
        </row>
        <row r="2150">
          <cell r="J2150" t="str">
            <v>02.08.01.02.035 Gun Scissors</v>
          </cell>
        </row>
        <row r="2151">
          <cell r="J2151" t="str">
            <v>02.08.01.02.036 Dappen Glass</v>
          </cell>
        </row>
        <row r="2152">
          <cell r="J2152" t="str">
            <v>02.08.01.02.037 Think Glass Plate</v>
          </cell>
        </row>
        <row r="2153">
          <cell r="J2153" t="str">
            <v>02.08.01.02.038 Thin Glass Plate</v>
          </cell>
        </row>
        <row r="2154">
          <cell r="J2154" t="str">
            <v>02.08.01.02.039 Matrix Retamer+Band</v>
          </cell>
        </row>
        <row r="2155">
          <cell r="J2155" t="str">
            <v>02.08.01.02.040 Mounth Murror+Handle</v>
          </cell>
        </row>
        <row r="2156">
          <cell r="J2156" t="str">
            <v>02.08.01.02.041 Cemant Spatula</v>
          </cell>
        </row>
        <row r="2157">
          <cell r="J2157" t="str">
            <v>02.08.01.02.042 Agaat</v>
          </cell>
        </row>
        <row r="2158">
          <cell r="J2158" t="str">
            <v>02.08.01.02.043 Plastisch Instrument</v>
          </cell>
        </row>
        <row r="2159">
          <cell r="J2159" t="str">
            <v>02.08.01.02.044 Cemant Stopper</v>
          </cell>
        </row>
        <row r="2160">
          <cell r="J2160" t="str">
            <v>02.08.01.02.045 Amigan Stopper</v>
          </cell>
        </row>
        <row r="2161">
          <cell r="J2161" t="str">
            <v>02.08.01.02.046 Burnisher</v>
          </cell>
        </row>
        <row r="2162">
          <cell r="J2162" t="str">
            <v>02.08.01.02.047 Scaler</v>
          </cell>
        </row>
        <row r="2163">
          <cell r="J2163" t="str">
            <v>02.08.01.02.048 Excavator</v>
          </cell>
        </row>
        <row r="2164">
          <cell r="J2164" t="str">
            <v>02.08.01.02.049 Celluloid Stips</v>
          </cell>
        </row>
        <row r="2165">
          <cell r="J2165" t="str">
            <v>02.08.01.02.050 Metal Polishing Strips</v>
          </cell>
        </row>
        <row r="2166">
          <cell r="J2166" t="str">
            <v>02.08.01.02.051 Mercury Droping Bottle</v>
          </cell>
        </row>
        <row r="2167">
          <cell r="J2167" t="str">
            <v>02.08.01.02.052 Countra Angle Burs &amp; Fiss</v>
          </cell>
        </row>
        <row r="2168">
          <cell r="J2168" t="str">
            <v>02.08.01.02.053 Hand Piece Burs</v>
          </cell>
        </row>
        <row r="2169">
          <cell r="J2169" t="str">
            <v>02.08.01.02.054 Dental Equipment</v>
          </cell>
        </row>
        <row r="2170">
          <cell r="J2170" t="str">
            <v>02.08.01.02.055 Alat Kedokteran Gigi Lain Lain</v>
          </cell>
        </row>
        <row r="2171">
          <cell r="J2171" t="str">
            <v>02.08.01.03.001 Geneacologie Tafel</v>
          </cell>
        </row>
        <row r="2172">
          <cell r="J2172" t="str">
            <v>02.08.01.03.002 Truno Gas</v>
          </cell>
        </row>
        <row r="2173">
          <cell r="J2173" t="str">
            <v>02.08.01.03.003 Service Model</v>
          </cell>
        </row>
        <row r="2174">
          <cell r="J2174" t="str">
            <v>02.08.01.03.004 Speculum</v>
          </cell>
        </row>
        <row r="2175">
          <cell r="J2175" t="str">
            <v>02.08.01.03.005 Uterin Desing</v>
          </cell>
        </row>
        <row r="2176">
          <cell r="J2176" t="str">
            <v>02.08.01.03.006 Tenaxulum</v>
          </cell>
        </row>
        <row r="2177">
          <cell r="J2177" t="str">
            <v>02.08.01.03.007 Instrument Tray</v>
          </cell>
        </row>
        <row r="2178">
          <cell r="J2178" t="str">
            <v>02.08.01.03.008 Uterin Zonde</v>
          </cell>
        </row>
        <row r="2179">
          <cell r="J2179" t="str">
            <v>02.08.01.03.009 Uterine Packing Forceps</v>
          </cell>
        </row>
        <row r="2180">
          <cell r="J2180" t="str">
            <v>02.08.01.03.010 Uterine Aplikator</v>
          </cell>
        </row>
        <row r="2181">
          <cell r="J2181" t="str">
            <v>02.08.01.03.011 Uterine Dillator (1 Set)</v>
          </cell>
        </row>
        <row r="2182">
          <cell r="J2182" t="str">
            <v>02.08.01.03.012 Uterine Tenaculum Forcept</v>
          </cell>
        </row>
        <row r="2183">
          <cell r="J2183" t="str">
            <v>02.08.01.03.013 Uterine Scisors</v>
          </cell>
        </row>
        <row r="2184">
          <cell r="J2184" t="str">
            <v>02.08.01.03.014 Uterine Elevating Forceps</v>
          </cell>
        </row>
        <row r="2185">
          <cell r="J2185" t="str">
            <v>02.08.01.03.015 Uterine Curette</v>
          </cell>
        </row>
        <row r="2186">
          <cell r="J2186" t="str">
            <v>02.08.01.03.016 Abortive Curette</v>
          </cell>
        </row>
        <row r="2187">
          <cell r="J2187" t="str">
            <v>02.08.01.03.017 Uterine Seizing Forceps</v>
          </cell>
        </row>
        <row r="2188">
          <cell r="J2188" t="str">
            <v>02.08.01.03.018 Uterine Gauze Packer</v>
          </cell>
        </row>
        <row r="2189">
          <cell r="J2189" t="str">
            <v>02.08.01.03.019 Uterine Dauche</v>
          </cell>
        </row>
        <row r="2190">
          <cell r="J2190" t="str">
            <v>02.08.01.03.020 Uterine Biospy Curette</v>
          </cell>
        </row>
        <row r="2191">
          <cell r="J2191" t="str">
            <v>02.08.01.03.021 Uterine Suction Curette</v>
          </cell>
        </row>
        <row r="2192">
          <cell r="J2192" t="str">
            <v>02.08.01.03.022 Uterine Tissue Forceps</v>
          </cell>
        </row>
        <row r="2193">
          <cell r="J2193" t="str">
            <v>02.08.01.03.023 Obstretical Vac Exter Set</v>
          </cell>
        </row>
        <row r="2194">
          <cell r="J2194" t="str">
            <v>02.08.01.03.024 Obstretical Forceps</v>
          </cell>
        </row>
        <row r="2195">
          <cell r="J2195" t="str">
            <v>02.08.01.03.025 Sponge Dressing Forceps</v>
          </cell>
        </row>
        <row r="2196">
          <cell r="J2196" t="str">
            <v>02.08.01.03.026 Placenta An Ovum Forceps</v>
          </cell>
        </row>
        <row r="2197">
          <cell r="J2197" t="str">
            <v>02.08.01.03.027 Comb Cencep Tribe</v>
          </cell>
        </row>
        <row r="2198">
          <cell r="J2198" t="str">
            <v>02.08.01.03.028 Decapitation Hook</v>
          </cell>
        </row>
        <row r="2199">
          <cell r="J2199" t="str">
            <v>02.08.01.03.029 Prefator</v>
          </cell>
        </row>
        <row r="2200">
          <cell r="J2200" t="str">
            <v>02.08.01.03.030 Decapitation Scissors</v>
          </cell>
        </row>
        <row r="2201">
          <cell r="J2201" t="str">
            <v>02.08.01.03.031 Membran Perfomator</v>
          </cell>
        </row>
        <row r="2202">
          <cell r="J2202" t="str">
            <v>02.08.01.03.032 Nelaton Urethral Catheter</v>
          </cell>
        </row>
        <row r="2203">
          <cell r="J2203" t="str">
            <v>02.08.01.03.033 Methal Urethral Catheter</v>
          </cell>
        </row>
        <row r="2204">
          <cell r="J2204" t="str">
            <v>02.08.01.03.034 Pelvi Meter</v>
          </cell>
        </row>
        <row r="2205">
          <cell r="J2205" t="str">
            <v>02.08.01.03.035 Internal Pelvi Meter</v>
          </cell>
        </row>
        <row r="2206">
          <cell r="J2206" t="str">
            <v>02.08.01.03.036 Adult Badpan</v>
          </cell>
        </row>
        <row r="2207">
          <cell r="J2207" t="str">
            <v>02.08.01.03.037 Obtecal/Dilivery/Table</v>
          </cell>
        </row>
        <row r="2208">
          <cell r="J2208" t="str">
            <v>02.08.01.03.038 Instrument &amp; Dress Table</v>
          </cell>
        </row>
        <row r="2209">
          <cell r="J2209" t="str">
            <v>02.08.01.03.039 Floor Utensil Rack</v>
          </cell>
        </row>
        <row r="2210">
          <cell r="J2210" t="str">
            <v>02.08.01.03.040 Tray Carriege</v>
          </cell>
        </row>
        <row r="2211">
          <cell r="J2211" t="str">
            <v>02.08.01.03.041 Human Body Mdl Male</v>
          </cell>
        </row>
        <row r="2212">
          <cell r="J2212" t="str">
            <v>02.08.01.03.042 Human Body Mdl Female</v>
          </cell>
        </row>
        <row r="2213">
          <cell r="J2213" t="str">
            <v>02.08.01.03.043 Foolding Screem</v>
          </cell>
        </row>
        <row r="2214">
          <cell r="J2214" t="str">
            <v>02.08.01.03.044 Oxigen Inhaler Apparat</v>
          </cell>
        </row>
        <row r="2215">
          <cell r="J2215" t="str">
            <v>02.08.01.03.045 Oxigen Cilinder Track</v>
          </cell>
        </row>
        <row r="2216">
          <cell r="J2216" t="str">
            <v>02.08.01.03.046 Oxigen Regulator</v>
          </cell>
        </row>
        <row r="2217">
          <cell r="J2217" t="str">
            <v>02.08.01.03.047 Feeding Cup</v>
          </cell>
        </row>
        <row r="2218">
          <cell r="J2218" t="str">
            <v>02.08.01.03.048 Vaginal Tip</v>
          </cell>
        </row>
        <row r="2219">
          <cell r="J2219" t="str">
            <v>02.08.01.03.049 Infant Rectal Tip</v>
          </cell>
        </row>
        <row r="2220">
          <cell r="J2220" t="str">
            <v>02.08.01.03.050 Adult Rectal Tip</v>
          </cell>
        </row>
        <row r="2221">
          <cell r="J2221" t="str">
            <v>02.08.01.03.051 Infant Rectal Siringe</v>
          </cell>
        </row>
        <row r="2222">
          <cell r="J2222" t="str">
            <v>02.08.01.03.052 Trach Catheter/Trap</v>
          </cell>
        </row>
        <row r="2223">
          <cell r="J2223" t="str">
            <v>02.08.01.03.053 Clef Palate/NIP/Trap</v>
          </cell>
        </row>
        <row r="2224">
          <cell r="J2224" t="str">
            <v>02.08.01.03.054 Intra Uterine Syringe</v>
          </cell>
        </row>
        <row r="2225">
          <cell r="J2225" t="str">
            <v>02.08.01.03.055 Cerpical/Pedical Needle</v>
          </cell>
        </row>
        <row r="2226">
          <cell r="J2226" t="str">
            <v>02.08.01.03.056 Placenta Model</v>
          </cell>
        </row>
        <row r="2227">
          <cell r="J2227" t="str">
            <v>02.08.01.03.057 Gevecolod Bed</v>
          </cell>
        </row>
        <row r="2228">
          <cell r="J2228" t="str">
            <v>02.08.01.03.058 Scemmer Lamp</v>
          </cell>
        </row>
        <row r="2229">
          <cell r="J2229" t="str">
            <v>02.08.01.03.059 Kom. Metal</v>
          </cell>
        </row>
        <row r="2230">
          <cell r="J2230" t="str">
            <v>02.08.01.03.060 Lonceet</v>
          </cell>
        </row>
        <row r="2231">
          <cell r="J2231" t="str">
            <v>02.08.01.03.061 Rectal Camula</v>
          </cell>
        </row>
        <row r="2232">
          <cell r="J2232" t="str">
            <v>02.08.01.03.062 Acteri Clemkly</v>
          </cell>
        </row>
        <row r="2233">
          <cell r="J2233" t="str">
            <v>02.08.01.03.063 Standard Cruber</v>
          </cell>
        </row>
        <row r="2234">
          <cell r="J2234" t="str">
            <v>02.08.01.03.064 Vaginal Powder Blower</v>
          </cell>
        </row>
        <row r="2235">
          <cell r="J2235" t="str">
            <v>02.08.01.03.065 Alat Kedokteran KB Lain Lain</v>
          </cell>
        </row>
        <row r="2236">
          <cell r="J2236" t="str">
            <v>02.08.01.04.001 Hand Ophthalmoscope</v>
          </cell>
        </row>
        <row r="2237">
          <cell r="J2237" t="str">
            <v>02.08.01.04.002 Ophthalmoscope</v>
          </cell>
        </row>
        <row r="2238">
          <cell r="J2238" t="str">
            <v>02.08.01.04.003 Komoto Skiascope</v>
          </cell>
        </row>
        <row r="2239">
          <cell r="J2239" t="str">
            <v>02.08.01.04.004 Test Frame</v>
          </cell>
        </row>
        <row r="2240">
          <cell r="J2240" t="str">
            <v>02.08.01.04.005 Lens Meter</v>
          </cell>
        </row>
        <row r="2241">
          <cell r="J2241" t="str">
            <v>02.08.01.04.006 Test Lens Meter</v>
          </cell>
        </row>
        <row r="2242">
          <cell r="J2242" t="str">
            <v>02.08.01.04.007 Dist. Testchart (Adult)</v>
          </cell>
        </row>
        <row r="2243">
          <cell r="J2243" t="str">
            <v>02.08.01.04.008 Dist. Testchart (Child)</v>
          </cell>
        </row>
        <row r="2244">
          <cell r="J2244" t="str">
            <v>02.08.01.04.009 Ishara eye Retracktor</v>
          </cell>
        </row>
        <row r="2245">
          <cell r="J2245" t="str">
            <v>02.08.01.04.010 Placido Keratoskope</v>
          </cell>
        </row>
        <row r="2246">
          <cell r="J2246" t="str">
            <v>02.08.01.04.011 Desmare Eye Retractor</v>
          </cell>
        </row>
        <row r="2247">
          <cell r="J2247" t="str">
            <v>02.08.01.04.012 Schioetz Tonometer</v>
          </cell>
        </row>
        <row r="2248">
          <cell r="J2248" t="str">
            <v>02.08.01.04.013 Grac Cataract Knipe</v>
          </cell>
        </row>
        <row r="2249">
          <cell r="J2249" t="str">
            <v>02.08.01.04.014 Center Poin Scal</v>
          </cell>
        </row>
        <row r="2250">
          <cell r="J2250" t="str">
            <v>02.08.01.04.015 Lid Scalpel</v>
          </cell>
        </row>
        <row r="2251">
          <cell r="J2251" t="str">
            <v>02.08.01.04.016 Cistotome</v>
          </cell>
        </row>
        <row r="2252">
          <cell r="J2252" t="str">
            <v>02.08.01.04.017 Jaeger Keratome</v>
          </cell>
        </row>
        <row r="2253">
          <cell r="J2253" t="str">
            <v>02.08.01.04.018 Paracentesis Needle</v>
          </cell>
        </row>
        <row r="2254">
          <cell r="J2254" t="str">
            <v>02.08.01.04.019 Cormeal Cerette</v>
          </cell>
        </row>
        <row r="2255">
          <cell r="J2255" t="str">
            <v>02.08.01.04.020 Enucleations Scoop</v>
          </cell>
        </row>
        <row r="2256">
          <cell r="J2256" t="str">
            <v>02.08.01.04.021 Strabismas Hook</v>
          </cell>
        </row>
        <row r="2257">
          <cell r="J2257" t="str">
            <v>02.08.01.04.022 Fixation Hook</v>
          </cell>
        </row>
        <row r="2258">
          <cell r="J2258" t="str">
            <v>02.08.01.04.023 Double And Hook</v>
          </cell>
        </row>
        <row r="2259">
          <cell r="J2259" t="str">
            <v>02.08.01.04.024 Boiton Needle Horder</v>
          </cell>
        </row>
        <row r="2260">
          <cell r="J2260" t="str">
            <v>02.08.01.04.025 Laerimal Probes</v>
          </cell>
        </row>
        <row r="2261">
          <cell r="J2261" t="str">
            <v>02.08.01.04.026 Daviel Lens Scope</v>
          </cell>
        </row>
        <row r="2262">
          <cell r="J2262" t="str">
            <v>02.08.01.04.027 Dressing Forceps</v>
          </cell>
        </row>
        <row r="2263">
          <cell r="J2263" t="str">
            <v>02.08.01.04.028 Conjunctivital Forceps</v>
          </cell>
        </row>
        <row r="2264">
          <cell r="J2264" t="str">
            <v>02.08.01.04.029 Fication Forceps</v>
          </cell>
        </row>
        <row r="2265">
          <cell r="J2265" t="str">
            <v>02.08.01.04.030 Iris Forceps</v>
          </cell>
        </row>
        <row r="2266">
          <cell r="J2266" t="str">
            <v>02.08.01.04.031 Schwieger Caps Forceps</v>
          </cell>
        </row>
        <row r="2267">
          <cell r="J2267" t="str">
            <v>02.08.01.04.032 Elshning Caps Forceps</v>
          </cell>
        </row>
        <row r="2268">
          <cell r="J2268" t="str">
            <v>02.08.01.04.033 Hata Entropium Forceps</v>
          </cell>
        </row>
        <row r="2269">
          <cell r="J2269" t="str">
            <v>02.08.01.04.034 Kunt Entropium Forceps</v>
          </cell>
        </row>
        <row r="2270">
          <cell r="J2270" t="str">
            <v>02.08.01.04.035 Yokomatsui Trachoma Forceps</v>
          </cell>
        </row>
        <row r="2271">
          <cell r="J2271" t="str">
            <v>02.08.01.04.036 Knapp Trachoma Forceps</v>
          </cell>
        </row>
        <row r="2272">
          <cell r="J2272" t="str">
            <v>02.08.01.04.037 Wecker Iris Forceps</v>
          </cell>
        </row>
        <row r="2273">
          <cell r="J2273" t="str">
            <v>02.08.01.04.038 Marsusawa Trachoma Forceps</v>
          </cell>
        </row>
        <row r="2274">
          <cell r="J2274" t="str">
            <v>02.08.01.04.039 Portable Trans Formar</v>
          </cell>
        </row>
        <row r="2275">
          <cell r="J2275" t="str">
            <v>02.08.01.04.040 OPH Operation Table</v>
          </cell>
        </row>
        <row r="2276">
          <cell r="J2276" t="str">
            <v>02.08.01.04.041 Wiss eye Speculum</v>
          </cell>
        </row>
        <row r="2277">
          <cell r="J2277" t="str">
            <v>02.08.01.04.042 Mellingen Eye Speculum</v>
          </cell>
        </row>
        <row r="2278">
          <cell r="J2278" t="str">
            <v>02.08.01.04.043 Alat Kedokteran Mata Lain-Lain</v>
          </cell>
        </row>
        <row r="2279">
          <cell r="J2279" t="str">
            <v>02.08.01.05.001 Transformator 4-6 Volt</v>
          </cell>
        </row>
        <row r="2280">
          <cell r="J2280" t="str">
            <v>02.08.01.05.002 Vena Disection</v>
          </cell>
        </row>
        <row r="2281">
          <cell r="J2281" t="str">
            <v>02.08.01.05.003 Anenthetis Apparatus</v>
          </cell>
        </row>
        <row r="2282">
          <cell r="J2282" t="str">
            <v>02.08.01.05.004 Ultra Violet Lamp</v>
          </cell>
        </row>
        <row r="2283">
          <cell r="J2283" t="str">
            <v>02.08.01.05.005 Corp Alinum Nata Hook</v>
          </cell>
        </row>
        <row r="2284">
          <cell r="J2284" t="str">
            <v>02.08.01.05.006 Cerumen Ear Hook</v>
          </cell>
        </row>
        <row r="2285">
          <cell r="J2285" t="str">
            <v>02.08.01.05.007 Era Speculum 1.2.3</v>
          </cell>
        </row>
        <row r="2286">
          <cell r="J2286" t="str">
            <v>02.08.01.05.008 Tuning Fork</v>
          </cell>
        </row>
        <row r="2287">
          <cell r="J2287" t="str">
            <v>02.08.01.05.009 Politzer Air Bag</v>
          </cell>
        </row>
        <row r="2288">
          <cell r="J2288" t="str">
            <v>02.08.01.05.010 Eustachian Catheter</v>
          </cell>
        </row>
        <row r="2289">
          <cell r="J2289" t="str">
            <v>02.08.01.05.011 Suction Pump</v>
          </cell>
        </row>
        <row r="2290">
          <cell r="J2290" t="str">
            <v>02.08.01.05.012 Ear Cotton Aplicator</v>
          </cell>
        </row>
        <row r="2291">
          <cell r="J2291" t="str">
            <v>02.08.01.05.013 Ear Perforation Knife</v>
          </cell>
        </row>
        <row r="2292">
          <cell r="J2292" t="str">
            <v>02.08.01.05.014 Ear Furuncle Knife</v>
          </cell>
        </row>
        <row r="2293">
          <cell r="J2293" t="str">
            <v>02.08.01.05.015 Ear Banyonet Forceps</v>
          </cell>
        </row>
        <row r="2294">
          <cell r="J2294" t="str">
            <v>02.08.01.05.016 Era Knee Forceps</v>
          </cell>
        </row>
        <row r="2295">
          <cell r="J2295" t="str">
            <v>02.08.01.05.017 Earman Ear Forps</v>
          </cell>
        </row>
        <row r="2296">
          <cell r="J2296" t="str">
            <v>02.08.01.05.018 Krause Ear Snare</v>
          </cell>
        </row>
        <row r="2297">
          <cell r="J2297" t="str">
            <v>02.08.01.05.019 Powder Blower</v>
          </cell>
        </row>
        <row r="2298">
          <cell r="J2298" t="str">
            <v>02.08.01.05.020 Era Syringe (200 CC)</v>
          </cell>
        </row>
        <row r="2299">
          <cell r="J2299" t="str">
            <v>02.08.01.05.021 Man Passow Retractor</v>
          </cell>
        </row>
        <row r="2300">
          <cell r="J2300" t="str">
            <v>02.08.01.05.022 Jensen Retrector</v>
          </cell>
        </row>
        <row r="2301">
          <cell r="J2301" t="str">
            <v>02.08.01.05.023 Hartmanna Attic Canutte</v>
          </cell>
        </row>
        <row r="2302">
          <cell r="J2302" t="str">
            <v>02.08.01.05.024 Antrum Hook</v>
          </cell>
        </row>
        <row r="2303">
          <cell r="J2303" t="str">
            <v>02.08.01.05.025 Volman Hone Curette</v>
          </cell>
        </row>
        <row r="2304">
          <cell r="J2304" t="str">
            <v>02.08.01.05.026 Vulman Retr 2.3.4 Prog</v>
          </cell>
        </row>
        <row r="2305">
          <cell r="J2305" t="str">
            <v>02.08.01.05.027 Langenback Retractor</v>
          </cell>
        </row>
        <row r="2306">
          <cell r="J2306" t="str">
            <v>02.08.01.05.028 Peroistal Retractor</v>
          </cell>
        </row>
        <row r="2307">
          <cell r="J2307" t="str">
            <v>02.08.01.05.029 Langenback Raspatory</v>
          </cell>
        </row>
        <row r="2308">
          <cell r="J2308" t="str">
            <v>02.08.01.05.030 Barth Bone Curette</v>
          </cell>
        </row>
        <row r="2309">
          <cell r="J2309" t="str">
            <v>02.08.01.05.031 Cittisin Bone Nib Rong</v>
          </cell>
        </row>
        <row r="2310">
          <cell r="J2310" t="str">
            <v>02.08.01.05.032 Lucae Ronguer</v>
          </cell>
        </row>
        <row r="2311">
          <cell r="J2311" t="str">
            <v>02.08.01.05.033 Groved Director</v>
          </cell>
        </row>
        <row r="2312">
          <cell r="J2312" t="str">
            <v>02.08.01.05.034 Krause Nasal Snare</v>
          </cell>
        </row>
        <row r="2313">
          <cell r="J2313" t="str">
            <v>02.08.01.05.035 Hman Turbin Scissors</v>
          </cell>
        </row>
        <row r="2314">
          <cell r="J2314" t="str">
            <v>02.08.01.05.036 Ballger Sept Knife</v>
          </cell>
        </row>
        <row r="2315">
          <cell r="J2315" t="str">
            <v>02.08.01.05.037 Kill Nasal Wing Retf</v>
          </cell>
        </row>
        <row r="2316">
          <cell r="J2316" t="str">
            <v>02.08.01.05.038 Kill Max Antrum Canula</v>
          </cell>
        </row>
        <row r="2317">
          <cell r="J2317" t="str">
            <v>02.08.01.05.039 Maxilary Antrum Trocar</v>
          </cell>
        </row>
        <row r="2318">
          <cell r="J2318" t="str">
            <v>02.08.01.05.040 Max Sinus Mikosa/C&gt;K</v>
          </cell>
        </row>
        <row r="2319">
          <cell r="J2319" t="str">
            <v>02.08.01.05.041 Kill Nasal Sinus Muc. Curt</v>
          </cell>
        </row>
        <row r="2320">
          <cell r="J2320" t="str">
            <v>02.08.01.05.042 Smell Instrument Sterelized</v>
          </cell>
        </row>
        <row r="2321">
          <cell r="J2321" t="str">
            <v>02.08.01.05.043 Killian Bone Hemostat</v>
          </cell>
        </row>
        <row r="2322">
          <cell r="J2322" t="str">
            <v>02.08.01.05.044 Hartman Nasal Speculum</v>
          </cell>
        </row>
        <row r="2323">
          <cell r="J2323" t="str">
            <v>02.08.01.05.045 Kitl Nasal Speculum</v>
          </cell>
        </row>
        <row r="2324">
          <cell r="J2324" t="str">
            <v>02.08.01.05.046 Ethmold Curette</v>
          </cell>
        </row>
        <row r="2325">
          <cell r="J2325" t="str">
            <v>02.08.01.05.047 Kitl Nasal G &amp; G</v>
          </cell>
        </row>
        <row r="2326">
          <cell r="J2326" t="str">
            <v>02.08.01.05.048 Kitl Eyebell Protect</v>
          </cell>
        </row>
        <row r="2327">
          <cell r="J2327" t="str">
            <v>02.08.01.05.049 Mack/Bale Tonsitome</v>
          </cell>
        </row>
        <row r="2328">
          <cell r="J2328" t="str">
            <v>02.08.01.05.050 Tonsil Knife/Disector</v>
          </cell>
        </row>
        <row r="2329">
          <cell r="J2329" t="str">
            <v>02.08.01.05.051 Tonsil Snace</v>
          </cell>
        </row>
        <row r="2330">
          <cell r="J2330" t="str">
            <v>02.08.01.05.052 Tonsil Scccrors</v>
          </cell>
        </row>
        <row r="2331">
          <cell r="J2331" t="str">
            <v>02.08.01.05.053 Tonsil Diss &amp; Pir Retr</v>
          </cell>
        </row>
        <row r="2332">
          <cell r="J2332" t="str">
            <v>02.08.01.05.054 Tonsil Suction Canula</v>
          </cell>
        </row>
        <row r="2333">
          <cell r="J2333" t="str">
            <v>02.08.01.05.055 Prophy Bistoury</v>
          </cell>
        </row>
        <row r="2334">
          <cell r="J2334" t="str">
            <v>02.08.01.05.056 Fincer Guard</v>
          </cell>
        </row>
        <row r="2335">
          <cell r="J2335" t="str">
            <v>02.08.01.05.057 Backman Adnoid Cur</v>
          </cell>
        </row>
        <row r="2336">
          <cell r="J2336" t="str">
            <v>02.08.01.05.058 White Hwad - Jen Moth G</v>
          </cell>
        </row>
        <row r="2337">
          <cell r="J2337" t="str">
            <v>02.08.01.05.059 Laryngoscope</v>
          </cell>
        </row>
        <row r="2338">
          <cell r="J2338" t="str">
            <v>02.08.01.05.060 Laryngeal Syringe</v>
          </cell>
        </row>
        <row r="2339">
          <cell r="J2339" t="str">
            <v>02.08.01.05.061 Laryngeal Minor</v>
          </cell>
        </row>
        <row r="2340">
          <cell r="J2340" t="str">
            <v>02.08.01.05.062 Laryngeal Abpicator</v>
          </cell>
        </row>
        <row r="2341">
          <cell r="J2341" t="str">
            <v>02.08.01.05.063 Grasping Forceps</v>
          </cell>
        </row>
        <row r="2342">
          <cell r="J2342" t="str">
            <v>02.08.01.05.064 Kitl Frontal Sinusprobe</v>
          </cell>
        </row>
        <row r="2343">
          <cell r="J2343" t="str">
            <v>02.08.01.05.065 Kitl Frontal Sinus Cam</v>
          </cell>
        </row>
        <row r="2344">
          <cell r="J2344" t="str">
            <v>02.08.01.05.066 Trous Tracear Dilator</v>
          </cell>
        </row>
        <row r="2345">
          <cell r="J2345" t="str">
            <v>02.08.01.05.067 Frankel Lary Knite</v>
          </cell>
        </row>
        <row r="2346">
          <cell r="J2346" t="str">
            <v>02.08.01.05.068 Kcoher Coitre Proble</v>
          </cell>
        </row>
        <row r="2347">
          <cell r="J2347" t="str">
            <v>02.08.01.05.069 Tracntomy Instrumen</v>
          </cell>
        </row>
        <row r="2348">
          <cell r="J2348" t="str">
            <v>02.08.01.05.070 Emerg Trachtomy Inst</v>
          </cell>
        </row>
        <row r="2349">
          <cell r="J2349" t="str">
            <v>02.08.01.05.071 Trachjeal Tube (1 Set)</v>
          </cell>
        </row>
        <row r="2350">
          <cell r="J2350" t="str">
            <v>02.08.01.05.072 Bronchscope Set</v>
          </cell>
        </row>
        <row r="2351">
          <cell r="J2351" t="str">
            <v>02.08.01.05.073 Lope For Endoscopic</v>
          </cell>
        </row>
        <row r="2352">
          <cell r="J2352" t="str">
            <v>02.08.01.05.074 Teles For Endoscopic</v>
          </cell>
        </row>
        <row r="2353">
          <cell r="J2353" t="str">
            <v>02.08.01.05.075 Proef Appar - Atus</v>
          </cell>
        </row>
        <row r="2354">
          <cell r="J2354" t="str">
            <v>02.08.01.05.076 Caloric Test Set</v>
          </cell>
        </row>
        <row r="2355">
          <cell r="J2355" t="str">
            <v>02.08.01.05.077 Microwavetheraphy Aparat</v>
          </cell>
        </row>
        <row r="2356">
          <cell r="J2356" t="str">
            <v>02.08.01.05.078 Aodimeter</v>
          </cell>
        </row>
        <row r="2357">
          <cell r="J2357" t="str">
            <v>02.08.01.05.079 Infant Audiometer</v>
          </cell>
        </row>
        <row r="2358">
          <cell r="J2358" t="str">
            <v>02.08.01.05.080 Infant Audiometer</v>
          </cell>
        </row>
        <row r="2359">
          <cell r="J2359" t="str">
            <v>02.08.01.05.081 Tricloretanesth Apparatus</v>
          </cell>
        </row>
        <row r="2360">
          <cell r="J2360" t="str">
            <v>02.08.01.05.082 News Pincet Lain Lain</v>
          </cell>
        </row>
        <row r="2361">
          <cell r="J2361" t="str">
            <v>02.08.01.05.083 Alat Kedokteran THT Lain-Lain</v>
          </cell>
        </row>
        <row r="2362">
          <cell r="J2362" t="str">
            <v>02.08.01.06.001 Diagnostic X Ray</v>
          </cell>
        </row>
        <row r="2363">
          <cell r="J2363" t="str">
            <v>02.08.01.06.002 X Ray Developing Trays</v>
          </cell>
        </row>
        <row r="2364">
          <cell r="J2364" t="str">
            <v>02.08.01.06.003 Filem Dryer</v>
          </cell>
        </row>
        <row r="2365">
          <cell r="J2365" t="str">
            <v>02.08.01.06.004 Developing Trays</v>
          </cell>
        </row>
        <row r="2366">
          <cell r="J2366" t="str">
            <v>02.08.01.06.005 Comer Cutter</v>
          </cell>
        </row>
        <row r="2367">
          <cell r="J2367" t="str">
            <v>02.08.01.06.006 Film Cutter</v>
          </cell>
        </row>
        <row r="2368">
          <cell r="J2368" t="str">
            <v>02.08.01.06.007 Fluor Film Illuminator</v>
          </cell>
        </row>
        <row r="2369">
          <cell r="J2369" t="str">
            <v>02.08.01.06.008 Film Hangers</v>
          </cell>
        </row>
        <row r="2370">
          <cell r="J2370" t="str">
            <v>02.08.01.06.009 Dark Adaptor Coggles</v>
          </cell>
        </row>
        <row r="2371">
          <cell r="J2371" t="str">
            <v>02.08.01.06.010 Safe Light Lamp</v>
          </cell>
        </row>
        <row r="2372">
          <cell r="J2372" t="str">
            <v>02.08.01.06.011 Protective Lamp</v>
          </cell>
        </row>
        <row r="2373">
          <cell r="J2373" t="str">
            <v>02.08.01.06.012 Protective Gloves</v>
          </cell>
        </row>
        <row r="2374">
          <cell r="J2374" t="str">
            <v>02.08.01.06.013 Film Clip</v>
          </cell>
        </row>
        <row r="2375">
          <cell r="J2375" t="str">
            <v>02.08.01.06.014 Film Magnifier</v>
          </cell>
        </row>
        <row r="2376">
          <cell r="J2376" t="str">
            <v>02.08.01.06.015 Film Cabinet</v>
          </cell>
        </row>
        <row r="2377">
          <cell r="J2377" t="str">
            <v>02.08.01.06.016 Foldableprotec FS</v>
          </cell>
        </row>
        <row r="2378">
          <cell r="J2378" t="str">
            <v>02.08.01.06.017 Cassette</v>
          </cell>
        </row>
        <row r="2379">
          <cell r="J2379" t="str">
            <v>02.08.01.06.018 Interval Timer</v>
          </cell>
        </row>
        <row r="2380">
          <cell r="J2380" t="str">
            <v>02.08.01.06.019 Ventilation Fan</v>
          </cell>
        </row>
        <row r="2381">
          <cell r="J2381" t="str">
            <v>02.08.01.06.020 X Ray Caliper</v>
          </cell>
        </row>
        <row r="2382">
          <cell r="J2382" t="str">
            <v>02.08.01.06.021 Alat Rotgen Lain-Lain</v>
          </cell>
        </row>
        <row r="2383">
          <cell r="J2383" t="str">
            <v>02.08.01.07.001 Morter dan Posite</v>
          </cell>
        </row>
        <row r="2384">
          <cell r="J2384" t="str">
            <v>02.08.01.07.002 Counter Balance</v>
          </cell>
        </row>
        <row r="2385">
          <cell r="J2385" t="str">
            <v>02.08.01.07.003 Dial Balance</v>
          </cell>
        </row>
        <row r="2386">
          <cell r="J2386" t="str">
            <v>02.08.01.07.004 Anastistic Balance</v>
          </cell>
        </row>
        <row r="2387">
          <cell r="J2387" t="str">
            <v>02.08.01.07.005 Seives All Sizes</v>
          </cell>
        </row>
        <row r="2388">
          <cell r="J2388" t="str">
            <v>02.08.01.07.006 Medicine Can</v>
          </cell>
        </row>
        <row r="2389">
          <cell r="J2389" t="str">
            <v>02.08.01.07.007 Medicine Spoon Stainless</v>
          </cell>
        </row>
        <row r="2390">
          <cell r="J2390" t="str">
            <v>02.08.01.07.008 Medicine Spoon Horfr</v>
          </cell>
        </row>
        <row r="2391">
          <cell r="J2391" t="str">
            <v>02.08.01.07.009 Spoon Set</v>
          </cell>
        </row>
        <row r="2392">
          <cell r="J2392" t="str">
            <v>02.08.01.07.010 Wrapping Machine</v>
          </cell>
        </row>
        <row r="2393">
          <cell r="J2393" t="str">
            <v>02.08.01.07.011 Medicine Bottle</v>
          </cell>
        </row>
        <row r="2394">
          <cell r="J2394" t="str">
            <v>02.08.01.07.012 Liquid Medicine Bottle</v>
          </cell>
        </row>
        <row r="2395">
          <cell r="J2395" t="str">
            <v>02.08.01.07.013 Steril Bottle Witt, Cup</v>
          </cell>
        </row>
        <row r="2396">
          <cell r="J2396" t="str">
            <v>02.08.01.07.014 Droping Bottle</v>
          </cell>
        </row>
        <row r="2397">
          <cell r="J2397" t="str">
            <v>02.08.01.07.015 Graduated Cylinder</v>
          </cell>
        </row>
        <row r="2398">
          <cell r="J2398" t="str">
            <v>02.08.01.07.016 Cylinder Rack</v>
          </cell>
        </row>
        <row r="2399">
          <cell r="J2399" t="str">
            <v>02.08.01.07.017 Presceription Bottle</v>
          </cell>
        </row>
        <row r="2400">
          <cell r="J2400" t="str">
            <v>02.08.01.07.018 Medicine Cup</v>
          </cell>
        </row>
        <row r="2401">
          <cell r="J2401" t="str">
            <v>02.08.01.07.019 Spatula</v>
          </cell>
        </row>
        <row r="2402">
          <cell r="J2402" t="str">
            <v>02.08.01.07.020 Oitnment Plate</v>
          </cell>
        </row>
        <row r="2403">
          <cell r="J2403" t="str">
            <v>02.08.01.07.021 Paster Pot</v>
          </cell>
        </row>
        <row r="2404">
          <cell r="J2404" t="str">
            <v>02.08.01.07.022 Ointment Can</v>
          </cell>
        </row>
        <row r="2405">
          <cell r="J2405" t="str">
            <v>02.08.01.07.023 Ointment Pan</v>
          </cell>
        </row>
        <row r="2406">
          <cell r="J2406" t="str">
            <v>02.08.01.07.024 Ointment Jar</v>
          </cell>
        </row>
        <row r="2407">
          <cell r="J2407" t="str">
            <v>02.08.01.07.025 Bottle Washer</v>
          </cell>
        </row>
        <row r="2408">
          <cell r="J2408" t="str">
            <v>02.08.01.07.026 Rotary Bottle Rack</v>
          </cell>
        </row>
        <row r="2409">
          <cell r="J2409" t="str">
            <v>02.08.01.07.027 Lig Medis Bottle Rack</v>
          </cell>
        </row>
        <row r="2410">
          <cell r="J2410" t="str">
            <v>02.08.01.07.028 Capsule Filling Macina</v>
          </cell>
        </row>
        <row r="2411">
          <cell r="J2411" t="str">
            <v>02.08.01.07.029 Presciption Counter</v>
          </cell>
        </row>
        <row r="2412">
          <cell r="J2412" t="str">
            <v>02.08.01.07.030 Capsule Contrainer</v>
          </cell>
        </row>
        <row r="2413">
          <cell r="J2413" t="str">
            <v>02.08.01.07.031 Powder Mixer</v>
          </cell>
        </row>
        <row r="2414">
          <cell r="J2414" t="str">
            <v>02.08.01.07.032 Stirer</v>
          </cell>
        </row>
        <row r="2415">
          <cell r="J2415" t="str">
            <v>02.08.01.07.033 Tablet Machine</v>
          </cell>
        </row>
        <row r="2416">
          <cell r="J2416" t="str">
            <v>02.08.01.07.034 Pump Fiter</v>
          </cell>
        </row>
        <row r="2417">
          <cell r="J2417" t="str">
            <v>02.08.01.07.035 Alat Farmasi Lain-Lain</v>
          </cell>
        </row>
        <row r="2418">
          <cell r="J2418" t="str">
            <v>02.08.01.08.001 Minor Surgeri Set</v>
          </cell>
        </row>
        <row r="2419">
          <cell r="J2419" t="str">
            <v>02.08.01.08.002 Mayor Surgeri Set</v>
          </cell>
        </row>
        <row r="2420">
          <cell r="J2420" t="str">
            <v>02.08.01.08.003 Nephertomy Set</v>
          </cell>
        </row>
        <row r="2421">
          <cell r="J2421" t="str">
            <v>02.08.01.08.004 Circumsision Set</v>
          </cell>
        </row>
        <row r="2422">
          <cell r="J2422" t="str">
            <v>02.08.01.08.005 Orthopedy Set</v>
          </cell>
        </row>
        <row r="2423">
          <cell r="J2423" t="str">
            <v>02.08.01.08.006 Ractum Set</v>
          </cell>
        </row>
        <row r="2424">
          <cell r="J2424" t="str">
            <v>02.08.01.08.007 Tractheotomy Set</v>
          </cell>
        </row>
        <row r="2425">
          <cell r="J2425" t="str">
            <v>02.08.01.08.008 Gastro Instestinal Set</v>
          </cell>
        </row>
        <row r="2426">
          <cell r="J2426" t="str">
            <v>02.08.01.08.009 Blood Exchange</v>
          </cell>
        </row>
        <row r="2427">
          <cell r="J2427" t="str">
            <v>02.08.01.08.010 Plas and Urology Set</v>
          </cell>
        </row>
        <row r="2428">
          <cell r="J2428" t="str">
            <v>02.08.01.08.011 Thyroidectomy Set</v>
          </cell>
        </row>
        <row r="2429">
          <cell r="J2429" t="str">
            <v>02.08.01.08.012 Anaesthesi APP</v>
          </cell>
        </row>
        <row r="2430">
          <cell r="J2430" t="str">
            <v>02.08.01.08.013 Operating Lamp</v>
          </cell>
        </row>
        <row r="2431">
          <cell r="J2431" t="str">
            <v>02.08.01.08.014 Operating Table</v>
          </cell>
        </row>
        <row r="2432">
          <cell r="J2432" t="str">
            <v>02.08.01.08.015 Electro Surgery</v>
          </cell>
        </row>
        <row r="2433">
          <cell r="J2433" t="str">
            <v>02.08.01.08.016 Endoscopy</v>
          </cell>
        </row>
        <row r="2434">
          <cell r="J2434" t="str">
            <v>02.08.01.08.017 Suction Pump</v>
          </cell>
        </row>
        <row r="2435">
          <cell r="J2435" t="str">
            <v>02.08.01.08.018 Respirator</v>
          </cell>
        </row>
        <row r="2436">
          <cell r="J2436" t="str">
            <v>02.08.01.08.019 ECG Analizer</v>
          </cell>
        </row>
        <row r="2437">
          <cell r="J2437" t="str">
            <v>02.08.01.08.020 CO2 Analizer</v>
          </cell>
        </row>
        <row r="2438">
          <cell r="J2438" t="str">
            <v>02.08.01.08.021 Blood Presure Monitor</v>
          </cell>
        </row>
        <row r="2439">
          <cell r="J2439" t="str">
            <v>02.08.01.08.022 Temperatur Monitor</v>
          </cell>
        </row>
        <row r="2440">
          <cell r="J2440" t="str">
            <v>02.08.01.08.023 Operating Microscope</v>
          </cell>
        </row>
        <row r="2441">
          <cell r="J2441" t="str">
            <v>02.08.01.08.024 Infusion Pump</v>
          </cell>
        </row>
        <row r="2442">
          <cell r="J2442" t="str">
            <v>02.08.01.08.025 Cryo Surgery</v>
          </cell>
        </row>
        <row r="2443">
          <cell r="J2443" t="str">
            <v>02.08.01.08.026 UV Sterizer</v>
          </cell>
        </row>
        <row r="2444">
          <cell r="J2444" t="str">
            <v>02.08.01.08.027 Defibrilator</v>
          </cell>
        </row>
        <row r="2445">
          <cell r="J2445" t="str">
            <v>02.08.01.08.028 Patlent Monitor</v>
          </cell>
        </row>
        <row r="2446">
          <cell r="J2446" t="str">
            <v>02.08.01.08.029 Ultra Sound Cleaner</v>
          </cell>
        </row>
        <row r="2447">
          <cell r="J2447" t="str">
            <v>02.08.01.08.030 USG</v>
          </cell>
        </row>
        <row r="2448">
          <cell r="J2448" t="str">
            <v>02.08.01.08.031 Autoclave Table</v>
          </cell>
        </row>
        <row r="2449">
          <cell r="J2449" t="str">
            <v>02.08.01.08.032 Baby Incubator</v>
          </cell>
        </row>
        <row r="2450">
          <cell r="J2450" t="str">
            <v>02.08.01.08.033 Phono Cardiograph</v>
          </cell>
        </row>
        <row r="2451">
          <cell r="J2451" t="str">
            <v>02.08.01.08.034 Colposcope</v>
          </cell>
        </row>
        <row r="2452">
          <cell r="J2452" t="str">
            <v>02.08.01.08.035 Ecchotonometer</v>
          </cell>
        </row>
        <row r="2453">
          <cell r="J2453" t="str">
            <v>02.08.01.08.036 Centrifuge</v>
          </cell>
        </row>
        <row r="2454">
          <cell r="J2454" t="str">
            <v>02.08.01.08.037 Plame Photometer</v>
          </cell>
        </row>
        <row r="2455">
          <cell r="J2455" t="str">
            <v>02.08.01.08.038 Spectrophotometer</v>
          </cell>
        </row>
        <row r="2456">
          <cell r="J2456" t="str">
            <v>02.08.01.08.039 Bood Gas Anayser</v>
          </cell>
        </row>
        <row r="2457">
          <cell r="J2457" t="str">
            <v>02.08.01.08.040 Water Bath</v>
          </cell>
        </row>
        <row r="2458">
          <cell r="J2458" t="str">
            <v>02.08.01.08.041 Magnetic Stirre</v>
          </cell>
        </row>
        <row r="2459">
          <cell r="J2459" t="str">
            <v>02.08.01.08.042 Colony Counter</v>
          </cell>
        </row>
        <row r="2460">
          <cell r="J2460" t="str">
            <v>02.08.01.08.043 Dry Oven</v>
          </cell>
        </row>
        <row r="2461">
          <cell r="J2461" t="str">
            <v>02.08.01.08.044 Instalasi Gas Medis</v>
          </cell>
        </row>
        <row r="2462">
          <cell r="J2462" t="str">
            <v>02.08.01.08.045 Video Camera dan Recorder</v>
          </cell>
        </row>
        <row r="2463">
          <cell r="J2463" t="str">
            <v>02.08.01.08.046 Laser Coagulator</v>
          </cell>
        </row>
        <row r="2464">
          <cell r="J2464" t="str">
            <v>02.08.01.08.047 Refrigerator</v>
          </cell>
        </row>
        <row r="2465">
          <cell r="J2465" t="str">
            <v>02.08.01.08.048 Moble Operating Lamp</v>
          </cell>
        </row>
        <row r="2466">
          <cell r="J2466" t="str">
            <v>02.08.01.08.049 Electrrolyte Analyser</v>
          </cell>
        </row>
        <row r="2467">
          <cell r="J2467" t="str">
            <v>02.08.01.08.050 Microtome</v>
          </cell>
        </row>
        <row r="2468">
          <cell r="J2468" t="str">
            <v>02.08.01.08.051 Polygraph</v>
          </cell>
        </row>
        <row r="2469">
          <cell r="J2469" t="str">
            <v>02.08.01.08.052 Mobile X Raycam</v>
          </cell>
        </row>
        <row r="2470">
          <cell r="J2470" t="str">
            <v>02.08.01.08.053 Alat Kedokteran Bedah Lain-Lain</v>
          </cell>
        </row>
        <row r="2471">
          <cell r="J2471" t="str">
            <v>02.08.01.09.001 Normal Delevey Set</v>
          </cell>
        </row>
        <row r="2472">
          <cell r="J2472" t="str">
            <v>02.08.01.09.002 Eysterrectomy Set</v>
          </cell>
        </row>
        <row r="2473">
          <cell r="J2473" t="str">
            <v>02.08.01.09.003 Caesarean Section Set</v>
          </cell>
        </row>
        <row r="2474">
          <cell r="J2474" t="str">
            <v>02.08.01.09.004 Pattologikal Delivery Set</v>
          </cell>
        </row>
        <row r="2475">
          <cell r="J2475" t="str">
            <v>02.08.01.09.005 Embryotomy Set</v>
          </cell>
        </row>
        <row r="2476">
          <cell r="J2476" t="str">
            <v>02.08.01.09.006 Vaginal Stresation</v>
          </cell>
        </row>
        <row r="2477">
          <cell r="J2477" t="str">
            <v>02.08.01.09.007 Perinatiologi Set</v>
          </cell>
        </row>
        <row r="2478">
          <cell r="J2478" t="str">
            <v>02.08.01.09.008 Curetate and Dilation Set</v>
          </cell>
        </row>
        <row r="2479">
          <cell r="J2479" t="str">
            <v>02.08.01.09.009 Vaginal Revair Set</v>
          </cell>
        </row>
        <row r="2480">
          <cell r="J2480" t="str">
            <v>02.08.01.09.010 Basic Obsteric Set</v>
          </cell>
        </row>
        <row r="2481">
          <cell r="J2481" t="str">
            <v>02.08.01.09.011 Ginological Examining Table</v>
          </cell>
        </row>
        <row r="2482">
          <cell r="J2482" t="str">
            <v>02.08.01.09.012 Delevery and Operating Table</v>
          </cell>
        </row>
        <row r="2483">
          <cell r="J2483" t="str">
            <v>02.08.01.09.013 Trubes Stethoscop</v>
          </cell>
        </row>
        <row r="2484">
          <cell r="J2484" t="str">
            <v>02.08.01.09.014 Irigator Stand Single</v>
          </cell>
        </row>
        <row r="2485">
          <cell r="J2485" t="str">
            <v>02.08.01.09.015 Irigator Bottle Complete With Irrigating Tube</v>
          </cell>
        </row>
        <row r="2486">
          <cell r="J2486" t="str">
            <v>02.08.01.09.016 Blader Syringe Single</v>
          </cell>
        </row>
        <row r="2487">
          <cell r="J2487" t="str">
            <v>02.08.01.09.017 Nelaton Chateter for Urether Ruber Catheter 12-14-</v>
          </cell>
        </row>
        <row r="2488">
          <cell r="J2488" t="str">
            <v>02.08.01.09.018 Metal Chateter for Female No. 8,9,10,11 dengan Ben</v>
          </cell>
        </row>
        <row r="2489">
          <cell r="J2489" t="str">
            <v>02.08.01.09.019 Unblical Clan</v>
          </cell>
        </row>
        <row r="2490">
          <cell r="J2490" t="str">
            <v>02.08.01.09.020 Unblical Soissor 16 Cm Stainless Steel</v>
          </cell>
        </row>
        <row r="2491">
          <cell r="J2491" t="str">
            <v>02.08.01.09.021 Unblical Cord Replating Set Instrumental</v>
          </cell>
        </row>
        <row r="2492">
          <cell r="J2492" t="str">
            <v>02.08.01.09.022 Plasenta Basic Stainless Steel</v>
          </cell>
        </row>
        <row r="2493">
          <cell r="J2493" t="str">
            <v>02.08.01.09.023 Baby Bath Tub</v>
          </cell>
        </row>
        <row r="2494">
          <cell r="J2494" t="str">
            <v>02.08.01.09.024 Scale for New Born Baby Casity 15 Kgs</v>
          </cell>
        </row>
        <row r="2495">
          <cell r="J2495" t="str">
            <v>02.08.01.09.025 Indewaling Cathere Infan Feading</v>
          </cell>
        </row>
        <row r="2496">
          <cell r="J2496" t="str">
            <v>02.08.01.09.026 Premature Infans Incubator</v>
          </cell>
        </row>
        <row r="2497">
          <cell r="J2497" t="str">
            <v>02.08.01.09.027 Oxygen Regulator</v>
          </cell>
        </row>
        <row r="2498">
          <cell r="J2498" t="str">
            <v>02.08.01.09.028 Oxygen Recistator for Infans</v>
          </cell>
        </row>
        <row r="2499">
          <cell r="J2499" t="str">
            <v>02.08.01.09.029 Hiswivery Cufit Bag</v>
          </cell>
        </row>
        <row r="2500">
          <cell r="J2500" t="str">
            <v>02.08.01.09.030 Intravesous Giving Set</v>
          </cell>
        </row>
        <row r="2501">
          <cell r="J2501" t="str">
            <v>02.08.01.09.031 Cusco Vaginal Speculum Size LSM</v>
          </cell>
        </row>
        <row r="2502">
          <cell r="J2502" t="str">
            <v>02.08.01.09.032 Crages Vaginal Speculum Size LSM</v>
          </cell>
        </row>
        <row r="2503">
          <cell r="J2503" t="str">
            <v>02.08.01.09.033 Kreteler Vaginal Speculum</v>
          </cell>
        </row>
        <row r="2504">
          <cell r="J2504" t="str">
            <v>02.08.01.09.034 Sinson Vaginal Retractor Siz LSM</v>
          </cell>
        </row>
        <row r="2505">
          <cell r="J2505" t="str">
            <v>02.08.01.09.035 Braun Uterine Syringe</v>
          </cell>
        </row>
        <row r="2506">
          <cell r="J2506" t="str">
            <v>02.08.01.09.036 Dilator for Eclamsia Set of 8 pcs</v>
          </cell>
        </row>
        <row r="2507">
          <cell r="J2507" t="str">
            <v>02.08.01.09.037 Uterine Catheter Dilating &amp; Irrigating Steel</v>
          </cell>
        </row>
        <row r="2508">
          <cell r="J2508" t="str">
            <v>02.08.01.09.038 Sinon Uterine Scoope 24 Cm Stainless Steel</v>
          </cell>
        </row>
        <row r="2509">
          <cell r="J2509" t="str">
            <v>02.08.01.09.039 Bosemen Tampon Forceps 25 cm</v>
          </cell>
        </row>
        <row r="2510">
          <cell r="J2510" t="str">
            <v>02.08.01.09.040 Uterine Tissue Forceps 23 cm</v>
          </cell>
        </row>
        <row r="2511">
          <cell r="J2511" t="str">
            <v>02.08.01.09.041 Uterine Tissue Forceps 23 cm Stainless Steel</v>
          </cell>
        </row>
        <row r="2512">
          <cell r="J2512" t="str">
            <v>02.08.01.09.042 Schoder Tissue Forceps 23 cm Stainless Steel</v>
          </cell>
        </row>
        <row r="2513">
          <cell r="J2513" t="str">
            <v>02.08.01.09.043 Schoder Vulseum Forceps</v>
          </cell>
        </row>
        <row r="2514">
          <cell r="J2514" t="str">
            <v>02.08.01.09.044 Plasenta Forceps 28 cm Stainless Steel</v>
          </cell>
        </row>
        <row r="2515">
          <cell r="J2515" t="str">
            <v>02.08.01.09.045 Sim Utarine Currete Blunt Sharp No. 1, No. 425 ss</v>
          </cell>
        </row>
        <row r="2516">
          <cell r="J2516" t="str">
            <v>02.08.01.09.046 Utarine Scoope With Burts 24 cm ss</v>
          </cell>
        </row>
        <row r="2517">
          <cell r="J2517" t="str">
            <v>02.08.01.09.047 Utrine Biopsy Punc 24 cm Stainless Steel</v>
          </cell>
        </row>
        <row r="2518">
          <cell r="J2518" t="str">
            <v>02.08.01.09.048 Thom Geylor Specement 22 cm Stainless Steel</v>
          </cell>
        </row>
        <row r="2519">
          <cell r="J2519" t="str">
            <v>02.08.01.09.049 Slebold Uterine Scissor 24,5 Stainless Steel</v>
          </cell>
        </row>
        <row r="2520">
          <cell r="J2520" t="str">
            <v>02.08.01.09.050 Naegle Obsterical Forceps 35,5 Stainless Steel</v>
          </cell>
        </row>
        <row r="2521">
          <cell r="J2521" t="str">
            <v>02.08.01.09.051 Kielland Obsterical Forceps 44 cm Stainless Steel</v>
          </cell>
        </row>
        <row r="2522">
          <cell r="J2522" t="str">
            <v>02.08.01.09.052 Piper Obsterical Forceps 44 cm Stainless Steel</v>
          </cell>
        </row>
        <row r="2523">
          <cell r="J2523" t="str">
            <v>02.08.01.09.053 Naegle Perferator 27 cm Stainless Steel</v>
          </cell>
        </row>
        <row r="2524">
          <cell r="J2524" t="str">
            <v>02.08.01.09.054 Vacum Exatractor</v>
          </cell>
        </row>
        <row r="2525">
          <cell r="J2525" t="str">
            <v>02.08.01.09.055 Foetal Monitoring</v>
          </cell>
        </row>
        <row r="2526">
          <cell r="J2526" t="str">
            <v>02.08.01.09.056 Kymography Hidro/CO2</v>
          </cell>
        </row>
        <row r="2527">
          <cell r="J2527" t="str">
            <v>02.08.01.09.057 Suction Pimp</v>
          </cell>
        </row>
        <row r="2528">
          <cell r="J2528" t="str">
            <v>02.08.01.09.058 Operating Table</v>
          </cell>
        </row>
        <row r="2529">
          <cell r="J2529" t="str">
            <v>02.08.01.09.059 Cardiotocography</v>
          </cell>
        </row>
        <row r="2530">
          <cell r="J2530" t="str">
            <v>02.08.01.09.060 Anesthesi Apparatur</v>
          </cell>
        </row>
        <row r="2531">
          <cell r="J2531" t="str">
            <v>02.08.01.09.061 Operating Lamp</v>
          </cell>
        </row>
        <row r="2532">
          <cell r="J2532" t="str">
            <v>02.08.01.09.062 Electro Cardography</v>
          </cell>
        </row>
        <row r="2533">
          <cell r="J2533" t="str">
            <v>02.08.01.09.063 Infusion Pump</v>
          </cell>
        </row>
        <row r="2534">
          <cell r="J2534" t="str">
            <v>02.08.01.09.064 Baby Weighing Scale</v>
          </cell>
        </row>
        <row r="2535">
          <cell r="J2535" t="str">
            <v>02.08.01.09.065 Neonatal Resuscitation</v>
          </cell>
        </row>
        <row r="2536">
          <cell r="J2536" t="str">
            <v>02.08.01.09.066 Gygmomanometer Exam Table</v>
          </cell>
        </row>
        <row r="2537">
          <cell r="J2537" t="str">
            <v>02.08.01.09.067 Spygmomanometer</v>
          </cell>
        </row>
        <row r="2538">
          <cell r="J2538" t="str">
            <v>02.08.01.09.068 Baby Incubator</v>
          </cell>
        </row>
        <row r="2539">
          <cell r="J2539" t="str">
            <v>02.08.01.09.069 Examination Table</v>
          </cell>
        </row>
        <row r="2540">
          <cell r="J2540" t="str">
            <v>02.08.01.09.070 Examination Lamp</v>
          </cell>
        </row>
        <row r="2541">
          <cell r="J2541" t="str">
            <v>02.08.01.09.071 Scale Weight</v>
          </cell>
        </row>
        <row r="2542">
          <cell r="J2542" t="str">
            <v>02.08.01.09.072 Autoclave Table</v>
          </cell>
        </row>
        <row r="2543">
          <cell r="J2543" t="str">
            <v>02.08.01.09.073 Film Viewer</v>
          </cell>
        </row>
        <row r="2544">
          <cell r="J2544" t="str">
            <v>02.08.01.09.074 Alat Kesehatan Kebidanan Lain-Lain</v>
          </cell>
        </row>
        <row r="2545">
          <cell r="J2545" t="str">
            <v>02.08.01.10.001 Cardiologi Bed uk 200x90</v>
          </cell>
        </row>
        <row r="2546">
          <cell r="J2546" t="str">
            <v>02.08.01.10.002 Cholera Set With Cup</v>
          </cell>
        </row>
        <row r="2547">
          <cell r="J2547" t="str">
            <v>02.08.01.10.003 Meja Sunti Beroda</v>
          </cell>
        </row>
        <row r="2548">
          <cell r="J2548" t="str">
            <v>02.08.01.10.004 Timbangan Orang Dewasa</v>
          </cell>
        </row>
        <row r="2549">
          <cell r="J2549" t="str">
            <v>02.08.01.10.005 Infus Standar Higt 2 Meter</v>
          </cell>
        </row>
        <row r="2550">
          <cell r="J2550" t="str">
            <v>02.08.01.10.006 Giving Set</v>
          </cell>
        </row>
        <row r="2551">
          <cell r="J2551" t="str">
            <v>02.08.01.10.007 Soulusion Administrasi Set</v>
          </cell>
        </row>
        <row r="2552">
          <cell r="J2552" t="str">
            <v>02.08.01.10.008 Vanasitie Set In Metal Case</v>
          </cell>
        </row>
        <row r="2553">
          <cell r="J2553" t="str">
            <v>02.08.01.10.009 Termometer Mercuri untuk Suhu Badan</v>
          </cell>
        </row>
        <row r="2554">
          <cell r="J2554" t="str">
            <v>02.08.01.10.010 Slijim Zuiger dengan Motor Disamoing Slijim Zuiger</v>
          </cell>
        </row>
        <row r="2555">
          <cell r="J2555" t="str">
            <v>02.08.01.10.011 Oxigen Tank Complete With Monometer</v>
          </cell>
        </row>
        <row r="2556">
          <cell r="J2556" t="str">
            <v>02.08.01.10.012 Diasnotic Set</v>
          </cell>
        </row>
        <row r="2557">
          <cell r="J2557" t="str">
            <v>02.08.01.10.013 Tensimeter Mercuri Complete</v>
          </cell>
        </row>
        <row r="2558">
          <cell r="J2558" t="str">
            <v>02.08.01.10.014 Mehngine Biopya Medie</v>
          </cell>
        </row>
        <row r="2559">
          <cell r="J2559" t="str">
            <v>02.08.01.10.015 Neeidie Fucionstemat/Spinal</v>
          </cell>
        </row>
        <row r="2560">
          <cell r="J2560" t="str">
            <v>02.08.01.10.016 Urometer</v>
          </cell>
        </row>
        <row r="2561">
          <cell r="J2561" t="str">
            <v>02.08.01.10.017 Spetel Lidah</v>
          </cell>
        </row>
        <row r="2562">
          <cell r="J2562" t="str">
            <v>02.08.01.10.018 Mag Sonde Rubber</v>
          </cell>
        </row>
        <row r="2563">
          <cell r="J2563" t="str">
            <v>02.08.01.10.019 Ember Plastik dengan Pengukur Tinja Kolera</v>
          </cell>
        </row>
        <row r="2564">
          <cell r="J2564" t="str">
            <v>02.08.01.10.020 Pengukur Blood Plasma with Droper Sulwat Methode</v>
          </cell>
        </row>
        <row r="2565">
          <cell r="J2565" t="str">
            <v>02.08.01.10.021 Metal Caheter</v>
          </cell>
        </row>
        <row r="2566">
          <cell r="J2566" t="str">
            <v>02.08.01.10.022 Catheter Urine Rubber</v>
          </cell>
        </row>
        <row r="2567">
          <cell r="J2567" t="str">
            <v>02.08.01.10.023 Ice Cup Import</v>
          </cell>
        </row>
        <row r="2568">
          <cell r="J2568" t="str">
            <v>02.08.01.10.024 Pehneumathorax Set Complete</v>
          </cell>
        </row>
        <row r="2569">
          <cell r="J2569" t="str">
            <v>02.08.01.10.025 Portable elektrocardiograph (ECG) 1 chanel</v>
          </cell>
        </row>
        <row r="2570">
          <cell r="J2570" t="str">
            <v>02.08.01.10.026 Portable X Ray 30 MA Complete</v>
          </cell>
        </row>
        <row r="2571">
          <cell r="J2571" t="str">
            <v>02.08.01.10.027 Reflek Hammer Stainless Steel</v>
          </cell>
        </row>
        <row r="2572">
          <cell r="J2572" t="str">
            <v>02.08.01.10.028 Spuit 2 cc, 5cc, 10cc</v>
          </cell>
        </row>
        <row r="2573">
          <cell r="J2573" t="str">
            <v>02.08.01.10.029 Jarum Suntik No. 12, 14, 16, 19, 20</v>
          </cell>
        </row>
        <row r="2574">
          <cell r="J2574" t="str">
            <v>02.08.01.10.030 Sterilisator for Instrument Portable</v>
          </cell>
        </row>
        <row r="2575">
          <cell r="J2575" t="str">
            <v>02.08.01.10.031 Couch Examination</v>
          </cell>
        </row>
        <row r="2576">
          <cell r="J2576" t="str">
            <v>02.08.01.10.032 Spymamanometer</v>
          </cell>
        </row>
        <row r="2577">
          <cell r="J2577" t="str">
            <v>02.08.01.10.033 Film Viewer</v>
          </cell>
        </row>
        <row r="2578">
          <cell r="J2578" t="str">
            <v>02.08.01.10.034 Spirometer</v>
          </cell>
        </row>
        <row r="2579">
          <cell r="J2579" t="str">
            <v>02.08.01.10.035 Body Scale</v>
          </cell>
        </row>
        <row r="2580">
          <cell r="J2580" t="str">
            <v>02.08.01.10.036 Subtion Thorax</v>
          </cell>
        </row>
        <row r="2581">
          <cell r="J2581" t="str">
            <v>02.08.01.10.037 Suction Thorax</v>
          </cell>
        </row>
        <row r="2582">
          <cell r="J2582" t="str">
            <v>02.08.01.10.038 Autoclave Table</v>
          </cell>
        </row>
        <row r="2583">
          <cell r="J2583" t="str">
            <v>02.08.01.10.039 Examination Table</v>
          </cell>
        </row>
        <row r="2584">
          <cell r="J2584" t="str">
            <v>02.08.01.10.040 Examination Lamp</v>
          </cell>
        </row>
        <row r="2585">
          <cell r="J2585" t="str">
            <v>02.08.01.10.041 Stool Fixed Height</v>
          </cell>
        </row>
        <row r="2586">
          <cell r="J2586" t="str">
            <v>02.08.01.10.042 Scale Height</v>
          </cell>
        </row>
        <row r="2587">
          <cell r="J2587" t="str">
            <v>02.08.01.10.043 Resuscitation for Aduit</v>
          </cell>
        </row>
        <row r="2588">
          <cell r="J2588" t="str">
            <v>02.08.01.10.044 resuscitation for Pediatric</v>
          </cell>
        </row>
        <row r="2589">
          <cell r="J2589" t="str">
            <v>02.08.01.10.045 Infusion Pump</v>
          </cell>
        </row>
        <row r="2590">
          <cell r="J2590" t="str">
            <v>02.08.01.10.046 Bronchscope</v>
          </cell>
        </row>
        <row r="2591">
          <cell r="J2591" t="str">
            <v>02.08.01.10.047 Nebulizer</v>
          </cell>
        </row>
        <row r="2592">
          <cell r="J2592" t="str">
            <v>02.08.01.10.048 Itrasonic Nebulizer</v>
          </cell>
        </row>
        <row r="2593">
          <cell r="J2593" t="str">
            <v>02.08.01.10.049 Asma Bronchial</v>
          </cell>
        </row>
        <row r="2594">
          <cell r="J2594" t="str">
            <v>02.08.01.10.050 Bronchitasys</v>
          </cell>
        </row>
        <row r="2595">
          <cell r="J2595" t="str">
            <v>02.08.01.10.051 Pieurial  Blopsy</v>
          </cell>
        </row>
        <row r="2596">
          <cell r="J2596" t="str">
            <v>02.08.01.10.052 Trantorakal Jarum</v>
          </cell>
        </row>
        <row r="2597">
          <cell r="J2597" t="str">
            <v>02.08.01.10.053 Biopspy Pieure</v>
          </cell>
        </row>
        <row r="2598">
          <cell r="J2598" t="str">
            <v>02.08.01.10.054 Endrotracheal</v>
          </cell>
        </row>
        <row r="2599">
          <cell r="J2599" t="str">
            <v>02.08.01.10.055 Suction for Thorax</v>
          </cell>
        </row>
        <row r="2600">
          <cell r="J2600" t="str">
            <v>02.08.01.10.056 Ultra Sono Grapy (USG)</v>
          </cell>
        </row>
        <row r="2601">
          <cell r="J2601" t="str">
            <v>02.08.01.10.057 Endoscopy, with Cold Light Suorce</v>
          </cell>
        </row>
        <row r="2602">
          <cell r="J2602" t="str">
            <v>02.08.01.10.058 Cardio Pulmonary</v>
          </cell>
        </row>
        <row r="2603">
          <cell r="J2603" t="str">
            <v>02.08.01.10.059 Electro Nystocmograph</v>
          </cell>
        </row>
        <row r="2604">
          <cell r="J2604" t="str">
            <v>02.08.01.10.060 Resuscitator for Adult</v>
          </cell>
        </row>
        <row r="2605">
          <cell r="J2605" t="str">
            <v>02.08.01.10.061 Resuscitator for Paediatric</v>
          </cell>
        </row>
        <row r="2606">
          <cell r="J2606" t="str">
            <v>02.08.01.10.062 Ventilator</v>
          </cell>
        </row>
        <row r="2607">
          <cell r="J2607" t="str">
            <v>02.08.01.10.063 Spyometer</v>
          </cell>
        </row>
        <row r="2608">
          <cell r="J2608" t="str">
            <v>02.08.01.10.064 Aminiascope</v>
          </cell>
        </row>
        <row r="2609">
          <cell r="J2609" t="str">
            <v>02.08.01.10.065 Ultrasonic Pachymeter</v>
          </cell>
        </row>
        <row r="2610">
          <cell r="J2610" t="str">
            <v>02.08.01.10.066 Static/Kinetic Projection Perimeter</v>
          </cell>
        </row>
        <row r="2611">
          <cell r="J2611" t="str">
            <v>02.08.01.10.067 Duadeno Fibercope Therpy</v>
          </cell>
        </row>
        <row r="2612">
          <cell r="J2612" t="str">
            <v>02.08.01.10.068 CO2 &amp; O2 Monitor</v>
          </cell>
        </row>
        <row r="2613">
          <cell r="J2613" t="str">
            <v>02.08.01.10.069 Impusion Pump</v>
          </cell>
        </row>
        <row r="2614">
          <cell r="J2614" t="str">
            <v>02.08.01.10.070 Couch Examination Urology</v>
          </cell>
        </row>
        <row r="2615">
          <cell r="J2615" t="str">
            <v>02.08.01.10.071 Film Fiewer</v>
          </cell>
        </row>
        <row r="2616">
          <cell r="J2616" t="str">
            <v>02.08.01.10.072 Stool Fixed Hight</v>
          </cell>
        </row>
        <row r="2617">
          <cell r="J2617" t="str">
            <v>02.08.01.10.073 Head Lamp</v>
          </cell>
        </row>
        <row r="2618">
          <cell r="J2618" t="str">
            <v>02.08.01.10.074 Optalmuscope</v>
          </cell>
        </row>
        <row r="2619">
          <cell r="J2619" t="str">
            <v>02.08.01.10.075 Rectal Almometer</v>
          </cell>
        </row>
        <row r="2620">
          <cell r="J2620" t="str">
            <v>02.08.01.10.076 Hammer Reflex</v>
          </cell>
        </row>
        <row r="2621">
          <cell r="J2621" t="str">
            <v>02.08.01.10.077 Diagnostic Set</v>
          </cell>
        </row>
        <row r="2622">
          <cell r="J2622" t="str">
            <v>02.08.01.10.078 Suction For Therex</v>
          </cell>
        </row>
        <row r="2623">
          <cell r="J2623" t="str">
            <v>02.08.01.10.079 Suction Unit For Endoscopy</v>
          </cell>
        </row>
        <row r="2624">
          <cell r="J2624" t="str">
            <v>02.08.01.10.080 ESWL</v>
          </cell>
        </row>
        <row r="2625">
          <cell r="J2625" t="str">
            <v>02.08.01.10.081 Alat Kedokteran bag. Penyakit Dalam Lain-Lain</v>
          </cell>
        </row>
        <row r="2626">
          <cell r="J2626" t="str">
            <v>02.08.01.11.001 Autopsy Table</v>
          </cell>
        </row>
        <row r="2627">
          <cell r="J2627" t="str">
            <v>02.08.01.11.002 Motoary Refrigerator</v>
          </cell>
        </row>
        <row r="2628">
          <cell r="J2628" t="str">
            <v>02.08.01.11.003 Operating Lamp</v>
          </cell>
        </row>
        <row r="2629">
          <cell r="J2629" t="str">
            <v>02.08.01.11.004 Autopsi Apparatus</v>
          </cell>
        </row>
        <row r="2630">
          <cell r="J2630" t="str">
            <v>02.08.01.11.005 Mortuary Racks</v>
          </cell>
        </row>
        <row r="2631">
          <cell r="J2631" t="str">
            <v>02.08.01.11.006 Mortuary Lain-Lain</v>
          </cell>
        </row>
        <row r="2632">
          <cell r="J2632" t="str">
            <v>02.08.01.12.001 Giving Set</v>
          </cell>
        </row>
        <row r="2633">
          <cell r="J2633" t="str">
            <v>02.08.01.12.002 Intravinus &amp; Transfusion Needie</v>
          </cell>
        </row>
        <row r="2634">
          <cell r="J2634" t="str">
            <v>02.08.01.12.003 Wing Needle Scalviem Needle</v>
          </cell>
        </row>
        <row r="2635">
          <cell r="J2635" t="str">
            <v>02.08.01.12.004 Hypodemic Needle</v>
          </cell>
        </row>
        <row r="2636">
          <cell r="J2636" t="str">
            <v>02.08.01.12.005 Symge Case Syringe Container 2 cc/ 5 cc</v>
          </cell>
        </row>
        <row r="2637">
          <cell r="J2637" t="str">
            <v>02.08.01.12.006 Sliim Zulger Elektric Suction 110-220 Vit/50 Hz</v>
          </cell>
        </row>
        <row r="2638">
          <cell r="J2638" t="str">
            <v>02.08.01.12.007 Suction Hand Pump</v>
          </cell>
        </row>
        <row r="2639">
          <cell r="J2639" t="str">
            <v>02.08.01.12.008 Tangue Depressor Stannninle Steel</v>
          </cell>
        </row>
        <row r="2640">
          <cell r="J2640" t="str">
            <v>02.08.01.12.009 Diagnostic Set</v>
          </cell>
        </row>
        <row r="2641">
          <cell r="J2641" t="str">
            <v>02.08.01.12.010 Pecusion Hammer</v>
          </cell>
        </row>
        <row r="2642">
          <cell r="J2642" t="str">
            <v>02.08.01.12.011 Oxygen Monometer With Ergulator</v>
          </cell>
        </row>
        <row r="2643">
          <cell r="J2643" t="str">
            <v>02.08.01.12.012 Oxygen Monometer With Regulator</v>
          </cell>
        </row>
        <row r="2644">
          <cell r="J2644" t="str">
            <v>02.08.01.12.013 Oxygen Monometer With Regulator</v>
          </cell>
        </row>
        <row r="2645">
          <cell r="J2645" t="str">
            <v>02.08.01.12.014 Cinical Thermometer</v>
          </cell>
        </row>
        <row r="2646">
          <cell r="J2646" t="str">
            <v>02.08.01.12.015 Premature Infans Incubator</v>
          </cell>
        </row>
        <row r="2647">
          <cell r="J2647" t="str">
            <v>02.08.01.12.016 Infust Standar Max Hight  2 Meter</v>
          </cell>
        </row>
        <row r="2648">
          <cell r="J2648" t="str">
            <v>02.08.01.12.017 Waskom  400 Meter Stainless</v>
          </cell>
        </row>
        <row r="2649">
          <cell r="J2649" t="str">
            <v>02.08.01.12.018 Nierbekken Stainless Steel</v>
          </cell>
        </row>
        <row r="2650">
          <cell r="J2650" t="str">
            <v>02.08.01.12.019 Thorax Phocture</v>
          </cell>
        </row>
        <row r="2651">
          <cell r="J2651" t="str">
            <v>02.08.01.12.020 Water Seal drnige Seet</v>
          </cell>
        </row>
        <row r="2652">
          <cell r="J2652" t="str">
            <v>02.08.01.12.021 Pleural Byossy Punclure Seat</v>
          </cell>
        </row>
        <row r="2653">
          <cell r="J2653" t="str">
            <v>02.08.01.12.022 Lumbal Puncure Needle</v>
          </cell>
        </row>
        <row r="2654">
          <cell r="J2654" t="str">
            <v>02.08.01.12.023 Vanasektie Set</v>
          </cell>
        </row>
        <row r="2655">
          <cell r="J2655" t="str">
            <v>02.08.01.12.024 Syrenge 2 cc, 5cc, 10cc, 100cc</v>
          </cell>
        </row>
        <row r="2656">
          <cell r="J2656" t="str">
            <v>02.08.01.12.025 Instrument Tray Stainless Steel 35x30x5cm</v>
          </cell>
        </row>
        <row r="2657">
          <cell r="J2657" t="str">
            <v>02.08.01.12.026 Translumminition Lamp</v>
          </cell>
        </row>
        <row r="2658">
          <cell r="J2658" t="str">
            <v>02.08.01.12.027 Uberculine Syringe 1cc</v>
          </cell>
        </row>
        <row r="2659">
          <cell r="J2659" t="str">
            <v>02.08.01.12.028 Tuberculine Needle</v>
          </cell>
        </row>
        <row r="2660">
          <cell r="J2660" t="str">
            <v>02.08.01.12.029 Ice Cup Import</v>
          </cell>
        </row>
        <row r="2661">
          <cell r="J2661" t="str">
            <v>02.08.01.12.030 Tranceotomi Set in Case</v>
          </cell>
        </row>
        <row r="2662">
          <cell r="J2662" t="str">
            <v>02.08.01.12.031 Portable UCG AC/DC 1 Channel</v>
          </cell>
        </row>
        <row r="2663">
          <cell r="J2663" t="str">
            <v>02.08.01.12.032 Pulsameter</v>
          </cell>
        </row>
        <row r="2664">
          <cell r="J2664" t="str">
            <v>02.08.01.12.033 Blood Sedimentation Rate Count Set</v>
          </cell>
        </row>
        <row r="2665">
          <cell r="J2665" t="str">
            <v>02.08.01.12.034 Test Tube Box</v>
          </cell>
        </row>
        <row r="2666">
          <cell r="J2666" t="str">
            <v>02.08.01.12.035 Gastric Juice Examining Set</v>
          </cell>
        </row>
        <row r="2667">
          <cell r="J2667" t="str">
            <v>02.08.01.12.036 Trachea Canula</v>
          </cell>
        </row>
        <row r="2668">
          <cell r="J2668" t="str">
            <v>02.08.01.12.037 Sphygmomanometer Mercurial</v>
          </cell>
        </row>
        <row r="2669">
          <cell r="J2669" t="str">
            <v>02.08.01.12.038 Urioir Salbuminometer</v>
          </cell>
        </row>
        <row r="2670">
          <cell r="J2670" t="str">
            <v>02.08.01.12.039 Urinoir Salbuminometer</v>
          </cell>
        </row>
        <row r="2671">
          <cell r="J2671" t="str">
            <v>02.08.01.12.040 Es Bach Salbuminometer</v>
          </cell>
        </row>
        <row r="2672">
          <cell r="J2672" t="str">
            <v>02.08.01.12.041 HB Meter</v>
          </cell>
        </row>
        <row r="2673">
          <cell r="J2673" t="str">
            <v>02.08.01.12.042 Bone Narrow Puncture Needle</v>
          </cell>
        </row>
        <row r="2674">
          <cell r="J2674" t="str">
            <v>02.08.01.12.043 Measuring Rond Infat With Rall</v>
          </cell>
        </row>
        <row r="2675">
          <cell r="J2675" t="str">
            <v>02.08.01.12.044 Measuring Rond Infat With Rall</v>
          </cell>
        </row>
        <row r="2676">
          <cell r="J2676" t="str">
            <v>02.08.01.12.045 Wight Scale Capacity 120 Kg</v>
          </cell>
        </row>
        <row r="2677">
          <cell r="J2677" t="str">
            <v>02.08.01.12.046 Asciter Trocar</v>
          </cell>
        </row>
        <row r="2678">
          <cell r="J2678" t="str">
            <v>02.08.01.12.047 Blood Type Viewer Illiminated</v>
          </cell>
        </row>
        <row r="2679">
          <cell r="J2679" t="str">
            <v>02.08.01.12.048 Blood Donor Set</v>
          </cell>
        </row>
        <row r="2680">
          <cell r="J2680" t="str">
            <v>02.08.01.12.049 Blood Donor Set</v>
          </cell>
        </row>
        <row r="2681">
          <cell r="J2681" t="str">
            <v>02.08.01.12.050 3 Way Coeks</v>
          </cell>
        </row>
        <row r="2682">
          <cell r="J2682" t="str">
            <v>02.08.01.12.051 Liver Biospsy Needle</v>
          </cell>
        </row>
        <row r="2683">
          <cell r="J2683" t="str">
            <v>02.08.01.12.052 Doek Klem Towel Forceps</v>
          </cell>
        </row>
        <row r="2684">
          <cell r="J2684" t="str">
            <v>02.08.01.12.053 Small Instrument Sterelized</v>
          </cell>
        </row>
        <row r="2685">
          <cell r="J2685" t="str">
            <v>02.08.01.12.054 Alcohol Cotton Case</v>
          </cell>
        </row>
        <row r="2686">
          <cell r="J2686" t="str">
            <v>02.08.01.12.055 Rubber Glowes 7-7,5</v>
          </cell>
        </row>
        <row r="2687">
          <cell r="J2687" t="str">
            <v>02.08.01.12.056 Sterelisator for Instrument Portable</v>
          </cell>
        </row>
        <row r="2688">
          <cell r="J2688" t="str">
            <v>02.08.01.12.057 Meja Periksa 200x90x100 cm</v>
          </cell>
        </row>
        <row r="2689">
          <cell r="J2689" t="str">
            <v>02.08.01.12.058 Boscket Lamp Complete With Rail</v>
          </cell>
        </row>
        <row r="2690">
          <cell r="J2690" t="str">
            <v>02.08.01.12.059 Combination Weight and Height Scale</v>
          </cell>
        </row>
        <row r="2691">
          <cell r="J2691" t="str">
            <v>02.08.01.12.060 Measuring Infant Baby With Rail</v>
          </cell>
        </row>
        <row r="2692">
          <cell r="J2692" t="str">
            <v>02.08.01.12.061 Pheumatic Tomiquite</v>
          </cell>
        </row>
        <row r="2693">
          <cell r="J2693" t="str">
            <v>02.08.01.12.062 Tubercolusis Diagnitic  Kit</v>
          </cell>
        </row>
        <row r="2694">
          <cell r="J2694" t="str">
            <v>02.08.01.12.063 Vaccination Needle Kit</v>
          </cell>
        </row>
        <row r="2695">
          <cell r="J2695" t="str">
            <v>02.08.01.12.064 Vaccination Instrument Kit</v>
          </cell>
        </row>
        <row r="2696">
          <cell r="J2696" t="str">
            <v>02.08.01.12.065 Aunoscope</v>
          </cell>
        </row>
        <row r="2697">
          <cell r="J2697" t="str">
            <v>02.08.01.12.066 Kar Speculum Set</v>
          </cell>
        </row>
        <row r="2698">
          <cell r="J2698" t="str">
            <v>02.08.01.12.067 Masal Speculum Set</v>
          </cell>
        </row>
        <row r="2699">
          <cell r="J2699" t="str">
            <v>02.08.01.12.068 Rectal Magnifier with Lamp</v>
          </cell>
        </row>
        <row r="2700">
          <cell r="J2700" t="str">
            <v>02.08.01.12.069 rental Touglas Hegar Dilator Set</v>
          </cell>
        </row>
        <row r="2701">
          <cell r="J2701" t="str">
            <v>02.08.01.12.070 Stomach Evacuator</v>
          </cell>
        </row>
        <row r="2702">
          <cell r="J2702" t="str">
            <v>02.08.01.12.071 Stomach Imigrator</v>
          </cell>
        </row>
        <row r="2703">
          <cell r="J2703" t="str">
            <v>02.08.01.12.072 Tuberculuse Diagnostic Qutfit</v>
          </cell>
        </row>
        <row r="2704">
          <cell r="J2704" t="str">
            <v>02.08.01.12.073 Baby Incubator</v>
          </cell>
        </row>
        <row r="2705">
          <cell r="J2705" t="str">
            <v>02.08.01.12.074 Blus Light</v>
          </cell>
        </row>
        <row r="2706">
          <cell r="J2706" t="str">
            <v>02.08.01.12.075 Photo Cardigraph</v>
          </cell>
        </row>
        <row r="2707">
          <cell r="J2707" t="str">
            <v>02.08.01.12.076 Respirator</v>
          </cell>
        </row>
        <row r="2708">
          <cell r="J2708" t="str">
            <v>02.08.01.12.077 Pediatric/Infant Vintilator</v>
          </cell>
        </row>
        <row r="2709">
          <cell r="J2709" t="str">
            <v>02.08.01.12.078 Pediatric Surveilace Monitor</v>
          </cell>
        </row>
        <row r="2710">
          <cell r="J2710" t="str">
            <v>02.08.01.12.079 Suction Pump</v>
          </cell>
        </row>
        <row r="2711">
          <cell r="J2711" t="str">
            <v>02.08.01.12.080 Spyagmomanometer</v>
          </cell>
        </row>
        <row r="2712">
          <cell r="J2712" t="str">
            <v>02.08.01.12.081 Alat Keehatan Anak Lain-Lain</v>
          </cell>
        </row>
        <row r="2713">
          <cell r="J2713" t="str">
            <v>02.08.01.13.001 Basin Kidly, Stainless Length 25 cm</v>
          </cell>
        </row>
        <row r="2714">
          <cell r="J2714" t="str">
            <v>02.08.01.13.002 Bed Pan for Child</v>
          </cell>
        </row>
        <row r="2715">
          <cell r="J2715" t="str">
            <v>02.08.01.13.003 Bed Pan for Adult 310 mm Complete</v>
          </cell>
        </row>
        <row r="2716">
          <cell r="J2716" t="str">
            <v>02.08.01.13.004 Basis Solution</v>
          </cell>
        </row>
        <row r="2717">
          <cell r="J2717" t="str">
            <v>02.08.01.13.005 Hammer Reflex</v>
          </cell>
        </row>
        <row r="2718">
          <cell r="J2718" t="str">
            <v>02.08.01.13.006 Thermometer Oral, Air Raksa</v>
          </cell>
        </row>
        <row r="2719">
          <cell r="J2719" t="str">
            <v>02.08.01.13.007 ThermometerReoral, Air Raksa</v>
          </cell>
        </row>
        <row r="2720">
          <cell r="J2720" t="str">
            <v>02.08.01.13.008 Diagnostic Set in Case Metal Stainless Steel</v>
          </cell>
        </row>
        <row r="2721">
          <cell r="J2721" t="str">
            <v>02.08.01.13.009 Blood Presure Meter with Pump Raksa</v>
          </cell>
        </row>
        <row r="2722">
          <cell r="J2722" t="str">
            <v>02.08.01.13.010 Suture Needle</v>
          </cell>
        </row>
        <row r="2723">
          <cell r="J2723" t="str">
            <v>02.08.01.13.011 Hypodermic Needle</v>
          </cell>
        </row>
        <row r="2724">
          <cell r="J2724" t="str">
            <v>02.08.01.13.012 Michel Woud Clips Steel to Container Record</v>
          </cell>
        </row>
        <row r="2725">
          <cell r="J2725" t="str">
            <v>02.08.01.13.013 Syringe (MI) Container Stainless</v>
          </cell>
        </row>
        <row r="2726">
          <cell r="J2726" t="str">
            <v>02.08.01.13.014 Syringe Tuberculine 1 ml</v>
          </cell>
        </row>
        <row r="2727">
          <cell r="J2727" t="str">
            <v>02.08.01.13.015 Case with Closing Handies 500x200x60 mm</v>
          </cell>
        </row>
        <row r="2728">
          <cell r="J2728" t="str">
            <v>02.08.01.13.016 Leather Case for Metal Container</v>
          </cell>
        </row>
        <row r="2729">
          <cell r="J2729" t="str">
            <v>02.08.01.13.017 Container for Tuberculine Syringe</v>
          </cell>
        </row>
        <row r="2730">
          <cell r="J2730" t="str">
            <v>02.08.01.13.018 Containerfor (,,,,,,,,,,ml) Syringe</v>
          </cell>
        </row>
        <row r="2731">
          <cell r="J2731" t="str">
            <v>02.08.01.13.019 Bottle Alkohol (,,,it)</v>
          </cell>
        </row>
        <row r="2732">
          <cell r="J2732" t="str">
            <v>02.08.01.13.020 Spirit Bumer</v>
          </cell>
        </row>
        <row r="2733">
          <cell r="J2733" t="str">
            <v>02.08.01.13.021 Sterilizer for Spirit Heating</v>
          </cell>
        </row>
        <row r="2734">
          <cell r="J2734" t="str">
            <v>02.08.01.13.022 Dressing Forcepas (,,,,,cm)</v>
          </cell>
        </row>
        <row r="2735">
          <cell r="J2735" t="str">
            <v>02.08.01.13.023 Tissue Forceps</v>
          </cell>
        </row>
        <row r="2736">
          <cell r="J2736" t="str">
            <v>02.08.01.13.024 Sterilizer for Syringe</v>
          </cell>
        </row>
        <row r="2737">
          <cell r="J2737" t="str">
            <v>02.08.01.13.025 Kelly Heam Forceps 14 cm</v>
          </cell>
        </row>
        <row r="2738">
          <cell r="J2738" t="str">
            <v>02.08.01.13.026 Khoher Heam Forceps 10,5 cm</v>
          </cell>
        </row>
        <row r="2739">
          <cell r="J2739" t="str">
            <v>02.08.01.13.027 Halsread Mosqaito Forceps 12,5 cm</v>
          </cell>
        </row>
        <row r="2740">
          <cell r="J2740" t="str">
            <v>02.08.01.13.028 Recherter Pean Forcepas 10, 5 cm</v>
          </cell>
        </row>
        <row r="2741">
          <cell r="J2741" t="str">
            <v>02.08.01.13.029 Probes 14,5 cm</v>
          </cell>
        </row>
        <row r="2742">
          <cell r="J2742" t="str">
            <v>02.08.01.13.030 Hegar Mayo's Needle Holder 15 cm</v>
          </cell>
        </row>
        <row r="2743">
          <cell r="J2743" t="str">
            <v>02.08.01.13.031 Burning Tongue Pressure</v>
          </cell>
        </row>
        <row r="2744">
          <cell r="J2744" t="str">
            <v>02.08.01.13.032 Operating Scirssr Blunt Sharp</v>
          </cell>
        </row>
        <row r="2745">
          <cell r="J2745" t="str">
            <v>02.08.01.13.033 Knife Handle</v>
          </cell>
        </row>
        <row r="2746">
          <cell r="J2746" t="str">
            <v>02.08.01.13.034 Scalpes Blades</v>
          </cell>
        </row>
        <row r="2747">
          <cell r="J2747" t="str">
            <v>02.08.01.13.035 Foster Sponge Holding</v>
          </cell>
        </row>
        <row r="2748">
          <cell r="J2748" t="str">
            <v>02.08.01.13.036 Scissors Gips</v>
          </cell>
        </row>
        <row r="2749">
          <cell r="J2749" t="str">
            <v>02.08.01.13.037 Universal Scissors</v>
          </cell>
        </row>
        <row r="2750">
          <cell r="J2750" t="str">
            <v>02.08.01.13.038 Tray Plain 250x130/30 ml</v>
          </cell>
        </row>
        <row r="2751">
          <cell r="J2751" t="str">
            <v>02.08.01.13.039 Paratus 55 cc Lengkap dengan Syringe dan Jarum</v>
          </cell>
        </row>
        <row r="2752">
          <cell r="J2752" t="str">
            <v>02.08.01.13.040 Mayo Hegar's Holder</v>
          </cell>
        </row>
        <row r="2753">
          <cell r="J2753" t="str">
            <v>02.08.01.13.041 Retractor Langeback</v>
          </cell>
        </row>
        <row r="2754">
          <cell r="J2754" t="str">
            <v>02.08.01.13.042 Retractor Volkman</v>
          </cell>
        </row>
        <row r="2755">
          <cell r="J2755" t="str">
            <v>02.08.01.13.043 Retractor Farabeauf</v>
          </cell>
        </row>
        <row r="2756">
          <cell r="J2756" t="str">
            <v>02.08.01.13.044 Retractor Roux</v>
          </cell>
        </row>
        <row r="2757">
          <cell r="J2757" t="str">
            <v>02.08.01.13.045 Cheron Sponge Forceps</v>
          </cell>
        </row>
        <row r="2758">
          <cell r="J2758" t="str">
            <v>02.08.01.13.046 Dissecting Forceps</v>
          </cell>
        </row>
        <row r="2759">
          <cell r="J2759" t="str">
            <v>02.08.01.13.047 Suture Mochel Set</v>
          </cell>
        </row>
        <row r="2760">
          <cell r="J2760" t="str">
            <v>02.08.01.13.048 Anasthetic</v>
          </cell>
        </row>
        <row r="2761">
          <cell r="J2761" t="str">
            <v>02.08.01.13.049 Tape Measure</v>
          </cell>
        </row>
        <row r="2762">
          <cell r="J2762" t="str">
            <v>02.08.01.13.050 Bowi Solution Tas Kulit</v>
          </cell>
        </row>
        <row r="2763">
          <cell r="J2763" t="str">
            <v>02.08.01.13.051 Tas Kulit</v>
          </cell>
        </row>
        <row r="2764">
          <cell r="J2764" t="str">
            <v>02.08.01.13.052 Gloves</v>
          </cell>
        </row>
        <row r="2765">
          <cell r="J2765" t="str">
            <v>02.08.01.13.053 Sheathing Plastic</v>
          </cell>
        </row>
        <row r="2766">
          <cell r="J2766" t="str">
            <v>02.08.01.13.054 Brush</v>
          </cell>
        </row>
        <row r="2767">
          <cell r="J2767" t="str">
            <v>02.08.01.13.055 Suture Cotton Sice</v>
          </cell>
        </row>
        <row r="2768">
          <cell r="J2768" t="str">
            <v>02.08.01.13.056 Forceps Sterilliser Cheattles</v>
          </cell>
        </row>
        <row r="2769">
          <cell r="J2769" t="str">
            <v>02.08.01.13.057 Scissors Bandage</v>
          </cell>
        </row>
        <row r="2770">
          <cell r="J2770" t="str">
            <v>02.08.01.13.058 Charst Vision Testing</v>
          </cell>
        </row>
        <row r="2771">
          <cell r="J2771" t="str">
            <v>02.08.01.13.059 Head Mirror</v>
          </cell>
        </row>
        <row r="2772">
          <cell r="J2772" t="str">
            <v>02.08.01.13.060 Clips and Appliying and Removing</v>
          </cell>
        </row>
        <row r="2773">
          <cell r="J2773" t="str">
            <v>02.08.01.13.061 Paratus (cc)</v>
          </cell>
        </row>
        <row r="2774">
          <cell r="J2774" t="str">
            <v>02.08.01.13.062 Poloklinik set Lain-Lain</v>
          </cell>
        </row>
        <row r="2775">
          <cell r="J2775" t="str">
            <v>02.08.01.14.001 Crude</v>
          </cell>
        </row>
        <row r="2776">
          <cell r="J2776" t="str">
            <v>02.08.01.14.002 Wheel Chair</v>
          </cell>
        </row>
        <row r="2777">
          <cell r="J2777" t="str">
            <v>02.08.01.14.003 Artetis</v>
          </cell>
        </row>
        <row r="2778">
          <cell r="J2778" t="str">
            <v>02.08.01.14.004 Ringen</v>
          </cell>
        </row>
        <row r="2779">
          <cell r="J2779" t="str">
            <v>02.08.01.14.005 Trade Sandow</v>
          </cell>
        </row>
        <row r="2780">
          <cell r="J2780" t="str">
            <v>02.08.01.14.006 Hardstock</v>
          </cell>
        </row>
        <row r="2781">
          <cell r="J2781" t="str">
            <v>02.08.01.14.007 Tiang Keseimbangan</v>
          </cell>
        </row>
        <row r="2782">
          <cell r="J2782" t="str">
            <v>02.08.01.14.008 Penderita Cacat Tubuh Lain-Lain</v>
          </cell>
        </row>
        <row r="2783">
          <cell r="J2783" t="str">
            <v>02.08.01.15.001 Electro Encephalograph</v>
          </cell>
        </row>
        <row r="2784">
          <cell r="J2784" t="str">
            <v>02.08.01.15.002 Echo Encephalograph</v>
          </cell>
        </row>
        <row r="2785">
          <cell r="J2785" t="str">
            <v>02.08.01.15.003 Electro Myograph</v>
          </cell>
        </row>
        <row r="2786">
          <cell r="J2786" t="str">
            <v>02.08.01.15.004 Electro Stimulator</v>
          </cell>
        </row>
        <row r="2787">
          <cell r="J2787" t="str">
            <v>02.08.01.15.005 Patient Monitor</v>
          </cell>
        </row>
        <row r="2788">
          <cell r="J2788" t="str">
            <v>02.08.01.15.006 Anaesthesi Apparatus</v>
          </cell>
        </row>
        <row r="2789">
          <cell r="J2789" t="str">
            <v>02.08.01.15.007 Electro Surgery</v>
          </cell>
        </row>
        <row r="2790">
          <cell r="J2790" t="str">
            <v>02.08.01.15.008 Respirator</v>
          </cell>
        </row>
        <row r="2791">
          <cell r="J2791" t="str">
            <v>02.08.01.15.009 Ventilator</v>
          </cell>
        </row>
        <row r="2792">
          <cell r="J2792" t="str">
            <v>02.08.01.15.010 Spygmomameter</v>
          </cell>
        </row>
        <row r="2793">
          <cell r="J2793" t="str">
            <v>02.08.01.15.011 ALat Kedokteran Neurologi Lain-Lain</v>
          </cell>
        </row>
        <row r="2794">
          <cell r="J2794" t="str">
            <v>02.08.01.16.001 Electrocardiograph</v>
          </cell>
        </row>
        <row r="2795">
          <cell r="J2795" t="str">
            <v>02.08.01.16.002 Bed Side Monitor</v>
          </cell>
        </row>
        <row r="2796">
          <cell r="J2796" t="str">
            <v>02.08.01.16.003 Defibriator</v>
          </cell>
        </row>
        <row r="2797">
          <cell r="J2797" t="str">
            <v>02.08.01.16.004 Operating Table</v>
          </cell>
        </row>
        <row r="2798">
          <cell r="J2798" t="str">
            <v>02.08.01.16.005 Operating Lamp</v>
          </cell>
        </row>
        <row r="2799">
          <cell r="J2799" t="str">
            <v>02.08.01.16.006 Suction Pump</v>
          </cell>
        </row>
        <row r="2800">
          <cell r="J2800" t="str">
            <v>02.08.01.16.007 Infusion Pump</v>
          </cell>
        </row>
        <row r="2801">
          <cell r="J2801" t="str">
            <v>02.08.01.16.008 Resuscitator</v>
          </cell>
        </row>
        <row r="2802">
          <cell r="J2802" t="str">
            <v>02.08.01.16.009 Ventilator</v>
          </cell>
        </row>
        <row r="2803">
          <cell r="J2803" t="str">
            <v>02.08.01.16.010 Anaesthesi Apparatus</v>
          </cell>
        </row>
        <row r="2804">
          <cell r="J2804" t="str">
            <v>02.08.01.16.011 Oxygen Tens</v>
          </cell>
        </row>
        <row r="2805">
          <cell r="J2805" t="str">
            <v>02.08.01.16.012 Spyagmomanometer</v>
          </cell>
        </row>
        <row r="2806">
          <cell r="J2806" t="str">
            <v>02.08.01.16.013 Central Gas</v>
          </cell>
        </row>
        <row r="2807">
          <cell r="J2807" t="str">
            <v>02.08.01.16.014 Central Suction</v>
          </cell>
        </row>
        <row r="2808">
          <cell r="J2808" t="str">
            <v>02.08.01.16.015 Suction Thorax</v>
          </cell>
        </row>
        <row r="2809">
          <cell r="J2809" t="str">
            <v>02.08.01.16.016 Mobile X Ray Unit</v>
          </cell>
        </row>
        <row r="2810">
          <cell r="J2810" t="str">
            <v>02.08.01.16.017 Heart  Rate Monitor</v>
          </cell>
        </row>
        <row r="2811">
          <cell r="J2811" t="str">
            <v>02.08.01.16.018 Respirator Monitor</v>
          </cell>
        </row>
        <row r="2812">
          <cell r="J2812" t="str">
            <v>02.08.01.16.019 Bood Presure Monitor</v>
          </cell>
        </row>
        <row r="2813">
          <cell r="J2813" t="str">
            <v>02.08.01.16.020 Temperature Monitor</v>
          </cell>
        </row>
        <row r="2814">
          <cell r="J2814" t="str">
            <v>02.08.01.16.021 Heamodyalisis Unit</v>
          </cell>
        </row>
        <row r="2815">
          <cell r="J2815" t="str">
            <v>02.08.01.16.022 Blood Gas Analiser</v>
          </cell>
        </row>
        <row r="2816">
          <cell r="J2816" t="str">
            <v>02.08.01.16.023 Electrolyt  Analiser</v>
          </cell>
        </row>
        <row r="2817">
          <cell r="J2817" t="str">
            <v>02.08.01.16.024 ECG 1 Channel</v>
          </cell>
        </row>
        <row r="2818">
          <cell r="J2818" t="str">
            <v>02.08.01.16.025 ECG 3 Channel</v>
          </cell>
        </row>
        <row r="2819">
          <cell r="J2819" t="str">
            <v>02.08.01.16.026 Central Monitor</v>
          </cell>
        </row>
        <row r="2820">
          <cell r="J2820" t="str">
            <v>02.08.01.16.027 Echo Cardiograph</v>
          </cell>
        </row>
        <row r="2821">
          <cell r="J2821" t="str">
            <v>02.08.01.16.028 Holter Monitor</v>
          </cell>
        </row>
        <row r="2822">
          <cell r="J2822" t="str">
            <v>02.08.01.16.029 Phonocardiograph</v>
          </cell>
        </row>
        <row r="2823">
          <cell r="J2823" t="str">
            <v>02.08.01.16.030 Cardiac Resuscitator</v>
          </cell>
        </row>
        <row r="2824">
          <cell r="J2824" t="str">
            <v>02.08.01.16.031 Treadmill Exercise test</v>
          </cell>
        </row>
        <row r="2825">
          <cell r="J2825" t="str">
            <v>02.08.01.16.032 Cardiac Masage Unit</v>
          </cell>
        </row>
        <row r="2826">
          <cell r="J2826" t="str">
            <v>02.08.01.16.033 Mobile X Ray &amp; Image Int</v>
          </cell>
        </row>
        <row r="2827">
          <cell r="J2827" t="str">
            <v>02.08.01.16.034 Cardiac Output</v>
          </cell>
        </row>
        <row r="2828">
          <cell r="J2828" t="str">
            <v>02.08.01.16.035 Pace Maker</v>
          </cell>
        </row>
        <row r="2829">
          <cell r="J2829" t="str">
            <v>02.08.01.16.036 Asrrytmia Monitor</v>
          </cell>
        </row>
        <row r="2830">
          <cell r="J2830" t="str">
            <v>02.08.01.16.037 Oxator Head Complete</v>
          </cell>
        </row>
        <row r="2831">
          <cell r="J2831" t="str">
            <v>02.08.01.16.038 Echo Cateter Isation</v>
          </cell>
        </row>
        <row r="2832">
          <cell r="J2832" t="str">
            <v>02.08.01.16.039 Respiration</v>
          </cell>
        </row>
        <row r="2833">
          <cell r="J2833" t="str">
            <v>02.08.01.16.040 Cardiac Recorder</v>
          </cell>
        </row>
        <row r="2834">
          <cell r="J2834" t="str">
            <v>02.08.01.16.041 ALat Kedokteran Jantuing Lain-Lain</v>
          </cell>
        </row>
        <row r="2835">
          <cell r="J2835" t="str">
            <v>02.08.01.17.001 Gamma Camera</v>
          </cell>
        </row>
        <row r="2836">
          <cell r="J2836" t="str">
            <v>02.08.01.17.002 RIA Equitment</v>
          </cell>
        </row>
        <row r="2837">
          <cell r="J2837" t="str">
            <v>02.08.01.17.003 Computerized Tomograph (SPECT)</v>
          </cell>
        </row>
        <row r="2838">
          <cell r="J2838" t="str">
            <v>02.08.01.17.004 Renograph</v>
          </cell>
        </row>
        <row r="2839">
          <cell r="J2839" t="str">
            <v>02.08.01.17.005 Thryrold</v>
          </cell>
        </row>
        <row r="2840">
          <cell r="J2840" t="str">
            <v>02.08.01.17.006 Alat Kedokteran Nuklir Lain-Lain</v>
          </cell>
        </row>
        <row r="2841">
          <cell r="J2841" t="str">
            <v>02.08.01.18.001 Mobile A-Ray Unit</v>
          </cell>
        </row>
        <row r="2842">
          <cell r="J2842" t="str">
            <v>02.08.01.18.002 Basic Radiography System</v>
          </cell>
        </row>
        <row r="2843">
          <cell r="J2843" t="str">
            <v>02.08.01.18.003 General Examination</v>
          </cell>
        </row>
        <row r="2844">
          <cell r="J2844" t="str">
            <v>02.08.01.18.004 Mass Chest Unit</v>
          </cell>
        </row>
        <row r="2845">
          <cell r="J2845" t="str">
            <v>02.08.01.18.005 Skul Unit</v>
          </cell>
        </row>
        <row r="2846">
          <cell r="J2846" t="str">
            <v>02.08.01.18.006 Mammography Unit</v>
          </cell>
        </row>
        <row r="2847">
          <cell r="J2847" t="str">
            <v>02.08.01.18.007 Tomograph Unit</v>
          </cell>
        </row>
        <row r="2848">
          <cell r="J2848" t="str">
            <v>02.08.01.18.008 Angiography</v>
          </cell>
        </row>
        <row r="2849">
          <cell r="J2849" t="str">
            <v>02.08.01.18.009 Zonography Unit</v>
          </cell>
        </row>
        <row r="2850">
          <cell r="J2850" t="str">
            <v>02.08.01.18.010 CT Scanner</v>
          </cell>
        </row>
        <row r="2851">
          <cell r="J2851" t="str">
            <v>02.08.01.18.011 Magnetic Resonante  Imaging</v>
          </cell>
        </row>
        <row r="2852">
          <cell r="J2852" t="str">
            <v>02.08.01.18.012 Digitan Subtract Angiong</v>
          </cell>
        </row>
        <row r="2853">
          <cell r="J2853" t="str">
            <v>02.08.01.18.013 Dental Panaromic</v>
          </cell>
        </row>
        <row r="2854">
          <cell r="J2854" t="str">
            <v>02.08.01.18.014 Automatic Film Processing</v>
          </cell>
        </row>
        <row r="2855">
          <cell r="J2855" t="str">
            <v>02.08.01.18.015 Manual Film Processing</v>
          </cell>
        </row>
        <row r="2856">
          <cell r="J2856" t="str">
            <v>02.08.01.18.016 Film Drayer</v>
          </cell>
        </row>
        <row r="2857">
          <cell r="J2857" t="str">
            <v>02.08.01.18.017 Film Pass Box</v>
          </cell>
        </row>
        <row r="2858">
          <cell r="J2858" t="str">
            <v>02.08.01.18.018 Film Masker</v>
          </cell>
        </row>
        <row r="2859">
          <cell r="J2859" t="str">
            <v>02.08.01.18.019 Cassete Semua Ukuran</v>
          </cell>
        </row>
        <row r="2860">
          <cell r="J2860" t="str">
            <v>02.08.01.18.020 Film Hanger Semua Ukuran</v>
          </cell>
        </row>
        <row r="2861">
          <cell r="J2861" t="str">
            <v>02.08.01.18.021 X-Ray Contect Therapy</v>
          </cell>
        </row>
        <row r="2862">
          <cell r="J2862" t="str">
            <v>02.08.01.18.022 X-Ray Superficial Therapy</v>
          </cell>
        </row>
        <row r="2863">
          <cell r="J2863" t="str">
            <v>02.08.01.18.023 Deep Therapy</v>
          </cell>
        </row>
        <row r="2864">
          <cell r="J2864" t="str">
            <v>02.08.01.18.024 Medium Voltage Therapy</v>
          </cell>
        </row>
        <row r="2865">
          <cell r="J2865" t="str">
            <v>02.08.01.18.025 Cobalt 60</v>
          </cell>
        </row>
        <row r="2866">
          <cell r="J2866" t="str">
            <v>02.08.01.18.026 Linier Accelerator</v>
          </cell>
        </row>
        <row r="2867">
          <cell r="J2867" t="str">
            <v>02.08.01.18.027 After Loading</v>
          </cell>
        </row>
        <row r="2868">
          <cell r="J2868" t="str">
            <v>02.08.01.18.028 Treatment Plan Computer</v>
          </cell>
        </row>
        <row r="2869">
          <cell r="J2869" t="str">
            <v>02.08.01.18.029 Localizer/Simulator</v>
          </cell>
        </row>
        <row r="2870">
          <cell r="J2870" t="str">
            <v>02.08.01.18.030 Alat Kedokteran Radiologi Lain-Lain</v>
          </cell>
        </row>
        <row r="2871">
          <cell r="J2871" t="str">
            <v>02.08.01.19.001 Electro Countary Treatment</v>
          </cell>
        </row>
        <row r="2872">
          <cell r="J2872" t="str">
            <v>02.08.01.19.002 Ultra Violet Unit</v>
          </cell>
        </row>
        <row r="2873">
          <cell r="J2873" t="str">
            <v>02.08.01.19.003 Examination Lamp</v>
          </cell>
        </row>
        <row r="2874">
          <cell r="J2874" t="str">
            <v>02.08.01.19.004 Tissue Incubator</v>
          </cell>
        </row>
        <row r="2875">
          <cell r="J2875" t="str">
            <v>02.08.01.19.005 Sterillizer</v>
          </cell>
        </row>
        <row r="2876">
          <cell r="J2876" t="str">
            <v>02.08.01.19.006 Dematology Laser</v>
          </cell>
        </row>
        <row r="2877">
          <cell r="J2877" t="str">
            <v>02.08.01.19.007 Skin Draffting</v>
          </cell>
        </row>
        <row r="2878">
          <cell r="J2878" t="str">
            <v>02.08.01.19.008 Alat Kedokteran Kulit dan Kelamin Lain-Lain</v>
          </cell>
        </row>
        <row r="2879">
          <cell r="J2879" t="str">
            <v>02.08.01.20.001 Vebtilator</v>
          </cell>
        </row>
        <row r="2880">
          <cell r="J2880" t="str">
            <v>02.08.01.20.002 Defibrillator</v>
          </cell>
        </row>
        <row r="2881">
          <cell r="J2881" t="str">
            <v>02.08.01.20.003 Bed Side Monitor</v>
          </cell>
        </row>
        <row r="2882">
          <cell r="J2882" t="str">
            <v>02.08.01.20.004 Operating Lamp</v>
          </cell>
        </row>
        <row r="2883">
          <cell r="J2883" t="str">
            <v>02.08.01.20.005 Sterillizer</v>
          </cell>
        </row>
        <row r="2884">
          <cell r="J2884" t="str">
            <v>02.08.01.20.006 Suction Pump</v>
          </cell>
        </row>
        <row r="2885">
          <cell r="J2885" t="str">
            <v>02.08.01.20.007 Electro Surgery</v>
          </cell>
        </row>
        <row r="2886">
          <cell r="J2886" t="str">
            <v>02.08.01.20.008 Anaesthesi Apparatus</v>
          </cell>
        </row>
        <row r="2887">
          <cell r="J2887" t="str">
            <v>02.08.01.20.009 X-Ray Unit</v>
          </cell>
        </row>
        <row r="2888">
          <cell r="J2888" t="str">
            <v>02.08.01.20.010 Infusion Pump</v>
          </cell>
        </row>
        <row r="2889">
          <cell r="J2889" t="str">
            <v>02.08.01.20.011 Inhalation Unit</v>
          </cell>
        </row>
        <row r="2890">
          <cell r="J2890" t="str">
            <v>02.08.01.20.012 Operating Table</v>
          </cell>
        </row>
        <row r="2891">
          <cell r="J2891" t="str">
            <v>02.08.01.20.013 Oxigen Test</v>
          </cell>
        </row>
        <row r="2892">
          <cell r="J2892" t="str">
            <v>02.08.01.20.014 Suction Thorax</v>
          </cell>
        </row>
        <row r="2893">
          <cell r="J2893" t="str">
            <v>02.08.01.20.015 Emergency Kit</v>
          </cell>
        </row>
        <row r="2894">
          <cell r="J2894" t="str">
            <v>02.08.01.20.016 Alat Kedokteran Gawat Darurat Lain-Lain</v>
          </cell>
        </row>
        <row r="2895">
          <cell r="J2895" t="str">
            <v>02.08.01.21.001 EEG</v>
          </cell>
        </row>
        <row r="2896">
          <cell r="J2896" t="str">
            <v>02.08.01.21.002 EMG</v>
          </cell>
        </row>
        <row r="2897">
          <cell r="J2897" t="str">
            <v>02.08.01.21.003 Electro Shock Therapy</v>
          </cell>
        </row>
        <row r="2898">
          <cell r="J2898" t="str">
            <v>02.08.01.21.004 Electro Stimulator</v>
          </cell>
        </row>
        <row r="2899">
          <cell r="J2899" t="str">
            <v>02.08.01.21.005 Defibrillator</v>
          </cell>
        </row>
        <row r="2900">
          <cell r="J2900" t="str">
            <v>02.08.01.21.006 Suction Pump</v>
          </cell>
        </row>
        <row r="2901">
          <cell r="J2901" t="str">
            <v>02.08.01.21.007 Spygmomameter</v>
          </cell>
        </row>
        <row r="2902">
          <cell r="J2902" t="str">
            <v>02.08.01.21.008 Scale</v>
          </cell>
        </row>
        <row r="2903">
          <cell r="J2903" t="str">
            <v>02.08.01.21.009 Stoboscapes</v>
          </cell>
        </row>
        <row r="2904">
          <cell r="J2904" t="str">
            <v>02.08.01.21.010 Examination Table</v>
          </cell>
        </row>
        <row r="2905">
          <cell r="J2905" t="str">
            <v>02.08.01.21.011 Examination Lamp</v>
          </cell>
        </row>
        <row r="2906">
          <cell r="J2906" t="str">
            <v>02.08.01.21.012 Resuscitator</v>
          </cell>
        </row>
        <row r="2907">
          <cell r="J2907" t="str">
            <v>02.08.01.21.013 Alat Kedokteran Jiwa Lain-Lain</v>
          </cell>
        </row>
        <row r="2908">
          <cell r="J2908" t="str">
            <v>02.08.02.01.001 Nurset Set</v>
          </cell>
        </row>
        <row r="2909">
          <cell r="J2909" t="str">
            <v>02.08.02.01.002 Alat Kesehatan Perawatan Lain-Lain</v>
          </cell>
        </row>
        <row r="2910">
          <cell r="J2910" t="str">
            <v>02.08.02.02.001 Short Wave Diathermy</v>
          </cell>
        </row>
        <row r="2911">
          <cell r="J2911" t="str">
            <v>02.08.02.02.002 Micro Wave Diathermy</v>
          </cell>
        </row>
        <row r="2912">
          <cell r="J2912" t="str">
            <v>02.08.02.02.003 Ultra Sound Therapy</v>
          </cell>
        </row>
        <row r="2913">
          <cell r="J2913" t="str">
            <v>02.08.02.02.004 LF Electro Therapy</v>
          </cell>
        </row>
        <row r="2914">
          <cell r="J2914" t="str">
            <v>02.08.02.02.005 Faradic Galavanic Therapy</v>
          </cell>
        </row>
        <row r="2915">
          <cell r="J2915" t="str">
            <v>02.08.02.02.006 Laser Therapy</v>
          </cell>
        </row>
        <row r="2916">
          <cell r="J2916" t="str">
            <v>02.08.02.02.007 Infra Red &amp; Ultraviolet</v>
          </cell>
        </row>
        <row r="2917">
          <cell r="J2917" t="str">
            <v>02.08.02.02.008 Compresssion Therapy</v>
          </cell>
        </row>
        <row r="2918">
          <cell r="J2918" t="str">
            <v>02.08.02.02.009 Acupunture Therapy</v>
          </cell>
        </row>
        <row r="2919">
          <cell r="J2919" t="str">
            <v>02.08.02.02.010 Traction Unit</v>
          </cell>
        </row>
        <row r="2920">
          <cell r="J2920" t="str">
            <v>02.08.02.02.011 Suspension  &amp; Pulley Equipment</v>
          </cell>
        </row>
        <row r="2921">
          <cell r="J2921" t="str">
            <v>02.08.02.02.012 Exercise Equipment</v>
          </cell>
        </row>
        <row r="2922">
          <cell r="J2922" t="str">
            <v>02.08.02.02.013 Tread Mill</v>
          </cell>
        </row>
        <row r="2923">
          <cell r="J2923" t="str">
            <v>02.08.02.02.014 Paralin Bath</v>
          </cell>
        </row>
        <row r="2924">
          <cell r="J2924" t="str">
            <v>02.08.02.02.015 Hydric Therapy</v>
          </cell>
        </row>
        <row r="2925">
          <cell r="J2925" t="str">
            <v>02.08.02.02.016 Bath Will Pool</v>
          </cell>
        </row>
        <row r="2926">
          <cell r="J2926" t="str">
            <v>02.08.02.02.017 Pulsa Erator Unit</v>
          </cell>
        </row>
        <row r="2927">
          <cell r="J2927" t="str">
            <v>02.08.02.02.018 Isostations for Accurate</v>
          </cell>
        </row>
        <row r="2928">
          <cell r="J2928" t="str">
            <v>02.08.02.02.019 Lymphatic Pirysiotherapy</v>
          </cell>
        </row>
        <row r="2929">
          <cell r="J2929" t="str">
            <v>02.08.02.02.020 Finger Muscie Therapy</v>
          </cell>
        </row>
        <row r="2930">
          <cell r="J2930" t="str">
            <v>02.08.02.02.021 There Peutical Nerve &amp; Muscie Stimulation</v>
          </cell>
        </row>
        <row r="2931">
          <cell r="J2931" t="str">
            <v>02.08.02.02.022 Rowing Machine</v>
          </cell>
        </row>
        <row r="2932">
          <cell r="J2932" t="str">
            <v>02.08.02.02.023 Exercise Blicyles</v>
          </cell>
        </row>
        <row r="2933">
          <cell r="J2933" t="str">
            <v>02.08.02.02.024 Electro Stimulation &amp; Analgesia</v>
          </cell>
        </row>
        <row r="2934">
          <cell r="J2934" t="str">
            <v>02.08.02.02.025 Whell Chair</v>
          </cell>
        </row>
        <row r="2935">
          <cell r="J2935" t="str">
            <v>02.08.02.02.026 Alat Kesehatan Rehabilitasi Medis Lain-Lain</v>
          </cell>
        </row>
        <row r="2936">
          <cell r="J2936" t="str">
            <v>02.08.02.03.001 Ergo Cycle</v>
          </cell>
        </row>
        <row r="2937">
          <cell r="J2937" t="str">
            <v>02.08.02.03.002 Monoplane Chamber</v>
          </cell>
        </row>
        <row r="2938">
          <cell r="J2938" t="str">
            <v>02.08.02.03.003 Walk In</v>
          </cell>
        </row>
        <row r="2939">
          <cell r="J2939" t="str">
            <v>02.08.02.03.004 Walk In Chamb Monocomp</v>
          </cell>
        </row>
        <row r="2940">
          <cell r="J2940" t="str">
            <v>02.08.02.03.005 Walk In Chamb Multicomp</v>
          </cell>
        </row>
        <row r="2941">
          <cell r="J2941" t="str">
            <v>02.08.02.03.006 Tread Mill</v>
          </cell>
        </row>
        <row r="2942">
          <cell r="J2942" t="str">
            <v>02.08.02.03.007 Spirometer</v>
          </cell>
        </row>
        <row r="2943">
          <cell r="J2943" t="str">
            <v>02.08.02.03.008 Spirometer BMR</v>
          </cell>
        </row>
        <row r="2944">
          <cell r="J2944" t="str">
            <v>02.08.02.03.009 Spirometer VO Max</v>
          </cell>
        </row>
        <row r="2945">
          <cell r="J2945" t="str">
            <v>02.08.02.03.010 Telemeter</v>
          </cell>
        </row>
        <row r="2946">
          <cell r="J2946" t="str">
            <v>02.08.02.03.011 Vision Screnner</v>
          </cell>
        </row>
        <row r="2947">
          <cell r="J2947" t="str">
            <v>02.08.02.03.012 Sound Level Meter</v>
          </cell>
        </row>
        <row r="2948">
          <cell r="J2948" t="str">
            <v>02.08.02.03.013 Alat Alat Mikrolimat</v>
          </cell>
        </row>
        <row r="2949">
          <cell r="J2949" t="str">
            <v>02.08.02.03.014 Diving Tank</v>
          </cell>
        </row>
        <row r="2950">
          <cell r="J2950" t="str">
            <v>02.08.02.03.015 Bubble Nitrogen Detector</v>
          </cell>
        </row>
        <row r="2951">
          <cell r="J2951" t="str">
            <v>02.08.02.03.016 O2 Gas Analyzer</v>
          </cell>
        </row>
        <row r="2952">
          <cell r="J2952" t="str">
            <v>02.08.02.03.017 O2, N2 Blood Analyzer</v>
          </cell>
        </row>
        <row r="2953">
          <cell r="J2953" t="str">
            <v>02.08.02.03.018 CO2 Gas Analyzer</v>
          </cell>
        </row>
        <row r="2954">
          <cell r="J2954" t="str">
            <v>02.08.02.03.019 O2 Master</v>
          </cell>
        </row>
        <row r="2955">
          <cell r="J2955" t="str">
            <v>02.08.02.03.020 Fire Extinghuizer</v>
          </cell>
        </row>
        <row r="2956">
          <cell r="J2956" t="str">
            <v>02.08.02.03.021 Scrubber Equipment</v>
          </cell>
        </row>
        <row r="2957">
          <cell r="J2957" t="str">
            <v>02.08.02.03.022 Compressor</v>
          </cell>
        </row>
        <row r="2958">
          <cell r="J2958" t="str">
            <v>02.08.02.03.023 Compressor Hight Presure</v>
          </cell>
        </row>
        <row r="2959">
          <cell r="J2959" t="str">
            <v>02.08.02.03.024 Compressor Low Presure</v>
          </cell>
        </row>
        <row r="2960">
          <cell r="J2960" t="str">
            <v>02.08.02.03.025 Chiler System Equipment</v>
          </cell>
        </row>
        <row r="2961">
          <cell r="J2961" t="str">
            <v>02.08.02.03.026 Audio/Video Comunication</v>
          </cell>
        </row>
        <row r="2962">
          <cell r="J2962" t="str">
            <v>02.08.02.03.027 Mixed Gas Central Equipment</v>
          </cell>
        </row>
        <row r="2963">
          <cell r="J2963" t="str">
            <v>02.08.02.03.028 Scuba Closed Circuit</v>
          </cell>
        </row>
        <row r="2964">
          <cell r="J2964" t="str">
            <v>02.08.02.03.029 Superlife 17 B</v>
          </cell>
        </row>
        <row r="2965">
          <cell r="J2965" t="str">
            <v>02.08.02.03.030 Audimeter Computerized</v>
          </cell>
        </row>
        <row r="2966">
          <cell r="J2966" t="str">
            <v>02.08.02.03.031 Vestibulator Test Equip</v>
          </cell>
        </row>
        <row r="2967">
          <cell r="J2967" t="str">
            <v>02.08.02.03.032 Alat Kesehatan Matra Laut Lain-Lain</v>
          </cell>
        </row>
        <row r="2968">
          <cell r="J2968" t="str">
            <v>02.08.02.04.001 Basic Orentation Trainer</v>
          </cell>
        </row>
        <row r="2969">
          <cell r="J2969" t="str">
            <v>02.08.02.04.002 Human Centrifuge</v>
          </cell>
        </row>
        <row r="2970">
          <cell r="J2970" t="str">
            <v>02.08.02.04.003 Decompression Chamber</v>
          </cell>
        </row>
        <row r="2971">
          <cell r="J2971" t="str">
            <v>02.08.02.04.004 Ejection Seat Trainer</v>
          </cell>
        </row>
        <row r="2972">
          <cell r="J2972" t="str">
            <v>02.08.02.04.005 Auto Sprirometer</v>
          </cell>
        </row>
        <row r="2973">
          <cell r="J2973" t="str">
            <v>02.08.02.04.006 ECG / EEG Recorder</v>
          </cell>
        </row>
        <row r="2974">
          <cell r="J2974" t="str">
            <v>02.08.02.04.007 ECG Unit</v>
          </cell>
        </row>
        <row r="2975">
          <cell r="J2975" t="str">
            <v>02.08.02.04.008 ENG Unit</v>
          </cell>
        </row>
        <row r="2976">
          <cell r="J2976" t="str">
            <v>02.08.02.04.009 Alat Kesehatan Matra Udara Lain-Lain</v>
          </cell>
        </row>
        <row r="2977">
          <cell r="J2977" t="str">
            <v>02.08.02.05.001 Anthropometer</v>
          </cell>
        </row>
        <row r="2978">
          <cell r="J2978" t="str">
            <v>02.08.02.05.002 Airpolution Tst Equipt</v>
          </cell>
        </row>
        <row r="2979">
          <cell r="J2979" t="str">
            <v>02.08.02.05.003 Boneka</v>
          </cell>
        </row>
        <row r="2980">
          <cell r="J2980" t="str">
            <v>02.08.02.05.004 Boneka Anatomi</v>
          </cell>
        </row>
        <row r="2981">
          <cell r="J2981" t="str">
            <v>02.08.02.05.005 Boneka Recusitasi Anne</v>
          </cell>
        </row>
        <row r="2982">
          <cell r="J2982" t="str">
            <v>02.08.02.05.006 Boneka Recusitasi Anne Rec</v>
          </cell>
        </row>
        <row r="2983">
          <cell r="J2983" t="str">
            <v>02.08.02.05.007 Emergency Adult</v>
          </cell>
        </row>
        <row r="2984">
          <cell r="J2984" t="str">
            <v>02.08.02.05.008 Forensic Odontology Set</v>
          </cell>
        </row>
        <row r="2985">
          <cell r="J2985" t="str">
            <v>02.08.02.05.009 Infition Trainer</v>
          </cell>
        </row>
        <row r="2986">
          <cell r="J2986" t="str">
            <v>02.08.02.05.010 Intubation Trainer</v>
          </cell>
        </row>
        <row r="2987">
          <cell r="J2987" t="str">
            <v>02.08.02.05.011 Alat Kedokteran Kepolisian Lain-Lain</v>
          </cell>
        </row>
        <row r="2988">
          <cell r="J2988" t="str">
            <v>02.08.02.06.001 Treat Mill</v>
          </cell>
        </row>
        <row r="2989">
          <cell r="J2989" t="str">
            <v>02.08.02.06.002 Track Sendo</v>
          </cell>
        </row>
        <row r="2990">
          <cell r="J2990" t="str">
            <v>02.08.02.06.003 Sepeda Statis</v>
          </cell>
        </row>
        <row r="2991">
          <cell r="J2991" t="str">
            <v>02.08.02.06.004 Alat Kesehatan Olah Raga Lain-Lain</v>
          </cell>
        </row>
        <row r="2992">
          <cell r="J2992" t="str">
            <v>02.09.01.01.001 Conductivity Meter</v>
          </cell>
        </row>
        <row r="2993">
          <cell r="J2993" t="str">
            <v>02.09.01.01.002 Hallige Comperator</v>
          </cell>
        </row>
        <row r="2994">
          <cell r="J2994" t="str">
            <v>02.09.01.01.003 Hallige Tubidity Meter</v>
          </cell>
        </row>
        <row r="2995">
          <cell r="J2995" t="str">
            <v>02.09.01.01.004 Spectro Photo Meter</v>
          </cell>
        </row>
        <row r="2996">
          <cell r="J2996" t="str">
            <v>02.09.01.01.005 Discicator / Eksicator</v>
          </cell>
        </row>
        <row r="2997">
          <cell r="J2997" t="str">
            <v>02.09.01.01.006 Timbangan Elektronik</v>
          </cell>
        </row>
        <row r="2998">
          <cell r="J2998" t="str">
            <v>02.09.01.01.007 P.H Meter</v>
          </cell>
        </row>
        <row r="2999">
          <cell r="J2999" t="str">
            <v>02.09.01.01.008 Raffluk Bottle &amp; Standar</v>
          </cell>
        </row>
        <row r="3000">
          <cell r="J3000" t="str">
            <v>02.09.01.01.009 Yark Test</v>
          </cell>
        </row>
        <row r="3001">
          <cell r="J3001" t="str">
            <v>02.09.01.01.010 D.O Bottle</v>
          </cell>
        </row>
        <row r="3002">
          <cell r="J3002" t="str">
            <v>02.09.01.01.011 Aqudee Bottle</v>
          </cell>
        </row>
        <row r="3003">
          <cell r="J3003" t="str">
            <v>02.09.01.01.012 Daskor Glask</v>
          </cell>
        </row>
        <row r="3004">
          <cell r="J3004" t="str">
            <v>02.09.01.01.013 Beaker Glass</v>
          </cell>
        </row>
        <row r="3005">
          <cell r="J3005" t="str">
            <v>02.09.01.01.014 Krous Glass</v>
          </cell>
        </row>
        <row r="3006">
          <cell r="J3006" t="str">
            <v>02.09.01.01.015 Kykhol Glass</v>
          </cell>
        </row>
        <row r="3007">
          <cell r="J3007" t="str">
            <v>02.09.01.01.016 Alat Penguji Daya Tembus Air</v>
          </cell>
        </row>
        <row r="3008">
          <cell r="J3008" t="str">
            <v>02.09.01.01.017 Alat Pengukur Kadar Air</v>
          </cell>
        </row>
        <row r="3009">
          <cell r="J3009" t="str">
            <v>02.09.01.01.018 Alat Pengukur Kelembaban</v>
          </cell>
        </row>
        <row r="3010">
          <cell r="J3010" t="str">
            <v>02.09.01.01.019 Alat Penguji Penerapan Udara Air</v>
          </cell>
        </row>
        <row r="3011">
          <cell r="J3011" t="str">
            <v>02.09.01.01.020 Alat Penguji Tembus Udara</v>
          </cell>
        </row>
        <row r="3012">
          <cell r="J3012" t="str">
            <v>02.09.01.02.001 Autoklave Unit</v>
          </cell>
        </row>
        <row r="3013">
          <cell r="J3013" t="str">
            <v>02.09.01.02.002 Incubator</v>
          </cell>
        </row>
        <row r="3014">
          <cell r="J3014" t="str">
            <v>02.09.01.02.003 Blender</v>
          </cell>
        </row>
        <row r="3015">
          <cell r="J3015" t="str">
            <v>02.09.01.02.004 Plate Count Chambre</v>
          </cell>
        </row>
        <row r="3016">
          <cell r="J3016" t="str">
            <v>02.09.01.02.005 Cawan Petri</v>
          </cell>
        </row>
        <row r="3017">
          <cell r="J3017" t="str">
            <v>02.09.01.02.006 Alat Pengambil Sampel Air</v>
          </cell>
        </row>
        <row r="3018">
          <cell r="J3018" t="str">
            <v>02.09.01.02.007 Alat Laboratorium Microbiologi Lain-Lain</v>
          </cell>
        </row>
        <row r="3019">
          <cell r="J3019" t="str">
            <v>02.09.01.03.001 Portable Electro Sounding Test</v>
          </cell>
        </row>
        <row r="3020">
          <cell r="J3020" t="str">
            <v>02.09.01.03.002 Electronic Thermometer</v>
          </cell>
        </row>
        <row r="3021">
          <cell r="J3021" t="str">
            <v>02.09.01.03.003 Flour Photo Meter</v>
          </cell>
        </row>
        <row r="3022">
          <cell r="J3022" t="str">
            <v>02.09.01.03.004 Mikroskop Dengan Kamera</v>
          </cell>
        </row>
        <row r="3023">
          <cell r="J3023" t="str">
            <v>02.09.01.03.005 Magnetic Stirder</v>
          </cell>
        </row>
        <row r="3024">
          <cell r="J3024" t="str">
            <v>02.09.01.03.006 Bacteri Colorimeter</v>
          </cell>
        </row>
        <row r="3025">
          <cell r="J3025" t="str">
            <v>02.09.01.03.007 Fitting Plate</v>
          </cell>
        </row>
        <row r="3026">
          <cell r="J3026" t="str">
            <v>02.09.01.03.008 Water Test</v>
          </cell>
        </row>
        <row r="3027">
          <cell r="J3027" t="str">
            <v>02.09.01.03.009 Rit Meter Unit</v>
          </cell>
        </row>
        <row r="3028">
          <cell r="J3028" t="str">
            <v>02.09.01.03.010 Automatic Burette</v>
          </cell>
        </row>
        <row r="3029">
          <cell r="J3029" t="str">
            <v>02.09.01.03.011 Visual Acumulation Jump</v>
          </cell>
        </row>
        <row r="3030">
          <cell r="J3030" t="str">
            <v>02.09.01.03.012 Circilation Tank</v>
          </cell>
        </row>
        <row r="3031">
          <cell r="J3031" t="str">
            <v>02.09.01.03.013 File Lab. Turbidity</v>
          </cell>
        </row>
        <row r="3032">
          <cell r="J3032" t="str">
            <v>02.09.01.03.014 Ecosonder</v>
          </cell>
        </row>
        <row r="3033">
          <cell r="J3033" t="str">
            <v>02.09.01.03.015 Pott Maker</v>
          </cell>
        </row>
        <row r="3034">
          <cell r="J3034" t="str">
            <v>02.09.01.03.016 D.O Meter</v>
          </cell>
        </row>
        <row r="3035">
          <cell r="J3035" t="str">
            <v>02.09.01.03.017 Sediment Sampler</v>
          </cell>
        </row>
        <row r="3036">
          <cell r="J3036" t="str">
            <v>02.09.01.03.018 Deft Botter</v>
          </cell>
        </row>
        <row r="3037">
          <cell r="J3037" t="str">
            <v>02.09.01.03.019 Crosible Cours</v>
          </cell>
        </row>
        <row r="3038">
          <cell r="J3038" t="str">
            <v>02.09.01.03.020 Destiling Apparat</v>
          </cell>
        </row>
        <row r="3039">
          <cell r="J3039" t="str">
            <v>02.09.01.03.021 Water Current Meter</v>
          </cell>
        </row>
        <row r="3040">
          <cell r="J3040" t="str">
            <v>02.09.01.03.022 Carbon Red Autometer</v>
          </cell>
        </row>
        <row r="3041">
          <cell r="J3041" t="str">
            <v>02.09.01.03.023 Electrode</v>
          </cell>
        </row>
        <row r="3042">
          <cell r="J3042" t="str">
            <v>02.09.01.03.024 Natcool</v>
          </cell>
        </row>
        <row r="3043">
          <cell r="J3043" t="str">
            <v>02.09.01.03.025 Alat Laboratorium Hidro Kimia Lain-Lain</v>
          </cell>
        </row>
        <row r="3044">
          <cell r="J3044" t="str">
            <v>02.09.01.04.001 Rechbock</v>
          </cell>
        </row>
        <row r="3045">
          <cell r="J3045" t="str">
            <v>02.09.01.04.002 Cipolleti</v>
          </cell>
        </row>
        <row r="3046">
          <cell r="J3046" t="str">
            <v>02.09.01.04.003 Thompson</v>
          </cell>
        </row>
        <row r="3047">
          <cell r="J3047" t="str">
            <v>02.09.01.04.004 Water Level Meter</v>
          </cell>
        </row>
        <row r="3048">
          <cell r="J3048" t="str">
            <v>02.09.01.04.005 Afsluiter</v>
          </cell>
        </row>
        <row r="3049">
          <cell r="J3049" t="str">
            <v>02.09.01.04.006 Water Meter</v>
          </cell>
        </row>
        <row r="3050">
          <cell r="J3050" t="str">
            <v>02.09.01.04.007 Cround Water Analogous</v>
          </cell>
        </row>
        <row r="3051">
          <cell r="J3051" t="str">
            <v>02.09.01.04.008 Water Level Recorder</v>
          </cell>
        </row>
        <row r="3052">
          <cell r="J3052" t="str">
            <v>02.09.01.04.009 Water Supplier</v>
          </cell>
        </row>
        <row r="3053">
          <cell r="J3053" t="str">
            <v>02.09.01.04.010 Disk Acronometer</v>
          </cell>
        </row>
        <row r="3054">
          <cell r="J3054" t="str">
            <v>02.09.01.04.011 Tools</v>
          </cell>
        </row>
        <row r="3055">
          <cell r="J3055" t="str">
            <v>02.09.01.04.012 Alat Lab  Model/Hidrolika  Lain-Lain</v>
          </cell>
        </row>
        <row r="3056">
          <cell r="J3056" t="str">
            <v>02.09.01.05.001 Daimond Rock Saw</v>
          </cell>
        </row>
        <row r="3057">
          <cell r="J3057" t="str">
            <v>02.09.01.05.002 Geological Hammaer</v>
          </cell>
        </row>
        <row r="3058">
          <cell r="J3058" t="str">
            <v>02.09.01.05.003 Tripod  Compass</v>
          </cell>
        </row>
        <row r="3059">
          <cell r="J3059" t="str">
            <v>02.09.01.05.004 Car Compass</v>
          </cell>
        </row>
        <row r="3060">
          <cell r="J3060" t="str">
            <v>02.09.01.05.005 Stereoscope</v>
          </cell>
        </row>
        <row r="3061">
          <cell r="J3061" t="str">
            <v>02.09.01.05.006 Pocket Stereoscope</v>
          </cell>
        </row>
        <row r="3062">
          <cell r="J3062" t="str">
            <v>02.09.01.05.007 Camera Photo Micrograph</v>
          </cell>
        </row>
        <row r="3063">
          <cell r="J3063" t="str">
            <v>02.09.01.05.008 Curvermeter/Map Measure</v>
          </cell>
        </row>
        <row r="3064">
          <cell r="J3064" t="str">
            <v>02.09.01.05.009 Photo Micrograph Camera</v>
          </cell>
        </row>
        <row r="3065">
          <cell r="J3065" t="str">
            <v>02.09.01.05.010 Polarizing Microscope</v>
          </cell>
        </row>
        <row r="3066">
          <cell r="J3066" t="str">
            <v>02.09.01.05.011 Slede Rule Duplex</v>
          </cell>
        </row>
        <row r="3067">
          <cell r="J3067" t="str">
            <v>02.09.01.05.012 Rock Squarness Gauge</v>
          </cell>
        </row>
        <row r="3068">
          <cell r="J3068" t="str">
            <v>02.09.01.05.013 Rock Cassification</v>
          </cell>
        </row>
        <row r="3069">
          <cell r="J3069" t="str">
            <v>02.09.01.05.014 Rock Specmen Holder</v>
          </cell>
        </row>
        <row r="3070">
          <cell r="J3070" t="str">
            <v>02.09.01.05.015 Nx Rock Grade</v>
          </cell>
        </row>
        <row r="3071">
          <cell r="J3071" t="str">
            <v>02.09.01.05.016 Rock Toughness Tester</v>
          </cell>
        </row>
        <row r="3072">
          <cell r="J3072" t="str">
            <v>02.09.01.05.017 Hand Compresion Machine</v>
          </cell>
        </row>
        <row r="3073">
          <cell r="J3073" t="str">
            <v>02.09.01.05.018 Rock Masonri Saw</v>
          </cell>
        </row>
        <row r="3074">
          <cell r="J3074" t="str">
            <v>02.09.01.05.019 Rock Masonri Felker</v>
          </cell>
        </row>
        <row r="3075">
          <cell r="J3075" t="str">
            <v>02.09.01.05.020 Polishing Grinder</v>
          </cell>
        </row>
        <row r="3076">
          <cell r="J3076" t="str">
            <v>02.09.01.05.021 Electrik Compresion Machine</v>
          </cell>
        </row>
        <row r="3077">
          <cell r="J3077" t="str">
            <v>02.09.01.05.022 Seft  Rock Compresion Machine</v>
          </cell>
        </row>
        <row r="3078">
          <cell r="J3078" t="str">
            <v>02.09.01.05.023 Rock Stress Ass Gauge</v>
          </cell>
        </row>
        <row r="3079">
          <cell r="J3079" t="str">
            <v>02.09.01.05.024 Selve Shaker Ass</v>
          </cell>
        </row>
        <row r="3080">
          <cell r="J3080" t="str">
            <v>02.09.01.05.025 Safety Gauge</v>
          </cell>
        </row>
        <row r="3081">
          <cell r="J3081" t="str">
            <v>02.09.01.05.026 Micrometer Everfece</v>
          </cell>
        </row>
        <row r="3082">
          <cell r="J3082" t="str">
            <v>02.09.01.05.027 Rock Coulor Chart</v>
          </cell>
        </row>
        <row r="3083">
          <cell r="J3083" t="str">
            <v>02.09.01.05.028 Rock Masonny Saw</v>
          </cell>
        </row>
        <row r="3084">
          <cell r="J3084" t="str">
            <v>02.09.01.05.029 Alat Lab. Buatan/Geologi Lain-Lain</v>
          </cell>
        </row>
        <row r="3085">
          <cell r="J3085" t="str">
            <v>02.09.01.06.001 Load Coll</v>
          </cell>
        </row>
        <row r="3086">
          <cell r="J3086" t="str">
            <v>02.09.01.06.002 Plane Machine for Wood</v>
          </cell>
        </row>
        <row r="3087">
          <cell r="J3087" t="str">
            <v>02.09.01.06.003 Pulling Power Test</v>
          </cell>
        </row>
        <row r="3088">
          <cell r="J3088" t="str">
            <v>02.09.01.06.004 Drill Machine</v>
          </cell>
        </row>
        <row r="3089">
          <cell r="J3089" t="str">
            <v>02.09.01.06.005 Hot Press</v>
          </cell>
        </row>
        <row r="3090">
          <cell r="J3090" t="str">
            <v>02.09.01.06.006 Cold Press</v>
          </cell>
        </row>
        <row r="3091">
          <cell r="J3091" t="str">
            <v>02.09.01.06.007 Remoal Rol</v>
          </cell>
        </row>
        <row r="3092">
          <cell r="J3092" t="str">
            <v>02.09.01.06.008 Dusting Wood Machine</v>
          </cell>
        </row>
        <row r="3093">
          <cell r="J3093" t="str">
            <v>02.09.01.06.009 Cruser Saw Dust</v>
          </cell>
        </row>
        <row r="3094">
          <cell r="J3094" t="str">
            <v>02.09.01.06.010 Smooth Machine</v>
          </cell>
        </row>
        <row r="3095">
          <cell r="J3095" t="str">
            <v>02.09.01.06.011 Speeding Machine</v>
          </cell>
        </row>
        <row r="3096">
          <cell r="J3096" t="str">
            <v>02.09.01.06.012 Flesh Steam Butler</v>
          </cell>
        </row>
        <row r="3097">
          <cell r="J3097" t="str">
            <v>02.09.01.06.013 Test Press/Sterght Test</v>
          </cell>
        </row>
        <row r="3098">
          <cell r="J3098" t="str">
            <v>02.09.01.06.014 Thermo P.A.C</v>
          </cell>
        </row>
        <row r="3099">
          <cell r="J3099" t="str">
            <v>02.09.01.06.015 Hearter Spraykiln</v>
          </cell>
        </row>
        <row r="3100">
          <cell r="J3100" t="str">
            <v>02.09.01.06.016 Saw Machine for Concrete</v>
          </cell>
        </row>
        <row r="3101">
          <cell r="J3101" t="str">
            <v>02.09.01.06.017 Cinva Ram</v>
          </cell>
        </row>
        <row r="3102">
          <cell r="J3102" t="str">
            <v>02.09.01.06.018 Hardness Test Machine</v>
          </cell>
        </row>
        <row r="3103">
          <cell r="J3103" t="str">
            <v>02.09.01.06.019 Bambu Machine  Lime Machine</v>
          </cell>
        </row>
        <row r="3104">
          <cell r="J3104" t="str">
            <v>02.09.01.06.020 Lime Machine</v>
          </cell>
        </row>
        <row r="3105">
          <cell r="J3105" t="str">
            <v>02.09.01.06.021 Frais Machine</v>
          </cell>
        </row>
        <row r="3106">
          <cell r="J3106" t="str">
            <v>02.09.01.06.022 Woolding Range</v>
          </cell>
        </row>
        <row r="3107">
          <cell r="J3107" t="str">
            <v>02.09.01.06.023 Block Macing Machine</v>
          </cell>
        </row>
        <row r="3108">
          <cell r="J3108" t="str">
            <v>02.09.01.06.024 Bataco Press Test</v>
          </cell>
        </row>
        <row r="3109">
          <cell r="J3109" t="str">
            <v>02.09.01.06.025 Cell Unit</v>
          </cell>
        </row>
        <row r="3110">
          <cell r="J3110" t="str">
            <v>02.09.01.06.026 Dirrecsher Unit</v>
          </cell>
        </row>
        <row r="3111">
          <cell r="J3111" t="str">
            <v>02.09.01.06.027 Atterberg</v>
          </cell>
        </row>
        <row r="3112">
          <cell r="J3112" t="str">
            <v>02.09.01.06.028 Compaction</v>
          </cell>
        </row>
        <row r="3113">
          <cell r="J3113" t="str">
            <v>02.09.01.06.029 Acicator Glass</v>
          </cell>
        </row>
        <row r="3114">
          <cell r="J3114" t="str">
            <v>02.09.01.06.030 Reager Bush Glass</v>
          </cell>
        </row>
        <row r="3115">
          <cell r="J3115" t="str">
            <v>02.09.01.06.031 Matlas Glass</v>
          </cell>
        </row>
        <row r="3116">
          <cell r="J3116" t="str">
            <v>02.09.01.06.032 Zondering Machine Unit</v>
          </cell>
        </row>
        <row r="3117">
          <cell r="J3117" t="str">
            <v>02.09.01.06.033 Strele Apparat</v>
          </cell>
        </row>
        <row r="3118">
          <cell r="J3118" t="str">
            <v>02.09.01.06.034 Beanding Press</v>
          </cell>
        </row>
        <row r="3119">
          <cell r="J3119" t="str">
            <v>02.09.01.06.035 Universal Test Machine</v>
          </cell>
        </row>
        <row r="3120">
          <cell r="J3120" t="str">
            <v>02.09.01.06.036 Water Impermeability</v>
          </cell>
        </row>
        <row r="3121">
          <cell r="J3121" t="str">
            <v>02.09.01.06.037 Concrete Borring</v>
          </cell>
        </row>
        <row r="3122">
          <cell r="J3122" t="str">
            <v>02.09.01.06.038 Stressing &amp; Manometer</v>
          </cell>
        </row>
        <row r="3123">
          <cell r="J3123" t="str">
            <v>02.09.01.06.039 Grooting</v>
          </cell>
        </row>
        <row r="3124">
          <cell r="J3124" t="str">
            <v>02.09.01.06.040 Mesin Penumbuk</v>
          </cell>
        </row>
        <row r="3125">
          <cell r="J3125" t="str">
            <v>02.09.01.06.041 Concrete Mixer/Pengaduk Beton</v>
          </cell>
        </row>
        <row r="3126">
          <cell r="J3126" t="str">
            <v>02.09.01.06.042 Vibrating Unit</v>
          </cell>
        </row>
        <row r="3127">
          <cell r="J3127" t="str">
            <v>02.09.01.06.043 Abrating Machine</v>
          </cell>
        </row>
        <row r="3128">
          <cell r="J3128" t="str">
            <v>02.09.01.06.044 Greep Apparat</v>
          </cell>
        </row>
        <row r="3129">
          <cell r="J3129" t="str">
            <v>02.09.01.06.045 Stone Crusher</v>
          </cell>
        </row>
        <row r="3130">
          <cell r="J3130" t="str">
            <v>02.09.01.06.046 Instrument Strain Gauge</v>
          </cell>
        </row>
        <row r="3131">
          <cell r="J3131" t="str">
            <v>02.09.01.06.047 Alat Pemeriksaan Semen</v>
          </cell>
        </row>
        <row r="3132">
          <cell r="J3132" t="str">
            <v>02.09.01.06.048 Vicat apparatur</v>
          </cell>
        </row>
        <row r="3133">
          <cell r="J3133" t="str">
            <v>02.09.01.06.049 Mortar</v>
          </cell>
        </row>
        <row r="3134">
          <cell r="J3134" t="str">
            <v>02.09.01.06.050 Thermometer for Compund</v>
          </cell>
        </row>
        <row r="3135">
          <cell r="J3135" t="str">
            <v>02.09.01.06.051 PH Meter</v>
          </cell>
        </row>
        <row r="3136">
          <cell r="J3136" t="str">
            <v>02.09.01.06.052 Alat pemeriksaan Agregate</v>
          </cell>
        </row>
        <row r="3137">
          <cell r="J3137" t="str">
            <v>02.09.01.06.053 Screen</v>
          </cell>
        </row>
        <row r="3138">
          <cell r="J3138" t="str">
            <v>02.09.01.06.054 Sample Sliter Set</v>
          </cell>
        </row>
        <row r="3139">
          <cell r="J3139" t="str">
            <v>02.09.01.06.055 Weight per Copit Yeild &amp; Air Condition</v>
          </cell>
        </row>
        <row r="3140">
          <cell r="J3140" t="str">
            <v>02.09.01.06.056 Alat Pemeriksaan SP Grafity Air</v>
          </cell>
        </row>
        <row r="3141">
          <cell r="J3141" t="str">
            <v>02.09.01.06.057 Organis Impuries Test Set</v>
          </cell>
        </row>
        <row r="3142">
          <cell r="J3142" t="str">
            <v>02.09.01.06.058 Soundness Apparatus</v>
          </cell>
        </row>
        <row r="3143">
          <cell r="J3143" t="str">
            <v>02.09.01.06.059 Straigh Edge</v>
          </cell>
        </row>
        <row r="3144">
          <cell r="J3144" t="str">
            <v>02.09.01.06.060 Alat Pemeriksaan Beton</v>
          </cell>
        </row>
        <row r="3145">
          <cell r="J3145" t="str">
            <v>02.09.01.06.061 Slump Test Set</v>
          </cell>
        </row>
        <row r="3146">
          <cell r="J3146" t="str">
            <v>02.09.01.06.062 Air Content  of Frehly Mixed Concrete</v>
          </cell>
        </row>
        <row r="3147">
          <cell r="J3147" t="str">
            <v>02.09.01.06.063 Standar Special Spatula</v>
          </cell>
        </row>
        <row r="3148">
          <cell r="J3148" t="str">
            <v>02.09.01.06.064 Tempat Benda Uji</v>
          </cell>
        </row>
        <row r="3149">
          <cell r="J3149" t="str">
            <v>02.09.01.06.065 Basic Cylinder Capping Set</v>
          </cell>
        </row>
        <row r="3150">
          <cell r="J3150" t="str">
            <v>02.09.01.06.066 Calibration Anvill for Concrete</v>
          </cell>
        </row>
        <row r="3151">
          <cell r="J3151" t="str">
            <v>02.09.01.06.067 Concrete Hammer Test</v>
          </cell>
        </row>
        <row r="3152">
          <cell r="J3152" t="str">
            <v>02.09.01.06.068 Asbest Cost</v>
          </cell>
        </row>
        <row r="3153">
          <cell r="J3153" t="str">
            <v>02.09.01.06.069 Beaker Toll from Graduates</v>
          </cell>
        </row>
        <row r="3154">
          <cell r="J3154" t="str">
            <v>02.09.01.06.070 Beaker Low</v>
          </cell>
        </row>
        <row r="3155">
          <cell r="J3155" t="str">
            <v>02.09.01.06.071 Bottle Weighing High</v>
          </cell>
        </row>
        <row r="3156">
          <cell r="J3156" t="str">
            <v>02.09.01.06.072 Boiling Flash</v>
          </cell>
        </row>
        <row r="3157">
          <cell r="J3157" t="str">
            <v>02.09.01.06.073 Wash Bottle</v>
          </cell>
        </row>
        <row r="3158">
          <cell r="J3158" t="str">
            <v>02.09.01.06.074 Burrete &amp; Standres</v>
          </cell>
        </row>
        <row r="3159">
          <cell r="J3159" t="str">
            <v>02.09.01.06.075 Cylendrer Ver Vorcelein</v>
          </cell>
        </row>
        <row r="3160">
          <cell r="J3160" t="str">
            <v>02.09.01.06.076 Picnometer</v>
          </cell>
        </row>
        <row r="3161">
          <cell r="J3161" t="str">
            <v>02.09.01.06.077 Volumetric Flask</v>
          </cell>
        </row>
        <row r="3162">
          <cell r="J3162" t="str">
            <v>02.09.01.06.078 Statis with Rectangular Base</v>
          </cell>
        </row>
        <row r="3163">
          <cell r="J3163" t="str">
            <v>02.09.01.06.079 Triangle with Vorcelesin Stems</v>
          </cell>
        </row>
        <row r="3164">
          <cell r="J3164" t="str">
            <v>02.09.01.06.080 Amalitican Balance</v>
          </cell>
        </row>
        <row r="3165">
          <cell r="J3165" t="str">
            <v>02.09.01.06.081 Agregate Scale</v>
          </cell>
        </row>
        <row r="3166">
          <cell r="J3166" t="str">
            <v>02.09.01.06.082 Dial Low</v>
          </cell>
        </row>
        <row r="3167">
          <cell r="J3167" t="str">
            <v>02.09.01.06.083 Extensik Meter</v>
          </cell>
        </row>
        <row r="3168">
          <cell r="J3168" t="str">
            <v>02.09.01.06.084 Le Chetelier Flask</v>
          </cell>
        </row>
        <row r="3169">
          <cell r="J3169" t="str">
            <v>02.09.01.06.085 Flash Filterring</v>
          </cell>
        </row>
        <row r="3170">
          <cell r="J3170" t="str">
            <v>02.09.01.06.086 Lantai Uji</v>
          </cell>
        </row>
        <row r="3171">
          <cell r="J3171" t="str">
            <v>02.09.01.06.087 Rig Uji Universal</v>
          </cell>
        </row>
        <row r="3172">
          <cell r="J3172" t="str">
            <v>02.09.01.06.088 Sumber Daya Hidrolik</v>
          </cell>
        </row>
        <row r="3173">
          <cell r="J3173" t="str">
            <v>02.09.01.06.089 Mesin Uji Getak</v>
          </cell>
        </row>
        <row r="3174">
          <cell r="J3174" t="str">
            <v>02.09.01.06.090 Mesin Uji Hidrolik</v>
          </cell>
        </row>
        <row r="3175">
          <cell r="J3175" t="str">
            <v>02.09.01.06.091 Mesin Uji Listrik</v>
          </cell>
        </row>
        <row r="3176">
          <cell r="J3176" t="str">
            <v>02.09.01.06.092 Mesin Uji Mekanik (Manual)</v>
          </cell>
        </row>
        <row r="3177">
          <cell r="J3177" t="str">
            <v>02.09.01.06.093 Aktuator</v>
          </cell>
        </row>
        <row r="3178">
          <cell r="J3178" t="str">
            <v>02.09.01.06.094 Pompa Hidrolik</v>
          </cell>
        </row>
        <row r="3179">
          <cell r="J3179" t="str">
            <v>02.09.01.06.095 Alat Lab. Bahan Bangunan Lain-Lain</v>
          </cell>
        </row>
        <row r="3180">
          <cell r="J3180" t="str">
            <v>02.09.01.07.001 Oven Loss Onheating</v>
          </cell>
        </row>
        <row r="3181">
          <cell r="J3181" t="str">
            <v>02.09.01.07.002 Visibility Year Bath</v>
          </cell>
        </row>
        <row r="3182">
          <cell r="J3182" t="str">
            <v>02.09.01.07.003 Viscosimeter</v>
          </cell>
        </row>
        <row r="3183">
          <cell r="J3183" t="str">
            <v>02.09.01.07.004 Ductility Engler</v>
          </cell>
        </row>
        <row r="3184">
          <cell r="J3184" t="str">
            <v>02.09.01.07.005 Menetrometer</v>
          </cell>
        </row>
        <row r="3185">
          <cell r="J3185" t="str">
            <v>02.09.01.07.006 Surfence Tension</v>
          </cell>
        </row>
        <row r="3186">
          <cell r="J3186" t="str">
            <v>02.09.01.07.007 Neraca</v>
          </cell>
        </row>
        <row r="3187">
          <cell r="J3187" t="str">
            <v>02.09.01.07.008 Polarimeter</v>
          </cell>
        </row>
        <row r="3188">
          <cell r="J3188" t="str">
            <v>02.09.01.07.009 Refractometer</v>
          </cell>
        </row>
        <row r="3189">
          <cell r="J3189" t="str">
            <v>02.09.01.07.010 Microscope Binokular</v>
          </cell>
        </row>
        <row r="3190">
          <cell r="J3190" t="str">
            <v>02.09.01.07.011 Rectifice</v>
          </cell>
        </row>
        <row r="3191">
          <cell r="J3191" t="str">
            <v>02.09.01.07.012 Ring Ball Spare Part</v>
          </cell>
        </row>
        <row r="3192">
          <cell r="J3192" t="str">
            <v>02.09.01.07.013 Mantel</v>
          </cell>
        </row>
        <row r="3193">
          <cell r="J3193" t="str">
            <v>02.09.01.07.014 Distilasi</v>
          </cell>
        </row>
        <row r="3194">
          <cell r="J3194" t="str">
            <v>02.09.01.07.015 Hand Operator Extrator</v>
          </cell>
        </row>
        <row r="3195">
          <cell r="J3195" t="str">
            <v>02.09.01.07.016 Pilter</v>
          </cell>
        </row>
        <row r="3196">
          <cell r="J3196" t="str">
            <v>02.09.01.07.017 Pesawat Kip</v>
          </cell>
        </row>
        <row r="3197">
          <cell r="J3197" t="str">
            <v>02.09.01.07.018 Penggan Uap</v>
          </cell>
        </row>
        <row r="3198">
          <cell r="J3198" t="str">
            <v>02.09.01.07.019 Destilasi Aspal</v>
          </cell>
        </row>
        <row r="3199">
          <cell r="J3199" t="str">
            <v>02.09.01.07.020 Corong Pemisah</v>
          </cell>
        </row>
        <row r="3200">
          <cell r="J3200" t="str">
            <v>02.09.01.07.021 Destilasi Fluk</v>
          </cell>
        </row>
        <row r="3201">
          <cell r="J3201" t="str">
            <v>02.09.01.07.022 Labu Saybolt Furol</v>
          </cell>
        </row>
        <row r="3202">
          <cell r="J3202" t="str">
            <v>02.09.01.07.023 Rubber Malet Argeniter</v>
          </cell>
        </row>
        <row r="3203">
          <cell r="J3203" t="str">
            <v>02.09.01.07.024 Linongngelesh</v>
          </cell>
        </row>
        <row r="3204">
          <cell r="J3204" t="str">
            <v>02.09.01.07.025 Desinty Basket</v>
          </cell>
        </row>
        <row r="3205">
          <cell r="J3205" t="str">
            <v>02.09.01.07.026 Sand Equiplent</v>
          </cell>
        </row>
        <row r="3206">
          <cell r="J3206" t="str">
            <v>02.09.01.07.027 Hand Extractor</v>
          </cell>
        </row>
        <row r="3207">
          <cell r="J3207" t="str">
            <v>02.09.01.07.028 Labu Pendingin Talang CBR</v>
          </cell>
        </row>
        <row r="3208">
          <cell r="J3208" t="str">
            <v>02.09.01.07.029 Cylinder</v>
          </cell>
        </row>
        <row r="3209">
          <cell r="J3209" t="str">
            <v>02.09.01.07.030 Dial Gauge LC:13</v>
          </cell>
        </row>
        <row r="3210">
          <cell r="J3210" t="str">
            <v>02.09.01.07.031 CBR Lab. Set On 702</v>
          </cell>
        </row>
        <row r="3211">
          <cell r="J3211" t="str">
            <v>02.09.01.07.032 Sample Splinter  Set CL 284</v>
          </cell>
        </row>
        <row r="3212">
          <cell r="J3212" t="str">
            <v>02.09.01.07.033 Centrifuge Hemsine Eq. App</v>
          </cell>
        </row>
        <row r="3213">
          <cell r="J3213" t="str">
            <v>02.09.01.07.034 Extraction Filter</v>
          </cell>
        </row>
        <row r="3214">
          <cell r="J3214" t="str">
            <v>02.09.01.07.035 Stability Mold Ap. 169</v>
          </cell>
        </row>
        <row r="3215">
          <cell r="J3215" t="str">
            <v>02.09.01.07.036 Filed Leveset CL. 820</v>
          </cell>
        </row>
        <row r="3216">
          <cell r="J3216" t="str">
            <v>02.09.01.07.037 PH Meter Base</v>
          </cell>
        </row>
        <row r="3217">
          <cell r="J3217" t="str">
            <v>02.09.01.07.038 Westergreen App</v>
          </cell>
        </row>
        <row r="3218">
          <cell r="J3218" t="str">
            <v>02.09.01.07.039 Albumind Meter Set Comp</v>
          </cell>
        </row>
        <row r="3219">
          <cell r="J3219" t="str">
            <v>02.09.01.07.040 Hom Acyto Meter Set Comp</v>
          </cell>
        </row>
        <row r="3220">
          <cell r="J3220" t="str">
            <v>02.09.01.07.041 Hend Operated Centeringe</v>
          </cell>
        </row>
        <row r="3221">
          <cell r="J3221" t="str">
            <v>02.09.01.07.042 Mind Metersg Nibb</v>
          </cell>
        </row>
        <row r="3222">
          <cell r="J3222" t="str">
            <v>02.09.01.07.043 Ambi Hilton Chamber</v>
          </cell>
        </row>
        <row r="3223">
          <cell r="J3223" t="str">
            <v>02.09.01.07.044 Blod Gas Analyser, Forming Model 65/2</v>
          </cell>
        </row>
        <row r="3224">
          <cell r="J3224" t="str">
            <v>02.09.01.07.045 Plame Fhother Meter</v>
          </cell>
        </row>
        <row r="3225">
          <cell r="J3225" t="str">
            <v>02.09.01.07.046 Homoglobine Meter Amercane Optical</v>
          </cell>
        </row>
        <row r="3226">
          <cell r="J3226" t="str">
            <v>02.09.01.07.047 Semi Micro Fleotro Froresisgelmen</v>
          </cell>
        </row>
        <row r="3227">
          <cell r="J3227" t="str">
            <v>02.09.01.07.048 Alat lab. Aspal &amp; cat Kimia Lain-Lain</v>
          </cell>
        </row>
        <row r="3228">
          <cell r="J3228" t="str">
            <v>02.09.01.08.001 Uncenfined Soil Test</v>
          </cell>
        </row>
        <row r="3229">
          <cell r="J3229" t="str">
            <v>02.09.01.08.002 Sieve</v>
          </cell>
        </row>
        <row r="3230">
          <cell r="J3230" t="str">
            <v>02.09.01.08.003 Linier Shrikade</v>
          </cell>
        </row>
        <row r="3231">
          <cell r="J3231" t="str">
            <v>02.09.01.08.004 Bramstand &amp; Monometer</v>
          </cell>
        </row>
        <row r="3232">
          <cell r="J3232" t="str">
            <v>02.09.01.08.005 Filter</v>
          </cell>
        </row>
        <row r="3233">
          <cell r="J3233" t="str">
            <v>02.09.01.08.006 Pressol</v>
          </cell>
        </row>
        <row r="3234">
          <cell r="J3234" t="str">
            <v>02.09.01.08.007 Uncenvinwel Air &amp; Manometer</v>
          </cell>
        </row>
        <row r="3235">
          <cell r="J3235" t="str">
            <v>02.09.01.08.008 Trixial for Sample</v>
          </cell>
        </row>
        <row r="3236">
          <cell r="J3236" t="str">
            <v>02.09.01.08.009 Direct Shear</v>
          </cell>
        </row>
        <row r="3237">
          <cell r="J3237" t="str">
            <v>02.09.01.08.010 Jack CBR</v>
          </cell>
        </row>
        <row r="3238">
          <cell r="J3238" t="str">
            <v>02.09.01.08.011 Traxiar Sherar</v>
          </cell>
        </row>
        <row r="3239">
          <cell r="J3239" t="str">
            <v>02.09.01.08.012 Extoder/Extruder</v>
          </cell>
        </row>
        <row r="3240">
          <cell r="J3240" t="str">
            <v>02.09.01.08.013 Swell Prossure App</v>
          </cell>
        </row>
        <row r="3241">
          <cell r="J3241" t="str">
            <v>02.09.01.08.014 Dial Proping Ring</v>
          </cell>
        </row>
        <row r="3242">
          <cell r="J3242" t="str">
            <v>02.09.01.08.015 Konsolidasi</v>
          </cell>
        </row>
        <row r="3243">
          <cell r="J3243" t="str">
            <v>02.09.01.08.016 Dispercien Cups</v>
          </cell>
        </row>
        <row r="3244">
          <cell r="J3244" t="str">
            <v>02.09.01.08.017 Proctor Modified</v>
          </cell>
        </row>
        <row r="3245">
          <cell r="J3245" t="str">
            <v>02.09.01.08.018 Proctor Modified</v>
          </cell>
        </row>
        <row r="3246">
          <cell r="J3246" t="str">
            <v>02.09.01.08.019 Wash Bottle Pyrect</v>
          </cell>
        </row>
        <row r="3247">
          <cell r="J3247" t="str">
            <v>02.09.01.08.020 Safe Card</v>
          </cell>
        </row>
        <row r="3248">
          <cell r="J3248" t="str">
            <v>02.09.01.08.021 Walton Humidi Fier</v>
          </cell>
        </row>
        <row r="3249">
          <cell r="J3249" t="str">
            <v>02.09.01.08.022 Soiltes</v>
          </cell>
        </row>
        <row r="3250">
          <cell r="J3250" t="str">
            <v>02.09.01.08.023 Camera Atterbang</v>
          </cell>
        </row>
        <row r="3251">
          <cell r="J3251" t="str">
            <v>02.09.01.08.024 Comodifier</v>
          </cell>
        </row>
        <row r="3252">
          <cell r="J3252" t="str">
            <v>02.09.01.08.025 Mobile Laboratorium Set</v>
          </cell>
        </row>
        <row r="3253">
          <cell r="J3253" t="str">
            <v>02.09.01.08.026 Ligulu Limit</v>
          </cell>
        </row>
        <row r="3254">
          <cell r="J3254" t="str">
            <v>02.09.01.08.027 Grafito Oven</v>
          </cell>
        </row>
        <row r="3255">
          <cell r="J3255" t="str">
            <v>02.09.01.08.028 Modifed Mold</v>
          </cell>
        </row>
        <row r="3256">
          <cell r="J3256" t="str">
            <v>02.09.01.08.029 Allon Box</v>
          </cell>
        </row>
        <row r="3257">
          <cell r="J3257" t="str">
            <v>02.09.01.08.030 Propping Ring</v>
          </cell>
        </row>
        <row r="3258">
          <cell r="J3258" t="str">
            <v>02.09.01.08.031 Triple Beam Balance Cent Gram</v>
          </cell>
        </row>
        <row r="3259">
          <cell r="J3259" t="str">
            <v>02.09.01.08.032 Heavy Duty Solution Balance</v>
          </cell>
        </row>
        <row r="3260">
          <cell r="J3260" t="str">
            <v>02.09.01.08.033 Balance</v>
          </cell>
        </row>
        <row r="3261">
          <cell r="J3261" t="str">
            <v>02.09.01.08.034 Thermolyne</v>
          </cell>
        </row>
        <row r="3262">
          <cell r="J3262" t="str">
            <v>02.09.01.08.035 Rotab Sive Shaker</v>
          </cell>
        </row>
        <row r="3263">
          <cell r="J3263" t="str">
            <v>02.09.01.08.036 Modified Field Compaction Mold</v>
          </cell>
        </row>
        <row r="3264">
          <cell r="J3264" t="str">
            <v>02.09.01.08.037 Cenc</v>
          </cell>
        </row>
        <row r="3265">
          <cell r="J3265" t="str">
            <v>02.09.01.08.038 Cence Meinizer Sleve Shaker</v>
          </cell>
        </row>
        <row r="3266">
          <cell r="J3266" t="str">
            <v>02.09.01.08.039 Drilling</v>
          </cell>
        </row>
        <row r="3267">
          <cell r="J3267" t="str">
            <v>02.09.01.08.040 Auger Machine</v>
          </cell>
        </row>
        <row r="3268">
          <cell r="J3268" t="str">
            <v>02.09.01.08.041 Visibility Jarbath</v>
          </cell>
        </row>
        <row r="3269">
          <cell r="J3269" t="str">
            <v>02.09.01.08.042 Agregate</v>
          </cell>
        </row>
        <row r="3270">
          <cell r="J3270" t="str">
            <v>02.09.01.08.043 Matrial ( Warna Kuning)</v>
          </cell>
        </row>
        <row r="3271">
          <cell r="J3271" t="str">
            <v>02.09.01.08.044 Duluxe Asphath</v>
          </cell>
        </row>
        <row r="3272">
          <cell r="J3272" t="str">
            <v>02.09.01.08.045 electric Stop Watch</v>
          </cell>
        </row>
        <row r="3273">
          <cell r="J3273" t="str">
            <v>02.09.01.08.046 Lightweight Concrete Test Hammer</v>
          </cell>
        </row>
        <row r="3274">
          <cell r="J3274" t="str">
            <v>02.09.01.08.047 Harvard Tripple Balance</v>
          </cell>
        </row>
        <row r="3275">
          <cell r="J3275" t="str">
            <v>02.09.01.08.048 Water Bath</v>
          </cell>
        </row>
        <row r="3276">
          <cell r="J3276" t="str">
            <v>02.09.01.08.049 Asphalt Atability Testing Machine</v>
          </cell>
        </row>
        <row r="3277">
          <cell r="J3277" t="str">
            <v>02.09.01.08.050 Stability Mold</v>
          </cell>
        </row>
        <row r="3278">
          <cell r="J3278" t="str">
            <v>02.09.01.08.051 Versa Tester</v>
          </cell>
        </row>
        <row r="3279">
          <cell r="J3279" t="str">
            <v>02.09.01.08.052 Penetrasi Asphalt (Universal Penetrometer)</v>
          </cell>
        </row>
        <row r="3280">
          <cell r="J3280" t="str">
            <v>02.09.01.08.053 Air Circulation</v>
          </cell>
        </row>
        <row r="3281">
          <cell r="J3281" t="str">
            <v>02.09.01.08.054 Mechanical Leading Press</v>
          </cell>
        </row>
        <row r="3282">
          <cell r="J3282" t="str">
            <v>02.09.01.08.055 Unco Fined Apparatus</v>
          </cell>
        </row>
        <row r="3283">
          <cell r="J3283" t="str">
            <v>02.09.01.08.056 Vicat apparatur</v>
          </cell>
        </row>
        <row r="3284">
          <cell r="J3284" t="str">
            <v>02.09.01.08.057 Flow Table</v>
          </cell>
        </row>
        <row r="3285">
          <cell r="J3285" t="str">
            <v>02.09.01.08.058 Mixer</v>
          </cell>
        </row>
        <row r="3286">
          <cell r="J3286" t="str">
            <v>02.09.01.08.059 Field Scale</v>
          </cell>
        </row>
        <row r="3287">
          <cell r="J3287" t="str">
            <v>02.09.01.08.060 Analytical Balance</v>
          </cell>
        </row>
        <row r="3288">
          <cell r="J3288" t="str">
            <v>02.09.01.08.061 Stump Test T</v>
          </cell>
        </row>
        <row r="3289">
          <cell r="J3289" t="str">
            <v>02.09.01.08.062 Asphalt Density Recorder</v>
          </cell>
        </row>
        <row r="3290">
          <cell r="J3290" t="str">
            <v>02.09.01.08.063 Swicth Backer</v>
          </cell>
        </row>
        <row r="3291">
          <cell r="J3291" t="str">
            <v>02.09.01.08.064 Air Compressor</v>
          </cell>
        </row>
        <row r="3292">
          <cell r="J3292" t="str">
            <v>02.09.01.08.065 Vacum Pump</v>
          </cell>
        </row>
        <row r="3293">
          <cell r="J3293" t="str">
            <v>02.09.01.08.066 Hydrometer Jarbath</v>
          </cell>
        </row>
        <row r="3294">
          <cell r="J3294" t="str">
            <v>02.09.01.08.067 Alat Lab Mekanik tanah Lain-Lain</v>
          </cell>
        </row>
        <row r="3295">
          <cell r="J3295" t="str">
            <v>02.09.01.09.001 Test  for Humydity</v>
          </cell>
        </row>
        <row r="3296">
          <cell r="J3296" t="str">
            <v>02.09.01.09.002 Test for Temperature</v>
          </cell>
        </row>
        <row r="3297">
          <cell r="J3297" t="str">
            <v>02.09.01.09.003 Test for Wind/Flow</v>
          </cell>
        </row>
        <row r="3298">
          <cell r="J3298" t="str">
            <v>02.09.01.09.004 Test for Presure</v>
          </cell>
        </row>
        <row r="3299">
          <cell r="J3299" t="str">
            <v>02.09.01.09.005 Test Drecipitation</v>
          </cell>
        </row>
        <row r="3300">
          <cell r="J3300" t="str">
            <v>02.09.01.09.006 Test Evaberation</v>
          </cell>
        </row>
        <row r="3301">
          <cell r="J3301" t="str">
            <v>02.09.01.09.007 Test Sunahine</v>
          </cell>
        </row>
        <row r="3302">
          <cell r="J3302" t="str">
            <v>02.09.01.09.008 Alat Lab. Cocok Tanam Lain-Lain</v>
          </cell>
        </row>
        <row r="3303">
          <cell r="J3303" t="str">
            <v>02.09.01.10.001 Wheel Balancer</v>
          </cell>
        </row>
        <row r="3304">
          <cell r="J3304" t="str">
            <v>02.09.01.10.002 Brake Band Tester</v>
          </cell>
        </row>
        <row r="3305">
          <cell r="J3305" t="str">
            <v>02.09.01.10.003 Sped Meter Tester</v>
          </cell>
        </row>
        <row r="3306">
          <cell r="J3306" t="str">
            <v>02.09.01.10.004 Engine Dinamo Meter</v>
          </cell>
        </row>
        <row r="3307">
          <cell r="J3307" t="str">
            <v>02.09.01.10.005 Head Light Tester</v>
          </cell>
        </row>
        <row r="3308">
          <cell r="J3308" t="str">
            <v>02.09.01.10.006 Wheel Aligment Tester</v>
          </cell>
        </row>
        <row r="3309">
          <cell r="J3309" t="str">
            <v>02.09.01.10.007 Camber Caster King Pin Gauge</v>
          </cell>
        </row>
        <row r="3310">
          <cell r="J3310" t="str">
            <v>02.09.01.10.008 Toe In Gauge</v>
          </cell>
        </row>
        <row r="3311">
          <cell r="J3311" t="str">
            <v>02.09.01.10.009 Rough Load Tester</v>
          </cell>
        </row>
        <row r="3312">
          <cell r="J3312" t="str">
            <v>02.09.01.10.010 Tilting Tester</v>
          </cell>
        </row>
        <row r="3313">
          <cell r="J3313" t="str">
            <v>02.09.01.10.011 Axle Load Tester</v>
          </cell>
        </row>
        <row r="3314">
          <cell r="J3314" t="str">
            <v>02.09.01.10.012 Steering AngleTester</v>
          </cell>
        </row>
        <row r="3315">
          <cell r="J3315" t="str">
            <v>02.09.01.10.013 Diesel Injection Pump Tester</v>
          </cell>
        </row>
        <row r="3316">
          <cell r="J3316" t="str">
            <v>02.09.01.10.014 Nozlo Tester</v>
          </cell>
        </row>
        <row r="3317">
          <cell r="J3317" t="str">
            <v>02.09.01.10.015 Engine Running in Tester</v>
          </cell>
        </row>
        <row r="3318">
          <cell r="J3318" t="str">
            <v>02.09.01.10.016 Diesel Smoke Meter</v>
          </cell>
        </row>
        <row r="3319">
          <cell r="J3319" t="str">
            <v>02.09.01.10.017 Hydraulik System Tester</v>
          </cell>
        </row>
        <row r="3320">
          <cell r="J3320" t="str">
            <v>02.09.01.10.018 Valve Spring Tester</v>
          </cell>
        </row>
        <row r="3321">
          <cell r="J3321" t="str">
            <v>02.09.01.10.019 Tune Up Tester</v>
          </cell>
        </row>
        <row r="3322">
          <cell r="J3322" t="str">
            <v>02.09.01.10.020 Universal Test</v>
          </cell>
        </row>
        <row r="3323">
          <cell r="J3323" t="str">
            <v>02.09.01.10.021 Generator Test</v>
          </cell>
        </row>
        <row r="3324">
          <cell r="J3324" t="str">
            <v>02.09.01.10.022 Auto Analizer Unit</v>
          </cell>
        </row>
        <row r="3325">
          <cell r="J3325" t="str">
            <v>02.09.01.10.023 Timing Advine Tester</v>
          </cell>
        </row>
        <row r="3326">
          <cell r="J3326" t="str">
            <v>02.09.01.10.024 Cam Anggle Tester</v>
          </cell>
        </row>
        <row r="3327">
          <cell r="J3327" t="str">
            <v>02.09.01.10.025 Combustion Tester</v>
          </cell>
        </row>
        <row r="3328">
          <cell r="J3328" t="str">
            <v>02.09.01.10.026 Coil Condeser Tester</v>
          </cell>
        </row>
        <row r="3329">
          <cell r="J3329" t="str">
            <v>02.09.01.10.027 Olug Scope</v>
          </cell>
        </row>
        <row r="3330">
          <cell r="J3330" t="str">
            <v>02.09.01.10.028 Volt Ampere Tester</v>
          </cell>
        </row>
        <row r="3331">
          <cell r="J3331" t="str">
            <v>02.09.01.10.029 Distributor Tester</v>
          </cell>
        </row>
        <row r="3332">
          <cell r="J3332" t="str">
            <v>02.09.01.10.030 Voltage Regulator Tester</v>
          </cell>
        </row>
        <row r="3333">
          <cell r="J3333" t="str">
            <v>02.09.01.10.031 Diode Tester</v>
          </cell>
        </row>
        <row r="3334">
          <cell r="J3334" t="str">
            <v>02.09.01.10.032 Alternator Scope</v>
          </cell>
        </row>
        <row r="3335">
          <cell r="J3335" t="str">
            <v>02.09.01.10.033 LP Gas Detector</v>
          </cell>
        </row>
        <row r="3336">
          <cell r="J3336" t="str">
            <v>02.09.01.10.034 Speed Tester</v>
          </cell>
        </row>
        <row r="3337">
          <cell r="J3337" t="str">
            <v>02.09.01.10.035 Alat Penguji Pegangan (Tarik Tekanan)</v>
          </cell>
        </row>
        <row r="3338">
          <cell r="J3338" t="str">
            <v>02.09.01.10.036 Alat Penguji Kekerasan (Hardness)</v>
          </cell>
        </row>
        <row r="3339">
          <cell r="J3339" t="str">
            <v>02.09.01.10.037 Alat Penguji Keretakan</v>
          </cell>
        </row>
        <row r="3340">
          <cell r="J3340" t="str">
            <v>02.09.01.10.038 Alat Penguji Jenis Logam</v>
          </cell>
        </row>
        <row r="3341">
          <cell r="J3341" t="str">
            <v>02.09.01.10.039 Bursting Srength Tester (Alat Penguji Letup)</v>
          </cell>
        </row>
        <row r="3342">
          <cell r="J3342" t="str">
            <v>02.09.01.10.040 Upper Leather Water Proff Ness Tester</v>
          </cell>
        </row>
        <row r="3343">
          <cell r="J3343" t="str">
            <v>02.09.01.10.041 Finish Head Resistance Tester</v>
          </cell>
        </row>
        <row r="3344">
          <cell r="J3344" t="str">
            <v>02.09.01.10.042 Sastra Adhesion Tester</v>
          </cell>
        </row>
        <row r="3345">
          <cell r="J3345" t="str">
            <v>02.09.01.10.043 Adhesion of Finish Tester</v>
          </cell>
        </row>
        <row r="3346">
          <cell r="J3346" t="str">
            <v>02.09.01.10.044 Stiff Ness Tester</v>
          </cell>
        </row>
        <row r="3347">
          <cell r="J3347" t="str">
            <v>02.09.01.10.045 Folding  Endurance Tester</v>
          </cell>
        </row>
        <row r="3348">
          <cell r="J3348" t="str">
            <v>02.09.01.10.046 Tearing Tester</v>
          </cell>
        </row>
        <row r="3349">
          <cell r="J3349" t="str">
            <v>02.09.01.10.047 Falling Dart Impact Tester</v>
          </cell>
        </row>
        <row r="3350">
          <cell r="J3350" t="str">
            <v>02.09.01.10.048 Rubber Compresion Tester</v>
          </cell>
        </row>
        <row r="3351">
          <cell r="J3351" t="str">
            <v>02.09.01.10.049 Starain Tester</v>
          </cell>
        </row>
        <row r="3352">
          <cell r="J3352" t="str">
            <v>02.09.01.10.050 Bot Tester</v>
          </cell>
        </row>
        <row r="3353">
          <cell r="J3353" t="str">
            <v>02.09.01.10.051 Drop Tester</v>
          </cell>
        </row>
        <row r="3354">
          <cell r="J3354" t="str">
            <v>02.09.01.10.052 Alat Penguji Kekuatan Pengeras Depan</v>
          </cell>
        </row>
        <row r="3355">
          <cell r="J3355" t="str">
            <v>02.09.01.10.053 Sepatu (International Safety  Tester)</v>
          </cell>
        </row>
        <row r="3356">
          <cell r="J3356" t="str">
            <v>02.09.01.10.054 Upper Material Flexing</v>
          </cell>
        </row>
        <row r="3357">
          <cell r="J3357" t="str">
            <v>02.09.01.10.055 Finish Fastness</v>
          </cell>
        </row>
        <row r="3358">
          <cell r="J3358" t="str">
            <v>02.09.01.10.056 Alat Tera Sastra</v>
          </cell>
        </row>
        <row r="3359">
          <cell r="J3359" t="str">
            <v>02.09.01.10.057 Alfa Laboratory Sample Cutter</v>
          </cell>
        </row>
        <row r="3360">
          <cell r="J3360" t="str">
            <v>02.09.01.10.058 Shobury Corumeter</v>
          </cell>
        </row>
        <row r="3361">
          <cell r="J3361" t="str">
            <v>02.09.01.10.059 Hendie Stenght</v>
          </cell>
        </row>
        <row r="3362">
          <cell r="J3362" t="str">
            <v>02.09.01.10.060 Alat Pelobang (Crk Borer)</v>
          </cell>
        </row>
        <row r="3363">
          <cell r="J3363" t="str">
            <v>02.09.01.10.061 Tensile Head Ditortion</v>
          </cell>
        </row>
        <row r="3364">
          <cell r="J3364" t="str">
            <v>02.09.01.10.062 Ultrasonic Flow Detector</v>
          </cell>
        </row>
        <row r="3365">
          <cell r="J3365" t="str">
            <v>02.09.01.10.063 Dinamic Signal Analyser</v>
          </cell>
        </row>
        <row r="3366">
          <cell r="J3366" t="str">
            <v>02.09.01.10.064 Pressure Gauge</v>
          </cell>
        </row>
        <row r="3367">
          <cell r="J3367" t="str">
            <v>02.09.01.10.065 Extenso Meter</v>
          </cell>
        </row>
        <row r="3368">
          <cell r="J3368" t="str">
            <v>02.09.01.10.066 Torsi Meter</v>
          </cell>
        </row>
        <row r="3369">
          <cell r="J3369" t="str">
            <v>02.09.01.10.067 Thermocouple</v>
          </cell>
        </row>
        <row r="3370">
          <cell r="J3370" t="str">
            <v>02.09.01.10.068 Thermohygrometer</v>
          </cell>
        </row>
        <row r="3371">
          <cell r="J3371" t="str">
            <v>02.09.01.10.069 Fatigue tester</v>
          </cell>
        </row>
        <row r="3372">
          <cell r="J3372" t="str">
            <v>02.09.01.10.070 Thickness Tester for Metal</v>
          </cell>
        </row>
        <row r="3373">
          <cell r="J3373" t="str">
            <v>02.09.01.10.071 Thickness Tester for Coating</v>
          </cell>
        </row>
        <row r="3374">
          <cell r="J3374" t="str">
            <v>02.09.01.10.072 Flemer &amp; Micrometer</v>
          </cell>
        </row>
        <row r="3375">
          <cell r="J3375" t="str">
            <v>02.09.01.10.073 Dial &amp; Test Indikator</v>
          </cell>
        </row>
        <row r="3376">
          <cell r="J3376" t="str">
            <v>02.09.01.10.074 Alat Ukur  Lurusan</v>
          </cell>
        </row>
        <row r="3377">
          <cell r="J3377" t="str">
            <v>02.09.01.10.075 Alat Ukur Ketegak Lurusan</v>
          </cell>
        </row>
        <row r="3378">
          <cell r="J3378" t="str">
            <v>02.09.01.10.076 Alat Ukur Sudut</v>
          </cell>
        </row>
        <row r="3379">
          <cell r="J3379" t="str">
            <v>02.09.01.10.077 Data Processor</v>
          </cell>
        </row>
        <row r="3380">
          <cell r="J3380" t="str">
            <v>02.09.01.10.078 Mesin Bubut Presisi</v>
          </cell>
        </row>
        <row r="3381">
          <cell r="J3381" t="str">
            <v>02.09.01.10.079 60 Mesin Milling Prescisi</v>
          </cell>
        </row>
        <row r="3382">
          <cell r="J3382" t="str">
            <v>02.09.01.10.080 Schoper Folding Indoranche</v>
          </cell>
        </row>
        <row r="3383">
          <cell r="J3383" t="str">
            <v>02.09.01.10.081 Low Level Scanner</v>
          </cell>
        </row>
        <row r="3384">
          <cell r="J3384" t="str">
            <v>02.09.01.10.082 High Voltage Meter</v>
          </cell>
        </row>
        <row r="3385">
          <cell r="J3385" t="str">
            <v>02.09.01.10.083 Cutting &amp; Welding Kit</v>
          </cell>
        </row>
        <row r="3386">
          <cell r="J3386" t="str">
            <v>02.09.01.10.084 Heavy Duty Hidroulic Cilinder</v>
          </cell>
        </row>
        <row r="3387">
          <cell r="J3387" t="str">
            <v>02.09.01.10.085 Alat Uji Bakteri</v>
          </cell>
        </row>
        <row r="3388">
          <cell r="J3388" t="str">
            <v>02.09.01.10.086 Portable Polisshing Equipment</v>
          </cell>
        </row>
        <row r="3389">
          <cell r="J3389" t="str">
            <v>02.09.01.10.087 Spacemen Mount Press</v>
          </cell>
        </row>
        <row r="3390">
          <cell r="J3390" t="str">
            <v>02.09.01.10.088 Ultrassonic Flow Detector</v>
          </cell>
        </row>
        <row r="3391">
          <cell r="J3391" t="str">
            <v>02.09.01.10.089 Esab Tig weading Machine</v>
          </cell>
        </row>
        <row r="3392">
          <cell r="J3392" t="str">
            <v>02.09.01.10.090 Macnetic Perticle</v>
          </cell>
        </row>
        <row r="3393">
          <cell r="J3393" t="str">
            <v>02.09.01.10.091 Radio Graphis Equipment</v>
          </cell>
        </row>
        <row r="3394">
          <cell r="J3394" t="str">
            <v>02.09.01.10.092 Alat Uji Tekan Hydrostatic</v>
          </cell>
        </row>
        <row r="3395">
          <cell r="J3395" t="str">
            <v>02.09.01.10.093 Acoustic Emmission</v>
          </cell>
        </row>
        <row r="3396">
          <cell r="J3396" t="str">
            <v>02.09.01.10.094 Level Rrecorder</v>
          </cell>
        </row>
        <row r="3397">
          <cell r="J3397" t="str">
            <v>02.09.01.10.095 Alat Electrolisa</v>
          </cell>
        </row>
        <row r="3398">
          <cell r="J3398" t="str">
            <v>02.09.01.10.096 Hand Roll</v>
          </cell>
        </row>
        <row r="3399">
          <cell r="J3399" t="str">
            <v>02.09.01.10.097 Iron Tester</v>
          </cell>
        </row>
        <row r="3400">
          <cell r="J3400" t="str">
            <v>02.09.01.10.098 Perspiration</v>
          </cell>
        </row>
        <row r="3401">
          <cell r="J3401" t="str">
            <v>02.09.01.10.099 Yam Friction &amp; Rubbing Tester</v>
          </cell>
        </row>
        <row r="3402">
          <cell r="J3402" t="str">
            <v>02.09.01.10.100 Alat Lab. Logam, Mesin, Listrik Lain-Lain</v>
          </cell>
        </row>
        <row r="3403">
          <cell r="J3403" t="str">
            <v>02.09.01.11.001 Coloumetric Planting</v>
          </cell>
        </row>
        <row r="3404">
          <cell r="J3404" t="str">
            <v>02.09.01.11.002 Alat Uji Pukul Bola Bulutangkis</v>
          </cell>
        </row>
        <row r="3405">
          <cell r="J3405" t="str">
            <v>02.09.01.11.003 Temperatus &amp; Humadity Tester</v>
          </cell>
        </row>
        <row r="3406">
          <cell r="J3406" t="str">
            <v>02.09.01.11.004 Alat Uji Diameter</v>
          </cell>
        </row>
        <row r="3407">
          <cell r="J3407" t="str">
            <v>02.09.01.11.005 Digital Mealting Point</v>
          </cell>
        </row>
        <row r="3408">
          <cell r="J3408" t="str">
            <v>02.09.01.11.006 Alat Uji Gas Buang</v>
          </cell>
        </row>
        <row r="3409">
          <cell r="J3409" t="str">
            <v>02.09.01.11.007 Xyclo Crack Detector Kit</v>
          </cell>
        </row>
        <row r="3410">
          <cell r="J3410" t="str">
            <v>02.09.01.11.008 Digital</v>
          </cell>
        </row>
        <row r="3411">
          <cell r="J3411" t="str">
            <v>02.09.01.11.009 Indicator</v>
          </cell>
        </row>
        <row r="3412">
          <cell r="J3412" t="str">
            <v>02.09.01.11.010 Thecnometer Digital Multimeter</v>
          </cell>
        </row>
        <row r="3413">
          <cell r="J3413" t="str">
            <v>02.09.01.11.011 Uniteurep Tible Supya</v>
          </cell>
        </row>
        <row r="3414">
          <cell r="J3414" t="str">
            <v>02.09.01.11.012 Ultrasonic Thickness Meter</v>
          </cell>
        </row>
        <row r="3415">
          <cell r="J3415" t="str">
            <v>02.09.01.11.013 Teorgue Wrench with Sockat Head</v>
          </cell>
        </row>
        <row r="3416">
          <cell r="J3416" t="str">
            <v>02.09.01.11.014 Mega Ohm Meter</v>
          </cell>
        </row>
        <row r="3417">
          <cell r="J3417" t="str">
            <v>02.09.01.11.015 Vemeir Caliper Hight Gauge</v>
          </cell>
        </row>
        <row r="3418">
          <cell r="J3418" t="str">
            <v>02.09.01.11.016 Precission Bevel Protector</v>
          </cell>
        </row>
        <row r="3419">
          <cell r="J3419" t="str">
            <v>02.09.01.11.017 Engineers Combination Sgure Set</v>
          </cell>
        </row>
        <row r="3420">
          <cell r="J3420" t="str">
            <v>02.09.01.11.018 Drying Oven</v>
          </cell>
        </row>
        <row r="3421">
          <cell r="J3421" t="str">
            <v>02.09.01.11.019 Vibration Test Equipment</v>
          </cell>
        </row>
        <row r="3422">
          <cell r="J3422" t="str">
            <v>02.09.01.11.020 Measurering  Instrument</v>
          </cell>
        </row>
        <row r="3423">
          <cell r="J3423" t="str">
            <v>02.09.01.11.021 Permenet Magnit Kit</v>
          </cell>
        </row>
        <row r="3424">
          <cell r="J3424" t="str">
            <v>02.09.01.11.022 Reflectence</v>
          </cell>
        </row>
        <row r="3425">
          <cell r="J3425" t="str">
            <v>02.09.01.11.023 Bondet Searing Jig For DISK Pad</v>
          </cell>
        </row>
        <row r="3426">
          <cell r="J3426" t="str">
            <v>02.09.01.11.024 Sperometer for Miror</v>
          </cell>
        </row>
        <row r="3427">
          <cell r="J3427" t="str">
            <v>02.09.01.11.025 Resure Relaxian for Miror</v>
          </cell>
        </row>
        <row r="3428">
          <cell r="J3428" t="str">
            <v>02.09.01.11.026 Shook Relaxion Jig for Brake Linning</v>
          </cell>
        </row>
        <row r="3429">
          <cell r="J3429" t="str">
            <v>02.09.01.11.027 Presurizing for Brake Linning</v>
          </cell>
        </row>
        <row r="3430">
          <cell r="J3430" t="str">
            <v>02.09.01.11.028 Peeling Force for Disk Pads</v>
          </cell>
        </row>
        <row r="3431">
          <cell r="J3431" t="str">
            <v>02.09.01.11.029 Distribution Factor Tester for Miror</v>
          </cell>
        </row>
        <row r="3432">
          <cell r="J3432" t="str">
            <v>02.09.01.11.030 Probe MWB 704  NBB</v>
          </cell>
        </row>
        <row r="3433">
          <cell r="J3433" t="str">
            <v>02.09.01.11.031 Cole Palmer Immeersion Calculator</v>
          </cell>
        </row>
        <row r="3434">
          <cell r="J3434" t="str">
            <v>02.09.01.11.032 Step Up/Down</v>
          </cell>
        </row>
        <row r="3435">
          <cell r="J3435" t="str">
            <v>02.09.01.11.033 X Ray Unit</v>
          </cell>
        </row>
        <row r="3436">
          <cell r="J3436" t="str">
            <v>02.09.01.11.034 Hot Water Hosty Type 50</v>
          </cell>
        </row>
        <row r="3437">
          <cell r="J3437" t="str">
            <v>02.09.01.11.035 Mofile Furnance</v>
          </cell>
        </row>
        <row r="3438">
          <cell r="J3438" t="str">
            <v>02.09.01.11.036 Cylotex\Sample Min</v>
          </cell>
        </row>
        <row r="3439">
          <cell r="J3439" t="str">
            <v>02.09.01.11.037 Anemometer Portable Digital</v>
          </cell>
        </row>
        <row r="3440">
          <cell r="J3440" t="str">
            <v>02.09.01.11.038 Tensile Tester</v>
          </cell>
        </row>
        <row r="3441">
          <cell r="J3441" t="str">
            <v>02.09.01.11.039 Transpole</v>
          </cell>
        </row>
        <row r="3442">
          <cell r="J3442" t="str">
            <v>02.09.01.11.040 Alat Uji untuk Kerja Radiator</v>
          </cell>
        </row>
        <row r="3443">
          <cell r="J3443" t="str">
            <v>02.09.01.11.041 Alat Uji Tekan Hydrostatic Impact Test</v>
          </cell>
        </row>
        <row r="3444">
          <cell r="J3444" t="str">
            <v>02.09.01.11.042 Alat Uji Tank Sederhana</v>
          </cell>
        </row>
        <row r="3445">
          <cell r="J3445" t="str">
            <v>02.09.01.11.043 Load Cell</v>
          </cell>
        </row>
        <row r="3446">
          <cell r="J3446" t="str">
            <v>02.09.01.11.044 Micrometer</v>
          </cell>
        </row>
        <row r="3447">
          <cell r="J3447" t="str">
            <v>02.09.01.11.045 Borescoupe</v>
          </cell>
        </row>
        <row r="3448">
          <cell r="J3448" t="str">
            <v>02.09.01.11.046 Electrometer</v>
          </cell>
        </row>
        <row r="3449">
          <cell r="J3449" t="str">
            <v>02.09.01.11.047 Preccision termocouple Calibration Standard</v>
          </cell>
        </row>
        <row r="3450">
          <cell r="J3450" t="str">
            <v>02.09.01.11.048 Contact Temperature Calibration Ice Bath</v>
          </cell>
        </row>
        <row r="3451">
          <cell r="J3451" t="str">
            <v>02.09.01.11.049 Probe Cabrating Gas</v>
          </cell>
        </row>
        <row r="3452">
          <cell r="J3452" t="str">
            <v>02.09.01.11.050 Vioce Groppe</v>
          </cell>
        </row>
        <row r="3453">
          <cell r="J3453" t="str">
            <v>02.09.01.11.051 Rochhet Driver Vessel</v>
          </cell>
        </row>
        <row r="3454">
          <cell r="J3454" t="str">
            <v>02.09.01.11.052 Mosses Omill</v>
          </cell>
        </row>
        <row r="3455">
          <cell r="J3455" t="str">
            <v>02.09.01.11.053 Alat Uji Peredam Gas Buang</v>
          </cell>
        </row>
        <row r="3456">
          <cell r="J3456" t="str">
            <v>02.09.01.11.054 Alat Uji Crack</v>
          </cell>
        </row>
        <row r="3457">
          <cell r="J3457" t="str">
            <v>02.09.01.11.055 Alat Uji Ultrasonic</v>
          </cell>
        </row>
        <row r="3458">
          <cell r="J3458" t="str">
            <v>02.09.01.11.056 Alat Uji Kekerasan</v>
          </cell>
        </row>
        <row r="3459">
          <cell r="J3459" t="str">
            <v>02.09.01.11.057 Alat Uji Korosi</v>
          </cell>
        </row>
        <row r="3460">
          <cell r="J3460" t="str">
            <v>02.09.01.11.058 Alat Uji Struktur Kimia Logam</v>
          </cell>
        </row>
        <row r="3461">
          <cell r="J3461" t="str">
            <v>02.09.01.11.059 Vacum Coating</v>
          </cell>
        </row>
        <row r="3462">
          <cell r="J3462" t="str">
            <v>02.09.01.11.060 Reflection Polariscope</v>
          </cell>
        </row>
        <row r="3463">
          <cell r="J3463" t="str">
            <v>02.09.01.11.061 Scatlered Light Polariscope</v>
          </cell>
        </row>
        <row r="3464">
          <cell r="J3464" t="str">
            <v>02.09.01.11.062 Lateral Extensometer</v>
          </cell>
        </row>
        <row r="3465">
          <cell r="J3465" t="str">
            <v>02.09.01.11.063 Proyektion Polariscope</v>
          </cell>
        </row>
        <row r="3466">
          <cell r="J3466" t="str">
            <v>02.09.01.11.064 Ultrasonic Tester</v>
          </cell>
        </row>
        <row r="3467">
          <cell r="J3467" t="str">
            <v>02.09.01.11.065 Magnetic Powder Crack Detector</v>
          </cell>
        </row>
        <row r="3468">
          <cell r="J3468" t="str">
            <v>02.09.01.11.066 Parker Magnetic Yoke</v>
          </cell>
        </row>
        <row r="3469">
          <cell r="J3469" t="str">
            <v>02.09.01.11.067 Crack Depth Detector</v>
          </cell>
        </row>
        <row r="3470">
          <cell r="J3470" t="str">
            <v>02.09.01.11.068 Alat Lab. Logam, Mesin Listrik Lain-Lain</v>
          </cell>
        </row>
        <row r="3471">
          <cell r="J3471" t="str">
            <v>02.09.01.12.001 Centrifuge</v>
          </cell>
        </row>
        <row r="3472">
          <cell r="J3472" t="str">
            <v>02.09.01.12.002 Water Dath</v>
          </cell>
        </row>
        <row r="3473">
          <cell r="J3473" t="str">
            <v>02.09.01.12.003 Incubator</v>
          </cell>
        </row>
        <row r="3474">
          <cell r="J3474" t="str">
            <v>02.09.01.12.004 Moroar</v>
          </cell>
        </row>
        <row r="3475">
          <cell r="J3475" t="str">
            <v>02.09.01.12.005 Oven</v>
          </cell>
        </row>
        <row r="3476">
          <cell r="J3476" t="str">
            <v>02.09.01.12.006 Compresor Unit</v>
          </cell>
        </row>
        <row r="3477">
          <cell r="J3477" t="str">
            <v>02.09.01.12.007 Botol Oxigen</v>
          </cell>
        </row>
        <row r="3478">
          <cell r="J3478" t="str">
            <v>02.09.01.12.008 Botol D.O</v>
          </cell>
        </row>
        <row r="3479">
          <cell r="J3479" t="str">
            <v>02.09.01.12.009 Botol Aqua</v>
          </cell>
        </row>
        <row r="3480">
          <cell r="J3480" t="str">
            <v>02.09.01.12.010 Krous Glass</v>
          </cell>
        </row>
        <row r="3481">
          <cell r="J3481" t="str">
            <v>02.09.01.12.011 Elemeyer Glass</v>
          </cell>
        </row>
        <row r="3482">
          <cell r="J3482" t="str">
            <v>02.09.01.12.012 Nestle</v>
          </cell>
        </row>
        <row r="3483">
          <cell r="J3483" t="str">
            <v>02.09.01.12.013 Piper Glass</v>
          </cell>
        </row>
        <row r="3484">
          <cell r="J3484" t="str">
            <v>02.09.01.12.014 Gelas Takar</v>
          </cell>
        </row>
        <row r="3485">
          <cell r="J3485" t="str">
            <v>02.09.01.12.015 Labu Takar</v>
          </cell>
        </row>
        <row r="3486">
          <cell r="J3486" t="str">
            <v>02.09.01.12.016 Tabung Reaksi</v>
          </cell>
        </row>
        <row r="3487">
          <cell r="J3487" t="str">
            <v>02.09.01.12.017 Bejana</v>
          </cell>
        </row>
        <row r="3488">
          <cell r="J3488" t="str">
            <v>02.09.01.12.018 Penanggas</v>
          </cell>
        </row>
        <row r="3489">
          <cell r="J3489" t="str">
            <v>02.09.01.12.019 Burtte</v>
          </cell>
        </row>
        <row r="3490">
          <cell r="J3490" t="str">
            <v>02.09.01.12.020 Microscope</v>
          </cell>
        </row>
        <row r="3491">
          <cell r="J3491" t="str">
            <v>02.09.01.12.021 Autoclave</v>
          </cell>
        </row>
        <row r="3492">
          <cell r="J3492" t="str">
            <v>02.09.01.12.022 Blender</v>
          </cell>
        </row>
        <row r="3493">
          <cell r="J3493" t="str">
            <v>02.09.01.12.023 Tibangan</v>
          </cell>
        </row>
        <row r="3494">
          <cell r="J3494" t="str">
            <v>02.09.01.12.024 Axial Plungar Pump</v>
          </cell>
        </row>
        <row r="3495">
          <cell r="J3495" t="str">
            <v>02.09.01.12.025 Dry Klin</v>
          </cell>
        </row>
        <row r="3496">
          <cell r="J3496" t="str">
            <v>02.09.01.12.026 Universal Test Machine</v>
          </cell>
        </row>
        <row r="3497">
          <cell r="J3497" t="str">
            <v>02.09.01.12.027 Engineering Test Equipment</v>
          </cell>
        </row>
        <row r="3498">
          <cell r="J3498" t="str">
            <v>02.09.01.12.028 Vacum Pump</v>
          </cell>
        </row>
        <row r="3499">
          <cell r="J3499" t="str">
            <v>02.09.01.12.029 Dearing Stand</v>
          </cell>
        </row>
        <row r="3500">
          <cell r="J3500" t="str">
            <v>02.09.01.12.030 Stop Watch</v>
          </cell>
        </row>
        <row r="3501">
          <cell r="J3501" t="str">
            <v>02.09.01.12.031 Screen</v>
          </cell>
        </row>
        <row r="3502">
          <cell r="J3502" t="str">
            <v>02.09.01.12.032 Alat Destilasi Air</v>
          </cell>
        </row>
        <row r="3503">
          <cell r="J3503" t="str">
            <v>02.09.01.12.033 Buscon Bunner</v>
          </cell>
        </row>
        <row r="3504">
          <cell r="J3504" t="str">
            <v>02.09.01.12.034 Support  Shett Round</v>
          </cell>
        </row>
        <row r="3505">
          <cell r="J3505" t="str">
            <v>02.09.01.12.035 Manometer</v>
          </cell>
        </row>
        <row r="3506">
          <cell r="J3506" t="str">
            <v>02.09.01.12.036 Hydrometer</v>
          </cell>
        </row>
        <row r="3507">
          <cell r="J3507" t="str">
            <v>02.09.01.12.037 Counter Meter</v>
          </cell>
        </row>
        <row r="3508">
          <cell r="J3508" t="str">
            <v>02.09.01.12.038 Lampu Natrium</v>
          </cell>
        </row>
        <row r="3509">
          <cell r="J3509" t="str">
            <v>02.09.01.12.039 Moxer</v>
          </cell>
        </row>
        <row r="3510">
          <cell r="J3510" t="str">
            <v>02.09.01.12.040 Thermometer</v>
          </cell>
        </row>
        <row r="3511">
          <cell r="J3511" t="str">
            <v>02.09.01.12.041 Corong</v>
          </cell>
        </row>
        <row r="3512">
          <cell r="J3512" t="str">
            <v>02.09.01.12.042 Lampu Natrium</v>
          </cell>
        </row>
        <row r="3513">
          <cell r="J3513" t="str">
            <v>02.09.01.12.043 Containers Gas Chlorine</v>
          </cell>
        </row>
        <row r="3514">
          <cell r="J3514" t="str">
            <v>02.09.01.12.044 Raw Water Kit</v>
          </cell>
        </row>
        <row r="3515">
          <cell r="J3515" t="str">
            <v>02.09.01.12.045 Brigthness Tester</v>
          </cell>
        </row>
        <row r="3516">
          <cell r="J3516" t="str">
            <v>02.09.01.12.046 Water Absorb Tester</v>
          </cell>
        </row>
        <row r="3517">
          <cell r="J3517" t="str">
            <v>02.09.01.12.047 BOD Meter</v>
          </cell>
        </row>
        <row r="3518">
          <cell r="J3518" t="str">
            <v>02.09.01.12.048 Biological Oxigen Demand</v>
          </cell>
        </row>
        <row r="3519">
          <cell r="J3519" t="str">
            <v>02.09.01.12.049 Tabung Gas HO</v>
          </cell>
        </row>
        <row r="3520">
          <cell r="J3520" t="str">
            <v>02.09.01.12.050 Tabung Gas N2</v>
          </cell>
        </row>
        <row r="3521">
          <cell r="J3521" t="str">
            <v>02.09.01.12.051 Boume Meter</v>
          </cell>
        </row>
        <row r="3522">
          <cell r="J3522" t="str">
            <v>02.09.01.12.052 Cawan Proceline</v>
          </cell>
        </row>
        <row r="3523">
          <cell r="J3523" t="str">
            <v>02.09.01.12.053 Bak Fiberglass</v>
          </cell>
        </row>
        <row r="3524">
          <cell r="J3524" t="str">
            <v>02.09.01.12.054 Crusible Penyaring</v>
          </cell>
        </row>
        <row r="3525">
          <cell r="J3525" t="str">
            <v>02.09.01.12.055 Lodine Plass</v>
          </cell>
        </row>
        <row r="3526">
          <cell r="J3526" t="str">
            <v>02.09.01.12.056 Bejana Kaca</v>
          </cell>
        </row>
        <row r="3527">
          <cell r="J3527" t="str">
            <v>02.09.01.12.057 Thermostate</v>
          </cell>
        </row>
        <row r="3528">
          <cell r="J3528" t="str">
            <v>02.09.01.12.058 Spraygun</v>
          </cell>
        </row>
        <row r="3529">
          <cell r="J3529" t="str">
            <v>02.09.01.12.059 Furnace</v>
          </cell>
        </row>
        <row r="3530">
          <cell r="J3530" t="str">
            <v>02.09.01.12.060 Condensor</v>
          </cell>
        </row>
        <row r="3531">
          <cell r="J3531" t="str">
            <v>02.09.01.12.061 Lumpang Pengeram</v>
          </cell>
        </row>
        <row r="3532">
          <cell r="J3532" t="str">
            <v>02.09.01.12.062 Lampu Spirtus</v>
          </cell>
        </row>
        <row r="3533">
          <cell r="J3533" t="str">
            <v>02.09.01.12.063 Mestar</v>
          </cell>
        </row>
        <row r="3534">
          <cell r="J3534" t="str">
            <v>02.09.01.12.064 Pipa U</v>
          </cell>
        </row>
        <row r="3535">
          <cell r="J3535" t="str">
            <v>02.09.01.12.065 Lempeng Tetes</v>
          </cell>
        </row>
        <row r="3536">
          <cell r="J3536" t="str">
            <v>02.09.01.12.066 Sirer/Pengocok</v>
          </cell>
        </row>
        <row r="3537">
          <cell r="J3537" t="str">
            <v>02.09.01.12.067 Alat Penyari Koch</v>
          </cell>
        </row>
        <row r="3538">
          <cell r="J3538" t="str">
            <v>02.09.01.12.068 Alat Penyari Procter</v>
          </cell>
        </row>
        <row r="3539">
          <cell r="J3539" t="str">
            <v>02.09.01.12.069 Dean Starek</v>
          </cell>
        </row>
        <row r="3540">
          <cell r="J3540" t="str">
            <v>02.09.01.12.070 Pigno Meter</v>
          </cell>
        </row>
        <row r="3541">
          <cell r="J3541" t="str">
            <v>02.09.01.12.071 Sun Shine Recorder</v>
          </cell>
        </row>
        <row r="3542">
          <cell r="J3542" t="str">
            <v>02.09.01.12.072 Crock Meter</v>
          </cell>
        </row>
        <row r="3543">
          <cell r="J3543" t="str">
            <v>02.09.01.12.073 Kipps</v>
          </cell>
        </row>
        <row r="3544">
          <cell r="J3544" t="str">
            <v>02.09.01.12.074 Pengaduk</v>
          </cell>
        </row>
        <row r="3545">
          <cell r="J3545" t="str">
            <v>02.09.01.12.075 Crusess Tang</v>
          </cell>
        </row>
        <row r="3546">
          <cell r="J3546" t="str">
            <v>02.09.01.12.076 Pendingin Lurus</v>
          </cell>
        </row>
        <row r="3547">
          <cell r="J3547" t="str">
            <v>02.09.01.12.077 Togle</v>
          </cell>
        </row>
        <row r="3548">
          <cell r="J3548" t="str">
            <v>02.09.01.12.078 Jepitan Kulit untuk Togle</v>
          </cell>
        </row>
        <row r="3549">
          <cell r="J3549" t="str">
            <v>02.09.01.12.079 Four Position Flask Haester</v>
          </cell>
        </row>
        <row r="3550">
          <cell r="J3550" t="str">
            <v>02.09.01.12.080 Montle Heater</v>
          </cell>
        </row>
        <row r="3551">
          <cell r="J3551" t="str">
            <v>02.09.01.12.081 Motor Complit Bioxidation System</v>
          </cell>
        </row>
        <row r="3552">
          <cell r="J3552" t="str">
            <v>02.09.01.12.082 Standar Klem Burete</v>
          </cell>
        </row>
        <row r="3553">
          <cell r="J3553" t="str">
            <v>02.09.01.12.083 Stres Cracking Tester with Thermometer Water Bath</v>
          </cell>
        </row>
        <row r="3554">
          <cell r="J3554" t="str">
            <v>02.09.01.12.084 Alat Pengukur Luas Kulit</v>
          </cell>
        </row>
        <row r="3555">
          <cell r="J3555" t="str">
            <v>02.09.01.12.085 Boll Mill</v>
          </cell>
        </row>
        <row r="3556">
          <cell r="J3556" t="str">
            <v>02.09.01.12.086 Bol Press</v>
          </cell>
        </row>
        <row r="3557">
          <cell r="J3557" t="str">
            <v>02.09.01.12.087 Tangip Pembuat Sheet</v>
          </cell>
        </row>
        <row r="3558">
          <cell r="J3558" t="str">
            <v>02.09.01.12.088 Tangip Bahan Baku</v>
          </cell>
        </row>
        <row r="3559">
          <cell r="J3559" t="str">
            <v>02.09.01.12.089 Kjeldahi Set</v>
          </cell>
        </row>
        <row r="3560">
          <cell r="J3560" t="str">
            <v>02.09.01.12.090 Sait Spray Test  Chamber</v>
          </cell>
        </row>
        <row r="3561">
          <cell r="J3561" t="str">
            <v>02.09.01.12.091 Corrosion Tester</v>
          </cell>
        </row>
        <row r="3562">
          <cell r="J3562" t="str">
            <v>02.09.01.12.092 Electrolytic Equipment</v>
          </cell>
        </row>
        <row r="3563">
          <cell r="J3563" t="str">
            <v>02.09.01.12.093 Autograph</v>
          </cell>
        </row>
        <row r="3564">
          <cell r="J3564" t="str">
            <v>02.09.01.12.094 Air Permeability Tester</v>
          </cell>
        </row>
        <row r="3565">
          <cell r="J3565" t="str">
            <v>02.09.01.12.095 Penguji Titik Leleh</v>
          </cell>
        </row>
        <row r="3566">
          <cell r="J3566" t="str">
            <v>02.09.01.12.096 Pengukur Derajat Putih</v>
          </cell>
        </row>
        <row r="3567">
          <cell r="J3567" t="str">
            <v>02.09.01.12.097 Sem</v>
          </cell>
        </row>
        <row r="3568">
          <cell r="J3568" t="str">
            <v>02.09.01.12.098 Alat Sampling Gas Buang</v>
          </cell>
        </row>
        <row r="3569">
          <cell r="J3569" t="str">
            <v>02.09.01.12.099 Soun Level Meter Tester</v>
          </cell>
        </row>
        <row r="3570">
          <cell r="J3570" t="str">
            <v>02.09.01.12.100 Alat Kedokteran Umum Lain-Lain</v>
          </cell>
        </row>
        <row r="3571">
          <cell r="J3571" t="str">
            <v>02.09.01.13.001 Dialcalifer</v>
          </cell>
        </row>
        <row r="3572">
          <cell r="J3572" t="str">
            <v>02.09.01.13.002 Dryer</v>
          </cell>
        </row>
        <row r="3573">
          <cell r="J3573" t="str">
            <v>02.09.01.13.003 Hidrolic Hand Press</v>
          </cell>
        </row>
        <row r="3574">
          <cell r="J3574" t="str">
            <v>02.09.01.13.004 Hair Guard</v>
          </cell>
        </row>
        <row r="3575">
          <cell r="J3575" t="str">
            <v>02.09.01.13.005 Aqua Guard</v>
          </cell>
        </row>
        <row r="3576">
          <cell r="J3576" t="str">
            <v>02.09.01.13.006 Tiration Apparatus</v>
          </cell>
        </row>
        <row r="3577">
          <cell r="J3577" t="str">
            <v>02.09.01.13.007 Multi Unit Extraction</v>
          </cell>
        </row>
        <row r="3578">
          <cell r="J3578" t="str">
            <v>02.09.01.13.008 Plat Pemanas</v>
          </cell>
        </row>
        <row r="3579">
          <cell r="J3579" t="str">
            <v>02.09.01.13.009 Alat pengukur Tebal</v>
          </cell>
        </row>
        <row r="3580">
          <cell r="J3580" t="str">
            <v>02.09.01.13.010 Alat Ukur Kadar Air</v>
          </cell>
        </row>
        <row r="3581">
          <cell r="J3581" t="str">
            <v>02.09.01.13.011 Vergeot Apparat</v>
          </cell>
        </row>
        <row r="3582">
          <cell r="J3582" t="str">
            <v>02.09.01.13.012 Alat Tembus Udara</v>
          </cell>
        </row>
        <row r="3583">
          <cell r="J3583" t="str">
            <v>02.09.01.13.013 Alat Uji Kelembaban Udara</v>
          </cell>
        </row>
        <row r="3584">
          <cell r="J3584" t="str">
            <v>02.09.01.13.014 Laminar Air Flow</v>
          </cell>
        </row>
        <row r="3585">
          <cell r="J3585" t="str">
            <v>02.09.01.13.015 Spray Dryer</v>
          </cell>
        </row>
        <row r="3586">
          <cell r="J3586" t="str">
            <v>02.09.01.13.016 Spi Flame Ability</v>
          </cell>
        </row>
        <row r="3587">
          <cell r="J3587" t="str">
            <v>02.09.01.13.017 Autoclave Unit</v>
          </cell>
        </row>
        <row r="3588">
          <cell r="J3588" t="str">
            <v>02.09.01.13.018 Electric Thermometer</v>
          </cell>
        </row>
        <row r="3589">
          <cell r="J3589" t="str">
            <v>02.09.01.13.019 Flour Photometer</v>
          </cell>
        </row>
        <row r="3590">
          <cell r="J3590" t="str">
            <v>02.09.01.13.020 Microscope dengan Kamera</v>
          </cell>
        </row>
        <row r="3591">
          <cell r="J3591" t="str">
            <v>02.09.01.13.021 System Pengendali Derajat Asam</v>
          </cell>
        </row>
        <row r="3592">
          <cell r="J3592" t="str">
            <v>02.09.01.13.022 Mesin Potong Jerami</v>
          </cell>
        </row>
        <row r="3593">
          <cell r="J3593" t="str">
            <v>02.09.01.13.023 Mesin Press Jerami</v>
          </cell>
        </row>
        <row r="3594">
          <cell r="J3594" t="str">
            <v>02.09.01.13.024 Bak Flukkulator</v>
          </cell>
        </row>
        <row r="3595">
          <cell r="J3595" t="str">
            <v>02.09.01.13.025 Microskop</v>
          </cell>
        </row>
        <row r="3596">
          <cell r="J3596" t="str">
            <v>02.09.01.13.026 Alat Poleshing</v>
          </cell>
        </row>
        <row r="3597">
          <cell r="J3597" t="str">
            <v>02.09.01.13.027 Alat Gerinda</v>
          </cell>
        </row>
        <row r="3598">
          <cell r="J3598" t="str">
            <v>02.09.01.13.028 Alat Lab. Umum A Lain-Lain</v>
          </cell>
        </row>
        <row r="3599">
          <cell r="J3599" t="str">
            <v>02.09.01.14.001 Centrifuge</v>
          </cell>
        </row>
        <row r="3600">
          <cell r="J3600" t="str">
            <v>02.09.01.14.002 Test Tube</v>
          </cell>
        </row>
        <row r="3601">
          <cell r="J3601" t="str">
            <v>02.09.01.14.003 Test Tube Rack</v>
          </cell>
        </row>
        <row r="3602">
          <cell r="J3602" t="str">
            <v>02.09.01.14.004 Alcohol Lamp</v>
          </cell>
        </row>
        <row r="3603">
          <cell r="J3603" t="str">
            <v>02.09.01.14.005 Water  Bth</v>
          </cell>
        </row>
        <row r="3604">
          <cell r="J3604" t="str">
            <v>02.09.01.14.006 Hot Plata</v>
          </cell>
        </row>
        <row r="3605">
          <cell r="J3605" t="str">
            <v>02.09.01.14.007 Laboratory Thermometer</v>
          </cell>
        </row>
        <row r="3606">
          <cell r="J3606" t="str">
            <v>02.09.01.14.008 Automatic Timer</v>
          </cell>
        </row>
        <row r="3607">
          <cell r="J3607" t="str">
            <v>02.09.01.14.009 Stop Watch</v>
          </cell>
        </row>
        <row r="3608">
          <cell r="J3608" t="str">
            <v>02.09.01.14.010 Pippete Support</v>
          </cell>
        </row>
        <row r="3609">
          <cell r="J3609" t="str">
            <v>02.09.01.14.011 Photo Electrick Calrimeter</v>
          </cell>
        </row>
        <row r="3610">
          <cell r="J3610" t="str">
            <v>02.09.01.14.012 Polarimeter</v>
          </cell>
        </row>
        <row r="3611">
          <cell r="J3611" t="str">
            <v>02.09.01.14.013 Blooldcall Counter</v>
          </cell>
        </row>
        <row r="3612">
          <cell r="J3612" t="str">
            <v>02.09.01.14.014 Pippete Shacker</v>
          </cell>
        </row>
        <row r="3613">
          <cell r="J3613" t="str">
            <v>02.09.01.14.015 Micro Slide Glass</v>
          </cell>
        </row>
        <row r="3614">
          <cell r="J3614" t="str">
            <v>02.09.01.14.016 Micro Coper Glass</v>
          </cell>
        </row>
        <row r="3615">
          <cell r="J3615" t="str">
            <v>02.09.01.14.017 Comet Forcepscoper Glass</v>
          </cell>
        </row>
        <row r="3616">
          <cell r="J3616" t="str">
            <v>02.09.01.14.018 Comet Forcepslice Glass</v>
          </cell>
        </row>
        <row r="3617">
          <cell r="J3617" t="str">
            <v>02.09.01.14.019 Micrhamotocritcentrifuge</v>
          </cell>
        </row>
        <row r="3618">
          <cell r="J3618" t="str">
            <v>02.09.01.14.020 Serum proteinrefractometer</v>
          </cell>
        </row>
        <row r="3619">
          <cell r="J3619" t="str">
            <v>02.09.01.14.021 Sugar Reflactometer</v>
          </cell>
        </row>
        <row r="3620">
          <cell r="J3620" t="str">
            <v>02.09.01.14.022 Urineglass Jars</v>
          </cell>
        </row>
        <row r="3621">
          <cell r="J3621" t="str">
            <v>02.09.01.14.023 Urineglass Jars Rack</v>
          </cell>
        </row>
        <row r="3622">
          <cell r="J3622" t="str">
            <v>02.09.01.14.024 Excrement Collector</v>
          </cell>
        </row>
        <row r="3623">
          <cell r="J3623" t="str">
            <v>02.09.01.14.025 Urinemeter</v>
          </cell>
        </row>
        <row r="3624">
          <cell r="J3624" t="str">
            <v>02.09.01.14.026 Esbachaibuminometer</v>
          </cell>
        </row>
        <row r="3625">
          <cell r="J3625" t="str">
            <v>02.09.01.14.027 Respirometer</v>
          </cell>
        </row>
        <row r="3626">
          <cell r="J3626" t="str">
            <v>02.09.01.14.028 Staining Jars</v>
          </cell>
        </row>
        <row r="3627">
          <cell r="J3627" t="str">
            <v>02.09.01.14.029 Staining Rack</v>
          </cell>
        </row>
        <row r="3628">
          <cell r="J3628" t="str">
            <v>02.09.01.14.030 Slide Glass Rack</v>
          </cell>
        </row>
        <row r="3629">
          <cell r="J3629" t="str">
            <v>02.09.01.14.031 Micro Slide</v>
          </cell>
        </row>
        <row r="3630">
          <cell r="J3630" t="str">
            <v>02.09.01.14.032 Slide Cabinet</v>
          </cell>
        </row>
        <row r="3631">
          <cell r="J3631" t="str">
            <v>02.09.01.14.033 Blood Axchange</v>
          </cell>
        </row>
        <row r="3632">
          <cell r="J3632" t="str">
            <v>02.09.01.14.034 Suction Tube</v>
          </cell>
        </row>
        <row r="3633">
          <cell r="J3633" t="str">
            <v>02.09.01.14.035 Cup</v>
          </cell>
        </row>
        <row r="3634">
          <cell r="J3634" t="str">
            <v>02.09.01.14.036 Tubreation Neasur Plate</v>
          </cell>
        </row>
        <row r="3635">
          <cell r="J3635" t="str">
            <v>02.09.01.14.037 Blooddlance (Franke)</v>
          </cell>
        </row>
        <row r="3636">
          <cell r="J3636" t="str">
            <v>02.09.01.14.038 Anaesthasiometer</v>
          </cell>
        </row>
        <row r="3637">
          <cell r="J3637" t="str">
            <v>02.09.01.14.039 Westgrean B;oodsed Rack</v>
          </cell>
        </row>
        <row r="3638">
          <cell r="J3638" t="str">
            <v>02.09.01.14.040 Sahli Harmometer</v>
          </cell>
        </row>
        <row r="3639">
          <cell r="J3639" t="str">
            <v>02.09.01.14.041 Bloodilluting Pipet</v>
          </cell>
        </row>
        <row r="3640">
          <cell r="J3640" t="str">
            <v>02.09.01.14.042 Blood Pippete Lecocit</v>
          </cell>
        </row>
        <row r="3641">
          <cell r="J3641" t="str">
            <v>02.09.01.14.043 Hemacytemeter Complete</v>
          </cell>
        </row>
        <row r="3642">
          <cell r="J3642" t="str">
            <v>02.09.01.14.044 Rubber Blower</v>
          </cell>
        </row>
        <row r="3643">
          <cell r="J3643" t="str">
            <v>02.09.01.14.045 Bloodcell Calculator</v>
          </cell>
        </row>
        <row r="3644">
          <cell r="J3644" t="str">
            <v>02.09.01.14.046 Photoelechomoglobenometer</v>
          </cell>
        </row>
        <row r="3645">
          <cell r="J3645" t="str">
            <v>02.09.01.14.047 Erlenmeyer Plastik</v>
          </cell>
        </row>
        <row r="3646">
          <cell r="J3646" t="str">
            <v>02.09.01.14.048 Kjedahi Plastik</v>
          </cell>
        </row>
        <row r="3647">
          <cell r="J3647" t="str">
            <v>02.09.01.14.049 Flashk</v>
          </cell>
        </row>
        <row r="3648">
          <cell r="J3648" t="str">
            <v>02.09.01.14.050 Rekers</v>
          </cell>
        </row>
        <row r="3649">
          <cell r="J3649" t="str">
            <v>02.09.01.14.051 Bloodsugar Tube Follin Wu</v>
          </cell>
        </row>
        <row r="3650">
          <cell r="J3650" t="str">
            <v>02.09.01.14.052 Transperppite</v>
          </cell>
        </row>
        <row r="3651">
          <cell r="J3651" t="str">
            <v>02.09.01.14.053 Volumatic Plashk</v>
          </cell>
        </row>
        <row r="3652">
          <cell r="J3652" t="str">
            <v>02.09.01.14.054 Funnela</v>
          </cell>
        </row>
        <row r="3653">
          <cell r="J3653" t="str">
            <v>02.09.01.14.055 Sparoty Funel</v>
          </cell>
        </row>
        <row r="3654">
          <cell r="J3654" t="str">
            <v>02.09.01.14.056 Filter Fiennul</v>
          </cell>
        </row>
        <row r="3655">
          <cell r="J3655" t="str">
            <v>02.09.01.14.057 Filter</v>
          </cell>
        </row>
        <row r="3656">
          <cell r="J3656" t="str">
            <v>02.09.01.14.058 Petric Culture Dish</v>
          </cell>
        </row>
        <row r="3657">
          <cell r="J3657" t="str">
            <v>02.09.01.14.059 Filtoring Flashk</v>
          </cell>
        </row>
        <row r="3658">
          <cell r="J3658" t="str">
            <v>02.09.01.14.060 Filters Apparatus</v>
          </cell>
        </row>
        <row r="3659">
          <cell r="J3659" t="str">
            <v>02.09.01.14.061 Weighting Botle</v>
          </cell>
        </row>
        <row r="3660">
          <cell r="J3660" t="str">
            <v>02.09.01.14.062 Condensor</v>
          </cell>
        </row>
        <row r="3661">
          <cell r="J3661" t="str">
            <v>02.09.01.14.063 Kipp Glass Generator</v>
          </cell>
        </row>
        <row r="3662">
          <cell r="J3662" t="str">
            <v>02.09.01.14.064 Filter Pump</v>
          </cell>
        </row>
        <row r="3663">
          <cell r="J3663" t="str">
            <v>02.09.01.14.065 Stopecook</v>
          </cell>
        </row>
        <row r="3664">
          <cell r="J3664" t="str">
            <v>02.09.01.14.066 Watch Glass</v>
          </cell>
        </row>
        <row r="3665">
          <cell r="J3665" t="str">
            <v>02.09.01.14.067 Tubes Different Types</v>
          </cell>
        </row>
        <row r="3666">
          <cell r="J3666" t="str">
            <v>02.09.01.14.068 Cristalizing Dish</v>
          </cell>
        </row>
        <row r="3667">
          <cell r="J3667" t="str">
            <v>02.09.01.14.069 Evaparanthing Dish</v>
          </cell>
        </row>
        <row r="3668">
          <cell r="J3668" t="str">
            <v>02.09.01.14.070 Specific Grafity Botle</v>
          </cell>
        </row>
        <row r="3669">
          <cell r="J3669" t="str">
            <v>02.09.01.14.071 Desicator</v>
          </cell>
        </row>
        <row r="3670">
          <cell r="J3670" t="str">
            <v>02.09.01.14.072 Tranhter</v>
          </cell>
        </row>
        <row r="3671">
          <cell r="J3671" t="str">
            <v>02.09.01.14.073 Mat Kam</v>
          </cell>
        </row>
        <row r="3672">
          <cell r="J3672" t="str">
            <v>02.09.01.14.074 Gelas Takaran</v>
          </cell>
        </row>
        <row r="3673">
          <cell r="J3673" t="str">
            <v>02.09.01.14.075 Lampu Spirtus</v>
          </cell>
        </row>
        <row r="3674">
          <cell r="J3674" t="str">
            <v>02.09.01.14.076 Rangka Manusia</v>
          </cell>
        </row>
        <row r="3675">
          <cell r="J3675" t="str">
            <v>02.09.01.14.077 Anatomi</v>
          </cell>
        </row>
        <row r="3676">
          <cell r="J3676" t="str">
            <v>02.09.01.14.078 Alat Lab. Kedokteran Lain-Lain</v>
          </cell>
        </row>
        <row r="3677">
          <cell r="J3677" t="str">
            <v>02.09.01.15.001 Refrigerator</v>
          </cell>
        </row>
        <row r="3678">
          <cell r="J3678" t="str">
            <v>02.09.01.15.002 Water Bath</v>
          </cell>
        </row>
        <row r="3679">
          <cell r="J3679" t="str">
            <v>02.09.01.15.003 Autoclave</v>
          </cell>
        </row>
        <row r="3680">
          <cell r="J3680" t="str">
            <v>02.09.01.15.004 Over/Hot Air Sterillizer</v>
          </cell>
        </row>
        <row r="3681">
          <cell r="J3681" t="str">
            <v>02.09.01.15.005 Peppite Washer</v>
          </cell>
        </row>
        <row r="3682">
          <cell r="J3682" t="str">
            <v>02.09.01.15.006 Peppite Dryer</v>
          </cell>
        </row>
        <row r="3683">
          <cell r="J3683" t="str">
            <v>02.09.01.15.007 Santrifurge Biasa</v>
          </cell>
        </row>
        <row r="3684">
          <cell r="J3684" t="str">
            <v>02.09.01.15.008 Binoculer Microscope</v>
          </cell>
        </row>
        <row r="3685">
          <cell r="J3685" t="str">
            <v>02.09.01.15.009 Sentrifuge untuk Microplate</v>
          </cell>
        </row>
        <row r="3686">
          <cell r="J3686" t="str">
            <v>02.09.01.15.010 Stereo Microscope</v>
          </cell>
        </row>
        <row r="3687">
          <cell r="J3687" t="str">
            <v>02.09.01.15.011 Fluricent Microscope</v>
          </cell>
        </row>
        <row r="3688">
          <cell r="J3688" t="str">
            <v>02.09.01.15.012 PH Meter</v>
          </cell>
        </row>
        <row r="3689">
          <cell r="J3689" t="str">
            <v>02.09.01.15.013 Magnetic Stirer &amp; Rod with Hot</v>
          </cell>
        </row>
        <row r="3690">
          <cell r="J3690" t="str">
            <v>02.09.01.15.014 Balance Electric</v>
          </cell>
        </row>
        <row r="3691">
          <cell r="J3691" t="str">
            <v>02.09.01.15.015 Aquadestilator</v>
          </cell>
        </row>
        <row r="3692">
          <cell r="J3692" t="str">
            <v>02.09.01.15.016 Demineralizer</v>
          </cell>
        </row>
        <row r="3693">
          <cell r="J3693" t="str">
            <v>02.09.01.15.017 Milipore Filter</v>
          </cell>
        </row>
        <row r="3694">
          <cell r="J3694" t="str">
            <v>02.09.01.15.018 Microsliter Kit</v>
          </cell>
        </row>
        <row r="3695">
          <cell r="J3695" t="str">
            <v>02.09.01.15.019 Automatic Pippete 1, 2, 5 CS</v>
          </cell>
        </row>
        <row r="3696">
          <cell r="J3696" t="str">
            <v>02.09.01.15.020 Pinn Filter</v>
          </cell>
        </row>
        <row r="3697">
          <cell r="J3697" t="str">
            <v>02.09.01.15.021 Pipette Filter</v>
          </cell>
        </row>
        <row r="3698">
          <cell r="J3698" t="str">
            <v>02.09.01.15.022 Proppette</v>
          </cell>
        </row>
        <row r="3699">
          <cell r="J3699" t="str">
            <v>02.09.01.15.023 Pippette Container</v>
          </cell>
        </row>
        <row r="3700">
          <cell r="J3700" t="str">
            <v>02.09.01.15.024 Tube Container</v>
          </cell>
        </row>
        <row r="3701">
          <cell r="J3701" t="str">
            <v>02.09.01.15.025 Wire Basket</v>
          </cell>
        </row>
        <row r="3702">
          <cell r="J3702" t="str">
            <v>02.09.01.15.026 Discard Pan</v>
          </cell>
        </row>
        <row r="3703">
          <cell r="J3703" t="str">
            <v>02.09.01.15.027 Bolling Pan</v>
          </cell>
        </row>
        <row r="3704">
          <cell r="J3704" t="str">
            <v>02.09.01.15.028 Stabilizer</v>
          </cell>
        </row>
        <row r="3705">
          <cell r="J3705" t="str">
            <v>02.09.01.15.029 Glass Ware</v>
          </cell>
        </row>
        <row r="3706">
          <cell r="J3706" t="str">
            <v>02.09.01.15.030 Freezer 70 derajat C Centrifuge Accessories</v>
          </cell>
        </row>
        <row r="3707">
          <cell r="J3707" t="str">
            <v>02.09.01.15.031 Refrigeratif</v>
          </cell>
        </row>
        <row r="3708">
          <cell r="J3708" t="str">
            <v>02.09.01.15.032 Incubator</v>
          </cell>
        </row>
        <row r="3709">
          <cell r="J3709" t="str">
            <v>02.09.01.15.033 Abalytic Balancer</v>
          </cell>
        </row>
        <row r="3710">
          <cell r="J3710" t="str">
            <v>02.09.01.15.034 Burse Burner</v>
          </cell>
        </row>
        <row r="3711">
          <cell r="J3711" t="str">
            <v>02.09.01.15.035 Anerobic Jar</v>
          </cell>
        </row>
        <row r="3712">
          <cell r="J3712" t="str">
            <v>02.09.01.15.036 Ice Trusher</v>
          </cell>
        </row>
        <row r="3713">
          <cell r="J3713" t="str">
            <v>02.09.01.15.037 Pipette Jar Container</v>
          </cell>
        </row>
        <row r="3714">
          <cell r="J3714" t="str">
            <v>02.09.01.15.038 Inoculating Supples</v>
          </cell>
        </row>
        <row r="3715">
          <cell r="J3715" t="str">
            <v>02.09.01.15.039 Sillicagel Desicator</v>
          </cell>
        </row>
        <row r="3716">
          <cell r="J3716" t="str">
            <v>02.09.01.15.040 Peristalitic Pump</v>
          </cell>
        </row>
        <row r="3717">
          <cell r="J3717" t="str">
            <v>02.09.01.15.041 Tube for Centrifuge</v>
          </cell>
        </row>
        <row r="3718">
          <cell r="J3718" t="str">
            <v>02.09.01.15.042 Caps for Centrifuge Tube</v>
          </cell>
        </row>
        <row r="3719">
          <cell r="J3719" t="str">
            <v>02.09.01.15.043 Res</v>
          </cell>
        </row>
        <row r="3720">
          <cell r="J3720" t="str">
            <v>02.09.01.15.044 Test Tube Mixer</v>
          </cell>
        </row>
        <row r="3721">
          <cell r="J3721" t="str">
            <v>02.09.01.15.045 Krucut In Hoft</v>
          </cell>
        </row>
        <row r="3722">
          <cell r="J3722" t="str">
            <v>02.09.01.15.046 Dry Oven</v>
          </cell>
        </row>
        <row r="3723">
          <cell r="J3723" t="str">
            <v>02.09.01.15.047 Rotator Shaker</v>
          </cell>
        </row>
        <row r="3724">
          <cell r="J3724" t="str">
            <v>02.09.01.15.048 Microscope Monocular</v>
          </cell>
        </row>
        <row r="3725">
          <cell r="J3725" t="str">
            <v>02.09.01.15.049 Microscope Binokular</v>
          </cell>
        </row>
        <row r="3726">
          <cell r="J3726" t="str">
            <v>02.09.01.15.050 Photo Microscope</v>
          </cell>
        </row>
        <row r="3727">
          <cell r="J3727" t="str">
            <v>02.09.01.15.051 Spectrophotometer</v>
          </cell>
        </row>
        <row r="3728">
          <cell r="J3728" t="str">
            <v>02.09.01.15.052 Atomic Abssoption Spectro</v>
          </cell>
        </row>
        <row r="3729">
          <cell r="J3729" t="str">
            <v>02.09.01.15.053 TL Chomatograph</v>
          </cell>
        </row>
        <row r="3730">
          <cell r="J3730" t="str">
            <v>02.09.01.15.054 Elektrogravimetri</v>
          </cell>
        </row>
        <row r="3731">
          <cell r="J3731" t="str">
            <v>02.09.01.15.055 Colorimeter</v>
          </cell>
        </row>
        <row r="3732">
          <cell r="J3732" t="str">
            <v>02.09.01.15.056 Chormotograph Injection</v>
          </cell>
        </row>
        <row r="3733">
          <cell r="J3733" t="str">
            <v>02.09.01.15.057 Device</v>
          </cell>
        </row>
        <row r="3734">
          <cell r="J3734" t="str">
            <v>02.09.01.15.058 Tissu Processor Unit</v>
          </cell>
        </row>
        <row r="3735">
          <cell r="J3735" t="str">
            <v>02.09.01.15.059 Microtome Unit</v>
          </cell>
        </row>
        <row r="3736">
          <cell r="J3736" t="str">
            <v>02.09.01.15.060 Analitical Balance</v>
          </cell>
        </row>
        <row r="3737">
          <cell r="J3737" t="str">
            <v>02.09.01.15.061 Prescesion Balance</v>
          </cell>
        </row>
        <row r="3738">
          <cell r="J3738" t="str">
            <v>02.09.01.15.062 Weshing Instrument</v>
          </cell>
        </row>
        <row r="3739">
          <cell r="J3739" t="str">
            <v>02.09.01.15.063 Microscope Fluoronsence</v>
          </cell>
        </row>
        <row r="3740">
          <cell r="J3740" t="str">
            <v>02.09.01.15.064 Microscope Phase Contract Light Field</v>
          </cell>
        </row>
        <row r="3741">
          <cell r="J3741" t="str">
            <v>02.09.01.15.065 Microscope Phase Contract Dark Field</v>
          </cell>
        </row>
        <row r="3742">
          <cell r="J3742" t="str">
            <v>02.09.01.15.066 Microtitaion Plate Incubator</v>
          </cell>
        </row>
        <row r="3743">
          <cell r="J3743" t="str">
            <v>02.09.01.15.067 automatic Micro Plate Laser</v>
          </cell>
        </row>
        <row r="3744">
          <cell r="J3744" t="str">
            <v>02.09.01.15.068 Petri Dish</v>
          </cell>
        </row>
        <row r="3745">
          <cell r="J3745" t="str">
            <v>02.09.01.15.069 Loop Sterilizer</v>
          </cell>
        </row>
        <row r="3746">
          <cell r="J3746" t="str">
            <v>02.09.01.15.070 Reaer Petri Dishas</v>
          </cell>
        </row>
        <row r="3747">
          <cell r="J3747" t="str">
            <v>02.09.01.15.071 Reader Antibiotic</v>
          </cell>
        </row>
        <row r="3748">
          <cell r="J3748" t="str">
            <v>02.09.01.15.072 Frech Pressure Cell &amp; Laboratory Press Motor Drive</v>
          </cell>
        </row>
        <row r="3749">
          <cell r="J3749" t="str">
            <v>02.09.01.15.073 Standar d Frech Presure Cell 35 ml Capasity, Presu</v>
          </cell>
        </row>
        <row r="3750">
          <cell r="J3750" t="str">
            <v>02.09.01.15.074 Miniature Frech  Presure Cell 3.7 ml Capacity Pres</v>
          </cell>
        </row>
        <row r="3751">
          <cell r="J3751" t="str">
            <v>02.09.01.15.075 Tissue Homoghenizer</v>
          </cell>
        </row>
        <row r="3752">
          <cell r="J3752" t="str">
            <v>02.09.01.15.076 Hemotology Analizer (Blood Cell Counter)</v>
          </cell>
        </row>
        <row r="3753">
          <cell r="J3753" t="str">
            <v>02.09.01.15.077 Sub Marine Gel System</v>
          </cell>
        </row>
        <row r="3754">
          <cell r="J3754" t="str">
            <v>02.09.01.15.078 Microcentrifuge</v>
          </cell>
        </row>
        <row r="3755">
          <cell r="J3755" t="str">
            <v>02.09.01.15.079 Stiring Hot Plate</v>
          </cell>
        </row>
        <row r="3756">
          <cell r="J3756" t="str">
            <v>02.09.01.15.080 Micro Pippetes</v>
          </cell>
        </row>
        <row r="3757">
          <cell r="J3757" t="str">
            <v>02.09.01.15.081 Electromagnetic Current Mater</v>
          </cell>
        </row>
        <row r="3758">
          <cell r="J3758" t="str">
            <v>02.09.01.15.082 Electronic Current Meter</v>
          </cell>
        </row>
        <row r="3759">
          <cell r="J3759" t="str">
            <v>02.09.01.15.083 Vector Aritmetic</v>
          </cell>
        </row>
        <row r="3760">
          <cell r="J3760" t="str">
            <v>02.09.01.15.084 Sandy Surface Meter</v>
          </cell>
        </row>
        <row r="3761">
          <cell r="J3761" t="str">
            <v>02.09.01.15.085 Wave Height Meter</v>
          </cell>
        </row>
        <row r="3762">
          <cell r="J3762" t="str">
            <v>02.09.01.15.086 Digital Storage Oscilloscope</v>
          </cell>
        </row>
        <row r="3763">
          <cell r="J3763" t="str">
            <v>02.09.01.15.087 Detector</v>
          </cell>
        </row>
        <row r="3764">
          <cell r="J3764" t="str">
            <v>02.09.01.15.088 Presure Transacer</v>
          </cell>
        </row>
        <row r="3765">
          <cell r="J3765" t="str">
            <v>02.09.01.15.089 Alat Lab. Microbiologi Lain-Lain</v>
          </cell>
        </row>
        <row r="3766">
          <cell r="J3766" t="str">
            <v>02.09.01.16.001 Analytical Balance Electric</v>
          </cell>
        </row>
        <row r="3767">
          <cell r="J3767" t="str">
            <v>02.09.01.16.002 Analytical Balance non Electric</v>
          </cell>
        </row>
        <row r="3768">
          <cell r="J3768" t="str">
            <v>02.09.01.16.003 Balance Trip</v>
          </cell>
        </row>
        <row r="3769">
          <cell r="J3769" t="str">
            <v>02.09.01.16.004 Balance Gram</v>
          </cell>
        </row>
        <row r="3770">
          <cell r="J3770" t="str">
            <v>02.09.01.16.005 Balance Miligram</v>
          </cell>
        </row>
        <row r="3771">
          <cell r="J3771" t="str">
            <v>02.09.01.16.006 Balance Kodek/Kilogram</v>
          </cell>
        </row>
        <row r="3772">
          <cell r="J3772" t="str">
            <v>02.09.01.16.007 Spectrophotometer</v>
          </cell>
        </row>
        <row r="3773">
          <cell r="J3773" t="str">
            <v>02.09.01.16.008 Fotometer</v>
          </cell>
        </row>
        <row r="3774">
          <cell r="J3774" t="str">
            <v>02.09.01.16.009 Flame Fotometer</v>
          </cell>
        </row>
        <row r="3775">
          <cell r="J3775" t="str">
            <v>02.09.01.16.010 Mercuri Analizer</v>
          </cell>
        </row>
        <row r="3776">
          <cell r="J3776" t="str">
            <v>02.09.01.16.011 Automatic Absortion Spektrofotometer</v>
          </cell>
        </row>
        <row r="3777">
          <cell r="J3777" t="str">
            <v>02.09.01.16.012 Turbidimeter</v>
          </cell>
        </row>
        <row r="3778">
          <cell r="J3778" t="str">
            <v>02.09.01.16.013 Conductometer</v>
          </cell>
        </row>
        <row r="3779">
          <cell r="J3779" t="str">
            <v>02.09.01.16.014 Khormatograhi Kertas</v>
          </cell>
        </row>
        <row r="3780">
          <cell r="J3780" t="str">
            <v>02.09.01.16.015 Khormatograhi Tabung</v>
          </cell>
        </row>
        <row r="3781">
          <cell r="J3781" t="str">
            <v>02.09.01.16.016 Khormatograhi Lapisan Tipis (TLG)</v>
          </cell>
        </row>
        <row r="3782">
          <cell r="J3782" t="str">
            <v>02.09.01.16.017 Khormatograhi Gas Cair (GLS) - GC</v>
          </cell>
        </row>
        <row r="3783">
          <cell r="J3783" t="str">
            <v>02.09.01.16.018 Tintometer Kid</v>
          </cell>
        </row>
        <row r="3784">
          <cell r="J3784" t="str">
            <v>02.09.01.16.019 Comparator</v>
          </cell>
        </row>
        <row r="3785">
          <cell r="J3785" t="str">
            <v>02.09.01.16.020 Desicator</v>
          </cell>
        </row>
        <row r="3786">
          <cell r="J3786" t="str">
            <v>02.09.01.16.021 Sohixier</v>
          </cell>
        </row>
        <row r="3787">
          <cell r="J3787" t="str">
            <v>02.09.01.16.022 Thiel Apparatur</v>
          </cell>
        </row>
        <row r="3788">
          <cell r="J3788" t="str">
            <v>02.09.01.16.023 Vacum Pump</v>
          </cell>
        </row>
        <row r="3789">
          <cell r="J3789" t="str">
            <v>02.09.01.16.024 Buret/Peralatan Titrasi</v>
          </cell>
        </row>
        <row r="3790">
          <cell r="J3790" t="str">
            <v>02.09.01.16.025 Deep Freezer</v>
          </cell>
        </row>
        <row r="3791">
          <cell r="J3791" t="str">
            <v>02.09.01.16.026 Kyidahi Appatus</v>
          </cell>
        </row>
        <row r="3792">
          <cell r="J3792" t="str">
            <v>02.09.01.16.027 UV Lamp</v>
          </cell>
        </row>
        <row r="3793">
          <cell r="J3793" t="str">
            <v>02.09.01.16.028 Separate Funnel</v>
          </cell>
        </row>
        <row r="3794">
          <cell r="J3794" t="str">
            <v>02.09.01.16.029 Nephilameter</v>
          </cell>
        </row>
        <row r="3795">
          <cell r="J3795" t="str">
            <v>02.09.01.16.030 Destilator</v>
          </cell>
        </row>
        <row r="3796">
          <cell r="J3796" t="str">
            <v>02.09.01.16.031 High Performance Liquid Chomatography (CHPG)</v>
          </cell>
        </row>
        <row r="3797">
          <cell r="J3797" t="str">
            <v>02.09.01.16.032 Aqua Bidest Apparatus</v>
          </cell>
        </row>
        <row r="3798">
          <cell r="J3798" t="str">
            <v>02.09.01.16.033 Aquadest Apparatus</v>
          </cell>
        </row>
        <row r="3799">
          <cell r="J3799" t="str">
            <v>02.09.01.16.034 Electrophorese</v>
          </cell>
        </row>
        <row r="3800">
          <cell r="J3800" t="str">
            <v>02.09.01.16.035 Diyer</v>
          </cell>
        </row>
        <row r="3801">
          <cell r="J3801" t="str">
            <v>02.09.01.16.036 Hot Plate</v>
          </cell>
        </row>
        <row r="3802">
          <cell r="J3802" t="str">
            <v>02.09.01.16.037 Micro Burret</v>
          </cell>
        </row>
        <row r="3803">
          <cell r="J3803" t="str">
            <v>02.09.01.16.038 Tabung Nessler Pembanding Warna</v>
          </cell>
        </row>
        <row r="3804">
          <cell r="J3804" t="str">
            <v>02.09.01.16.039 Chomato Jar</v>
          </cell>
        </row>
        <row r="3805">
          <cell r="J3805" t="str">
            <v>02.09.01.16.040 Chomatogram Developing Apparatus/Chambier</v>
          </cell>
        </row>
        <row r="3806">
          <cell r="J3806" t="str">
            <v>02.09.01.16.041 TLC Reagent Spreyer</v>
          </cell>
        </row>
        <row r="3807">
          <cell r="J3807" t="str">
            <v>02.09.01.16.042 TLC Drying Rachs</v>
          </cell>
        </row>
        <row r="3808">
          <cell r="J3808" t="str">
            <v>02.09.01.16.043 Aqua Analyzer</v>
          </cell>
        </row>
        <row r="3809">
          <cell r="J3809" t="str">
            <v>02.09.01.16.044 Netrogin Analyzer</v>
          </cell>
        </row>
        <row r="3810">
          <cell r="J3810" t="str">
            <v>02.09.01.16.045 Presure Sterillizer</v>
          </cell>
        </row>
        <row r="3811">
          <cell r="J3811" t="str">
            <v>02.09.01.16.046 Melt Indexer</v>
          </cell>
        </row>
        <row r="3812">
          <cell r="J3812" t="str">
            <v>02.09.01.16.047 Westover Type Frioctono Meter</v>
          </cell>
        </row>
        <row r="3813">
          <cell r="J3813" t="str">
            <v>02.09.01.16.048 Brannock</v>
          </cell>
        </row>
        <row r="3814">
          <cell r="J3814" t="str">
            <v>02.09.01.16.049 Water Distilation Apparatus</v>
          </cell>
        </row>
        <row r="3815">
          <cell r="J3815" t="str">
            <v>02.09.01.16.050 Entaks</v>
          </cell>
        </row>
        <row r="3816">
          <cell r="J3816" t="str">
            <v>02.09.01.16.051 Homogin Mixer</v>
          </cell>
        </row>
        <row r="3817">
          <cell r="J3817" t="str">
            <v>02.09.01.16.052 Dry Bleding</v>
          </cell>
        </row>
        <row r="3818">
          <cell r="J3818" t="str">
            <v>02.09.01.16.053 Experimental Tanning Drum</v>
          </cell>
        </row>
        <row r="3819">
          <cell r="J3819" t="str">
            <v>02.09.01.16.054 Hide Processor</v>
          </cell>
        </row>
        <row r="3820">
          <cell r="J3820" t="str">
            <v>02.09.01.16.055 Tannox Drum</v>
          </cell>
        </row>
        <row r="3821">
          <cell r="J3821" t="str">
            <v>02.09.01.16.056 Plat Aluminium untuk Out Set</v>
          </cell>
        </row>
        <row r="3822">
          <cell r="J3822" t="str">
            <v>02.09.01.16.057 Alat untuk Mensol Fenasi Minyak Pelumas</v>
          </cell>
        </row>
        <row r="3823">
          <cell r="J3823" t="str">
            <v>02.09.01.16.058 Spec Tonic</v>
          </cell>
        </row>
        <row r="3824">
          <cell r="J3824" t="str">
            <v>02.09.01.16.059 Sp Fame Ability</v>
          </cell>
        </row>
        <row r="3825">
          <cell r="J3825" t="str">
            <v>02.09.01.16.060 Infared Spectro Foto Meter</v>
          </cell>
        </row>
        <row r="3826">
          <cell r="J3826" t="str">
            <v>02.09.01.16.061 Laboratory Spry Dryer</v>
          </cell>
        </row>
        <row r="3827">
          <cell r="J3827" t="str">
            <v>02.09.01.16.062 Lacto Meter</v>
          </cell>
        </row>
        <row r="3828">
          <cell r="J3828" t="str">
            <v>02.09.01.16.063 Filtartion System</v>
          </cell>
        </row>
        <row r="3829">
          <cell r="J3829" t="str">
            <v>02.09.01.16.064 Water Distilling</v>
          </cell>
        </row>
        <row r="3830">
          <cell r="J3830" t="str">
            <v>02.09.01.16.065 Aqua Meter/Titrator</v>
          </cell>
        </row>
        <row r="3831">
          <cell r="J3831" t="str">
            <v>02.09.01.16.066 Road Coater</v>
          </cell>
        </row>
        <row r="3832">
          <cell r="J3832" t="str">
            <v>02.09.01.16.067 Alat Pemisah Biuh ( Foam Seperator)</v>
          </cell>
        </row>
        <row r="3833">
          <cell r="J3833" t="str">
            <v>02.09.01.16.068 Mini Mil Computerized Laboratory Digester</v>
          </cell>
        </row>
        <row r="3834">
          <cell r="J3834" t="str">
            <v>02.09.01.16.069 Peralatan Chloreine Injector</v>
          </cell>
        </row>
        <row r="3835">
          <cell r="J3835" t="str">
            <v>02.09.01.16.070 Alat Pembuat Pelet</v>
          </cell>
        </row>
        <row r="3836">
          <cell r="J3836" t="str">
            <v>02.09.01.16.071 Peralatan Pemcampur Kompos &amp; Bio Stabilizer</v>
          </cell>
        </row>
        <row r="3837">
          <cell r="J3837" t="str">
            <v>02.09.01.16.072 Gas Orsat Apparatus</v>
          </cell>
        </row>
        <row r="3838">
          <cell r="J3838" t="str">
            <v>02.09.01.16.073 Reaktor Anaerobic</v>
          </cell>
        </row>
        <row r="3839">
          <cell r="J3839" t="str">
            <v>02.09.01.16.074 Alat ultra Filtrasi</v>
          </cell>
        </row>
        <row r="3840">
          <cell r="J3840" t="str">
            <v>02.09.01.16.075 Kjeltec Auto System II</v>
          </cell>
        </row>
        <row r="3841">
          <cell r="J3841" t="str">
            <v>02.09.01.16.076 Metting Point Apparatus Thermolyn</v>
          </cell>
        </row>
        <row r="3842">
          <cell r="J3842" t="str">
            <v>02.09.01.16.077 Portable Oil Counter Meter</v>
          </cell>
        </row>
        <row r="3843">
          <cell r="J3843" t="str">
            <v>02.09.01.16.078 Soxtec System (Tecator)</v>
          </cell>
        </row>
        <row r="3844">
          <cell r="J3844" t="str">
            <v>02.09.01.16.079 Salinity Conductivity/Temperatur</v>
          </cell>
        </row>
        <row r="3845">
          <cell r="J3845" t="str">
            <v>02.09.01.16.080 Titrator</v>
          </cell>
        </row>
        <row r="3846">
          <cell r="J3846" t="str">
            <v>02.09.01.16.081 Wild Zoom Stereo Microscope</v>
          </cell>
        </row>
        <row r="3847">
          <cell r="J3847" t="str">
            <v>02.09.01.16.082 TV Monitor</v>
          </cell>
        </row>
        <row r="3848">
          <cell r="J3848" t="str">
            <v>02.09.01.16.083 Hydrolic Lab Press</v>
          </cell>
        </row>
        <row r="3849">
          <cell r="J3849" t="str">
            <v>02.09.01.16.084 Mini Pump Air Sampel Flow Meter</v>
          </cell>
        </row>
        <row r="3850">
          <cell r="J3850" t="str">
            <v>02.09.01.16.085 Evaporator</v>
          </cell>
        </row>
        <row r="3851">
          <cell r="J3851" t="str">
            <v>02.09.01.16.086 Air Sampier</v>
          </cell>
        </row>
        <row r="3852">
          <cell r="J3852" t="str">
            <v>02.09.01.16.087 Multi Purpose</v>
          </cell>
        </row>
        <row r="3853">
          <cell r="J3853" t="str">
            <v>02.09.01.16.088 Freenes Tester</v>
          </cell>
        </row>
        <row r="3854">
          <cell r="J3854" t="str">
            <v>02.09.01.16.089 Spineret</v>
          </cell>
        </row>
        <row r="3855">
          <cell r="J3855" t="str">
            <v>02.09.01.16.090 Ink Hubber Tester</v>
          </cell>
        </row>
        <row r="3856">
          <cell r="J3856" t="str">
            <v>02.09.01.16.091 Hydropulper</v>
          </cell>
        </row>
        <row r="3857">
          <cell r="J3857" t="str">
            <v>02.09.01.16.092 Niagara Beater</v>
          </cell>
        </row>
        <row r="3858">
          <cell r="J3858" t="str">
            <v>02.09.01.16.093 Oil Penetration Tester</v>
          </cell>
        </row>
        <row r="3859">
          <cell r="J3859" t="str">
            <v>02.09.01.16.094 HCL Burner</v>
          </cell>
        </row>
        <row r="3860">
          <cell r="J3860" t="str">
            <v>02.09.01.16.095 Packing Test</v>
          </cell>
        </row>
        <row r="3861">
          <cell r="J3861" t="str">
            <v>02.09.01.16.096 Concora Unit</v>
          </cell>
        </row>
        <row r="3862">
          <cell r="J3862" t="str">
            <v>02.09.01.16.097 Hygrometer Ruang  Round</v>
          </cell>
        </row>
        <row r="3863">
          <cell r="J3863" t="str">
            <v>02.09.01.16.098 Phase Conterase</v>
          </cell>
        </row>
        <row r="3864">
          <cell r="J3864" t="str">
            <v>02.09.01.16.099 Alat Lab. Kimia  Lain-Lain</v>
          </cell>
        </row>
        <row r="3865">
          <cell r="J3865" t="str">
            <v>02.09.01.17.001 Hydrolic Pump</v>
          </cell>
        </row>
        <row r="3866">
          <cell r="J3866" t="str">
            <v>02.09.01.17.002 Electrophoresis</v>
          </cell>
        </row>
        <row r="3867">
          <cell r="J3867" t="str">
            <v>02.09.01.17.003 Densitometer for Protein</v>
          </cell>
        </row>
        <row r="3868">
          <cell r="J3868" t="str">
            <v>02.09.01.17.004 Flame Photometer</v>
          </cell>
        </row>
        <row r="3869">
          <cell r="J3869" t="str">
            <v>02.09.01.17.005 Dry Oven</v>
          </cell>
        </row>
        <row r="3870">
          <cell r="J3870" t="str">
            <v>02.09.01.17.006 Chloridemeter</v>
          </cell>
        </row>
        <row r="3871">
          <cell r="J3871" t="str">
            <v>02.09.01.17.007 Blood Cell Counter</v>
          </cell>
        </row>
        <row r="3872">
          <cell r="J3872" t="str">
            <v>02.09.01.17.008 Blood Gas Analizer</v>
          </cell>
        </row>
        <row r="3873">
          <cell r="J3873" t="str">
            <v>02.09.01.17.009 Coagulation Timer</v>
          </cell>
        </row>
        <row r="3874">
          <cell r="J3874" t="str">
            <v>02.09.01.17.010 Micro Hematocrite Centrifuge</v>
          </cell>
        </row>
        <row r="3875">
          <cell r="J3875" t="str">
            <v>02.09.01.17.011 Hemeglobine Photometer</v>
          </cell>
        </row>
        <row r="3876">
          <cell r="J3876" t="str">
            <v>02.09.01.17.012 Iso Enzym Electrophoresis</v>
          </cell>
        </row>
        <row r="3877">
          <cell r="J3877" t="str">
            <v>02.09.01.17.013 Imono Electrophoresis</v>
          </cell>
        </row>
        <row r="3878">
          <cell r="J3878" t="str">
            <v>02.09.01.17.014 Imono Chemistry</v>
          </cell>
        </row>
        <row r="3879">
          <cell r="J3879" t="str">
            <v>02.09.01.17.015 PH Blood Gas Analizer</v>
          </cell>
        </row>
        <row r="3880">
          <cell r="J3880" t="str">
            <v>02.09.01.17.016 Water Destilator</v>
          </cell>
        </row>
        <row r="3881">
          <cell r="J3881" t="str">
            <v>02.09.01.17.017 Precision Balance</v>
          </cell>
        </row>
        <row r="3882">
          <cell r="J3882" t="str">
            <v>02.09.01.17.018 Washing Instrument</v>
          </cell>
        </row>
        <row r="3883">
          <cell r="J3883" t="str">
            <v>02.09.01.17.019 Blood Chemistry Alanysis</v>
          </cell>
        </row>
        <row r="3884">
          <cell r="J3884" t="str">
            <v>02.09.01.17.020 Trombelatograph</v>
          </cell>
        </row>
        <row r="3885">
          <cell r="J3885" t="str">
            <v>02.09.01.17.021 Monitor for Diro Matograph</v>
          </cell>
        </row>
        <row r="3886">
          <cell r="J3886" t="str">
            <v>02.09.01.17.022 Tangki Liquid Nitrogen</v>
          </cell>
        </row>
        <row r="3887">
          <cell r="J3887" t="str">
            <v>02.09.01.17.023 Alat Lab. Microbiologi A Lain-Lain</v>
          </cell>
        </row>
        <row r="3888">
          <cell r="J3888" t="str">
            <v>02.09.01.18.001 Electroporesis System</v>
          </cell>
        </row>
        <row r="3889">
          <cell r="J3889" t="str">
            <v>02.09.01.18.002 Densitometer</v>
          </cell>
        </row>
        <row r="3890">
          <cell r="J3890" t="str">
            <v>02.09.01.18.003 Gas Liquid Cromatography Appartus</v>
          </cell>
        </row>
        <row r="3891">
          <cell r="J3891" t="str">
            <v>02.09.01.18.004 Thin Layer Cromatography Apparatus</v>
          </cell>
        </row>
        <row r="3892">
          <cell r="J3892" t="str">
            <v>02.09.01.18.005 Freezer</v>
          </cell>
        </row>
        <row r="3893">
          <cell r="J3893" t="str">
            <v>02.09.01.18.006 Blood Bank Refrigerator</v>
          </cell>
        </row>
        <row r="3894">
          <cell r="J3894" t="str">
            <v>02.09.01.18.007 Refrigerator Himatocrit</v>
          </cell>
        </row>
        <row r="3895">
          <cell r="J3895" t="str">
            <v>02.09.01.18.008 Refrigerator Bath</v>
          </cell>
        </row>
        <row r="3896">
          <cell r="J3896" t="str">
            <v>02.09.01.18.009 Centrifuge Himaticrit</v>
          </cell>
        </row>
        <row r="3897">
          <cell r="J3897" t="str">
            <v>02.09.01.18.010 Blood Gas Analyzer</v>
          </cell>
        </row>
        <row r="3898">
          <cell r="J3898" t="str">
            <v>02.09.01.18.011 Calcium Analyzer</v>
          </cell>
        </row>
        <row r="3899">
          <cell r="J3899" t="str">
            <v>02.09.01.18.012 Glucosa Analyzer</v>
          </cell>
        </row>
        <row r="3900">
          <cell r="J3900" t="str">
            <v>02.09.01.18.013 Hematology Analyzer</v>
          </cell>
        </row>
        <row r="3901">
          <cell r="J3901" t="str">
            <v>02.09.01.18.014 Clorida Meter</v>
          </cell>
        </row>
        <row r="3902">
          <cell r="J3902" t="str">
            <v>02.09.01.18.015 Blood Bank Incubator</v>
          </cell>
        </row>
        <row r="3903">
          <cell r="J3903" t="str">
            <v>02.09.01.18.016 Microscope Monocular</v>
          </cell>
        </row>
        <row r="3904">
          <cell r="J3904" t="str">
            <v>02.09.01.18.017 Microscope Binokular</v>
          </cell>
        </row>
        <row r="3905">
          <cell r="J3905" t="str">
            <v>02.09.01.18.018 Microtama</v>
          </cell>
        </row>
        <row r="3906">
          <cell r="J3906" t="str">
            <v>02.09.01.18.019 Automatic Tissue Processor</v>
          </cell>
        </row>
        <row r="3907">
          <cell r="J3907" t="str">
            <v>02.09.01.18.020 Automatic Knife Sharpenet</v>
          </cell>
        </row>
        <row r="3908">
          <cell r="J3908" t="str">
            <v>02.09.01.18.021 Automatic Slide Staining Machine</v>
          </cell>
        </row>
        <row r="3909">
          <cell r="J3909" t="str">
            <v>02.09.01.18.022 Automatic Tissue embedding Apparatus</v>
          </cell>
        </row>
        <row r="3910">
          <cell r="J3910" t="str">
            <v>02.09.01.18.023 Cryout Microtama</v>
          </cell>
        </row>
        <row r="3911">
          <cell r="J3911" t="str">
            <v>02.09.01.18.024 Microslide Warmer</v>
          </cell>
        </row>
        <row r="3912">
          <cell r="J3912" t="str">
            <v>02.09.01.18.025 Slide Warmer</v>
          </cell>
        </row>
        <row r="3913">
          <cell r="J3913" t="str">
            <v>02.09.01.18.026 Flotation Bath</v>
          </cell>
        </row>
        <row r="3914">
          <cell r="J3914" t="str">
            <v>02.09.01.18.027 Rotator</v>
          </cell>
        </row>
        <row r="3915">
          <cell r="J3915" t="str">
            <v>02.09.01.18.028 Shaker</v>
          </cell>
        </row>
        <row r="3916">
          <cell r="J3916" t="str">
            <v>02.09.01.18.029 Plasma Extractor</v>
          </cell>
        </row>
        <row r="3917">
          <cell r="J3917" t="str">
            <v>02.09.01.18.030 Prothrombin Timer</v>
          </cell>
        </row>
        <row r="3918">
          <cell r="J3918" t="str">
            <v>02.09.01.18.031 Coagulation Meter</v>
          </cell>
        </row>
        <row r="3919">
          <cell r="J3919" t="str">
            <v>02.09.01.18.032 Platelet Mixer</v>
          </cell>
        </row>
        <row r="3920">
          <cell r="J3920" t="str">
            <v>02.09.01.18.033 Blood Pipet Shaker</v>
          </cell>
        </row>
        <row r="3921">
          <cell r="J3921" t="str">
            <v>02.09.01.18.034 Lbilirubinometer</v>
          </cell>
        </row>
        <row r="3922">
          <cell r="J3922" t="str">
            <v>02.09.01.18.035 Automatic Dispenser</v>
          </cell>
        </row>
        <row r="3923">
          <cell r="J3923" t="str">
            <v>02.09.01.18.036 Automatic Digiter Complete</v>
          </cell>
        </row>
        <row r="3924">
          <cell r="J3924" t="str">
            <v>02.09.01.18.037 Automatic Pipel Set</v>
          </cell>
        </row>
        <row r="3925">
          <cell r="J3925" t="str">
            <v>02.09.01.18.038 Magnetic Strirer</v>
          </cell>
        </row>
        <row r="3926">
          <cell r="J3926" t="str">
            <v>02.09.01.18.039 Hemsthology</v>
          </cell>
        </row>
        <row r="3927">
          <cell r="J3927" t="str">
            <v>02.09.01.18.040 Refractometer</v>
          </cell>
        </row>
        <row r="3928">
          <cell r="J3928" t="str">
            <v>02.09.01.18.041 Hematology Staining Set</v>
          </cell>
        </row>
        <row r="3929">
          <cell r="J3929" t="str">
            <v>02.09.01.18.042 RH Typing Box</v>
          </cell>
        </row>
        <row r="3930">
          <cell r="J3930" t="str">
            <v>02.09.01.18.043 BUN Analizer</v>
          </cell>
        </row>
        <row r="3931">
          <cell r="J3931" t="str">
            <v>02.09.01.18.044 Enzim Analizer</v>
          </cell>
        </row>
        <row r="3932">
          <cell r="J3932" t="str">
            <v>02.09.01.18.045 Microgassometer</v>
          </cell>
        </row>
        <row r="3933">
          <cell r="J3933" t="str">
            <v>02.09.01.18.046 Heating Bloet/test Tube Heaters</v>
          </cell>
        </row>
        <row r="3934">
          <cell r="J3934" t="str">
            <v>02.09.01.18.047 Alat Lab Patologi Lain-Lain</v>
          </cell>
        </row>
        <row r="3935">
          <cell r="J3935" t="str">
            <v>02.09.01.19.001 Autosil (Double Distiled and Demeniralized)</v>
          </cell>
        </row>
        <row r="3936">
          <cell r="J3936" t="str">
            <v>02.09.01.19.002 Centrifuge Electric</v>
          </cell>
        </row>
        <row r="3937">
          <cell r="J3937" t="str">
            <v>02.09.01.19.003 Cryostat Microtome</v>
          </cell>
        </row>
        <row r="3938">
          <cell r="J3938" t="str">
            <v>02.09.01.19.004 Dry Heat Oven  Electrophoresis Kit, Consist of</v>
          </cell>
        </row>
        <row r="3939">
          <cell r="J3939" t="str">
            <v>02.09.01.19.005 Electroporesisi Market</v>
          </cell>
        </row>
        <row r="3940">
          <cell r="J3940" t="str">
            <v>02.09.01.19.006 Power Suply</v>
          </cell>
        </row>
        <row r="3941">
          <cell r="J3941" t="str">
            <v>02.09.01.19.007 Sample aplicator</v>
          </cell>
        </row>
        <row r="3942">
          <cell r="J3942" t="str">
            <v>02.09.01.19.008 Elektroporesis Market</v>
          </cell>
        </row>
        <row r="3943">
          <cell r="J3943" t="str">
            <v>02.09.01.19.009 Staining Trays</v>
          </cell>
        </row>
        <row r="3944">
          <cell r="J3944" t="str">
            <v>02.09.01.19.010 Absobant Pads and Strips</v>
          </cell>
        </row>
        <row r="3945">
          <cell r="J3945" t="str">
            <v>02.09.01.19.011 Non Serrated Forced</v>
          </cell>
        </row>
        <row r="3946">
          <cell r="J3946" t="str">
            <v>02.09.01.19.012 Capilary Tubes</v>
          </cell>
        </row>
        <row r="3947">
          <cell r="J3947" t="str">
            <v>02.09.01.19.013 Freezer 30 Derajat Celcius</v>
          </cell>
        </row>
        <row r="3948">
          <cell r="J3948" t="str">
            <v>02.09.01.19.014 Incybator</v>
          </cell>
        </row>
        <row r="3949">
          <cell r="J3949" t="str">
            <v>02.09.01.19.015 Immunodiffusion System</v>
          </cell>
        </row>
        <row r="3950">
          <cell r="J3950" t="str">
            <v>02.09.01.19.016 Immunodiffusion Puch Set</v>
          </cell>
        </row>
        <row r="3951">
          <cell r="J3951" t="str">
            <v>02.09.01.19.017 Cansist Of</v>
          </cell>
        </row>
        <row r="3952">
          <cell r="J3952" t="str">
            <v>02.09.01.19.018 Puch</v>
          </cell>
        </row>
        <row r="3953">
          <cell r="J3953" t="str">
            <v>02.09.01.19.019 Cutter</v>
          </cell>
        </row>
        <row r="3954">
          <cell r="J3954" t="str">
            <v>02.09.01.19.020 Holder</v>
          </cell>
        </row>
        <row r="3955">
          <cell r="J3955" t="str">
            <v>02.09.01.19.021 Dye Set and 2.5 MM Wrech</v>
          </cell>
        </row>
        <row r="3956">
          <cell r="J3956" t="str">
            <v>02.09.01.19.022 Immuno Frames</v>
          </cell>
        </row>
        <row r="3957">
          <cell r="J3957" t="str">
            <v>02.09.01.19.023 Immuno Frame Hoelder</v>
          </cell>
        </row>
        <row r="3958">
          <cell r="J3958" t="str">
            <v>02.09.01.19.024 Immuno Laveling Table Set</v>
          </cell>
        </row>
        <row r="3959">
          <cell r="J3959" t="str">
            <v>02.09.01.19.025 Stainless Stell Tongs</v>
          </cell>
        </row>
        <row r="3960">
          <cell r="J3960" t="str">
            <v>02.09.01.19.026 Glass Slide 2.5 MMx 75 MM</v>
          </cell>
        </row>
        <row r="3961">
          <cell r="J3961" t="str">
            <v>02.09.01.19.027 Suction Needle (2.6 MM dia)</v>
          </cell>
        </row>
        <row r="3962">
          <cell r="J3962" t="str">
            <v>02.09.01.19.028 Staining and Rising Tanks</v>
          </cell>
        </row>
        <row r="3963">
          <cell r="J3963" t="str">
            <v>02.09.01.19.029 Magnetic Strires &amp; Bars</v>
          </cell>
        </row>
        <row r="3964">
          <cell r="J3964" t="str">
            <v>02.09.01.19.030 Measuring Magnifer</v>
          </cell>
        </row>
        <row r="3965">
          <cell r="J3965" t="str">
            <v>02.09.01.19.031 Micromixer</v>
          </cell>
        </row>
        <row r="3966">
          <cell r="J3966" t="str">
            <v>02.09.01.19.032 Measuring Maginfer</v>
          </cell>
        </row>
        <row r="3967">
          <cell r="J3967" t="str">
            <v>02.09.01.19.033 Microtiter Kit</v>
          </cell>
        </row>
        <row r="3968">
          <cell r="J3968" t="str">
            <v>02.09.01.19.034 Titration Plates U Wells</v>
          </cell>
        </row>
        <row r="3969">
          <cell r="J3969" t="str">
            <v>02.09.01.19.035 Titration Plates W Wells</v>
          </cell>
        </row>
        <row r="3970">
          <cell r="J3970" t="str">
            <v>02.09.01.19.036 Sealing Tape 72 yl, 50 ul</v>
          </cell>
        </row>
        <row r="3971">
          <cell r="J3971" t="str">
            <v>02.09.01.19.037 Tape Dispencer</v>
          </cell>
        </row>
        <row r="3972">
          <cell r="J3972" t="str">
            <v>02.09.01.19.038 Support Plate</v>
          </cell>
        </row>
        <row r="3973">
          <cell r="J3973" t="str">
            <v>02.09.01.19.039 Permanet Pipet 25 ul, 50 ul</v>
          </cell>
        </row>
        <row r="3974">
          <cell r="J3974" t="str">
            <v>02.09.01.19.040 Filter Cartriges</v>
          </cell>
        </row>
        <row r="3975">
          <cell r="J3975" t="str">
            <v>02.09.01.19.041 Suction Bulb</v>
          </cell>
        </row>
        <row r="3976">
          <cell r="J3976" t="str">
            <v>02.09.01.19.042 Microdituter 25 ul, 50 ul</v>
          </cell>
        </row>
        <row r="3977">
          <cell r="J3977" t="str">
            <v>02.09.01.19.043 Delivery Tester 25 ul</v>
          </cell>
        </row>
        <row r="3978">
          <cell r="J3978" t="str">
            <v>02.09.01.19.044 Stand, Diluter/Pipet</v>
          </cell>
        </row>
        <row r="3979">
          <cell r="J3979" t="str">
            <v>02.09.01.19.045 Rack, Diluter/Pipet</v>
          </cell>
        </row>
        <row r="3980">
          <cell r="J3980" t="str">
            <v>02.09.01.19.046 Carrying Case</v>
          </cell>
        </row>
        <row r="3981">
          <cell r="J3981" t="str">
            <v>02.09.01.19.047 Test Reading Mirror</v>
          </cell>
        </row>
        <row r="3982">
          <cell r="J3982" t="str">
            <v>02.09.01.19.048 Centrifuge Carries</v>
          </cell>
        </row>
        <row r="3983">
          <cell r="J3983" t="str">
            <v>02.09.01.19.049 Carrying /Storages Case</v>
          </cell>
        </row>
        <row r="3984">
          <cell r="J3984" t="str">
            <v>02.09.01.19.050 Shaking Water Bath</v>
          </cell>
        </row>
        <row r="3985">
          <cell r="J3985" t="str">
            <v>02.09.01.19.051 Staining Jars</v>
          </cell>
        </row>
        <row r="3986">
          <cell r="J3986" t="str">
            <v>02.09.01.19.052 Water Bath with Thermostat</v>
          </cell>
        </row>
        <row r="3987">
          <cell r="J3987" t="str">
            <v>02.09.01.19.053 Viewer</v>
          </cell>
        </row>
        <row r="3988">
          <cell r="J3988" t="str">
            <v>02.09.01.19.054 Voltmeter</v>
          </cell>
        </row>
        <row r="3989">
          <cell r="J3989" t="str">
            <v>02.09.01.19.055 Reagent Aplication Device (Micro and Linier Stripe</v>
          </cell>
        </row>
        <row r="3990">
          <cell r="J3990" t="str">
            <v>02.09.01.19.056 Stripping Cutting Device</v>
          </cell>
        </row>
        <row r="3991">
          <cell r="J3991" t="str">
            <v>02.09.01.19.057 Laminating Module with 4 Reels</v>
          </cell>
        </row>
        <row r="3992">
          <cell r="J3992" t="str">
            <v>02.09.01.19.058 Alat lab. Immunologi Lain-Lain</v>
          </cell>
        </row>
        <row r="3993">
          <cell r="J3993" t="str">
            <v>02.09.01.20.001 Albuminometer</v>
          </cell>
        </row>
        <row r="3994">
          <cell r="J3994" t="str">
            <v>02.09.01.20.002 Bunsen Burner &amp; Kelengkapannya</v>
          </cell>
        </row>
        <row r="3995">
          <cell r="J3995" t="str">
            <v>02.09.01.20.003 Differential Cell Counter</v>
          </cell>
        </row>
        <row r="3996">
          <cell r="J3996" t="str">
            <v>02.09.01.20.004 Haemocytometer</v>
          </cell>
        </row>
        <row r="3997">
          <cell r="J3997" t="str">
            <v>02.09.01.20.005 Micoscope Monocular</v>
          </cell>
        </row>
        <row r="3998">
          <cell r="J3998" t="str">
            <v>02.09.01.20.006 Microscope Binokular</v>
          </cell>
        </row>
        <row r="3999">
          <cell r="J3999" t="str">
            <v>02.09.01.20.007 PH Meter</v>
          </cell>
        </row>
        <row r="4000">
          <cell r="J4000" t="str">
            <v>02.09.01.20.008 Photo Meter</v>
          </cell>
        </row>
        <row r="4001">
          <cell r="J4001" t="str">
            <v>02.09.01.20.009 Pipet</v>
          </cell>
        </row>
        <row r="4002">
          <cell r="J4002" t="str">
            <v>02.09.01.20.010 Dispenser (Adjustable</v>
          </cell>
        </row>
        <row r="4003">
          <cell r="J4003" t="str">
            <v>02.09.01.20.011 Refrigerator</v>
          </cell>
        </row>
        <row r="4004">
          <cell r="J4004" t="str">
            <v>02.09.01.20.012 Sentrifush Electric</v>
          </cell>
        </row>
        <row r="4005">
          <cell r="J4005" t="str">
            <v>02.09.01.20.013 Sentrifush Hematokrit</v>
          </cell>
        </row>
        <row r="4006">
          <cell r="J4006" t="str">
            <v>02.09.01.20.014 Timer</v>
          </cell>
        </row>
        <row r="4007">
          <cell r="J4007" t="str">
            <v>02.09.01.20.015 Urinometer</v>
          </cell>
        </row>
        <row r="4008">
          <cell r="J4008" t="str">
            <v>02.09.01.20.016 Water Bath</v>
          </cell>
        </row>
        <row r="4009">
          <cell r="J4009" t="str">
            <v>02.09.01.20.017 Water Distilation Apparatus</v>
          </cell>
        </row>
        <row r="4010">
          <cell r="J4010" t="str">
            <v>02.09.01.20.018 Washer and Dryer Pipet</v>
          </cell>
        </row>
        <row r="4011">
          <cell r="J4011" t="str">
            <v>02.09.01.20.019 Wastergren Apparatus</v>
          </cell>
        </row>
        <row r="4012">
          <cell r="J4012" t="str">
            <v>02.09.01.20.020 Tips Pipiet sesuai Ukuran</v>
          </cell>
        </row>
        <row r="4013">
          <cell r="J4013" t="str">
            <v>02.09.01.20.021 Alat Lab  Hematologi Lain-Lain</v>
          </cell>
        </row>
        <row r="4014">
          <cell r="J4014" t="str">
            <v>02.09.01.21.001 Mesin Cuci BW Negatif</v>
          </cell>
        </row>
        <row r="4015">
          <cell r="J4015" t="str">
            <v>02.09.01.21.002 Mesin Cuci BW Positif</v>
          </cell>
        </row>
        <row r="4016">
          <cell r="J4016" t="str">
            <v>02.09.01.21.003 Mesin Cuci BW Color ECA</v>
          </cell>
        </row>
        <row r="4017">
          <cell r="J4017" t="str">
            <v>02.09.01.21.004 Mesin Cuci BW Color ECP</v>
          </cell>
        </row>
        <row r="4018">
          <cell r="J4018" t="str">
            <v>02.09.01.21.005 Mesin Cuci BW Color CRI</v>
          </cell>
        </row>
        <row r="4019">
          <cell r="J4019" t="str">
            <v>02.09.01.21.006 Mesin Cetak Color</v>
          </cell>
        </row>
        <row r="4020">
          <cell r="J4020" t="str">
            <v>02.09.01.21.007 Mesin Video Color Abalyzer</v>
          </cell>
        </row>
        <row r="4021">
          <cell r="J4021" t="str">
            <v>02.09.01.21.008 Mesin Spesial Optical Effek Printer</v>
          </cell>
        </row>
        <row r="4022">
          <cell r="J4022" t="str">
            <v>02.09.01.21.009 Chemical Analisa</v>
          </cell>
        </row>
        <row r="4023">
          <cell r="J4023" t="str">
            <v>02.09.01.21.010 Fotografic Analisa</v>
          </cell>
        </row>
        <row r="4024">
          <cell r="J4024" t="str">
            <v>02.09.01.21.011 Chemical Miding</v>
          </cell>
        </row>
        <row r="4025">
          <cell r="J4025" t="str">
            <v>02.09.01.21.012 Ultrasonic Cleaner</v>
          </cell>
        </row>
        <row r="4026">
          <cell r="J4026" t="str">
            <v>02.09.01.21.013 PH Meter</v>
          </cell>
        </row>
        <row r="4027">
          <cell r="J4027" t="str">
            <v>02.09.01.21.014 Spechtrofotometer</v>
          </cell>
        </row>
        <row r="4028">
          <cell r="J4028" t="str">
            <v>02.09.01.21.015 Distilasi</v>
          </cell>
        </row>
        <row r="4029">
          <cell r="J4029" t="str">
            <v>02.09.01.21.016 Analitical Balance</v>
          </cell>
        </row>
        <row r="4030">
          <cell r="J4030" t="str">
            <v>02.09.01.21.017 Glass Ware</v>
          </cell>
        </row>
        <row r="4031">
          <cell r="J4031" t="str">
            <v>02.09.01.21.018 Lemari Asam</v>
          </cell>
        </row>
        <row r="4032">
          <cell r="J4032" t="str">
            <v>02.09.01.21.019 BD Meter</v>
          </cell>
        </row>
        <row r="4033">
          <cell r="J4033" t="str">
            <v>02.09.01.21.020 Transitometer</v>
          </cell>
        </row>
        <row r="4034">
          <cell r="J4034" t="str">
            <v>02.09.01.21.021 Densitometer</v>
          </cell>
        </row>
        <row r="4035">
          <cell r="J4035" t="str">
            <v>02.09.01.21.022 Alat Pemna</v>
          </cell>
        </row>
        <row r="4036">
          <cell r="J4036" t="str">
            <v>02.09.01.21.023 Motor Mixer</v>
          </cell>
        </row>
        <row r="4037">
          <cell r="J4037" t="str">
            <v>02.09.01.21.024 Tangki Meter</v>
          </cell>
        </row>
        <row r="4038">
          <cell r="J4038" t="str">
            <v>02.09.01.21.025 Silver Recovery</v>
          </cell>
        </row>
        <row r="4039">
          <cell r="J4039" t="str">
            <v>02.09.01.21.026 Mesin Scanning</v>
          </cell>
        </row>
        <row r="4040">
          <cell r="J4040" t="str">
            <v>02.09.01.21.027 Video Printer</v>
          </cell>
        </row>
        <row r="4041">
          <cell r="J4041" t="str">
            <v>02.09.01.21.028 PC Based UV Gel Documentation System</v>
          </cell>
        </row>
        <row r="4042">
          <cell r="J4042" t="str">
            <v>02.09.01.21.029 Phospor Image</v>
          </cell>
        </row>
        <row r="4043">
          <cell r="J4043" t="str">
            <v>02.09.01.21.030 Transmision Electron Microscope</v>
          </cell>
        </row>
        <row r="4044">
          <cell r="J4044" t="str">
            <v>02.09.01.21.031 Alat Laboratorium Film Lain-Lain</v>
          </cell>
        </row>
        <row r="4045">
          <cell r="J4045" t="str">
            <v>02.09.01.22.001 Gilingan Mile</v>
          </cell>
        </row>
        <row r="4046">
          <cell r="J4046" t="str">
            <v>02.09.01.22.002 Wajah Teflon</v>
          </cell>
        </row>
        <row r="4047">
          <cell r="J4047" t="str">
            <v>02.09.01.22.003 Freeze Dryer</v>
          </cell>
        </row>
        <row r="4048">
          <cell r="J4048" t="str">
            <v>02.09.01.22.004 Kompor LPG</v>
          </cell>
        </row>
        <row r="4049">
          <cell r="J4049" t="str">
            <v>02.09.01.22.005 Alat Pembuat Mie</v>
          </cell>
        </row>
        <row r="4050">
          <cell r="J4050" t="str">
            <v>02.09.01.22.006 Timbangan Kue</v>
          </cell>
        </row>
        <row r="4051">
          <cell r="J4051" t="str">
            <v>02.09.01.22.007 Slicer</v>
          </cell>
        </row>
        <row r="4052">
          <cell r="J4052" t="str">
            <v>02.09.01.22.008 Colony Counter</v>
          </cell>
        </row>
        <row r="4053">
          <cell r="J4053" t="str">
            <v>02.09.01.22.009 Rotary Evaporator</v>
          </cell>
        </row>
        <row r="4054">
          <cell r="J4054" t="str">
            <v>02.09.01.22.010 Protein Analyzer</v>
          </cell>
        </row>
        <row r="4055">
          <cell r="J4055" t="str">
            <v>02.09.01.22.011 Kompor Gas</v>
          </cell>
        </row>
        <row r="4056">
          <cell r="J4056" t="str">
            <v>02.09.01.22.012 Cooler</v>
          </cell>
        </row>
        <row r="4057">
          <cell r="J4057" t="str">
            <v>02.09.01.22.013 Penghalus Es</v>
          </cell>
        </row>
        <row r="4058">
          <cell r="J4058" t="str">
            <v>02.09.01.22.014 Thermos Es</v>
          </cell>
        </row>
        <row r="4059">
          <cell r="J4059" t="str">
            <v>02.09.01.22.015 Cooking Range</v>
          </cell>
        </row>
        <row r="4060">
          <cell r="J4060" t="str">
            <v>02.09.01.22.016 Frying Pan</v>
          </cell>
        </row>
        <row r="4061">
          <cell r="J4061" t="str">
            <v>02.09.01.22.017 Boiling Pan</v>
          </cell>
        </row>
        <row r="4062">
          <cell r="J4062" t="str">
            <v>02.09.01.22.018 Oven</v>
          </cell>
        </row>
        <row r="4063">
          <cell r="J4063" t="str">
            <v>02.09.01.22.019 Cold Storage</v>
          </cell>
        </row>
        <row r="4064">
          <cell r="J4064" t="str">
            <v>02.09.01.22.020 Refrigerator</v>
          </cell>
        </row>
        <row r="4065">
          <cell r="J4065" t="str">
            <v>02.09.01.22.021 Ice Maker</v>
          </cell>
        </row>
        <row r="4066">
          <cell r="J4066" t="str">
            <v>02.09.01.22.022 Rice Cooker</v>
          </cell>
        </row>
        <row r="4067">
          <cell r="J4067" t="str">
            <v>02.09.01.22.023 Rice Washer</v>
          </cell>
        </row>
        <row r="4068">
          <cell r="J4068" t="str">
            <v>02.09.01.22.024 Food Processor</v>
          </cell>
        </row>
        <row r="4069">
          <cell r="J4069" t="str">
            <v>02.09.01.22.025 Mixer</v>
          </cell>
        </row>
        <row r="4070">
          <cell r="J4070" t="str">
            <v>02.09.01.22.026 Food Trolley</v>
          </cell>
        </row>
        <row r="4071">
          <cell r="J4071" t="str">
            <v>02.09.01.22.027 Scale</v>
          </cell>
        </row>
        <row r="4072">
          <cell r="J4072" t="str">
            <v>02.09.01.22.028 Work Bench</v>
          </cell>
        </row>
        <row r="4073">
          <cell r="J4073" t="str">
            <v>02.09.01.22.029 Kompor Minyak Tanah</v>
          </cell>
        </row>
        <row r="4074">
          <cell r="J4074" t="str">
            <v>02.09.01.22.030 Alat Laboratorium Makanan Lain-Lain</v>
          </cell>
        </row>
        <row r="4075">
          <cell r="J4075" t="str">
            <v>02.09.01.23.001 Alat Uji Audit System</v>
          </cell>
        </row>
        <row r="4076">
          <cell r="J4076" t="str">
            <v>02.09.01.23.002 COD Meter</v>
          </cell>
        </row>
        <row r="4077">
          <cell r="J4077" t="str">
            <v>02.09.01.23.003 Prescision Thermocople Calibration Standard</v>
          </cell>
        </row>
        <row r="4078">
          <cell r="J4078" t="str">
            <v>02.09.01.23.004 Constant Temperatur Calibration Ice Bath</v>
          </cell>
        </row>
        <row r="4079">
          <cell r="J4079" t="str">
            <v>02.09.01.23.005 Portable Calibrating Immersion</v>
          </cell>
        </row>
        <row r="4080">
          <cell r="J4080" t="str">
            <v>02.09.01.23.006 Vice Grippe USA</v>
          </cell>
        </row>
        <row r="4081">
          <cell r="J4081" t="str">
            <v>02.09.01.23.007 Rochet Draver Vesse</v>
          </cell>
        </row>
        <row r="4082">
          <cell r="J4082" t="str">
            <v>02.09.01.23.008 Mosses OILML</v>
          </cell>
        </row>
        <row r="4083">
          <cell r="J4083" t="str">
            <v>02.09.01.23.009 Mechanical Balance</v>
          </cell>
        </row>
        <row r="4084">
          <cell r="J4084" t="str">
            <v>02.09.01.23.010 Tang Ampere</v>
          </cell>
        </row>
        <row r="4085">
          <cell r="J4085" t="str">
            <v>02.09.01.23.011 Thermohygraph</v>
          </cell>
        </row>
        <row r="4086">
          <cell r="J4086" t="str">
            <v>02.09.01.23.012 Electromotor</v>
          </cell>
        </row>
        <row r="4087">
          <cell r="J4087" t="str">
            <v>02.09.01.23.013 Tranducer</v>
          </cell>
        </row>
        <row r="4088">
          <cell r="J4088" t="str">
            <v>02.09.01.23.014 Amolifier Pengukuran</v>
          </cell>
        </row>
        <row r="4089">
          <cell r="J4089" t="str">
            <v>02.09.01.23.015 X-Y Recorder</v>
          </cell>
        </row>
        <row r="4090">
          <cell r="J4090" t="str">
            <v>02.09.01.23.016 Kontrol Electronic</v>
          </cell>
        </row>
        <row r="4091">
          <cell r="J4091" t="str">
            <v>02.09.01.23.017 Data Loger</v>
          </cell>
        </row>
        <row r="4092">
          <cell r="J4092" t="str">
            <v>02.09.01.23.018 Magnetic Tape Recorder</v>
          </cell>
        </row>
        <row r="4093">
          <cell r="J4093" t="str">
            <v>02.09.01.23.019 Digital Multimeter</v>
          </cell>
        </row>
        <row r="4094">
          <cell r="J4094" t="str">
            <v>02.09.01.23.020 Ossllographic Tape Recorder</v>
          </cell>
        </row>
        <row r="4095">
          <cell r="J4095" t="str">
            <v>02.09.01.23.021 Load Cell</v>
          </cell>
        </row>
        <row r="4096">
          <cell r="J4096" t="str">
            <v>02.09.01.23.022 Digital Indicator</v>
          </cell>
        </row>
        <row r="4097">
          <cell r="J4097" t="str">
            <v>02.09.01.23.023 Deadweight Tester</v>
          </cell>
        </row>
        <row r="4098">
          <cell r="J4098" t="str">
            <v>02.09.01.23.024 Risslangen Mess System Tractromat</v>
          </cell>
        </row>
        <row r="4099">
          <cell r="J4099" t="str">
            <v>02.09.01.23.025 Temperatur Probe</v>
          </cell>
        </row>
        <row r="4100">
          <cell r="J4100" t="str">
            <v>02.09.01.23.026 Thermokopel</v>
          </cell>
        </row>
        <row r="4101">
          <cell r="J4101" t="str">
            <v>02.09.01.23.027 Paralel Control Network</v>
          </cell>
        </row>
        <row r="4102">
          <cell r="J4102" t="str">
            <v>02.09.01.23.028 Kalibrator Inductif Tranducer</v>
          </cell>
        </row>
        <row r="4103">
          <cell r="J4103" t="str">
            <v>02.09.01.23.029 LogicnAnalizer</v>
          </cell>
        </row>
        <row r="4104">
          <cell r="J4104" t="str">
            <v>02.09.01.23.030 Kalibrator Strain Gauge</v>
          </cell>
        </row>
        <row r="4105">
          <cell r="J4105" t="str">
            <v>02.09.01.23.031 Alat Lab. Standarisasi, Kalibrasi Lain-Lain</v>
          </cell>
        </row>
        <row r="4106">
          <cell r="J4106" t="str">
            <v>02.09.01.24.001 Analytical Balance</v>
          </cell>
        </row>
        <row r="4107">
          <cell r="J4107" t="str">
            <v>02.09.01.24.002 Micro Analytical Balance</v>
          </cell>
        </row>
        <row r="4108">
          <cell r="J4108" t="str">
            <v>02.09.01.24.003 Top Loading Balance</v>
          </cell>
        </row>
        <row r="4109">
          <cell r="J4109" t="str">
            <v>02.09.01.24.004 Water Distilling Apparatus</v>
          </cell>
        </row>
        <row r="4110">
          <cell r="J4110" t="str">
            <v>02.09.01.24.005 Mortars &amp; Pastle</v>
          </cell>
        </row>
        <row r="4111">
          <cell r="J4111" t="str">
            <v>02.09.01.24.006 Refrigerator</v>
          </cell>
        </row>
        <row r="4112">
          <cell r="J4112" t="str">
            <v>02.09.01.24.007 Tabiet Press Machine</v>
          </cell>
        </row>
        <row r="4113">
          <cell r="J4113" t="str">
            <v>02.09.01.24.008 Stip Packing Machine</v>
          </cell>
        </row>
        <row r="4114">
          <cell r="J4114" t="str">
            <v>02.09.01.24.009 Mixer</v>
          </cell>
        </row>
        <row r="4115">
          <cell r="J4115" t="str">
            <v>02.09.01.24.010 Viscometer</v>
          </cell>
        </row>
        <row r="4116">
          <cell r="J4116" t="str">
            <v>02.09.01.24.011 UV Sterillizer</v>
          </cell>
        </row>
        <row r="4117">
          <cell r="J4117" t="str">
            <v>02.09.01.24.012 Alat Laboratorium Farmasi Lain-Lain</v>
          </cell>
        </row>
        <row r="4118">
          <cell r="J4118" t="str">
            <v>02.09.01.25.001 Adaptor</v>
          </cell>
        </row>
        <row r="4119">
          <cell r="J4119" t="str">
            <v>02.09.01.25.002 Signal Generator</v>
          </cell>
        </row>
        <row r="4120">
          <cell r="J4120" t="str">
            <v>02.09.01.25.003 VU Meter</v>
          </cell>
        </row>
        <row r="4121">
          <cell r="J4121" t="str">
            <v>02.09.01.25.004 Kaca Plan Paralel</v>
          </cell>
        </row>
        <row r="4122">
          <cell r="J4122" t="str">
            <v>02.09.01.25.005 Rangkaian Hamabtan jembatan Seri</v>
          </cell>
        </row>
        <row r="4123">
          <cell r="J4123" t="str">
            <v>02.09.01.25.006 Rangkaian Hukum</v>
          </cell>
        </row>
        <row r="4124">
          <cell r="J4124" t="str">
            <v>02.09.01.25.007 Hamabtan Jembatan Weatstome</v>
          </cell>
        </row>
        <row r="4125">
          <cell r="J4125" t="str">
            <v>02.09.01.25.008 Garpu Tala</v>
          </cell>
        </row>
        <row r="4126">
          <cell r="J4126" t="str">
            <v>02.09.01.25.009 Timer Switch</v>
          </cell>
        </row>
        <row r="4127">
          <cell r="J4127" t="str">
            <v>02.09.01.25.010 Magnet U</v>
          </cell>
        </row>
        <row r="4128">
          <cell r="J4128" t="str">
            <v>02.09.01.25.011 Kaca Prisma</v>
          </cell>
        </row>
        <row r="4129">
          <cell r="J4129" t="str">
            <v>02.09.01.25.012 Lensa Cembung</v>
          </cell>
        </row>
        <row r="4130">
          <cell r="J4130" t="str">
            <v>02.09.01.25.013 Kalorimeter</v>
          </cell>
        </row>
        <row r="4131">
          <cell r="J4131" t="str">
            <v>02.09.01.25.014 Bangku Optic</v>
          </cell>
        </row>
        <row r="4132">
          <cell r="J4132" t="str">
            <v>02.09.01.25.015 Pipa Resonansi</v>
          </cell>
        </row>
        <row r="4133">
          <cell r="J4133" t="str">
            <v>02.09.01.25.016 Audio Genarator</v>
          </cell>
        </row>
        <row r="4134">
          <cell r="J4134" t="str">
            <v>02.09.01.25.017 Galvanometer</v>
          </cell>
        </row>
        <row r="4135">
          <cell r="J4135" t="str">
            <v>02.09.01.25.018 Battery Changer</v>
          </cell>
        </row>
        <row r="4136">
          <cell r="J4136" t="str">
            <v>02.09.01.25.019 Osiloscope</v>
          </cell>
        </row>
        <row r="4137">
          <cell r="J4137" t="str">
            <v>02.09.01.25.020 Power Suply</v>
          </cell>
        </row>
        <row r="4138">
          <cell r="J4138" t="str">
            <v>02.09.01.25.021 Alat Laboratorium Fisika Lain-Lain</v>
          </cell>
        </row>
        <row r="4139">
          <cell r="J4139" t="str">
            <v>02.09.01.26.001 Carbatec Portable</v>
          </cell>
        </row>
        <row r="4140">
          <cell r="J4140" t="str">
            <v>02.09.01.26.002 Gas Analysis Apparatus</v>
          </cell>
        </row>
        <row r="4141">
          <cell r="J4141" t="str">
            <v>02.09.01.26.003 Law Volume Dust Sampler</v>
          </cell>
        </row>
        <row r="4142">
          <cell r="J4142" t="str">
            <v>02.09.01.26.004 Midle Volume Air Sampler</v>
          </cell>
        </row>
        <row r="4143">
          <cell r="J4143" t="str">
            <v>02.09.01.26.005 Filter Press</v>
          </cell>
        </row>
        <row r="4144">
          <cell r="J4144" t="str">
            <v>02.09.01.26.006 Multi Shiset Filter Press</v>
          </cell>
        </row>
        <row r="4145">
          <cell r="J4145" t="str">
            <v>02.09.01.26.007 Thin Layer Cromatography</v>
          </cell>
        </row>
        <row r="4146">
          <cell r="J4146" t="str">
            <v>02.09.01.26.008 Bench Scale/Biooxidation System</v>
          </cell>
        </row>
        <row r="4147">
          <cell r="J4147" t="str">
            <v>02.09.01.26.009 Disolved Solid Mater Por</v>
          </cell>
        </row>
        <row r="4148">
          <cell r="J4148" t="str">
            <v>02.09.01.26.010 Hydormgraph</v>
          </cell>
        </row>
        <row r="4149">
          <cell r="J4149" t="str">
            <v>02.09.01.26.011 Thermograph</v>
          </cell>
        </row>
        <row r="4150">
          <cell r="J4150" t="str">
            <v>02.09.01.26.012 Martindale Wear and Abration Tester</v>
          </cell>
        </row>
        <row r="4151">
          <cell r="J4151" t="str">
            <v>02.09.01.26.013 Alat Lab. Hidrodinamika Lain-Lain</v>
          </cell>
        </row>
        <row r="4152">
          <cell r="J4152" t="str">
            <v>02.09.01.27.001 Carbotes Portable</v>
          </cell>
        </row>
        <row r="4153">
          <cell r="J4153" t="str">
            <v>02.09.01.27.002 Gas Analysis Apparatus</v>
          </cell>
        </row>
        <row r="4154">
          <cell r="J4154" t="str">
            <v>02.09.01.27.003 Law Volume Dust Sampler</v>
          </cell>
        </row>
        <row r="4155">
          <cell r="J4155" t="str">
            <v>02.09.01.27.004 Midle Volume Air Sampler</v>
          </cell>
        </row>
        <row r="4156">
          <cell r="J4156" t="str">
            <v>02.09.01.27.005 Firter Press</v>
          </cell>
        </row>
        <row r="4157">
          <cell r="J4157" t="str">
            <v>02.09.01.27.006 Multi Sheet Filter Press</v>
          </cell>
        </row>
        <row r="4158">
          <cell r="J4158" t="str">
            <v>02.09.01.27.007 Thin Layer Chomatography</v>
          </cell>
        </row>
        <row r="4159">
          <cell r="J4159" t="str">
            <v>02.09.01.27.008 Bench Scale/Biooxidation System</v>
          </cell>
        </row>
        <row r="4160">
          <cell r="J4160" t="str">
            <v>02.09.01.27.009 Disolved Solid Mater Por</v>
          </cell>
        </row>
        <row r="4161">
          <cell r="J4161" t="str">
            <v>02.09.01.27.010 Hydrothermography</v>
          </cell>
        </row>
        <row r="4162">
          <cell r="J4162" t="str">
            <v>02.09.01.27.011 Thermohigrography</v>
          </cell>
        </row>
        <row r="4163">
          <cell r="J4163" t="str">
            <v>02.09.01.27.012 Martindale Wear and Abration Tester</v>
          </cell>
        </row>
        <row r="4164">
          <cell r="J4164" t="str">
            <v>02.09.01.27.013 Alat Lab. Klimatologi Lain-Lain</v>
          </cell>
        </row>
        <row r="4165">
          <cell r="J4165" t="str">
            <v>02.09.01.28.001 Cupola</v>
          </cell>
        </row>
        <row r="4166">
          <cell r="J4166" t="str">
            <v>02.09.01.28.002 Shot Blast</v>
          </cell>
        </row>
        <row r="4167">
          <cell r="J4167" t="str">
            <v>02.09.01.28.003 Shake Out</v>
          </cell>
        </row>
        <row r="4168">
          <cell r="J4168" t="str">
            <v>02.09.01.28.004 Fual Pump</v>
          </cell>
        </row>
        <row r="4169">
          <cell r="J4169" t="str">
            <v>02.09.01.28.005 Ladle Heating</v>
          </cell>
        </row>
        <row r="4170">
          <cell r="J4170" t="str">
            <v>02.09.01.28.006 Induction Furmance</v>
          </cell>
        </row>
        <row r="4171">
          <cell r="J4171" t="str">
            <v>02.09.01.28.007 Bale Furmance</v>
          </cell>
        </row>
        <row r="4172">
          <cell r="J4172" t="str">
            <v>02.09.01.28.008 Tilting Fumance</v>
          </cell>
        </row>
        <row r="4173">
          <cell r="J4173" t="str">
            <v>02.09.01.28.009 grinding Machine</v>
          </cell>
        </row>
        <row r="4174">
          <cell r="J4174" t="str">
            <v>02.09.01.28.010 Ghanematic Grinding Machine</v>
          </cell>
        </row>
        <row r="4175">
          <cell r="J4175" t="str">
            <v>02.09.01.28.011 Work Bench</v>
          </cell>
        </row>
        <row r="4176">
          <cell r="J4176" t="str">
            <v>02.09.01.28.012 Gantry Crane</v>
          </cell>
        </row>
        <row r="4177">
          <cell r="J4177" t="str">
            <v>02.09.01.28.013 Rotary Fumance</v>
          </cell>
        </row>
        <row r="4178">
          <cell r="J4178" t="str">
            <v>02.09.01.28.014 Small Grinding Machine</v>
          </cell>
        </row>
        <row r="4179">
          <cell r="J4179" t="str">
            <v>02.09.01.28.015 Hand Grinding Machine</v>
          </cell>
        </row>
        <row r="4180">
          <cell r="J4180" t="str">
            <v>02.09.01.28.016 Pyrometer Digital</v>
          </cell>
        </row>
        <row r="4181">
          <cell r="J4181" t="str">
            <v>02.09.01.28.017 Carbon Aguipmenty Metic</v>
          </cell>
        </row>
        <row r="4182">
          <cell r="J4182" t="str">
            <v>02.09.01.28.018 Tentp/Tectip</v>
          </cell>
        </row>
        <row r="4183">
          <cell r="J4183" t="str">
            <v>02.09.01.28.019 Digital Ce Meter</v>
          </cell>
        </row>
        <row r="4184">
          <cell r="J4184" t="str">
            <v>02.09.01.28.020 Steel Analysis Digital</v>
          </cell>
        </row>
        <row r="4185">
          <cell r="J4185" t="str">
            <v>02.09.01.28.021 Alat Lab. Proses Peleburan Lain-Lain</v>
          </cell>
        </row>
        <row r="4186">
          <cell r="J4186" t="str">
            <v>02.09.01.29.001 Lab Siffer</v>
          </cell>
        </row>
        <row r="4187">
          <cell r="J4187" t="str">
            <v>02.09.01.29.002 Jolt Aquazee App</v>
          </cell>
        </row>
        <row r="4188">
          <cell r="J4188" t="str">
            <v>02.09.01.29.003 Wet Tensille Strength</v>
          </cell>
        </row>
        <row r="4189">
          <cell r="J4189" t="str">
            <v>02.09.01.29.004 Central Controler</v>
          </cell>
        </row>
        <row r="4190">
          <cell r="J4190" t="str">
            <v>02.09.01.29.005 Compresive Stress</v>
          </cell>
        </row>
        <row r="4191">
          <cell r="J4191" t="str">
            <v>02.09.01.29.006 Testing App</v>
          </cell>
        </row>
        <row r="4192">
          <cell r="J4192" t="str">
            <v>02.09.01.29.007 Universal Strength Machine</v>
          </cell>
        </row>
        <row r="4193">
          <cell r="J4193" t="str">
            <v>02.09.01.29.008 AssesiriesnUniversal Strength</v>
          </cell>
        </row>
        <row r="4194">
          <cell r="J4194" t="str">
            <v>02.09.01.29.009 Sinterig Fumance</v>
          </cell>
        </row>
        <row r="4195">
          <cell r="J4195" t="str">
            <v>02.09.01.29.010 Cheking Device</v>
          </cell>
        </row>
        <row r="4196">
          <cell r="J4196" t="str">
            <v>02.09.01.29.011 Agitator</v>
          </cell>
        </row>
        <row r="4197">
          <cell r="J4197" t="str">
            <v>02.09.01.29.012 Rammer</v>
          </cell>
        </row>
        <row r="4198">
          <cell r="J4198" t="str">
            <v>02.09.01.29.013 Assesories Sand Rammer</v>
          </cell>
        </row>
        <row r="4199">
          <cell r="J4199" t="str">
            <v>02.09.01.29.014 Hygrometer</v>
          </cell>
        </row>
        <row r="4200">
          <cell r="J4200" t="str">
            <v>02.09.01.29.015 Permeability Tester</v>
          </cell>
        </row>
        <row r="4201">
          <cell r="J4201" t="str">
            <v>02.09.01.29.016 Infra Red Rapid Dryer</v>
          </cell>
        </row>
        <row r="4202">
          <cell r="J4202" t="str">
            <v>02.09.01.29.017 Stereoscopic Micropic</v>
          </cell>
        </row>
        <row r="4203">
          <cell r="J4203" t="str">
            <v>02.09.01.29.018 Muold Hardness Tester</v>
          </cell>
        </row>
        <row r="4204">
          <cell r="J4204" t="str">
            <v>02.09.01.29.019 Labo Fimiture</v>
          </cell>
        </row>
        <row r="4205">
          <cell r="J4205" t="str">
            <v>02.09.01.29.020 Mettler Balance</v>
          </cell>
        </row>
        <row r="4206">
          <cell r="J4206" t="str">
            <v>02.09.01.29.021 Flow Ability Test</v>
          </cell>
        </row>
        <row r="4207">
          <cell r="J4207" t="str">
            <v>02.09.01.29.022 Labo Mixer</v>
          </cell>
        </row>
        <row r="4208">
          <cell r="J4208" t="str">
            <v>02.09.01.29.023 Sand Sample &amp; Sand Container</v>
          </cell>
        </row>
        <row r="4209">
          <cell r="J4209" t="str">
            <v>02.09.01.29.024 Continous Clay Washer</v>
          </cell>
        </row>
        <row r="4210">
          <cell r="J4210" t="str">
            <v>02.09.01.29.025 Foundry Sand Pycnometer</v>
          </cell>
        </row>
        <row r="4211">
          <cell r="J4211" t="str">
            <v>02.09.01.29.026 Turbo Mixer</v>
          </cell>
        </row>
        <row r="4212">
          <cell r="J4212" t="str">
            <v>02.09.01.29.027 Ditato Meter</v>
          </cell>
        </row>
        <row r="4213">
          <cell r="J4213" t="str">
            <v>02.09.01.29.028 Green Tensile Stregth</v>
          </cell>
        </row>
        <row r="4214">
          <cell r="J4214" t="str">
            <v>02.09.01.29.029 Core Hradness Tester</v>
          </cell>
        </row>
        <row r="4215">
          <cell r="J4215" t="str">
            <v>02.09.01.29.030 Alat Lab. Pasir Lain-Lain</v>
          </cell>
        </row>
        <row r="4216">
          <cell r="J4216" t="str">
            <v>02.09.01.30.001 Sand Preparation</v>
          </cell>
        </row>
        <row r="4217">
          <cell r="J4217" t="str">
            <v>02.09.01.30.002 Moulding Machine</v>
          </cell>
        </row>
        <row r="4218">
          <cell r="J4218" t="str">
            <v>02.09.01.30.003 Ribon Flow Mixer</v>
          </cell>
        </row>
        <row r="4219">
          <cell r="J4219" t="str">
            <v>02.09.01.30.004 Mixer Zamic</v>
          </cell>
        </row>
        <row r="4220">
          <cell r="J4220" t="str">
            <v>02.09.01.30.005 Core Making Machine</v>
          </cell>
        </row>
        <row r="4221">
          <cell r="J4221" t="str">
            <v>02.09.01.30.006 Core Work Banch</v>
          </cell>
        </row>
        <row r="4222">
          <cell r="J4222" t="str">
            <v>02.09.01.30.007 Sand Drying</v>
          </cell>
        </row>
        <row r="4223">
          <cell r="J4223" t="str">
            <v>02.09.01.30.008 Mixer</v>
          </cell>
        </row>
        <row r="4224">
          <cell r="J4224" t="str">
            <v>02.09.01.30.009 Pheumatic</v>
          </cell>
        </row>
        <row r="4225">
          <cell r="J4225" t="str">
            <v>02.09.01.30.010 Alat Lab. Proses Pembuatan Lain-Lain</v>
          </cell>
        </row>
        <row r="4226">
          <cell r="J4226" t="str">
            <v>02.09.01.31.001 Circulair Saw</v>
          </cell>
        </row>
        <row r="4227">
          <cell r="J4227" t="str">
            <v>02.09.01.31.002 Universal Miling Machine</v>
          </cell>
        </row>
        <row r="4228">
          <cell r="J4228" t="str">
            <v>02.09.01.31.003 Combined Planning Machine</v>
          </cell>
        </row>
        <row r="4229">
          <cell r="J4229" t="str">
            <v>02.09.01.31.004 Wood Lathe</v>
          </cell>
        </row>
        <row r="4230">
          <cell r="J4230" t="str">
            <v>02.09.01.31.005 Portable Router</v>
          </cell>
        </row>
        <row r="4231">
          <cell r="J4231" t="str">
            <v>02.09.01.31.006 Spide Standar</v>
          </cell>
        </row>
        <row r="4232">
          <cell r="J4232" t="str">
            <v>02.09.01.31.007 Small Bore Machine</v>
          </cell>
        </row>
        <row r="4233">
          <cell r="J4233" t="str">
            <v>02.09.01.31.008 Abrasive Band Machine</v>
          </cell>
        </row>
        <row r="4234">
          <cell r="J4234" t="str">
            <v>02.09.01.31.009 Movable Dust Collector</v>
          </cell>
        </row>
        <row r="4235">
          <cell r="J4235" t="str">
            <v>02.09.01.31.010 Automatic Grinding</v>
          </cell>
        </row>
        <row r="4236">
          <cell r="J4236" t="str">
            <v>02.09.01.31.011 Tools Grinding</v>
          </cell>
        </row>
        <row r="4237">
          <cell r="J4237" t="str">
            <v>02.09.01.31.012 Work Bench</v>
          </cell>
        </row>
        <row r="4238">
          <cell r="J4238" t="str">
            <v>02.09.01.31.013 Drawing Equipment</v>
          </cell>
        </row>
        <row r="4239">
          <cell r="J4239" t="str">
            <v>02.09.01.31.014 Vertical Abrasive</v>
          </cell>
        </row>
        <row r="4240">
          <cell r="J4240" t="str">
            <v>02.09.01.31.015 Hot Melt Hand Gun</v>
          </cell>
        </row>
        <row r="4241">
          <cell r="J4241" t="str">
            <v>02.09.01.31.016 Wood Lathe Machine</v>
          </cell>
        </row>
        <row r="4242">
          <cell r="J4242" t="str">
            <v>02.09.01.31.017 Hand Drill</v>
          </cell>
        </row>
        <row r="4243">
          <cell r="J4243" t="str">
            <v>02.09.01.31.018 Electric Band Saw</v>
          </cell>
        </row>
        <row r="4244">
          <cell r="J4244" t="str">
            <v>02.09.01.31.019 Grinder Band Saw</v>
          </cell>
        </row>
        <row r="4245">
          <cell r="J4245" t="str">
            <v>02.09.01.31.020 Alat Lab. Proses PembuatanLain-Lain</v>
          </cell>
        </row>
        <row r="4246">
          <cell r="J4246" t="str">
            <v>02.09.01.32.001 Orsat Analisa Gas</v>
          </cell>
        </row>
        <row r="4247">
          <cell r="J4247" t="str">
            <v>02.09.01.32.002 Weater Still</v>
          </cell>
        </row>
        <row r="4248">
          <cell r="J4248" t="str">
            <v>02.09.01.32.003 CS Strochilein</v>
          </cell>
        </row>
        <row r="4249">
          <cell r="J4249" t="str">
            <v>02.09.01.32.004 Heating Fumace</v>
          </cell>
        </row>
        <row r="4250">
          <cell r="J4250" t="str">
            <v>02.09.01.32.005 Poloshing Machine</v>
          </cell>
        </row>
        <row r="4251">
          <cell r="J4251" t="str">
            <v>02.09.01.32.006 electro Laysuer</v>
          </cell>
        </row>
        <row r="4252">
          <cell r="J4252" t="str">
            <v>02.09.01.32.007 Electro Analysis App</v>
          </cell>
        </row>
        <row r="4253">
          <cell r="J4253" t="str">
            <v>02.09.01.32.008 Carbon Determinator</v>
          </cell>
        </row>
        <row r="4254">
          <cell r="J4254" t="str">
            <v>02.09.01.32.009 Sulphur determinator</v>
          </cell>
        </row>
        <row r="4255">
          <cell r="J4255" t="str">
            <v>02.09.01.32.010 Metalspectroskop</v>
          </cell>
        </row>
        <row r="4256">
          <cell r="J4256" t="str">
            <v>02.09.01.32.011 Probensamlung</v>
          </cell>
        </row>
        <row r="4257">
          <cell r="J4257" t="str">
            <v>02.09.01.32.012 Defactometer</v>
          </cell>
        </row>
        <row r="4258">
          <cell r="J4258" t="str">
            <v>02.09.01.32.013 Plasation Aurustung for Microscope</v>
          </cell>
        </row>
        <row r="4259">
          <cell r="J4259" t="str">
            <v>02.09.01.32.014 Isomat Wiedertourensage Mit Zubehor Buehler</v>
          </cell>
        </row>
        <row r="4260">
          <cell r="J4260" t="str">
            <v>02.09.01.32.015 Micrometer Messokuler</v>
          </cell>
        </row>
        <row r="4261">
          <cell r="J4261" t="str">
            <v>02.09.01.32.016 Portable Ultra Sonic Non Destrucktive Digital</v>
          </cell>
        </row>
        <row r="4262">
          <cell r="J4262" t="str">
            <v>02.09.01.32.017 Flashight Stroboscope</v>
          </cell>
        </row>
        <row r="4263">
          <cell r="J4263" t="str">
            <v>02.09.01.32.018 Mess telescope Spectrophometer</v>
          </cell>
        </row>
        <row r="4264">
          <cell r="J4264" t="str">
            <v>02.09.01.32.019 Carbon Sulfur</v>
          </cell>
        </row>
        <row r="4265">
          <cell r="J4265" t="str">
            <v>02.09.01.32.020 Drumeter</v>
          </cell>
        </row>
        <row r="4266">
          <cell r="J4266" t="str">
            <v>02.09.01.32.021 Botol Hydrogen</v>
          </cell>
        </row>
        <row r="4267">
          <cell r="J4267" t="str">
            <v>02.09.01.32.022 Hot Win</v>
          </cell>
        </row>
        <row r="4268">
          <cell r="J4268" t="str">
            <v>02.09.01.32.023 Spectrophotometer</v>
          </cell>
        </row>
        <row r="4269">
          <cell r="J4269" t="str">
            <v>02.09.01.32.024 Portable Coorosometer Instrument</v>
          </cell>
        </row>
        <row r="4270">
          <cell r="J4270" t="str">
            <v>02.09.01.32.025 High Temperatur Furmace Contor</v>
          </cell>
        </row>
        <row r="4271">
          <cell r="J4271" t="str">
            <v>02.09.01.32.026 Scaning Microscope</v>
          </cell>
        </row>
        <row r="4272">
          <cell r="J4272" t="str">
            <v>02.09.01.32.027 Stereo Microscope</v>
          </cell>
        </row>
        <row r="4273">
          <cell r="J4273" t="str">
            <v>02.09.01.32.028 Alat Lab. Metalography Lain-Lain</v>
          </cell>
        </row>
        <row r="4274">
          <cell r="J4274" t="str">
            <v>02.09.01.33.001 Welding Rectifer</v>
          </cell>
        </row>
        <row r="4275">
          <cell r="J4275" t="str">
            <v>02.09.01.33.002 welding Tranformat</v>
          </cell>
        </row>
        <row r="4276">
          <cell r="J4276" t="str">
            <v>02.09.01.33.003 TIG  Welding/Machine</v>
          </cell>
        </row>
        <row r="4277">
          <cell r="J4277" t="str">
            <v>02.09.01.33.004 NIC?MAG Welding Machine</v>
          </cell>
        </row>
        <row r="4278">
          <cell r="J4278" t="str">
            <v>02.09.01.33.005 Cercomatic Automatic</v>
          </cell>
        </row>
        <row r="4279">
          <cell r="J4279" t="str">
            <v>02.09.01.33.006 Vertomatic Automatic</v>
          </cell>
        </row>
        <row r="4280">
          <cell r="J4280" t="str">
            <v>02.09.01.33.007 Spool Welding Machine</v>
          </cell>
        </row>
        <row r="4281">
          <cell r="J4281" t="str">
            <v>02.09.01.33.008 Stud Welding Machine</v>
          </cell>
        </row>
        <row r="4282">
          <cell r="J4282" t="str">
            <v>02.09.01.33.009 Oxy Acetiling Copier Cutting</v>
          </cell>
        </row>
        <row r="4283">
          <cell r="J4283" t="str">
            <v>02.09.01.33.010 Plasma Cutting</v>
          </cell>
        </row>
        <row r="4284">
          <cell r="J4284" t="str">
            <v>02.09.01.33.011 Manual Pipe Cutter Oxy Acetilence</v>
          </cell>
        </row>
        <row r="4285">
          <cell r="J4285" t="str">
            <v>02.09.01.33.012 Plate Bending  Machine</v>
          </cell>
        </row>
        <row r="4286">
          <cell r="J4286" t="str">
            <v>02.09.01.33.013 Hydraufic  Proses Brake Machine</v>
          </cell>
        </row>
        <row r="4287">
          <cell r="J4287" t="str">
            <v>02.09.01.33.014 Portal Press</v>
          </cell>
        </row>
        <row r="4288">
          <cell r="J4288" t="str">
            <v>02.09.01.33.015 Nibling Machine</v>
          </cell>
        </row>
        <row r="4289">
          <cell r="J4289" t="str">
            <v>02.09.01.33.016 Hand Putch Machine</v>
          </cell>
        </row>
        <row r="4290">
          <cell r="J4290" t="str">
            <v>02.09.01.33.017 Hand Plate Ahear</v>
          </cell>
        </row>
        <row r="4291">
          <cell r="J4291" t="str">
            <v>02.09.01.33.018 Hand Whear Cutting</v>
          </cell>
        </row>
        <row r="4292">
          <cell r="J4292" t="str">
            <v>02.09.01.33.019 Hand Roll Machine</v>
          </cell>
        </row>
        <row r="4293">
          <cell r="J4293" t="str">
            <v>02.09.01.33.020 Alat Lab. Proses Pengelasan Lain-Lain</v>
          </cell>
        </row>
        <row r="4294">
          <cell r="J4294" t="str">
            <v>02.09.01.34.001 Universal Testing Machine</v>
          </cell>
        </row>
        <row r="4295">
          <cell r="J4295" t="str">
            <v>02.09.01.34.002 Impact Test</v>
          </cell>
        </row>
        <row r="4296">
          <cell r="J4296" t="str">
            <v>02.09.01.34.003 Magnetic Particle</v>
          </cell>
        </row>
        <row r="4297">
          <cell r="J4297" t="str">
            <v>02.09.01.34.004 Flourence Test</v>
          </cell>
        </row>
        <row r="4298">
          <cell r="J4298" t="str">
            <v>02.09.01.34.005 ALat Lab. Uji Proses Pengelasan Lain-Lain</v>
          </cell>
        </row>
        <row r="4299">
          <cell r="J4299" t="str">
            <v>02.09.01.35.001 Convention Lathe</v>
          </cell>
        </row>
        <row r="4300">
          <cell r="J4300" t="str">
            <v>02.09.01.35.002 Cnc Lathe</v>
          </cell>
        </row>
        <row r="4301">
          <cell r="J4301" t="str">
            <v>02.09.01.35.003 Gear  Hobbing Machine</v>
          </cell>
        </row>
        <row r="4302">
          <cell r="J4302" t="str">
            <v>02.09.01.35.004 Boring &amp; Miling Machine</v>
          </cell>
        </row>
        <row r="4303">
          <cell r="J4303" t="str">
            <v>02.09.01.35.005 Press Machine</v>
          </cell>
        </row>
        <row r="4304">
          <cell r="J4304" t="str">
            <v>02.09.01.35.006 Hydraoulic Hand Press</v>
          </cell>
        </row>
        <row r="4305">
          <cell r="J4305" t="str">
            <v>02.09.01.35.007 Presciion Filing Machine</v>
          </cell>
        </row>
        <row r="4306">
          <cell r="J4306" t="str">
            <v>02.09.01.35.008 Surface Grinding Machine</v>
          </cell>
        </row>
        <row r="4307">
          <cell r="J4307" t="str">
            <v>02.09.01.35.009 Cylindrical Grinding Machine</v>
          </cell>
        </row>
        <row r="4308">
          <cell r="J4308" t="str">
            <v>02.09.01.35.010 Puch Electrode Shaping Machine</v>
          </cell>
        </row>
        <row r="4309">
          <cell r="J4309" t="str">
            <v>02.09.01.35.011 The Spark Erosion Machine Toll (EDM)</v>
          </cell>
        </row>
        <row r="4310">
          <cell r="J4310" t="str">
            <v>02.09.01.35.012 Optical Profile Grinding Machine</v>
          </cell>
        </row>
        <row r="4311">
          <cell r="J4311" t="str">
            <v>02.09.01.35.013 Milling Machine</v>
          </cell>
        </row>
        <row r="4312">
          <cell r="J4312" t="str">
            <v>02.09.01.35.014 Jig Borring Machine</v>
          </cell>
        </row>
        <row r="4313">
          <cell r="J4313" t="str">
            <v>02.09.01.35.015 Hydroulic Handing Equipment</v>
          </cell>
        </row>
        <row r="4314">
          <cell r="J4314" t="str">
            <v>02.09.01.35.016 Tool Grinder Machine</v>
          </cell>
        </row>
        <row r="4315">
          <cell r="J4315" t="str">
            <v>02.09.01.35.017 Band Saw Machine</v>
          </cell>
        </row>
        <row r="4316">
          <cell r="J4316" t="str">
            <v>02.09.01.35.018 Hack Sawing Machine</v>
          </cell>
        </row>
        <row r="4317">
          <cell r="J4317" t="str">
            <v>02.09.01.35.019 Abrasive Cut off Wheele</v>
          </cell>
        </row>
        <row r="4318">
          <cell r="J4318" t="str">
            <v>02.09.01.35.020 Alat Lab. Proses Pembuatan Lain-Lain</v>
          </cell>
        </row>
        <row r="4319">
          <cell r="J4319" t="str">
            <v>02.09.01.36.001 Linear Measuring Tools</v>
          </cell>
        </row>
        <row r="4320">
          <cell r="J4320" t="str">
            <v>02.09.01.36.002 Measuring Standard and Calibers</v>
          </cell>
        </row>
        <row r="4321">
          <cell r="J4321" t="str">
            <v>02.09.01.36.003 Missellaneous</v>
          </cell>
        </row>
        <row r="4322">
          <cell r="J4322" t="str">
            <v>02.09.01.36.004 Angle Measuring Tools</v>
          </cell>
        </row>
        <row r="4323">
          <cell r="J4323" t="str">
            <v>02.09.01.36.005 Surface Roughness Instrument</v>
          </cell>
        </row>
        <row r="4324">
          <cell r="J4324" t="str">
            <v>02.09.01.36.006 Roughness Tester</v>
          </cell>
        </row>
        <row r="4325">
          <cell r="J4325" t="str">
            <v>02.09.01.36.007 Flatness Instrument and Tools Greate &amp; Acrewa</v>
          </cell>
        </row>
        <row r="4326">
          <cell r="J4326" t="str">
            <v>02.09.01.36.008 Profile Measuring Instrument</v>
          </cell>
        </row>
        <row r="4327">
          <cell r="J4327" t="str">
            <v>02.09.01.36.009 Tredhing &amp; Leveling Instrument</v>
          </cell>
        </row>
        <row r="4328">
          <cell r="J4328" t="str">
            <v>02.09.01.36.010 Meauring Machine</v>
          </cell>
        </row>
        <row r="4329">
          <cell r="J4329" t="str">
            <v>02.09.01.36.011 Alat Lab. Matrologie Lain-Lain</v>
          </cell>
        </row>
        <row r="4330">
          <cell r="J4330" t="str">
            <v>02.09.01.37.001 Tickness Tester</v>
          </cell>
        </row>
        <row r="4331">
          <cell r="J4331" t="str">
            <v>02.09.01.37.002 Baumeter</v>
          </cell>
        </row>
        <row r="4332">
          <cell r="J4332" t="str">
            <v>02.09.01.37.003 Drayer</v>
          </cell>
        </row>
        <row r="4333">
          <cell r="J4333" t="str">
            <v>02.09.01.37.004 Bak electronic</v>
          </cell>
        </row>
        <row r="4334">
          <cell r="J4334" t="str">
            <v>02.09.01.37.005 Rectifier</v>
          </cell>
        </row>
        <row r="4335">
          <cell r="J4335" t="str">
            <v>02.09.01.37.006 Burner</v>
          </cell>
        </row>
        <row r="4336">
          <cell r="J4336" t="str">
            <v>02.09.01.37.007 Heater</v>
          </cell>
        </row>
        <row r="4337">
          <cell r="J4337" t="str">
            <v>02.09.01.37.008 Alat Lab. Proses Pelapisan Lain-Lain</v>
          </cell>
        </row>
        <row r="4338">
          <cell r="J4338" t="str">
            <v>02.09.01.38.001 Dapur Pengerasan Industri</v>
          </cell>
        </row>
        <row r="4339">
          <cell r="J4339" t="str">
            <v>02.09.01.38.002 Dapur Pemanas Garam</v>
          </cell>
        </row>
        <row r="4340">
          <cell r="J4340" t="str">
            <v>02.09.01.38.003 Dapur Kamar</v>
          </cell>
        </row>
        <row r="4341">
          <cell r="J4341" t="str">
            <v>02.09.01.38.004 Sand Blisting</v>
          </cell>
        </row>
        <row r="4342">
          <cell r="J4342" t="str">
            <v>02.09.01.38.005 Dapur Temper</v>
          </cell>
        </row>
        <row r="4343">
          <cell r="J4343" t="str">
            <v>02.09.01.38.006 Bak Pendingin</v>
          </cell>
        </row>
        <row r="4344">
          <cell r="J4344" t="str">
            <v>02.09.01.38.007 Crane</v>
          </cell>
        </row>
        <row r="4345">
          <cell r="J4345" t="str">
            <v>02.09.01.38.008 Tempat Penyimpanan Garam</v>
          </cell>
        </row>
        <row r="4346">
          <cell r="J4346" t="str">
            <v>02.09.01.38.009 Penetral Cyarida</v>
          </cell>
        </row>
        <row r="4347">
          <cell r="J4347" t="str">
            <v>02.09.01.38.010 Exhaust Fan</v>
          </cell>
        </row>
        <row r="4348">
          <cell r="J4348" t="str">
            <v>02.09.01.38.011 Clearing Instalation</v>
          </cell>
        </row>
        <row r="4349">
          <cell r="J4349" t="str">
            <v>02.09.01.38.012 ALat Lab. Proses Pengolahan Lain-Lain</v>
          </cell>
        </row>
        <row r="4350">
          <cell r="J4350" t="str">
            <v>02.09.01.39.001 Penyisir Serat Alami</v>
          </cell>
        </row>
        <row r="4351">
          <cell r="J4351" t="str">
            <v>02.09.01.39.002 Dekortasi</v>
          </cell>
        </row>
        <row r="4352">
          <cell r="J4352" t="str">
            <v>02.09.01.39.003 Mesin Vernekel</v>
          </cell>
        </row>
        <row r="4353">
          <cell r="J4353" t="str">
            <v>02.09.01.39.004 Mesin Selektion Sutera</v>
          </cell>
        </row>
        <row r="4354">
          <cell r="J4354" t="str">
            <v>02.09.01.39.005 Mesin Hani Tangan</v>
          </cell>
        </row>
        <row r="4355">
          <cell r="J4355" t="str">
            <v>02.09.01.39.006 Alat Kebut</v>
          </cell>
        </row>
        <row r="4356">
          <cell r="J4356" t="str">
            <v>02.09.01.39.007 Mesin Dobby</v>
          </cell>
        </row>
        <row r="4357">
          <cell r="J4357" t="str">
            <v>02.09.01.39.008 Mesin Jacguard</v>
          </cell>
        </row>
        <row r="4358">
          <cell r="J4358" t="str">
            <v>02.09.01.39.009 Mesin Pelobang Karton</v>
          </cell>
        </row>
        <row r="4359">
          <cell r="J4359" t="str">
            <v>02.09.01.39.010 Mesin Panding</v>
          </cell>
        </row>
        <row r="4360">
          <cell r="J4360" t="str">
            <v>02.09.01.39.011 Pinstenter</v>
          </cell>
        </row>
        <row r="4361">
          <cell r="J4361" t="str">
            <v>02.09.01.39.012 HT Dying</v>
          </cell>
        </row>
        <row r="4362">
          <cell r="J4362" t="str">
            <v>02.09.01.39.013 Mesin Celup</v>
          </cell>
        </row>
        <row r="4363">
          <cell r="J4363" t="str">
            <v>02.09.01.39.014 Mesin Bleaching</v>
          </cell>
        </row>
        <row r="4364">
          <cell r="J4364" t="str">
            <v>02.09.01.39.015 Mesin Spreding Cut</v>
          </cell>
        </row>
        <row r="4365">
          <cell r="J4365" t="str">
            <v>02.09.01.39.016 Mesin Blindstich</v>
          </cell>
        </row>
        <row r="4366">
          <cell r="J4366" t="str">
            <v>02.09.01.39.017 Mesin Jahit Lockstitik</v>
          </cell>
        </row>
        <row r="4367">
          <cell r="J4367" t="str">
            <v>02.09.01.39.018 Thead Overage Stich</v>
          </cell>
        </row>
        <row r="4368">
          <cell r="J4368" t="str">
            <v>02.09.01.39.019 Mesin Over Deck</v>
          </cell>
        </row>
        <row r="4369">
          <cell r="J4369" t="str">
            <v>02.09.01.39.020 Mesin Potong Tegak</v>
          </cell>
        </row>
        <row r="4370">
          <cell r="J4370" t="str">
            <v>02.09.01.39.021 Mesin Bundar</v>
          </cell>
        </row>
        <row r="4371">
          <cell r="J4371" t="str">
            <v>02.09.01.39.022 Mesin Jahit Chain Stich</v>
          </cell>
        </row>
        <row r="4372">
          <cell r="J4372" t="str">
            <v>02.09.01.39.023 Feeds of The Arm</v>
          </cell>
        </row>
        <row r="4373">
          <cell r="J4373" t="str">
            <v>02.09.01.39.024 Collar Turning Fussing Press Machine</v>
          </cell>
        </row>
        <row r="4374">
          <cell r="J4374" t="str">
            <v>02.09.01.39.025 Mesin Press Kain</v>
          </cell>
        </row>
        <row r="4375">
          <cell r="J4375" t="str">
            <v>02.09.01.39.026 Mesin Setrika Uap</v>
          </cell>
        </row>
        <row r="4376">
          <cell r="J4376" t="str">
            <v>02.09.01.39.027 Mesin Blowing</v>
          </cell>
        </row>
        <row r="4377">
          <cell r="J4377" t="str">
            <v>02.09.01.39.028 Mesin Carding</v>
          </cell>
        </row>
        <row r="4378">
          <cell r="J4378" t="str">
            <v>02.09.01.39.029 Mesin Drawing</v>
          </cell>
        </row>
        <row r="4379">
          <cell r="J4379" t="str">
            <v>02.09.01.39.030 Mesin Spining</v>
          </cell>
        </row>
        <row r="4380">
          <cell r="J4380" t="str">
            <v>02.09.01.39.031 Mesin Winding</v>
          </cell>
        </row>
        <row r="4381">
          <cell r="J4381" t="str">
            <v>02.09.01.39.032 Mesin Silver Lap</v>
          </cell>
        </row>
        <row r="4382">
          <cell r="J4382" t="str">
            <v>02.09.01.39.033 Mesin Rbbon Lap</v>
          </cell>
        </row>
        <row r="4383">
          <cell r="J4383" t="str">
            <v>02.09.01.39.034 Mesin Combing</v>
          </cell>
        </row>
        <row r="4384">
          <cell r="J4384" t="str">
            <v>02.09.01.39.035 Mesin Horving</v>
          </cell>
        </row>
        <row r="4385">
          <cell r="J4385" t="str">
            <v>02.09.01.39.036 Mesin Gintir</v>
          </cell>
        </row>
        <row r="4386">
          <cell r="J4386" t="str">
            <v>02.09.01.39.037 Mesin Ginning</v>
          </cell>
        </row>
        <row r="4387">
          <cell r="J4387" t="str">
            <v>02.09.01.39.038 Mesin Tali</v>
          </cell>
        </row>
        <row r="4388">
          <cell r="J4388" t="str">
            <v>02.09.01.39.039 Mesin Packing Benang</v>
          </cell>
        </row>
        <row r="4389">
          <cell r="J4389" t="str">
            <v>02.09.01.39.040 Mesin Kanji</v>
          </cell>
        </row>
        <row r="4390">
          <cell r="J4390" t="str">
            <v>02.09.01.39.041 Mesin Sambung</v>
          </cell>
        </row>
        <row r="4391">
          <cell r="J4391" t="str">
            <v>02.09.01.39.042 Mesin Cucuk</v>
          </cell>
        </row>
        <row r="4392">
          <cell r="J4392" t="str">
            <v>02.09.01.39.043 Mesin Cucuk Tangan</v>
          </cell>
        </row>
        <row r="4393">
          <cell r="J4393" t="str">
            <v>02.09.01.39.044 Mesin Tenun Reeling</v>
          </cell>
        </row>
        <row r="4394">
          <cell r="J4394" t="str">
            <v>02.09.01.39.045 Mesin Inspeksi Kain</v>
          </cell>
        </row>
        <row r="4395">
          <cell r="J4395" t="str">
            <v>02.09.01.39.046 Mesin Jahit Dial Lingking</v>
          </cell>
        </row>
        <row r="4396">
          <cell r="J4396" t="str">
            <v>02.09.01.39.047 Mesin Jahit Lockstitik</v>
          </cell>
        </row>
        <row r="4397">
          <cell r="J4397" t="str">
            <v>02.09.01.39.048 Mesin Jahit Elastik 5 Benang 3 Jarum</v>
          </cell>
        </row>
        <row r="4398">
          <cell r="J4398" t="str">
            <v>02.09.01.39.049 Mesin Bordir Highspeed</v>
          </cell>
        </row>
        <row r="4399">
          <cell r="J4399" t="str">
            <v>02.09.01.39.050 Mesin Jahit Bartracking</v>
          </cell>
        </row>
        <row r="4400">
          <cell r="J4400" t="str">
            <v>02.09.01.39.051 Mesin Jahit Pasangan Kancing</v>
          </cell>
        </row>
        <row r="4401">
          <cell r="J4401" t="str">
            <v>02.09.01.39.052 Mesin Jahit Overlock</v>
          </cell>
        </row>
        <row r="4402">
          <cell r="J4402" t="str">
            <v>02.09.01.39.053 Mesin Collarettes Tape Cutting</v>
          </cell>
        </row>
        <row r="4403">
          <cell r="J4403" t="str">
            <v>02.09.01.39.054 Mesin Knife Claht Cutting</v>
          </cell>
        </row>
        <row r="4404">
          <cell r="J4404" t="str">
            <v>02.09.01.39.055 Mesin Printing</v>
          </cell>
        </row>
        <row r="4405">
          <cell r="J4405" t="str">
            <v>02.09.01.39.056 Mesin Pemasang Kain Screen</v>
          </cell>
        </row>
        <row r="4406">
          <cell r="J4406" t="str">
            <v>02.09.01.39.057 Mesin Steam Rol</v>
          </cell>
        </row>
        <row r="4407">
          <cell r="J4407" t="str">
            <v>02.09.01.39.058 Mesin Gulung Kaos</v>
          </cell>
        </row>
        <row r="4408">
          <cell r="J4408" t="str">
            <v>02.09.01.39.059 Mesin Lipat Kain</v>
          </cell>
        </row>
        <row r="4409">
          <cell r="J4409" t="str">
            <v>02.09.01.39.060 Mesin Kalender</v>
          </cell>
        </row>
        <row r="4410">
          <cell r="J4410" t="str">
            <v>02.09.01.39.061 Mesin Spanram</v>
          </cell>
        </row>
        <row r="4411">
          <cell r="J4411" t="str">
            <v>02.09.01.39.062 Mesin Jigger</v>
          </cell>
        </row>
        <row r="4412">
          <cell r="J4412" t="str">
            <v>02.09.01.39.063 Ketel Pemasakan</v>
          </cell>
        </row>
        <row r="4413">
          <cell r="J4413" t="str">
            <v>02.09.01.39.064 Mesin Curring</v>
          </cell>
        </row>
        <row r="4414">
          <cell r="J4414" t="str">
            <v>02.09.01.39.065 Mesin Haspel</v>
          </cell>
        </row>
        <row r="4415">
          <cell r="J4415" t="str">
            <v>02.09.01.39.066 Mesin peras</v>
          </cell>
        </row>
        <row r="4416">
          <cell r="J4416" t="str">
            <v>02.09.01.39.067 Mesin Pengering</v>
          </cell>
        </row>
        <row r="4417">
          <cell r="J4417" t="str">
            <v>02.09.01.39.068 Mesin Bakar Bulu Kain</v>
          </cell>
        </row>
        <row r="4418">
          <cell r="J4418" t="str">
            <v>02.09.01.39.069 Examot Hydro Extractor</v>
          </cell>
        </row>
        <row r="4419">
          <cell r="J4419" t="str">
            <v>02.09.01.39.070 Alat Pembuka Serat Kelapa</v>
          </cell>
        </row>
        <row r="4420">
          <cell r="J4420" t="str">
            <v>02.09.01.39.071 Mesin Rami</v>
          </cell>
        </row>
        <row r="4421">
          <cell r="J4421" t="str">
            <v>02.09.01.39.072 Mesin Pemotong Serat</v>
          </cell>
        </row>
        <row r="4422">
          <cell r="J4422" t="str">
            <v>02.09.01.39.073 Alat Lab. Proses Teknologi Lain-Lain</v>
          </cell>
        </row>
        <row r="4423">
          <cell r="J4423" t="str">
            <v>02.09.01.40.001 Twist Tester</v>
          </cell>
        </row>
        <row r="4424">
          <cell r="J4424" t="str">
            <v>02.09.01.40.002 Alat Uji Serat Sintetik</v>
          </cell>
        </row>
        <row r="4425">
          <cell r="J4425" t="str">
            <v>02.09.01.40.003 Alat Uji Kekuatan Tarik Kain</v>
          </cell>
        </row>
        <row r="4426">
          <cell r="J4426" t="str">
            <v>02.09.01.40.004 Rulling Machine Honeybear</v>
          </cell>
        </row>
        <row r="4427">
          <cell r="J4427" t="str">
            <v>02.09.01.40.005 Incline Plane Tester</v>
          </cell>
        </row>
        <row r="4428">
          <cell r="J4428" t="str">
            <v>02.09.01.40.006 Chemical Midding Charton</v>
          </cell>
        </row>
        <row r="4429">
          <cell r="J4429" t="str">
            <v>02.09.01.40.007 Rabbing Machine</v>
          </cell>
        </row>
        <row r="4430">
          <cell r="J4430" t="str">
            <v>02.09.01.40.008 Alat Uji Grade Kain</v>
          </cell>
        </row>
        <row r="4431">
          <cell r="J4431" t="str">
            <v>02.09.01.40.009 Kringle Facto Meter</v>
          </cell>
        </row>
        <row r="4432">
          <cell r="J4432" t="str">
            <v>02.09.01.40.010 Alat Crimp Tester</v>
          </cell>
        </row>
        <row r="4433">
          <cell r="J4433" t="str">
            <v>02.09.01.40.011 Evennes Tester</v>
          </cell>
        </row>
        <row r="4434">
          <cell r="J4434" t="str">
            <v>02.09.01.40.012 Alat Uji Siram Air</v>
          </cell>
        </row>
        <row r="4435">
          <cell r="J4435" t="str">
            <v>02.09.01.40.013 Alat Uji Sobek Kain</v>
          </cell>
        </row>
        <row r="4436">
          <cell r="J4436" t="str">
            <v>02.09.01.40.014 Crease Recorvery</v>
          </cell>
        </row>
        <row r="4437">
          <cell r="J4437" t="str">
            <v>02.09.01.40.015 Bear Sorter</v>
          </cell>
        </row>
        <row r="4438">
          <cell r="J4438" t="str">
            <v>02.09.01.40.016 Stelo Meter</v>
          </cell>
        </row>
        <row r="4439">
          <cell r="J4439" t="str">
            <v>02.09.01.40.017 Alat Uji Tarik Benang</v>
          </cell>
        </row>
        <row r="4440">
          <cell r="J4440" t="str">
            <v>02.09.01.40.018 Alat Ukur Suhu Kain</v>
          </cell>
        </row>
        <row r="4441">
          <cell r="J4441" t="str">
            <v>02.09.01.40.019 Rabbing Tester</v>
          </cell>
        </row>
        <row r="4442">
          <cell r="J4442" t="str">
            <v>02.09.01.40.020 Gloss Meter</v>
          </cell>
        </row>
        <row r="4443">
          <cell r="J4443" t="str">
            <v>02.09.01.40.021 Gaschormtograph</v>
          </cell>
        </row>
        <row r="4444">
          <cell r="J4444" t="str">
            <v>02.09.01.40.022 Scaning Electron Microscope</v>
          </cell>
        </row>
        <row r="4445">
          <cell r="J4445" t="str">
            <v>02.09.01.40.023 Tensio Meter</v>
          </cell>
        </row>
        <row r="4446">
          <cell r="J4446" t="str">
            <v>02.09.01.40.024 Ion Meter</v>
          </cell>
        </row>
        <row r="4447">
          <cell r="J4447" t="str">
            <v>02.09.01.40.025 Weather Meter</v>
          </cell>
        </row>
        <row r="4448">
          <cell r="J4448" t="str">
            <v>02.09.01.40.026 Rain Tester</v>
          </cell>
        </row>
        <row r="4449">
          <cell r="J4449" t="str">
            <v>02.09.01.40.027 Tumble Dryer</v>
          </cell>
        </row>
        <row r="4450">
          <cell r="J4450" t="str">
            <v>02.09.01.40.028 Conedrop Test</v>
          </cell>
        </row>
        <row r="4451">
          <cell r="J4451" t="str">
            <v>02.09.01.40.029 Automatic Shive Shaker</v>
          </cell>
        </row>
        <row r="4452">
          <cell r="J4452" t="str">
            <v>02.09.01.40.030 Brusting Tester</v>
          </cell>
        </row>
        <row r="4453">
          <cell r="J4453" t="str">
            <v>02.09.01.40.031 Hygro Thermograph</v>
          </cell>
        </row>
        <row r="4454">
          <cell r="J4454" t="str">
            <v>02.09.01.40.032 Psychrometer</v>
          </cell>
        </row>
        <row r="4455">
          <cell r="J4455" t="str">
            <v>02.09.01.40.033 Martindale Wear and Abration Tester</v>
          </cell>
        </row>
        <row r="4456">
          <cell r="J4456" t="str">
            <v>02.09.01.40.034 Alat Penomoran Benang</v>
          </cell>
        </row>
        <row r="4457">
          <cell r="J4457" t="str">
            <v>02.09.01.40.035 Shirley Stifness Tester</v>
          </cell>
        </row>
        <row r="4458">
          <cell r="J4458" t="str">
            <v>02.09.01.40.036 Stollfax/Gosok  Tekuk</v>
          </cell>
        </row>
        <row r="4459">
          <cell r="J4459" t="str">
            <v>02.09.01.40.037 Thermogravimetri</v>
          </cell>
        </row>
        <row r="4460">
          <cell r="J4460" t="str">
            <v>02.09.01.40.038 Line Test</v>
          </cell>
        </row>
        <row r="4461">
          <cell r="J4461" t="str">
            <v>02.09.01.40.039 Metting Point</v>
          </cell>
        </row>
        <row r="4462">
          <cell r="J4462" t="str">
            <v>02.09.01.40.040 Alat Uji Beda Warna</v>
          </cell>
        </row>
        <row r="4463">
          <cell r="J4463" t="str">
            <v>02.09.01.40.041 Multy Tester</v>
          </cell>
        </row>
        <row r="4464">
          <cell r="J4464" t="str">
            <v>02.09.01.40.042 Sinco Thermocontroller</v>
          </cell>
        </row>
        <row r="4465">
          <cell r="J4465" t="str">
            <v>02.09.01.40.043 Electric Roeder</v>
          </cell>
        </row>
        <row r="4466">
          <cell r="J4466" t="str">
            <v>02.09.01.40.044 Alat Pintal Sabut Kelapa</v>
          </cell>
        </row>
        <row r="4467">
          <cell r="J4467" t="str">
            <v>02.09.01.40.045 Pressslay Fiber Strengh Tester</v>
          </cell>
        </row>
        <row r="4468">
          <cell r="J4468" t="str">
            <v>02.09.01.40.046 Hygro Meter</v>
          </cell>
        </row>
        <row r="4469">
          <cell r="J4469" t="str">
            <v>02.09.01.40.047 Tergotometer</v>
          </cell>
        </row>
        <row r="4470">
          <cell r="J4470" t="str">
            <v>02.09.01.40.048 Waskator</v>
          </cell>
        </row>
        <row r="4471">
          <cell r="J4471" t="str">
            <v>02.09.01.40.049 Crock Meter</v>
          </cell>
        </row>
        <row r="4472">
          <cell r="J4472" t="str">
            <v>02.09.01.40.050 Knit Shrinkaga Gauge</v>
          </cell>
        </row>
        <row r="4473">
          <cell r="J4473" t="str">
            <v>02.09.01.40.051 Flammeability Tester</v>
          </cell>
        </row>
        <row r="4474">
          <cell r="J4474" t="str">
            <v>02.09.01.40.052 Scorh Tester</v>
          </cell>
        </row>
        <row r="4475">
          <cell r="J4475" t="str">
            <v>02.09.01.40.053 Pilling Tester</v>
          </cell>
        </row>
        <row r="4476">
          <cell r="J4476" t="str">
            <v>02.09.01.40.054 Fafegraph M</v>
          </cell>
        </row>
        <row r="4477">
          <cell r="J4477" t="str">
            <v>02.09.01.40.055 Silver Reel</v>
          </cell>
        </row>
        <row r="4478">
          <cell r="J4478" t="str">
            <v>02.09.01.40.056 Fibrograph</v>
          </cell>
        </row>
        <row r="4479">
          <cell r="J4479" t="str">
            <v>02.09.01.40.057 Microair</v>
          </cell>
        </row>
        <row r="4480">
          <cell r="J4480" t="str">
            <v>02.09.01.40.058 Rotary Static Tester</v>
          </cell>
        </row>
        <row r="4481">
          <cell r="J4481" t="str">
            <v>02.09.01.40.059 Yem Abration</v>
          </cell>
        </row>
        <row r="4482">
          <cell r="J4482" t="str">
            <v>02.09.01.40.060 Hairiness Tester</v>
          </cell>
        </row>
        <row r="4483">
          <cell r="J4483" t="str">
            <v>02.09.01.40.061 Instron Tensile Streng Tester</v>
          </cell>
        </row>
        <row r="4484">
          <cell r="J4484" t="str">
            <v>02.09.01.40.062 Elemendorf Testing tester</v>
          </cell>
        </row>
        <row r="4485">
          <cell r="J4485" t="str">
            <v>02.09.01.40.063 Alat Uji Sudut Kain</v>
          </cell>
        </row>
        <row r="4486">
          <cell r="J4486" t="str">
            <v>02.09.01.40.064 Alat Lab. Uji Tekstil Lain-Lain</v>
          </cell>
        </row>
        <row r="4487">
          <cell r="J4487" t="str">
            <v>02.09.01.41.001 Double Sharp Mixer</v>
          </cell>
        </row>
        <row r="4488">
          <cell r="J4488" t="str">
            <v>02.09.01.41.002 Momen Mixer</v>
          </cell>
        </row>
        <row r="4489">
          <cell r="J4489" t="str">
            <v>02.09.01.41.003 Galvanometer</v>
          </cell>
        </row>
        <row r="4490">
          <cell r="J4490" t="str">
            <v>02.09.01.41.004 Purometer Optik</v>
          </cell>
        </row>
        <row r="4491">
          <cell r="J4491" t="str">
            <v>02.09.01.41.005 Air Siffer</v>
          </cell>
        </row>
        <row r="4492">
          <cell r="J4492" t="str">
            <v>02.09.01.41.006 Alat Pemadam Kapur</v>
          </cell>
        </row>
        <row r="4493">
          <cell r="J4493" t="str">
            <v>02.09.01.41.007 Plaster  Extentiometer</v>
          </cell>
        </row>
        <row r="4494">
          <cell r="J4494" t="str">
            <v>02.09.01.41.008 Pogmili Machine</v>
          </cell>
        </row>
        <row r="4495">
          <cell r="J4495" t="str">
            <v>02.09.01.41.009 Extruder</v>
          </cell>
        </row>
        <row r="4496">
          <cell r="J4496" t="str">
            <v>02.09.01.41.010 Pengatur Tahanan Resistor</v>
          </cell>
        </row>
        <row r="4497">
          <cell r="J4497" t="str">
            <v>02.09.01.41.011 Magnetic Ferofilter</v>
          </cell>
        </row>
        <row r="4498">
          <cell r="J4498" t="str">
            <v>02.09.01.41.012 Alat Slip Kaolin</v>
          </cell>
        </row>
        <row r="4499">
          <cell r="J4499" t="str">
            <v>02.09.01.41.013 Pyrometer Radiator</v>
          </cell>
        </row>
        <row r="4500">
          <cell r="J4500" t="str">
            <v>02.09.01.41.014 Electric Boiler</v>
          </cell>
        </row>
        <row r="4501">
          <cell r="J4501" t="str">
            <v>02.09.01.41.015 Law Crusher</v>
          </cell>
        </row>
        <row r="4502">
          <cell r="J4502" t="str">
            <v>02.09.01.41.016 Edge Runner Mill</v>
          </cell>
        </row>
        <row r="4503">
          <cell r="J4503" t="str">
            <v>02.09.01.41.017 Hammer Mill</v>
          </cell>
        </row>
        <row r="4504">
          <cell r="J4504" t="str">
            <v>02.09.01.41.018 Rall Crusher</v>
          </cell>
        </row>
        <row r="4505">
          <cell r="J4505" t="str">
            <v>02.09.01.41.019 Grinding Mill</v>
          </cell>
        </row>
        <row r="4506">
          <cell r="J4506" t="str">
            <v>02.09.01.41.020 Saringan Magnet</v>
          </cell>
        </row>
        <row r="4507">
          <cell r="J4507" t="str">
            <v>02.09.01.41.021 Perpurated Ball Mill</v>
          </cell>
        </row>
        <row r="4508">
          <cell r="J4508" t="str">
            <v>02.09.01.41.022 Filter Press</v>
          </cell>
        </row>
        <row r="4509">
          <cell r="J4509" t="str">
            <v>02.09.01.41.023 Cyclon Tupe Sparating Machine</v>
          </cell>
        </row>
        <row r="4510">
          <cell r="J4510" t="str">
            <v>02.09.01.41.024 Sand Washing Machine</v>
          </cell>
        </row>
        <row r="4511">
          <cell r="J4511" t="str">
            <v>02.09.01.41.025 Friction Press</v>
          </cell>
        </row>
        <row r="4512">
          <cell r="J4512" t="str">
            <v>02.09.01.41.026 Hydrolic Press</v>
          </cell>
        </row>
        <row r="4513">
          <cell r="J4513" t="str">
            <v>02.09.01.41.027 Press Engke Roda Gila</v>
          </cell>
        </row>
        <row r="4514">
          <cell r="J4514" t="str">
            <v>02.09.01.41.028 Semi Automatic Cam Press</v>
          </cell>
        </row>
        <row r="4515">
          <cell r="J4515" t="str">
            <v>02.09.01.41.029 Ban Berjalan</v>
          </cell>
        </row>
        <row r="4516">
          <cell r="J4516" t="str">
            <v>02.09.01.41.030 Motorozed Kick Well</v>
          </cell>
        </row>
        <row r="4517">
          <cell r="J4517" t="str">
            <v>02.09.01.41.031 Mesin Bubut Isolator</v>
          </cell>
        </row>
        <row r="4518">
          <cell r="J4518" t="str">
            <v>02.09.01.41.032 Mesin Bor Pembuat Ulir</v>
          </cell>
        </row>
        <row r="4519">
          <cell r="J4519" t="str">
            <v>02.09.01.41.033 Pot Mill</v>
          </cell>
        </row>
        <row r="4520">
          <cell r="J4520" t="str">
            <v>02.09.01.41.034 Table Wheel</v>
          </cell>
        </row>
        <row r="4521">
          <cell r="J4521" t="str">
            <v>02.09.01.41.035 Manual Kick Wheel</v>
          </cell>
        </row>
        <row r="4522">
          <cell r="J4522" t="str">
            <v>02.09.01.41.036 Tunnel Klin (Solar)</v>
          </cell>
        </row>
        <row r="4523">
          <cell r="J4523" t="str">
            <v>02.09.01.41.037 Tunnel Klin (Gas Elpiji)</v>
          </cell>
        </row>
        <row r="4524">
          <cell r="J4524" t="str">
            <v>02.09.01.41.038 Tunnel Klin (Listrik)</v>
          </cell>
        </row>
        <row r="4525">
          <cell r="J4525" t="str">
            <v>02.09.01.41.039 Alat Lab. Proses Teknologi Keramik Lain-Lain</v>
          </cell>
        </row>
        <row r="4526">
          <cell r="J4526" t="str">
            <v>02.09.01.42.001 Mesin Drum Pemasak Kulit</v>
          </cell>
        </row>
        <row r="4527">
          <cell r="J4527" t="str">
            <v>02.09.01.42.002 Mesin Setrika Kulit</v>
          </cell>
        </row>
        <row r="4528">
          <cell r="J4528" t="str">
            <v>02.09.01.42.003 Mesin Glansstot</v>
          </cell>
        </row>
        <row r="4529">
          <cell r="J4529" t="str">
            <v>02.09.01.42.004 Mesin Setol</v>
          </cell>
        </row>
        <row r="4530">
          <cell r="J4530" t="str">
            <v>02.09.01.42.005 Mesin Perah</v>
          </cell>
        </row>
        <row r="4531">
          <cell r="J4531" t="str">
            <v>02.09.01.42.006 Mesin Skrep</v>
          </cell>
        </row>
        <row r="4532">
          <cell r="J4532" t="str">
            <v>02.09.01.42.007 Mesin Shaving</v>
          </cell>
        </row>
        <row r="4533">
          <cell r="J4533" t="str">
            <v>02.09.01.42.008 Mesin Flashing</v>
          </cell>
        </row>
        <row r="4534">
          <cell r="J4534" t="str">
            <v>02.09.01.42.009 Mesin Molding Vulkanisasi</v>
          </cell>
        </row>
        <row r="4535">
          <cell r="J4535" t="str">
            <v>02.09.01.42.010 Mesin Molding Injection</v>
          </cell>
        </row>
        <row r="4536">
          <cell r="J4536" t="str">
            <v>02.09.01.42.011 Mesin Shoes Flashing</v>
          </cell>
        </row>
        <row r="4537">
          <cell r="J4537" t="str">
            <v>02.09.01.42.012 Mesin Ukur Kulit</v>
          </cell>
        </row>
        <row r="4538">
          <cell r="J4538" t="str">
            <v>02.09.01.42.013 Mesin pengaktif Lem</v>
          </cell>
        </row>
        <row r="4539">
          <cell r="J4539" t="str">
            <v>02.09.01.42.014 Mesin Stiking Whell</v>
          </cell>
        </row>
        <row r="4540">
          <cell r="J4540" t="str">
            <v>02.09.01.42.015 Mesin Seser</v>
          </cell>
        </row>
        <row r="4541">
          <cell r="J4541" t="str">
            <v>02.09.01.42.016 Mesin Domai</v>
          </cell>
        </row>
        <row r="4542">
          <cell r="J4542" t="str">
            <v>02.09.01.42.017 Mesin Alur Jahitan</v>
          </cell>
        </row>
        <row r="4543">
          <cell r="J4543" t="str">
            <v>02.09.01.42.018 Hydrolic Oven Camant Lasting</v>
          </cell>
        </row>
        <row r="4544">
          <cell r="J4544" t="str">
            <v>02.09.01.42.019 Mesin Split</v>
          </cell>
        </row>
        <row r="4545">
          <cell r="J4545" t="str">
            <v>02.09.01.42.020 Mesin Vacum Trocner Dryne</v>
          </cell>
        </row>
        <row r="4546">
          <cell r="J4546" t="str">
            <v>02.09.01.42.021 Mesin Potong Kulit</v>
          </cell>
        </row>
        <row r="4547">
          <cell r="J4547" t="str">
            <v>02.09.01.42.022 Mesin Pemanas</v>
          </cell>
        </row>
        <row r="4548">
          <cell r="J4548" t="str">
            <v>02.09.01.42.023 Tunning Drum Experiment</v>
          </cell>
        </row>
        <row r="4549">
          <cell r="J4549" t="str">
            <v>02.09.01.42.024 Alat Press Soal Listrik</v>
          </cell>
        </row>
        <row r="4550">
          <cell r="J4550" t="str">
            <v>02.09.01.42.025 Alat Pembelah Soal</v>
          </cell>
        </row>
        <row r="4551">
          <cell r="J4551" t="str">
            <v>02.09.01.42.026 Alat Kembang Pita</v>
          </cell>
        </row>
        <row r="4552">
          <cell r="J4552" t="str">
            <v>02.09.01.42.027 Alat Pelonggar Sepatu</v>
          </cell>
        </row>
        <row r="4553">
          <cell r="J4553" t="str">
            <v>02.09.01.42.028 Alat Potong Sol</v>
          </cell>
        </row>
        <row r="4554">
          <cell r="J4554" t="str">
            <v>02.09.01.42.029 Alat Perssol Tangan</v>
          </cell>
        </row>
        <row r="4555">
          <cell r="J4555" t="str">
            <v>02.09.01.42.030 Mesin Finishing Combinasi</v>
          </cell>
        </row>
        <row r="4556">
          <cell r="J4556" t="str">
            <v>02.09.01.42.031 Mesin Roughing</v>
          </cell>
        </row>
        <row r="4557">
          <cell r="J4557" t="str">
            <v>02.09.01.42.032 Mesin Aflap Sol</v>
          </cell>
        </row>
        <row r="4558">
          <cell r="J4558" t="str">
            <v>02.09.01.42.033 Mesin Press Sol</v>
          </cell>
        </row>
        <row r="4559">
          <cell r="J4559" t="str">
            <v>02.09.01.42.034 Mesin Roll Press</v>
          </cell>
        </row>
        <row r="4560">
          <cell r="J4560" t="str">
            <v>02.09.01.42.035 Mesin Aflap Sepatu</v>
          </cell>
        </row>
        <row r="4561">
          <cell r="J4561" t="str">
            <v>02.09.01.42.036 Alat Press Angin</v>
          </cell>
        </row>
        <row r="4562">
          <cell r="J4562" t="str">
            <v>02.09.01.42.037 Mesin Paku Sol Dalam</v>
          </cell>
        </row>
        <row r="4563">
          <cell r="J4563" t="str">
            <v>02.09.01.42.038 Mesin Paku Open</v>
          </cell>
        </row>
        <row r="4564">
          <cell r="J4564" t="str">
            <v>02.09.01.42.039 Mesin Lem Open Samping</v>
          </cell>
        </row>
        <row r="4565">
          <cell r="J4565" t="str">
            <v>02.09.01.42.040 Mesin Trimming</v>
          </cell>
        </row>
        <row r="4566">
          <cell r="J4566" t="str">
            <v>02.09.01.42.041 Mesin Potong Atasan Sepatu</v>
          </cell>
        </row>
        <row r="4567">
          <cell r="J4567" t="str">
            <v>02.09.01.42.042 Mesin Open Sepatu</v>
          </cell>
        </row>
        <row r="4568">
          <cell r="J4568" t="str">
            <v>02.09.01.42.043 Mesin Gergaji Pola Acuan</v>
          </cell>
        </row>
        <row r="4569">
          <cell r="J4569" t="str">
            <v>02.09.01.42.044 Mesin Enjeksi Bakalan Acuan</v>
          </cell>
        </row>
        <row r="4570">
          <cell r="J4570" t="str">
            <v>02.09.01.42.045 Leather Finishing Machine</v>
          </cell>
        </row>
        <row r="4571">
          <cell r="J4571" t="str">
            <v>02.09.01.42.046 Hydrolic Ironing Embossing Press</v>
          </cell>
        </row>
        <row r="4572">
          <cell r="J4572" t="str">
            <v>02.09.01.42.047 Vibration Stacking Machine</v>
          </cell>
        </row>
        <row r="4573">
          <cell r="J4573" t="str">
            <v>02.09.01.42.048 Satyuk Trening Machine</v>
          </cell>
        </row>
        <row r="4574">
          <cell r="J4574" t="str">
            <v>02.09.01.42.049 Alat Pengering Sistem Tonggle</v>
          </cell>
        </row>
        <row r="4575">
          <cell r="J4575" t="str">
            <v>02.09.01.42.050 Mesin Two Roll Mill</v>
          </cell>
        </row>
        <row r="4576">
          <cell r="J4576" t="str">
            <v>02.09.01.42.051 Mesin Sompouding</v>
          </cell>
        </row>
        <row r="4577">
          <cell r="J4577" t="str">
            <v>02.09.01.42.052 Alat Press  Laminasi</v>
          </cell>
        </row>
        <row r="4578">
          <cell r="J4578" t="str">
            <v>02.09.01.42.053 Mesin Takar Abration Tester</v>
          </cell>
        </row>
        <row r="4579">
          <cell r="J4579" t="str">
            <v>02.09.01.42.054 Alat Potong Plastik</v>
          </cell>
        </row>
        <row r="4580">
          <cell r="J4580" t="str">
            <v>02.09.01.42.055 Mesin Hide Progesser</v>
          </cell>
        </row>
        <row r="4581">
          <cell r="J4581" t="str">
            <v>02.09.01.42.056 Mesin Tannox Trum</v>
          </cell>
        </row>
        <row r="4582">
          <cell r="J4582" t="str">
            <v>02.09.01.42.057 Alat Mensifinasi Minyak</v>
          </cell>
        </row>
        <row r="4583">
          <cell r="J4583" t="str">
            <v>02.09.01.42.058 Mesin Potong Hrgboard</v>
          </cell>
        </row>
        <row r="4584">
          <cell r="J4584" t="str">
            <v>02.09.01.42.059 Mesin Kikir  Hargboard</v>
          </cell>
        </row>
        <row r="4585">
          <cell r="J4585" t="str">
            <v>02.09.01.42.060 Mesin Bending</v>
          </cell>
        </row>
        <row r="4586">
          <cell r="J4586" t="str">
            <v>02.09.01.42.061 Mesin Granding Super Lice</v>
          </cell>
        </row>
        <row r="4587">
          <cell r="J4587" t="str">
            <v>02.09.01.42.062 Mesin Granding Acuan</v>
          </cell>
        </row>
        <row r="4588">
          <cell r="J4588" t="str">
            <v>02.09.01.42.063 Mesin Tanda/Cap</v>
          </cell>
        </row>
        <row r="4589">
          <cell r="J4589" t="str">
            <v>02.09.01.42.064 Mesin Boarding</v>
          </cell>
        </row>
        <row r="4590">
          <cell r="J4590" t="str">
            <v>02.09.01.42.065 Mesin Mixer Compond</v>
          </cell>
        </row>
        <row r="4591">
          <cell r="J4591" t="str">
            <v>02.09.01.42.066 Alat Lab. Proses Teknologi Kulit Karet Lain-Lain</v>
          </cell>
        </row>
        <row r="4592">
          <cell r="J4592" t="str">
            <v>02.09.01.43.001 Tensile Strength Tester</v>
          </cell>
        </row>
        <row r="4593">
          <cell r="J4593" t="str">
            <v>02.09.01.43.002 Alat Uji Penyerapan Air/Udara</v>
          </cell>
        </row>
        <row r="4594">
          <cell r="J4594" t="str">
            <v>02.09.01.43.003 Contilever Tensiometer</v>
          </cell>
        </row>
        <row r="4595">
          <cell r="J4595" t="str">
            <v>02.09.01.43.004 Vacum Filtratin Funil</v>
          </cell>
        </row>
        <row r="4596">
          <cell r="J4596" t="str">
            <v>02.09.01.43.005 Alat Uji Pengaduk</v>
          </cell>
        </row>
        <row r="4597">
          <cell r="J4597" t="str">
            <v>02.09.01.43.006 Refler KS Condensor</v>
          </cell>
        </row>
        <row r="4598">
          <cell r="J4598" t="str">
            <v>02.09.01.43.007 Constant Load Deftidition</v>
          </cell>
        </row>
        <row r="4599">
          <cell r="J4599" t="str">
            <v>02.09.01.43.008 Alat Uji Kebocoran</v>
          </cell>
        </row>
        <row r="4600">
          <cell r="J4600" t="str">
            <v>02.09.01.43.009 Stress Craking Tester</v>
          </cell>
        </row>
        <row r="4601">
          <cell r="J4601" t="str">
            <v>02.09.01.43.010 Westhover Type Frictioneter</v>
          </cell>
        </row>
        <row r="4602">
          <cell r="J4602" t="str">
            <v>02.09.01.43.011 Preasure Stillseer</v>
          </cell>
        </row>
        <row r="4603">
          <cell r="J4603" t="str">
            <v>02.09.01.43.012 Melt Indexer</v>
          </cell>
        </row>
        <row r="4604">
          <cell r="J4604" t="str">
            <v>02.09.01.43.013 Cross Beather Mill</v>
          </cell>
        </row>
        <row r="4605">
          <cell r="J4605" t="str">
            <v>02.09.01.43.014 Compresion Set Apparatus</v>
          </cell>
        </row>
        <row r="4606">
          <cell r="J4606" t="str">
            <v>02.09.01.43.015 Tensile Head Distortion</v>
          </cell>
        </row>
        <row r="4607">
          <cell r="J4607" t="str">
            <v>02.09.01.43.016 Alat Uji Keretakan Kulit</v>
          </cell>
        </row>
        <row r="4608">
          <cell r="J4608" t="str">
            <v>02.09.01.43.017 Alat Pelubang Mata Ayam</v>
          </cell>
        </row>
        <row r="4609">
          <cell r="J4609" t="str">
            <v>02.09.01.43.018 Super Type Thickness Tester</v>
          </cell>
        </row>
        <row r="4610">
          <cell r="J4610" t="str">
            <v>02.09.01.43.019 electric Mouinture Tester</v>
          </cell>
        </row>
        <row r="4611">
          <cell r="J4611" t="str">
            <v>02.09.01.43.020 Alat Uji Failing Weigth</v>
          </cell>
        </row>
        <row r="4612">
          <cell r="J4612" t="str">
            <v>02.09.01.43.021 Mixer Drum Experiment Machine</v>
          </cell>
        </row>
        <row r="4613">
          <cell r="J4613" t="str">
            <v>02.09.01.43.022 Ross Plexing Machine</v>
          </cell>
        </row>
        <row r="4614">
          <cell r="J4614" t="str">
            <v>02.09.01.43.023 Punthing Machine</v>
          </cell>
        </row>
        <row r="4615">
          <cell r="J4615" t="str">
            <v>02.09.01.43.024 Smaal  Mixing Test Roll</v>
          </cell>
        </row>
        <row r="4616">
          <cell r="J4616" t="str">
            <v>02.09.01.43.025 Alat Uji Pampart</v>
          </cell>
        </row>
        <row r="4617">
          <cell r="J4617" t="str">
            <v>02.09.01.43.026 Alat Uji Pantul Bola</v>
          </cell>
        </row>
        <row r="4618">
          <cell r="J4618" t="str">
            <v>02.09.01.43.027 Lestometer</v>
          </cell>
        </row>
        <row r="4619">
          <cell r="J4619" t="str">
            <v>02.09.01.43.028 Mercury Mix KIM</v>
          </cell>
        </row>
        <row r="4620">
          <cell r="J4620" t="str">
            <v>02.09.01.43.029 Deal Thickness Gauge</v>
          </cell>
        </row>
        <row r="4621">
          <cell r="J4621" t="str">
            <v>02.09.01.43.030 Pompa Airasil</v>
          </cell>
        </row>
        <row r="4622">
          <cell r="J4622" t="str">
            <v>02.09.01.43.031 Weather Station</v>
          </cell>
        </row>
        <row r="4623">
          <cell r="J4623" t="str">
            <v>02.09.01.43.032 Top Loading Balance</v>
          </cell>
        </row>
        <row r="4624">
          <cell r="J4624" t="str">
            <v>02.09.01.43.033 Disolved Open Meter</v>
          </cell>
        </row>
        <row r="4625">
          <cell r="J4625" t="str">
            <v>02.09.01.43.034 Shoubury Curometer</v>
          </cell>
        </row>
        <row r="4626">
          <cell r="J4626" t="str">
            <v>02.09.01.43.035 Alat Uji Kebocoran Udara untuk Glove</v>
          </cell>
        </row>
        <row r="4627">
          <cell r="J4627" t="str">
            <v>02.09.01.43.036 ALat Lab. Uji Kulit, Karet &amp; Plastik Lain-Lain</v>
          </cell>
        </row>
        <row r="4628">
          <cell r="J4628" t="str">
            <v>02.09.01.44.001 Dilatometer</v>
          </cell>
        </row>
        <row r="4629">
          <cell r="J4629" t="str">
            <v>02.09.01.44.002 Alat Uji Kejut Suhu</v>
          </cell>
        </row>
        <row r="4630">
          <cell r="J4630" t="str">
            <v>02.09.01.44.003 Alat Uji Keplostisam</v>
          </cell>
        </row>
        <row r="4631">
          <cell r="J4631" t="str">
            <v>02.09.01.44.004 Plastisimeter</v>
          </cell>
        </row>
        <row r="4632">
          <cell r="J4632" t="str">
            <v>02.09.01.44.005 Alat Uji Deviasi Optic</v>
          </cell>
        </row>
        <row r="4633">
          <cell r="J4633" t="str">
            <v>02.09.01.44.006 Alat Uji  Viscositas Gelas</v>
          </cell>
        </row>
        <row r="4634">
          <cell r="J4634" t="str">
            <v>02.09.01.44.007 Increment Presure Tester</v>
          </cell>
        </row>
        <row r="4635">
          <cell r="J4635" t="str">
            <v>02.09.01.44.008 Alat Uji Tegangan Dalam Gelas</v>
          </cell>
        </row>
        <row r="4636">
          <cell r="J4636" t="str">
            <v>02.09.01.44.009 Alat Uji Pemeriksaan Ukuran Kaca</v>
          </cell>
        </row>
        <row r="4637">
          <cell r="J4637" t="str">
            <v>02.09.01.44.010 Alat Uji Ketepatan Bentuk</v>
          </cell>
        </row>
        <row r="4638">
          <cell r="J4638" t="str">
            <v>02.09.01.44.011 Alat Uji Keausan Pasir Jatuh</v>
          </cell>
        </row>
        <row r="4639">
          <cell r="J4639" t="str">
            <v>02.09.01.44.012 Alat Uji Tembus Listrik</v>
          </cell>
        </row>
        <row r="4640">
          <cell r="J4640" t="str">
            <v>02.09.01.44.013 Alat Pengukur Eflorisen</v>
          </cell>
        </row>
        <row r="4641">
          <cell r="J4641" t="str">
            <v>02.09.01.44.014 Alat Uji Refleksi Kaca</v>
          </cell>
        </row>
        <row r="4642">
          <cell r="J4642" t="str">
            <v>02.09.01.44.015 X Ray  Apparatus Defraction</v>
          </cell>
        </row>
        <row r="4643">
          <cell r="J4643" t="str">
            <v>02.09.01.44.016 Alat Uji Kekuatan Pasir (Glaze Streght Tester)</v>
          </cell>
        </row>
        <row r="4644">
          <cell r="J4644" t="str">
            <v>02.09.01.44.017 Alat Uji Analisa Oksidasi Logam Logam</v>
          </cell>
        </row>
        <row r="4645">
          <cell r="J4645" t="str">
            <v>02.09.01.44.018 Alat Uji Analisa Butiran Bahan (Laboratory Testing</v>
          </cell>
        </row>
        <row r="4646">
          <cell r="J4646" t="str">
            <v>02.09.01.44.019 Alat Uji Kekentalan Bahan</v>
          </cell>
        </row>
        <row r="4647">
          <cell r="J4647" t="str">
            <v>02.09.01.44.020 Alat Lab. Uji Keramik Lain-Lain</v>
          </cell>
        </row>
        <row r="4648">
          <cell r="J4648" t="str">
            <v>02.09.01.45.001 Hend Help UV Lamp</v>
          </cell>
        </row>
        <row r="4649">
          <cell r="J4649" t="str">
            <v>02.09.01.45.002 Alat pemutih Pulp dengan Oxygen</v>
          </cell>
        </row>
        <row r="4650">
          <cell r="J4650" t="str">
            <v>02.09.01.45.003 Mesin Karton</v>
          </cell>
        </row>
        <row r="4651">
          <cell r="J4651" t="str">
            <v>02.09.01.45.004 Mesin PCB</v>
          </cell>
        </row>
        <row r="4652">
          <cell r="J4652" t="str">
            <v>02.09.01.45.005 Mesin Waste Water Purification</v>
          </cell>
        </row>
        <row r="4653">
          <cell r="J4653" t="str">
            <v>02.09.01.45.006 Mesin Auxiliary Service</v>
          </cell>
        </row>
        <row r="4654">
          <cell r="J4654" t="str">
            <v>02.09.01.45.007 Mesin Rayon</v>
          </cell>
        </row>
        <row r="4655">
          <cell r="J4655" t="str">
            <v>02.09.01.45.008 Mesin Chorine Alkalli Electrolysis</v>
          </cell>
        </row>
        <row r="4656">
          <cell r="J4656" t="str">
            <v>02.09.01.45.009 Mesin Repair and Maintenance Shop</v>
          </cell>
        </row>
        <row r="4657">
          <cell r="J4657" t="str">
            <v>02.09.01.45.010 Mesin Power Station White Emergency</v>
          </cell>
        </row>
        <row r="4658">
          <cell r="J4658" t="str">
            <v>02.09.01.45.011 Mesin Water Softering Plant</v>
          </cell>
        </row>
        <row r="4659">
          <cell r="J4659" t="str">
            <v>02.09.01.45.012 Mesin Plup</v>
          </cell>
        </row>
        <row r="4660">
          <cell r="J4660" t="str">
            <v>02.09.01.45.013 Deflacker</v>
          </cell>
        </row>
        <row r="4661">
          <cell r="J4661" t="str">
            <v>02.09.01.45.014 Mesin Cetak Karton</v>
          </cell>
        </row>
        <row r="4662">
          <cell r="J4662" t="str">
            <v>02.09.01.45.015 Calender</v>
          </cell>
        </row>
        <row r="4663">
          <cell r="J4663" t="str">
            <v>02.09.01.45.016 Poros Transmisi</v>
          </cell>
        </row>
        <row r="4664">
          <cell r="J4664" t="str">
            <v>02.09.01.45.017 Beater Unit (Mesin Pengiling)</v>
          </cell>
        </row>
        <row r="4665">
          <cell r="J4665" t="str">
            <v>02.09.01.45.018 Alat Deteksi Ketebalan Kertas</v>
          </cell>
        </row>
        <row r="4666">
          <cell r="J4666" t="str">
            <v>02.09.01.45.019 Alat Lab. Proses Teknologi Selulosa Lain-Lain</v>
          </cell>
        </row>
        <row r="4667">
          <cell r="J4667" t="str">
            <v>02.09.01.46.001 Al Apparatus</v>
          </cell>
        </row>
        <row r="4668">
          <cell r="J4668" t="str">
            <v>02.09.01.46.002 Air Compresor</v>
          </cell>
        </row>
        <row r="4669">
          <cell r="J4669" t="str">
            <v>02.09.01.46.003 Alat Dereening Jeruk Kap 100 Kg</v>
          </cell>
        </row>
        <row r="4670">
          <cell r="J4670" t="str">
            <v>02.09.01.46.004 Alat Pemadam Kebakaran</v>
          </cell>
        </row>
        <row r="4671">
          <cell r="J4671" t="str">
            <v>02.09.01.46.005 Alat Penaggulangan Penyakit Pasca Panen dengan Air</v>
          </cell>
        </row>
        <row r="4672">
          <cell r="J4672" t="str">
            <v>02.09.01.46.006 Alat Pnegering Sederhana dengan Kompor</v>
          </cell>
        </row>
        <row r="4673">
          <cell r="J4673" t="str">
            <v>02.09.01.46.007 Alat Precooling Buah dengan Es secara Stimulasi</v>
          </cell>
        </row>
        <row r="4674">
          <cell r="J4674" t="str">
            <v>02.09.01.46.008 Alat Acid Analizer  (AAA)</v>
          </cell>
        </row>
        <row r="4675">
          <cell r="J4675" t="str">
            <v>02.09.01.46.009 Ampere Meter</v>
          </cell>
        </row>
        <row r="4676">
          <cell r="J4676" t="str">
            <v>02.09.01.46.010 Ampere Meter</v>
          </cell>
        </row>
        <row r="4677">
          <cell r="J4677" t="str">
            <v>02.09.01.46.011 Anaerobic Jar Oxide</v>
          </cell>
        </row>
        <row r="4678">
          <cell r="J4678" t="str">
            <v>02.09.01.46.012 Anemometer</v>
          </cell>
        </row>
        <row r="4679">
          <cell r="J4679" t="str">
            <v>02.09.01.46.013 Auto Analyzer</v>
          </cell>
        </row>
        <row r="4680">
          <cell r="J4680" t="str">
            <v>02.09.01.46.014 Auto Still</v>
          </cell>
        </row>
        <row r="4681">
          <cell r="J4681" t="str">
            <v>02.09.01.46.015 AW Meter</v>
          </cell>
        </row>
        <row r="4682">
          <cell r="J4682" t="str">
            <v>02.09.01.46.016 Battery Changer</v>
          </cell>
        </row>
        <row r="4683">
          <cell r="J4683" t="str">
            <v>02.09.01.46.017 Biofreezer</v>
          </cell>
        </row>
        <row r="4684">
          <cell r="J4684" t="str">
            <v>02.09.01.46.018 Block Digester</v>
          </cell>
        </row>
        <row r="4685">
          <cell r="J4685" t="str">
            <v>02.09.01.46.019 Bomb Calorimeter</v>
          </cell>
        </row>
        <row r="4686">
          <cell r="J4686" t="str">
            <v>02.09.01.46.020 Buckard Apparatus</v>
          </cell>
        </row>
        <row r="4687">
          <cell r="J4687" t="str">
            <v>02.09.01.46.021 Cabinet Drier</v>
          </cell>
        </row>
        <row r="4688">
          <cell r="J4688" t="str">
            <v>02.09.01.46.022 Can Closing Mesin</v>
          </cell>
        </row>
        <row r="4689">
          <cell r="J4689" t="str">
            <v>02.09.01.46.023 Canning Unit</v>
          </cell>
        </row>
        <row r="4690">
          <cell r="J4690" t="str">
            <v>02.09.01.46.024 Carburator</v>
          </cell>
        </row>
        <row r="4691">
          <cell r="J4691" t="str">
            <v>02.09.01.46.025 Cervix Dilatator</v>
          </cell>
        </row>
        <row r="4692">
          <cell r="J4692" t="str">
            <v>02.09.01.46.026 Climatic Chamber</v>
          </cell>
        </row>
        <row r="4693">
          <cell r="J4693" t="str">
            <v>02.09.01.46.027 COD Monitor</v>
          </cell>
        </row>
        <row r="4694">
          <cell r="J4694" t="str">
            <v>02.09.01.46.028 Cold Chamber/Cabinet</v>
          </cell>
        </row>
        <row r="4695">
          <cell r="J4695" t="str">
            <v>02.09.01.46.029 Cold Handing Cabinet</v>
          </cell>
        </row>
        <row r="4696">
          <cell r="J4696" t="str">
            <v>02.09.01.46.030 Coloumm Chromatography</v>
          </cell>
        </row>
        <row r="4697">
          <cell r="J4697" t="str">
            <v>02.09.01.46.031 Container N2 Cair</v>
          </cell>
        </row>
        <row r="4698">
          <cell r="J4698" t="str">
            <v>02.09.01.46.032 Cooker Bak Terbuka</v>
          </cell>
        </row>
        <row r="4699">
          <cell r="J4699" t="str">
            <v>02.09.01.46.033 Cooker Stainless Steel</v>
          </cell>
        </row>
        <row r="4700">
          <cell r="J4700" t="str">
            <v>02.09.01.46.034 Cosmotekture</v>
          </cell>
        </row>
        <row r="4701">
          <cell r="J4701" t="str">
            <v>02.09.01.46.035 Coulter Counter</v>
          </cell>
        </row>
        <row r="4702">
          <cell r="J4702" t="str">
            <v>02.09.01.46.036 Crane</v>
          </cell>
        </row>
        <row r="4703">
          <cell r="J4703" t="str">
            <v>02.09.01.46.037 Cross Blaser</v>
          </cell>
        </row>
        <row r="4704">
          <cell r="J4704" t="str">
            <v>02.09.01.46.038 Churser /Mixer</v>
          </cell>
        </row>
        <row r="4705">
          <cell r="J4705" t="str">
            <v>02.09.01.46.039 Cyrogenic Container</v>
          </cell>
        </row>
        <row r="4706">
          <cell r="J4706" t="str">
            <v>02.09.01.46.040 Culture Dish</v>
          </cell>
        </row>
        <row r="4707">
          <cell r="J4707" t="str">
            <v>02.09.01.46.041 Current Meter</v>
          </cell>
        </row>
        <row r="4708">
          <cell r="J4708" t="str">
            <v>02.09.01.46.042 Data Aasignation (Polycorder)</v>
          </cell>
        </row>
        <row r="4709">
          <cell r="J4709" t="str">
            <v>02.09.01.46.043 Data Logger</v>
          </cell>
        </row>
        <row r="4710">
          <cell r="J4710" t="str">
            <v>02.09.01.46.044 Data Recorder</v>
          </cell>
        </row>
        <row r="4711">
          <cell r="J4711" t="str">
            <v>02.09.01.46.045 Dead Weight Press Gauge Tester</v>
          </cell>
        </row>
        <row r="4712">
          <cell r="J4712" t="str">
            <v>02.09.01.46.046 Deep Freezer</v>
          </cell>
        </row>
        <row r="4713">
          <cell r="J4713" t="str">
            <v>02.09.01.46.047 Digital Preasure Gauge</v>
          </cell>
        </row>
        <row r="4714">
          <cell r="J4714" t="str">
            <v>02.09.01.46.048 Distilling  Unit for TMA</v>
          </cell>
        </row>
        <row r="4715">
          <cell r="J4715" t="str">
            <v>02.09.01.46.049 Distilling Unit for VRS</v>
          </cell>
        </row>
        <row r="4716">
          <cell r="J4716" t="str">
            <v>02.09.01.46.050 DNA Sequezing</v>
          </cell>
        </row>
        <row r="4717">
          <cell r="J4717" t="str">
            <v>02.09.01.46.051 Dredge</v>
          </cell>
        </row>
        <row r="4718">
          <cell r="J4718" t="str">
            <v>02.09.01.46.052 Drinking Monitor</v>
          </cell>
        </row>
        <row r="4719">
          <cell r="J4719" t="str">
            <v>02.09.01.46.053 Drying Test</v>
          </cell>
        </row>
        <row r="4720">
          <cell r="J4720" t="str">
            <v>02.09.01.46.054 Dynamometer Car</v>
          </cell>
        </row>
        <row r="4721">
          <cell r="J4721" t="str">
            <v>02.09.01.46.055 Echo Sounder</v>
          </cell>
        </row>
        <row r="4722">
          <cell r="J4722" t="str">
            <v>02.09.01.46.056 Electric Meat San</v>
          </cell>
        </row>
        <row r="4723">
          <cell r="J4723" t="str">
            <v>02.09.01.46.057 Elisa Reader</v>
          </cell>
        </row>
        <row r="4724">
          <cell r="J4724" t="str">
            <v>02.09.01.46.058 Elisa Reader (Computerized, Semimanual)</v>
          </cell>
        </row>
        <row r="4725">
          <cell r="J4725" t="str">
            <v>02.09.01.46.059 Embrio Filter</v>
          </cell>
        </row>
        <row r="4726">
          <cell r="J4726" t="str">
            <v>02.09.01.46.060 Embrio Manipulator</v>
          </cell>
        </row>
        <row r="4727">
          <cell r="J4727" t="str">
            <v>02.09.01.46.061 Ergonomic Tester</v>
          </cell>
        </row>
        <row r="4728">
          <cell r="J4728" t="str">
            <v>02.09.01.46.062 Exhouse GAS Analyzer</v>
          </cell>
        </row>
        <row r="4729">
          <cell r="J4729" t="str">
            <v>02.09.01.46.063 Extruder</v>
          </cell>
        </row>
        <row r="4730">
          <cell r="J4730" t="str">
            <v>02.09.01.46.064 Feed Mixer</v>
          </cell>
        </row>
        <row r="4731">
          <cell r="J4731" t="str">
            <v>02.09.01.46.065 Fermentor</v>
          </cell>
        </row>
        <row r="4732">
          <cell r="J4732" t="str">
            <v>02.09.01.46.066 Fibertec  System</v>
          </cell>
        </row>
        <row r="4733">
          <cell r="J4733" t="str">
            <v>02.09.01.46.067 Fibertec  Holdher (Stainless Steel 1000 ml)</v>
          </cell>
        </row>
        <row r="4734">
          <cell r="J4734" t="str">
            <v>02.09.01.46.068 Filter Press</v>
          </cell>
        </row>
        <row r="4735">
          <cell r="J4735" t="str">
            <v>02.09.01.46.069 Filtration Unit</v>
          </cell>
        </row>
        <row r="4736">
          <cell r="J4736" t="str">
            <v>02.09.01.46.070 Fish Moisture Tester</v>
          </cell>
        </row>
        <row r="4737">
          <cell r="J4737" t="str">
            <v>02.09.01.46.071 Flow Meter</v>
          </cell>
        </row>
        <row r="4738">
          <cell r="J4738" t="str">
            <v>02.09.01.46.072 Fluorence Dektor</v>
          </cell>
        </row>
        <row r="4739">
          <cell r="J4739" t="str">
            <v>02.09.01.46.073 Fractional Distilation</v>
          </cell>
        </row>
        <row r="4740">
          <cell r="J4740" t="str">
            <v>02.09.01.46.074 Frezee Dryer</v>
          </cell>
        </row>
        <row r="4741">
          <cell r="J4741" t="str">
            <v>02.09.01.46.075 Frezeer</v>
          </cell>
        </row>
        <row r="4742">
          <cell r="J4742" t="str">
            <v>02.09.01.46.076 Frequency Generator</v>
          </cell>
        </row>
        <row r="4743">
          <cell r="J4743" t="str">
            <v>02.09.01.46.077 Fuel Flow Meter</v>
          </cell>
        </row>
        <row r="4744">
          <cell r="J4744" t="str">
            <v>02.09.01.46.078 Gamma Counter</v>
          </cell>
        </row>
        <row r="4745">
          <cell r="J4745" t="str">
            <v>02.09.01.46.079 Gas Chamber</v>
          </cell>
        </row>
        <row r="4746">
          <cell r="J4746" t="str">
            <v>02.09.01.46.080 Gas Sylinder (N2, CO2, Udara)</v>
          </cell>
        </row>
        <row r="4747">
          <cell r="J4747" t="str">
            <v>02.09.01.46.081 Generator</v>
          </cell>
        </row>
        <row r="4748">
          <cell r="J4748" t="str">
            <v>02.09.01.46.082 Geminator</v>
          </cell>
        </row>
        <row r="4749">
          <cell r="J4749" t="str">
            <v>02.09.01.46.083 Glass Dryer</v>
          </cell>
        </row>
        <row r="4750">
          <cell r="J4750" t="str">
            <v>02.09.01.46.084 Grain Counter</v>
          </cell>
        </row>
        <row r="4751">
          <cell r="J4751" t="str">
            <v>02.09.01.46.085 Grain Crack Inspector</v>
          </cell>
        </row>
        <row r="4752">
          <cell r="J4752" t="str">
            <v>02.09.01.46.086 Grain Devider</v>
          </cell>
        </row>
        <row r="4753">
          <cell r="J4753" t="str">
            <v>02.09.01.46.087 Grain Moisture Tester</v>
          </cell>
        </row>
        <row r="4754">
          <cell r="J4754" t="str">
            <v>02.09.01.46.088 Grain Sorter</v>
          </cell>
        </row>
        <row r="4755">
          <cell r="J4755" t="str">
            <v>02.09.01.46.089 Green Meter</v>
          </cell>
        </row>
        <row r="4756">
          <cell r="J4756" t="str">
            <v>02.09.01.46.090 Grinder</v>
          </cell>
        </row>
        <row r="4757">
          <cell r="J4757" t="str">
            <v>02.09.01.46.091 Growth Chamber</v>
          </cell>
        </row>
        <row r="4758">
          <cell r="J4758" t="str">
            <v>02.09.01.46.092 Haematrocit Reader</v>
          </cell>
        </row>
        <row r="4759">
          <cell r="J4759" t="str">
            <v>02.09.01.46.093 Haemoglobin Meter</v>
          </cell>
        </row>
        <row r="4760">
          <cell r="J4760" t="str">
            <v>02.09.01.46.094 Hammer Mill</v>
          </cell>
        </row>
        <row r="4761">
          <cell r="J4761" t="str">
            <v>02.09.01.46.095 Hand Counter</v>
          </cell>
        </row>
        <row r="4762">
          <cell r="J4762" t="str">
            <v>02.09.01.46.096 Hand Penetrometer</v>
          </cell>
        </row>
        <row r="4763">
          <cell r="J4763" t="str">
            <v>02.09.01.46.097 Hating Mentie</v>
          </cell>
        </row>
        <row r="4764">
          <cell r="J4764" t="str">
            <v>02.09.01.46.098 Heating  Air Incubator</v>
          </cell>
        </row>
        <row r="4765">
          <cell r="J4765" t="str">
            <v>02.09.01.46.099 Hermatocrit Reader</v>
          </cell>
        </row>
        <row r="4766">
          <cell r="J4766" t="str">
            <v>02.09.01.46.100 Alat Lab. Pertanian Lain-Lain</v>
          </cell>
        </row>
        <row r="4767">
          <cell r="J4767" t="str">
            <v>02.09.01.47.001 High Performance Liquid Chromatography (HPLC)</v>
          </cell>
        </row>
        <row r="4768">
          <cell r="J4768" t="str">
            <v>02.09.01.47.002 Higro Thermongraph</v>
          </cell>
        </row>
        <row r="4769">
          <cell r="J4769" t="str">
            <v>02.09.01.47.003 Homogenizer</v>
          </cell>
        </row>
        <row r="4770">
          <cell r="J4770" t="str">
            <v>02.09.01.47.004 Hot Plate Stirer</v>
          </cell>
        </row>
        <row r="4771">
          <cell r="J4771" t="str">
            <v>02.09.01.47.005 Ice Maker</v>
          </cell>
        </row>
        <row r="4772">
          <cell r="J4772" t="str">
            <v>02.09.01.47.006 Incinerator</v>
          </cell>
        </row>
        <row r="4773">
          <cell r="J4773" t="str">
            <v>02.09.01.47.007 Inductively  Coupled Plasma (ICP)</v>
          </cell>
        </row>
        <row r="4774">
          <cell r="J4774" t="str">
            <v>02.09.01.47.008 Infra Red Gas Analyser</v>
          </cell>
        </row>
        <row r="4775">
          <cell r="J4775" t="str">
            <v>02.09.01.47.009 Insemination Device</v>
          </cell>
        </row>
        <row r="4776">
          <cell r="J4776" t="str">
            <v>02.09.01.47.010 Instron Food Tester</v>
          </cell>
        </row>
        <row r="4777">
          <cell r="J4777" t="str">
            <v>02.09.01.47.011 Instron Machine</v>
          </cell>
        </row>
        <row r="4778">
          <cell r="J4778" t="str">
            <v>02.09.01.47.012 Integrating Quatntum Radiometer</v>
          </cell>
        </row>
        <row r="4779">
          <cell r="J4779" t="str">
            <v>02.09.01.47.013 Ion Analyzer</v>
          </cell>
        </row>
        <row r="4780">
          <cell r="J4780" t="str">
            <v>02.09.01.47.014 IRGA</v>
          </cell>
        </row>
        <row r="4781">
          <cell r="J4781" t="str">
            <v>02.09.01.47.015 Jabet Katel</v>
          </cell>
        </row>
        <row r="4782">
          <cell r="J4782" t="str">
            <v>02.09.01.47.016 Kjeltek</v>
          </cell>
        </row>
        <row r="4783">
          <cell r="J4783" t="str">
            <v>02.09.01.47.017 Kompor Distilasi</v>
          </cell>
        </row>
        <row r="4784">
          <cell r="J4784" t="str">
            <v>02.09.01.47.018 Laparascopy</v>
          </cell>
        </row>
        <row r="4785">
          <cell r="J4785" t="str">
            <v>02.09.01.47.019 Leaf Area Meter (LAM)</v>
          </cell>
        </row>
        <row r="4786">
          <cell r="J4786" t="str">
            <v>02.09.01.47.020 Liminer Flow Cabinet</v>
          </cell>
        </row>
        <row r="4787">
          <cell r="J4787" t="str">
            <v>02.09.01.47.021 Liquid N2 Container</v>
          </cell>
        </row>
        <row r="4788">
          <cell r="J4788" t="str">
            <v>02.09.01.47.022 Load Cell</v>
          </cell>
        </row>
        <row r="4789">
          <cell r="J4789" t="str">
            <v>02.09.01.47.023 Low Temperature Incubator</v>
          </cell>
        </row>
        <row r="4790">
          <cell r="J4790" t="str">
            <v>02.09.01.47.024 Macro Balance</v>
          </cell>
        </row>
        <row r="4791">
          <cell r="J4791" t="str">
            <v>02.09.01.47.025 Meat Grinder</v>
          </cell>
        </row>
        <row r="4792">
          <cell r="J4792" t="str">
            <v>02.09.01.47.026 Mesin Pencuci Sayuran</v>
          </cell>
        </row>
        <row r="4793">
          <cell r="J4793" t="str">
            <v>02.09.01.47.027 Mesin Pengepres Buah</v>
          </cell>
        </row>
        <row r="4794">
          <cell r="J4794" t="str">
            <v>02.09.01.47.028 Mesin Pengolahan Susu</v>
          </cell>
        </row>
        <row r="4795">
          <cell r="J4795" t="str">
            <v>02.09.01.47.029 Metabolisme Cages + Spirometer</v>
          </cell>
        </row>
        <row r="4796">
          <cell r="J4796" t="str">
            <v>02.09.01.47.030 Metal Crack/Roughness Detector</v>
          </cell>
        </row>
        <row r="4797">
          <cell r="J4797" t="str">
            <v>02.09.01.47.031 Maetal Headness Tester</v>
          </cell>
        </row>
        <row r="4798">
          <cell r="J4798" t="str">
            <v>02.09.01.47.032 Microfuge</v>
          </cell>
        </row>
        <row r="4799">
          <cell r="J4799" t="str">
            <v>02.09.01.47.033 Micropipette</v>
          </cell>
        </row>
        <row r="4800">
          <cell r="J4800" t="str">
            <v>02.09.01.47.034 Microscope Discecting</v>
          </cell>
        </row>
        <row r="4801">
          <cell r="J4801" t="str">
            <v>02.09.01.47.035 Microscope Electron</v>
          </cell>
        </row>
        <row r="4802">
          <cell r="J4802" t="str">
            <v>02.09.01.47.036 Microscope Flourescence</v>
          </cell>
        </row>
        <row r="4803">
          <cell r="J4803" t="str">
            <v>02.09.01.47.037 Microscope Inverted</v>
          </cell>
        </row>
        <row r="4804">
          <cell r="J4804" t="str">
            <v>02.09.01.47.038 Microscope Light</v>
          </cell>
        </row>
        <row r="4805">
          <cell r="J4805" t="str">
            <v>02.09.01.47.039 Microscope Phase Contras</v>
          </cell>
        </row>
        <row r="4806">
          <cell r="J4806" t="str">
            <v>02.09.01.47.040 Microscope Photomocrograph</v>
          </cell>
        </row>
        <row r="4807">
          <cell r="J4807" t="str">
            <v>02.09.01.47.041 Microtime</v>
          </cell>
        </row>
        <row r="4808">
          <cell r="J4808" t="str">
            <v>02.09.01.47.042 Microtone Cryostat</v>
          </cell>
        </row>
        <row r="4809">
          <cell r="J4809" t="str">
            <v>02.09.01.47.043 Micriwave Oven</v>
          </cell>
        </row>
        <row r="4810">
          <cell r="J4810" t="str">
            <v>02.09.01.47.044 Milling  Test</v>
          </cell>
        </row>
        <row r="4811">
          <cell r="J4811" t="str">
            <v>02.09.01.47.045 Model Pilot Plant</v>
          </cell>
        </row>
        <row r="4812">
          <cell r="J4812" t="str">
            <v>02.09.01.47.046 Multi Chanel Thermometer</v>
          </cell>
        </row>
        <row r="4813">
          <cell r="J4813" t="str">
            <v>02.09.01.47.047 Milichanel Pippete Dispenser</v>
          </cell>
        </row>
        <row r="4814">
          <cell r="J4814" t="str">
            <v>02.09.01.47.048 Near Infrared Reflectance</v>
          </cell>
        </row>
        <row r="4815">
          <cell r="J4815" t="str">
            <v>02.09.01.47.049 Nematoda Separator</v>
          </cell>
        </row>
        <row r="4816">
          <cell r="J4816" t="str">
            <v>02.09.01.47.050 Neuber Chamber (Cell Counter)</v>
          </cell>
        </row>
        <row r="4817">
          <cell r="J4817" t="str">
            <v>02.09.01.47.051 Neuber Chamber</v>
          </cell>
        </row>
        <row r="4818">
          <cell r="J4818" t="str">
            <v>02.09.01.47.052 Cibath</v>
          </cell>
        </row>
        <row r="4819">
          <cell r="J4819" t="str">
            <v>02.09.01.47.053 Operating Table + Overhead Light</v>
          </cell>
        </row>
        <row r="4820">
          <cell r="J4820" t="str">
            <v>02.09.01.47.054 Orifice</v>
          </cell>
        </row>
        <row r="4821">
          <cell r="J4821" t="str">
            <v>02.09.01.47.055 Oxigenmeter</v>
          </cell>
        </row>
        <row r="4822">
          <cell r="J4822" t="str">
            <v>02.09.01.47.056 Pasteurisasi</v>
          </cell>
        </row>
        <row r="4823">
          <cell r="J4823" t="str">
            <v>02.09.01.47.057 Pelleting Machine</v>
          </cell>
        </row>
        <row r="4824">
          <cell r="J4824" t="str">
            <v>02.09.01.47.058 Penetrometer</v>
          </cell>
        </row>
        <row r="4825">
          <cell r="J4825" t="str">
            <v>02.09.01.47.059 Penggilingan Buah</v>
          </cell>
        </row>
        <row r="4826">
          <cell r="J4826" t="str">
            <v>02.09.01.47.060 Penggilingan tepung</v>
          </cell>
        </row>
        <row r="4827">
          <cell r="J4827" t="str">
            <v>02.09.01.47.061 Penutup Botol</v>
          </cell>
        </row>
        <row r="4828">
          <cell r="J4828" t="str">
            <v>02.09.01.47.062 Personal Komputer</v>
          </cell>
        </row>
        <row r="4829">
          <cell r="J4829" t="str">
            <v>02.09.01.47.063 Physicrometer Potensial</v>
          </cell>
        </row>
        <row r="4830">
          <cell r="J4830" t="str">
            <v>02.09.01.47.064 Phytotron</v>
          </cell>
        </row>
        <row r="4831">
          <cell r="J4831" t="str">
            <v>02.09.01.47.065 Pilot Tube</v>
          </cell>
        </row>
        <row r="4832">
          <cell r="J4832" t="str">
            <v>02.09.01.47.066 Pippet Machine</v>
          </cell>
        </row>
        <row r="4833">
          <cell r="J4833" t="str">
            <v>02.09.01.47.067 Planktron Net</v>
          </cell>
        </row>
        <row r="4834">
          <cell r="J4834" t="str">
            <v>02.09.01.47.068 Platform Balance</v>
          </cell>
        </row>
        <row r="4835">
          <cell r="J4835" t="str">
            <v>02.09.01.47.069 Polihan</v>
          </cell>
        </row>
        <row r="4836">
          <cell r="J4836" t="str">
            <v>02.09.01.47.070 Portable Pen Recorder</v>
          </cell>
        </row>
        <row r="4837">
          <cell r="J4837" t="str">
            <v>02.09.01.47.071 Portable Spectroradimetric Research System</v>
          </cell>
        </row>
        <row r="4838">
          <cell r="J4838" t="str">
            <v>02.09.01.47.072 Power Conditioner</v>
          </cell>
        </row>
        <row r="4839">
          <cell r="J4839" t="str">
            <v>02.09.01.47.073 Precooling Apparatus Froced Air</v>
          </cell>
        </row>
        <row r="4840">
          <cell r="J4840" t="str">
            <v>02.09.01.47.074 Pressure Bomb</v>
          </cell>
        </row>
        <row r="4841">
          <cell r="J4841" t="str">
            <v>02.09.01.47.075 Prorry Brake for exle</v>
          </cell>
        </row>
        <row r="4842">
          <cell r="J4842" t="str">
            <v>02.09.01.47.076 Prorry Brake for PTO</v>
          </cell>
        </row>
        <row r="4843">
          <cell r="J4843" t="str">
            <v>02.09.01.47.077 Pull Tipe Dinamometer</v>
          </cell>
        </row>
        <row r="4844">
          <cell r="J4844" t="str">
            <v>02.09.01.47.078 Pulper</v>
          </cell>
        </row>
        <row r="4845">
          <cell r="J4845" t="str">
            <v>02.09.01.47.079 Pump Testing Apparatus</v>
          </cell>
        </row>
        <row r="4846">
          <cell r="J4846" t="str">
            <v>02.09.01.47.080 Pyrometer</v>
          </cell>
        </row>
        <row r="4847">
          <cell r="J4847" t="str">
            <v>02.09.01.47.081 Radiotracking Micro Applycator</v>
          </cell>
        </row>
        <row r="4848">
          <cell r="J4848" t="str">
            <v>02.09.01.47.082 Refrigerator</v>
          </cell>
        </row>
        <row r="4849">
          <cell r="J4849" t="str">
            <v>02.09.01.47.083 Respirator</v>
          </cell>
        </row>
        <row r="4850">
          <cell r="J4850" t="str">
            <v>02.09.01.47.084 Respirometer</v>
          </cell>
        </row>
        <row r="4851">
          <cell r="J4851" t="str">
            <v>02.09.01.47.085 Rotary Evaporator</v>
          </cell>
        </row>
        <row r="4852">
          <cell r="J4852" t="str">
            <v>02.09.01.47.086 Ruang Aklimatisasi</v>
          </cell>
        </row>
        <row r="4853">
          <cell r="J4853" t="str">
            <v>02.09.01.47.087 Rubber Hradness Tester</v>
          </cell>
        </row>
        <row r="4854">
          <cell r="J4854" t="str">
            <v>02.09.01.47.088 Rubber Moisture Tester</v>
          </cell>
        </row>
        <row r="4855">
          <cell r="J4855" t="str">
            <v>02.09.01.47.089 Scale</v>
          </cell>
        </row>
        <row r="4856">
          <cell r="J4856" t="str">
            <v>02.09.01.47.090 Scanning Electron Microscopr (SEM/TEM)</v>
          </cell>
        </row>
        <row r="4857">
          <cell r="J4857" t="str">
            <v>02.09.01.47.091 Seechi Disk</v>
          </cell>
        </row>
        <row r="4858">
          <cell r="J4858" t="str">
            <v>02.09.01.47.092 Seed Divider</v>
          </cell>
        </row>
        <row r="4859">
          <cell r="J4859" t="str">
            <v>02.09.01.47.093 Semen dan Embrio Collection Device</v>
          </cell>
        </row>
        <row r="4860">
          <cell r="J4860" t="str">
            <v>02.09.01.47.094 Shaker</v>
          </cell>
        </row>
        <row r="4861">
          <cell r="J4861" t="str">
            <v>02.09.01.47.095 Sharp Knife</v>
          </cell>
        </row>
        <row r="4862">
          <cell r="J4862" t="str">
            <v>02.09.01.47.096 Siever</v>
          </cell>
        </row>
        <row r="4863">
          <cell r="J4863" t="str">
            <v>02.09.01.47.097 Siro Kent Lamp</v>
          </cell>
        </row>
        <row r="4864">
          <cell r="J4864" t="str">
            <v>02.09.01.47.098 Sistem Boiler</v>
          </cell>
        </row>
        <row r="4865">
          <cell r="J4865" t="str">
            <v>02.09.01.47.099 Soil Bin</v>
          </cell>
        </row>
        <row r="4866">
          <cell r="J4866" t="str">
            <v>02.09.01.47.100 Alat Laboratorium Alat Pertanian A Lain-Lain</v>
          </cell>
        </row>
        <row r="4867">
          <cell r="J4867" t="str">
            <v>02.09.01.48.001 Soil Hradness Tester</v>
          </cell>
        </row>
        <row r="4868">
          <cell r="J4868" t="str">
            <v>02.09.01.48.002 Soil Hydrometer</v>
          </cell>
        </row>
        <row r="4869">
          <cell r="J4869" t="str">
            <v>02.09.01.48.003 Soil Moisture Tester</v>
          </cell>
        </row>
        <row r="4870">
          <cell r="J4870" t="str">
            <v>02.09.01.48.004 Solarimeter</v>
          </cell>
        </row>
        <row r="4871">
          <cell r="J4871" t="str">
            <v>02.09.01.48.005 Sosis Maker</v>
          </cell>
        </row>
        <row r="4872">
          <cell r="J4872" t="str">
            <v>02.09.01.48.006 Sound Level Meter</v>
          </cell>
        </row>
        <row r="4873">
          <cell r="J4873" t="str">
            <v>02.09.01.48.007 Soxtec</v>
          </cell>
        </row>
        <row r="4874">
          <cell r="J4874" t="str">
            <v>02.09.01.48.008 Soxtec System</v>
          </cell>
        </row>
        <row r="4875">
          <cell r="J4875" t="str">
            <v>02.09.01.48.009 Spark Tes for Steel</v>
          </cell>
        </row>
        <row r="4876">
          <cell r="J4876" t="str">
            <v>02.09.01.48.010 Spora Trap</v>
          </cell>
        </row>
        <row r="4877">
          <cell r="J4877" t="str">
            <v>02.09.01.48.011 Spring Balance</v>
          </cell>
        </row>
        <row r="4878">
          <cell r="J4878" t="str">
            <v>02.09.01.48.012 Spyral Probe</v>
          </cell>
        </row>
        <row r="4879">
          <cell r="J4879" t="str">
            <v>02.09.01.48.013 Steam Boiler</v>
          </cell>
        </row>
        <row r="4880">
          <cell r="J4880" t="str">
            <v>02.09.01.48.014 Steam Generator</v>
          </cell>
        </row>
        <row r="4881">
          <cell r="J4881" t="str">
            <v>02.09.01.48.015 Steel Ruller</v>
          </cell>
        </row>
        <row r="4882">
          <cell r="J4882" t="str">
            <v>02.09.01.48.016 Stelo Meter</v>
          </cell>
        </row>
        <row r="4883">
          <cell r="J4883" t="str">
            <v>02.09.01.48.017 Stck Thermometer</v>
          </cell>
        </row>
        <row r="4884">
          <cell r="J4884" t="str">
            <v>02.09.01.48.018 Stomacher</v>
          </cell>
        </row>
        <row r="4885">
          <cell r="J4885" t="str">
            <v>02.09.01.48.019 Strain Amplifier</v>
          </cell>
        </row>
        <row r="4886">
          <cell r="J4886" t="str">
            <v>02.09.01.48.020 Strain Gauge</v>
          </cell>
        </row>
        <row r="4887">
          <cell r="J4887" t="str">
            <v>02.09.01.48.021 Superporometer</v>
          </cell>
        </row>
        <row r="4888">
          <cell r="J4888" t="str">
            <v>02.09.01.48.022 Tape Meter</v>
          </cell>
        </row>
        <row r="4889">
          <cell r="J4889" t="str">
            <v>02.09.01.48.023 Tendero Meter</v>
          </cell>
        </row>
        <row r="4890">
          <cell r="J4890" t="str">
            <v>02.09.01.48.024 Test Road</v>
          </cell>
        </row>
        <row r="4891">
          <cell r="J4891" t="str">
            <v>02.09.01.48.025 Thermocoupe</v>
          </cell>
        </row>
        <row r="4892">
          <cell r="J4892" t="str">
            <v>02.09.01.48.026 Thermohidrometer</v>
          </cell>
        </row>
        <row r="4893">
          <cell r="J4893" t="str">
            <v>02.09.01.48.027 Thermostatic Box</v>
          </cell>
        </row>
        <row r="4894">
          <cell r="J4894" t="str">
            <v>02.09.01.48.028 Thermostalic Cabinet</v>
          </cell>
        </row>
        <row r="4895">
          <cell r="J4895" t="str">
            <v>02.09.01.48.029 Timer Lab</v>
          </cell>
        </row>
        <row r="4896">
          <cell r="J4896" t="str">
            <v>02.09.01.48.030 Tintometer</v>
          </cell>
        </row>
        <row r="4897">
          <cell r="J4897" t="str">
            <v>02.09.01.48.031 Tissue Block</v>
          </cell>
        </row>
        <row r="4898">
          <cell r="J4898" t="str">
            <v>02.09.01.48.032 Tissue Grinder</v>
          </cell>
        </row>
        <row r="4899">
          <cell r="J4899" t="str">
            <v>02.09.01.48.033 Tissue Processor</v>
          </cell>
        </row>
        <row r="4900">
          <cell r="J4900" t="str">
            <v>02.09.01.48.034 Tissue Tek</v>
          </cell>
        </row>
        <row r="4901">
          <cell r="J4901" t="str">
            <v>02.09.01.48.035 TLC Scanner</v>
          </cell>
        </row>
        <row r="4902">
          <cell r="J4902" t="str">
            <v>02.09.01.48.036 Toploading Balance</v>
          </cell>
        </row>
        <row r="4903">
          <cell r="J4903" t="str">
            <v>02.09.01.48.037 Torque Sensor</v>
          </cell>
        </row>
        <row r="4904">
          <cell r="J4904" t="str">
            <v>02.09.01.48.038 Transducer Strain Indicator</v>
          </cell>
        </row>
        <row r="4905">
          <cell r="J4905" t="str">
            <v>02.09.01.48.039 Transimulator</v>
          </cell>
        </row>
        <row r="4906">
          <cell r="J4906" t="str">
            <v>02.09.01.48.040 TS Detector</v>
          </cell>
        </row>
        <row r="4907">
          <cell r="J4907" t="str">
            <v>02.09.01.48.041 Ultra Centrifuge</v>
          </cell>
        </row>
        <row r="4908">
          <cell r="J4908" t="str">
            <v>02.09.01.48.042 Ultrasonic Cell Disrupter</v>
          </cell>
        </row>
        <row r="4909">
          <cell r="J4909" t="str">
            <v>02.09.01.48.043 Ultra X Moisture Meter</v>
          </cell>
        </row>
        <row r="4910">
          <cell r="J4910" t="str">
            <v>02.09.01.48.044 Unit Ekstraksi</v>
          </cell>
        </row>
        <row r="4911">
          <cell r="J4911" t="str">
            <v>02.09.01.48.045 Unit Fitraasi</v>
          </cell>
        </row>
        <row r="4912">
          <cell r="J4912" t="str">
            <v>02.09.01.48.046 Unit pengalengan</v>
          </cell>
        </row>
        <row r="4913">
          <cell r="J4913" t="str">
            <v>02.09.01.48.047 Unit Pengering</v>
          </cell>
        </row>
        <row r="4914">
          <cell r="J4914" t="str">
            <v>02.09.01.48.048 Unit Penggilingan</v>
          </cell>
        </row>
        <row r="4915">
          <cell r="J4915" t="str">
            <v>02.09.01.48.049 Unit Sterilisasi</v>
          </cell>
        </row>
        <row r="4916">
          <cell r="J4916" t="str">
            <v>02.09.01.48.050 UV-VIS Spectrophotometer</v>
          </cell>
        </row>
        <row r="4917">
          <cell r="J4917" t="str">
            <v>02.09.01.48.051 Vacum Tester</v>
          </cell>
        </row>
        <row r="4918">
          <cell r="J4918" t="str">
            <v>02.09.01.48.052 Vacum Evaporator</v>
          </cell>
        </row>
        <row r="4919">
          <cell r="J4919" t="str">
            <v>02.09.01.48.053 Vacum Oven</v>
          </cell>
        </row>
        <row r="4920">
          <cell r="J4920" t="str">
            <v>02.09.01.48.054 Variable Resistor</v>
          </cell>
        </row>
        <row r="4921">
          <cell r="J4921" t="str">
            <v>02.09.01.48.055 Variable Speed</v>
          </cell>
        </row>
        <row r="4922">
          <cell r="J4922" t="str">
            <v>02.09.01.48.056 Vernier Calliper</v>
          </cell>
        </row>
        <row r="4923">
          <cell r="J4923" t="str">
            <v>02.09.01.48.057 Vibrometer</v>
          </cell>
        </row>
        <row r="4924">
          <cell r="J4924" t="str">
            <v>02.09.01.48.058 Voluimetic Glass</v>
          </cell>
        </row>
        <row r="4925">
          <cell r="J4925" t="str">
            <v>02.09.01.48.059 Vortec Mixer</v>
          </cell>
        </row>
        <row r="4926">
          <cell r="J4926" t="str">
            <v>02.09.01.48.060 Warburgh Apparatus</v>
          </cell>
        </row>
        <row r="4927">
          <cell r="J4927" t="str">
            <v>02.09.01.48.061 Water Analysis Test Kit</v>
          </cell>
        </row>
        <row r="4928">
          <cell r="J4928" t="str">
            <v>02.09.01.48.062 Water Chille Bath</v>
          </cell>
        </row>
        <row r="4929">
          <cell r="J4929" t="str">
            <v>02.09.01.48.063 Water Deinozer</v>
          </cell>
        </row>
        <row r="4930">
          <cell r="J4930" t="str">
            <v>02.09.01.48.064 Water Destilation Unit</v>
          </cell>
        </row>
        <row r="4931">
          <cell r="J4931" t="str">
            <v>02.09.01.48.065 Water Destilation Purifier</v>
          </cell>
        </row>
        <row r="4932">
          <cell r="J4932" t="str">
            <v>02.09.01.48.066 Water Inspectore</v>
          </cell>
        </row>
        <row r="4933">
          <cell r="J4933" t="str">
            <v>02.09.01.48.067 Water Pressure Pump Test</v>
          </cell>
        </row>
        <row r="4934">
          <cell r="J4934" t="str">
            <v>02.09.01.48.068 Water Sanpler</v>
          </cell>
        </row>
        <row r="4935">
          <cell r="J4935" t="str">
            <v>02.09.01.48.069 Water Bath (Snake, Still)</v>
          </cell>
        </row>
        <row r="4936">
          <cell r="J4936" t="str">
            <v>02.09.01.48.070 Watt Meter</v>
          </cell>
        </row>
        <row r="4937">
          <cell r="J4937" t="str">
            <v>02.09.01.48.071 Whiteness Meter</v>
          </cell>
        </row>
        <row r="4938">
          <cell r="J4938" t="str">
            <v>02.09.01.48.072 Whiteness Tester</v>
          </cell>
        </row>
        <row r="4939">
          <cell r="J4939" t="str">
            <v>02.09.01.48.073 Willey Mill</v>
          </cell>
        </row>
        <row r="4940">
          <cell r="J4940" t="str">
            <v>02.09.01.48.074 winniwing Test</v>
          </cell>
        </row>
        <row r="4941">
          <cell r="J4941" t="str">
            <v>02.09.01.48.075 Yuicer</v>
          </cell>
        </row>
        <row r="4942">
          <cell r="J4942" t="str">
            <v>02.09.01.48.076 Alat Lab. Pertanian B Lainnya</v>
          </cell>
        </row>
        <row r="4943">
          <cell r="J4943" t="str">
            <v>02.09.01.49.001 Alat Ukur</v>
          </cell>
        </row>
        <row r="4944">
          <cell r="J4944" t="str">
            <v>02.09.01.49.002 Perkakas</v>
          </cell>
        </row>
        <row r="4945">
          <cell r="J4945" t="str">
            <v>02.09.01.49.003 Alat Lab. Elektronika &amp; Daya Lain-Lain</v>
          </cell>
        </row>
        <row r="4946">
          <cell r="J4946" t="str">
            <v>02.09.01.50.001 Fotovol (Sel Surya)</v>
          </cell>
        </row>
        <row r="4947">
          <cell r="J4947" t="str">
            <v>02.09.01.50.002 Alat Pemanas Surya</v>
          </cell>
        </row>
        <row r="4948">
          <cell r="J4948" t="str">
            <v>02.09.01.50.003 Alat Laboratorium energi surya Lain-Lain</v>
          </cell>
        </row>
        <row r="4949">
          <cell r="J4949" t="str">
            <v>02.09.01.51.001 Alat Pembakaran</v>
          </cell>
        </row>
        <row r="4950">
          <cell r="J4950" t="str">
            <v>02.09.01.51.002 Alat Pencarian</v>
          </cell>
        </row>
        <row r="4951">
          <cell r="J4951" t="str">
            <v>02.09.01.51.003 Alat Glasifikasi</v>
          </cell>
        </row>
        <row r="4952">
          <cell r="J4952" t="str">
            <v>02.09.01.51.004 Alat Lab. Konversi Batubara Lain-Lain</v>
          </cell>
        </row>
        <row r="4953">
          <cell r="J4953" t="str">
            <v>02.09.01.52.001 Salinometer</v>
          </cell>
        </row>
        <row r="4954">
          <cell r="J4954" t="str">
            <v>02.09.01.52.002 Spectrophotometer</v>
          </cell>
        </row>
        <row r="4955">
          <cell r="J4955" t="str">
            <v>02.09.01.52.003 Turbidity Meter</v>
          </cell>
        </row>
        <row r="4956">
          <cell r="J4956" t="str">
            <v>02.09.01.52.004 PH Meter</v>
          </cell>
        </row>
        <row r="4957">
          <cell r="J4957" t="str">
            <v>02.09.01.52.005 Radio Activity</v>
          </cell>
        </row>
        <row r="4958">
          <cell r="J4958" t="str">
            <v>02.09.01.52.006 Flow Analysis Sistem</v>
          </cell>
        </row>
        <row r="4959">
          <cell r="J4959" t="str">
            <v>02.09.01.52.007 Saliinti Temperatur Depth Analyser (STDA)</v>
          </cell>
        </row>
        <row r="4960">
          <cell r="J4960" t="str">
            <v>02.09.01.52.008 Protector</v>
          </cell>
        </row>
        <row r="4961">
          <cell r="J4961" t="str">
            <v>02.09.01.52.009 Soil Terter</v>
          </cell>
        </row>
        <row r="4962">
          <cell r="J4962" t="str">
            <v>02.09.01.52.010 Echo Sounder</v>
          </cell>
        </row>
        <row r="4963">
          <cell r="J4963" t="str">
            <v>02.09.01.52.011 Bahytermograph</v>
          </cell>
        </row>
        <row r="4964">
          <cell r="J4964" t="str">
            <v>02.09.01.52.012 Towing Depth Distance Recorder</v>
          </cell>
        </row>
        <row r="4965">
          <cell r="J4965" t="str">
            <v>02.09.01.52.013 Temperature Salinity Deph Recorder</v>
          </cell>
        </row>
        <row r="4966">
          <cell r="J4966" t="str">
            <v>02.09.01.52.014 Meter Whell</v>
          </cell>
        </row>
        <row r="4967">
          <cell r="J4967" t="str">
            <v>02.09.01.52.015 Current Meter</v>
          </cell>
        </row>
        <row r="4968">
          <cell r="J4968" t="str">
            <v>02.09.01.52.016 Theodolit</v>
          </cell>
        </row>
        <row r="4969">
          <cell r="J4969" t="str">
            <v>02.09.01.52.017 Autimatic Level</v>
          </cell>
        </row>
        <row r="4970">
          <cell r="J4970" t="str">
            <v>02.09.01.52.018 Alidade Plane Table</v>
          </cell>
        </row>
        <row r="4971">
          <cell r="J4971" t="str">
            <v>02.09.01.52.019 Panthograph</v>
          </cell>
        </row>
        <row r="4972">
          <cell r="J4972" t="str">
            <v>02.09.01.52.020 Tidal Gauge</v>
          </cell>
        </row>
        <row r="4973">
          <cell r="J4973" t="str">
            <v>02.09.01.52.021 Balance Analitical Electrik</v>
          </cell>
        </row>
        <row r="4974">
          <cell r="J4974" t="str">
            <v>02.09.01.52.022 Thermometer Unprotected</v>
          </cell>
        </row>
        <row r="4975">
          <cell r="J4975" t="str">
            <v>02.09.01.52.023 Thermometer Protected</v>
          </cell>
        </row>
        <row r="4976">
          <cell r="J4976" t="str">
            <v>02.09.01.52.024 Anemometer</v>
          </cell>
        </row>
        <row r="4977">
          <cell r="J4977" t="str">
            <v>02.09.01.52.025 Wave Height Recorded</v>
          </cell>
        </row>
        <row r="4978">
          <cell r="J4978" t="str">
            <v>02.09.01.52.026 Angel Meter</v>
          </cell>
        </row>
        <row r="4979">
          <cell r="J4979" t="str">
            <v>02.09.01.52.027 Compas</v>
          </cell>
        </row>
        <row r="4980">
          <cell r="J4980" t="str">
            <v>02.09.01.52.028 Sterescope</v>
          </cell>
        </row>
        <row r="4981">
          <cell r="J4981" t="str">
            <v>02.09.01.52.029 Tabung Nansen</v>
          </cell>
        </row>
        <row r="4982">
          <cell r="J4982" t="str">
            <v>02.09.01.52.030 Phleger Coree</v>
          </cell>
        </row>
        <row r="4983">
          <cell r="J4983" t="str">
            <v>02.09.01.52.031 Hand Auger Kit</v>
          </cell>
        </row>
        <row r="4984">
          <cell r="J4984" t="str">
            <v>02.09.01.52.032 Point Integrated Suspended Sampler</v>
          </cell>
        </row>
        <row r="4985">
          <cell r="J4985" t="str">
            <v>02.09.01.52.033 Tabung Nisken</v>
          </cell>
        </row>
        <row r="4986">
          <cell r="J4986" t="str">
            <v>02.09.01.52.034 Stainless Steel Wire</v>
          </cell>
        </row>
        <row r="4987">
          <cell r="J4987" t="str">
            <v>02.09.01.52.035 Hot Plate Stirer</v>
          </cell>
        </row>
        <row r="4988">
          <cell r="J4988" t="str">
            <v>02.09.01.52.036 Sieve Shaker</v>
          </cell>
        </row>
        <row r="4989">
          <cell r="J4989" t="str">
            <v>02.09.01.52.037 Cutting Machine</v>
          </cell>
        </row>
        <row r="4990">
          <cell r="J4990" t="str">
            <v>02.09.01.52.038 Distilling Aguametri Apparatus</v>
          </cell>
        </row>
        <row r="4991">
          <cell r="J4991" t="str">
            <v>02.09.01.52.039 Delux 2 Speed Horizonta Lapidry</v>
          </cell>
        </row>
        <row r="4992">
          <cell r="J4992" t="str">
            <v>02.09.01.52.040 Combination Lapidry</v>
          </cell>
        </row>
        <row r="4993">
          <cell r="J4993" t="str">
            <v>02.09.01.52.041 Diamond Saw</v>
          </cell>
        </row>
        <row r="4994">
          <cell r="J4994" t="str">
            <v>02.09.01.52.042 Alat Lab. Oceanografi Lain-Lain</v>
          </cell>
        </row>
        <row r="4995">
          <cell r="J4995" t="str">
            <v>02.09.01.53.005 Liquid Scatilation Counter</v>
          </cell>
        </row>
        <row r="4996">
          <cell r="J4996" t="str">
            <v>02.09.01.53.006 Counductivity Salinity Analyzer</v>
          </cell>
        </row>
        <row r="4997">
          <cell r="J4997" t="str">
            <v>02.09.01.53.007 Under Water Irradiameter</v>
          </cell>
        </row>
        <row r="4998">
          <cell r="J4998" t="str">
            <v>02.09.01.53.008 Liqor Lihgt Meter</v>
          </cell>
        </row>
        <row r="4999">
          <cell r="J4999" t="str">
            <v>02.09.01.53.009 Hygrometer</v>
          </cell>
        </row>
        <row r="5000">
          <cell r="J5000" t="str">
            <v>02.09.01.53.010 Radio Meter</v>
          </cell>
        </row>
        <row r="5001">
          <cell r="J5001" t="str">
            <v>02.09.01.53.011 Gas Chromatograph Mass Spectrometeromete System</v>
          </cell>
        </row>
        <row r="5002">
          <cell r="J5002" t="str">
            <v>02.09.01.53.012 Gas  Chromatograph</v>
          </cell>
        </row>
        <row r="5003">
          <cell r="J5003" t="str">
            <v>02.09.01.53.013 Deph Flow Temperature Continous Recorder (DFTCR)</v>
          </cell>
        </row>
        <row r="5004">
          <cell r="J5004" t="str">
            <v>02.09.01.53.014 Lux Meter</v>
          </cell>
        </row>
        <row r="5005">
          <cell r="J5005" t="str">
            <v>02.09.01.53.015 Flow Meter</v>
          </cell>
        </row>
        <row r="5006">
          <cell r="J5006" t="str">
            <v>02.09.01.53.016 Splegel Relascope</v>
          </cell>
        </row>
        <row r="5007">
          <cell r="J5007" t="str">
            <v>02.09.01.53.017 Psychrometer</v>
          </cell>
        </row>
        <row r="5008">
          <cell r="J5008" t="str">
            <v>02.09.01.53.018 Zoo Bell Sampler Bacteriological</v>
          </cell>
        </row>
        <row r="5009">
          <cell r="J5009" t="str">
            <v>02.09.01.53.019 Tabung Van Dom</v>
          </cell>
        </row>
        <row r="5010">
          <cell r="J5010" t="str">
            <v>02.09.01.53.020 Light Weight Hand Winch Boom</v>
          </cell>
        </row>
        <row r="5011">
          <cell r="J5011" t="str">
            <v>02.09.01.53.021 Productivity Kit</v>
          </cell>
        </row>
        <row r="5012">
          <cell r="J5012" t="str">
            <v>02.09.01.53.022 Bak Aquarium</v>
          </cell>
        </row>
        <row r="5013">
          <cell r="J5013" t="str">
            <v>02.09.01.53.023 Bak Porselin</v>
          </cell>
        </row>
        <row r="5014">
          <cell r="J5014" t="str">
            <v>02.09.01.53.024 Bak Kultivasi</v>
          </cell>
        </row>
        <row r="5015">
          <cell r="J5015" t="str">
            <v>02.09.01.53.025 Cage Net</v>
          </cell>
        </row>
        <row r="5016">
          <cell r="J5016" t="str">
            <v>02.09.01.53.026 Six Place Hydromanifolds</v>
          </cell>
        </row>
        <row r="5017">
          <cell r="J5017" t="str">
            <v>02.09.01.53.027 Laminar Air Flow Cabinet</v>
          </cell>
        </row>
        <row r="5018">
          <cell r="J5018" t="str">
            <v>02.09.01.53.028 Rod Blower</v>
          </cell>
        </row>
        <row r="5019">
          <cell r="J5019" t="str">
            <v>02.09.01.53.029 Tissue Grinder</v>
          </cell>
        </row>
        <row r="5020">
          <cell r="J5020" t="str">
            <v>02.09.01.53.030 Liqiud Dispencer</v>
          </cell>
        </row>
        <row r="5021">
          <cell r="J5021" t="str">
            <v>02.09.01.53.031 Rotation Evaporating</v>
          </cell>
        </row>
        <row r="5022">
          <cell r="J5022" t="str">
            <v>02.09.01.53.032 Alat Lab. Lingkungan Perairan Lain-Lain</v>
          </cell>
        </row>
        <row r="5023">
          <cell r="J5023" t="str">
            <v>02.09.01.54.001 Triple Beam Balance</v>
          </cell>
        </row>
        <row r="5024">
          <cell r="J5024" t="str">
            <v>02.09.01.54.002 Refractometer</v>
          </cell>
        </row>
        <row r="5025">
          <cell r="J5025" t="str">
            <v>02.09.01.54.003 Under water Camera</v>
          </cell>
        </row>
        <row r="5026">
          <cell r="J5026" t="str">
            <v>02.09.01.54.004 Grab Bodom Sampler</v>
          </cell>
        </row>
        <row r="5027">
          <cell r="J5027" t="str">
            <v>02.09.01.54.005 Alat Selam</v>
          </cell>
        </row>
        <row r="5028">
          <cell r="J5028" t="str">
            <v>02.09.01.54.006 Microtome</v>
          </cell>
        </row>
        <row r="5029">
          <cell r="J5029" t="str">
            <v>02.09.01.54.007 Disecting Apparatus</v>
          </cell>
        </row>
        <row r="5030">
          <cell r="J5030" t="str">
            <v>02.09.01.54.008 Alat Lab. Biologi Peralatan Lain-Lain</v>
          </cell>
        </row>
        <row r="5031">
          <cell r="J5031" t="str">
            <v>02.09.01.55.001 N2 Distalation Unit</v>
          </cell>
        </row>
        <row r="5032">
          <cell r="J5032" t="str">
            <v>02.09.01.55.002 Ultra Data System</v>
          </cell>
        </row>
        <row r="5033">
          <cell r="J5033" t="str">
            <v>02.09.01.55.003 Teromol Herbarium</v>
          </cell>
        </row>
        <row r="5034">
          <cell r="J5034" t="str">
            <v>02.09.01.55.004 Aquarium</v>
          </cell>
        </row>
        <row r="5035">
          <cell r="J5035" t="str">
            <v>02.09.01.55.005 Alat Perangkap Binatang</v>
          </cell>
        </row>
        <row r="5036">
          <cell r="J5036" t="str">
            <v>02.09.01.55.006 Alat Perekat Aluminium Foil</v>
          </cell>
        </row>
        <row r="5037">
          <cell r="J5037" t="str">
            <v>02.09.01.55.007 Counting Cel</v>
          </cell>
        </row>
        <row r="5038">
          <cell r="J5038" t="str">
            <v>02.09.01.55.008 Emusifer</v>
          </cell>
        </row>
        <row r="5039">
          <cell r="J5039" t="str">
            <v>02.09.01.55.009 Licht Back</v>
          </cell>
        </row>
        <row r="5040">
          <cell r="J5040" t="str">
            <v>02.09.01.55.010 Area Meter</v>
          </cell>
        </row>
        <row r="5041">
          <cell r="J5041" t="str">
            <v>02.09.01.55.011 Automatic Absor Spection</v>
          </cell>
        </row>
        <row r="5042">
          <cell r="J5042" t="str">
            <v>02.09.01.55.012 Desaltor</v>
          </cell>
        </row>
        <row r="5043">
          <cell r="J5043" t="str">
            <v>02.09.01.55.013 Automatic Area Meter</v>
          </cell>
        </row>
        <row r="5044">
          <cell r="J5044" t="str">
            <v>02.09.01.55.014 Alat Lab. Biologi Lain-Lain</v>
          </cell>
        </row>
        <row r="5045">
          <cell r="J5045" t="str">
            <v>02.09.01.56.001 Land Gravity Meter</v>
          </cell>
        </row>
        <row r="5046">
          <cell r="J5046" t="str">
            <v>02.09.01.56.002 Multitester</v>
          </cell>
        </row>
        <row r="5047">
          <cell r="J5047" t="str">
            <v>02.09.01.56.003 Self Potensial</v>
          </cell>
        </row>
        <row r="5048">
          <cell r="J5048" t="str">
            <v>02.09.01.56.004 Electric Current Meter</v>
          </cell>
        </row>
        <row r="5049">
          <cell r="J5049" t="str">
            <v>02.09.01.56.005 Physical Property</v>
          </cell>
        </row>
        <row r="5050">
          <cell r="J5050" t="str">
            <v>02.09.01.56.006 Automatic Point Counter</v>
          </cell>
        </row>
        <row r="5051">
          <cell r="J5051" t="str">
            <v>02.09.01.56.007 Abem Sounding Cable</v>
          </cell>
        </row>
        <row r="5052">
          <cell r="J5052" t="str">
            <v>02.09.01.56.008 Densitylog Module</v>
          </cell>
        </row>
        <row r="5053">
          <cell r="J5053" t="str">
            <v>02.09.01.56.009 Portable Digital Flagate Magnetometer</v>
          </cell>
        </row>
        <row r="5054">
          <cell r="J5054" t="str">
            <v>02.09.01.56.010 Digital Thermometer</v>
          </cell>
        </row>
        <row r="5055">
          <cell r="J5055" t="str">
            <v>02.09.01.56.011 Tester Kit</v>
          </cell>
        </row>
        <row r="5056">
          <cell r="J5056" t="str">
            <v>02.09.01.56.012 Vane Tester</v>
          </cell>
        </row>
        <row r="5057">
          <cell r="J5057" t="str">
            <v>02.09.01.56.013 Circuit Tester</v>
          </cell>
        </row>
        <row r="5058">
          <cell r="J5058" t="str">
            <v>02.09.01.56.014 Moisture Content Tester</v>
          </cell>
        </row>
        <row r="5059">
          <cell r="J5059" t="str">
            <v>02.09.01.56.015 Magnetometer</v>
          </cell>
        </row>
        <row r="5060">
          <cell r="J5060" t="str">
            <v>02.09.01.56.016 Geolistrik</v>
          </cell>
        </row>
        <row r="5061">
          <cell r="J5061" t="str">
            <v>02.09.01.56.017 Meicrobarometer</v>
          </cell>
        </row>
        <row r="5062">
          <cell r="J5062" t="str">
            <v>02.09.01.56.018 Sismograph</v>
          </cell>
        </row>
        <row r="5063">
          <cell r="J5063" t="str">
            <v>02.09.01.56.019 Proton Magnetometer Geometric</v>
          </cell>
        </row>
        <row r="5064">
          <cell r="J5064" t="str">
            <v>02.09.01.56.020 Aben Terrain Meter</v>
          </cell>
        </row>
        <row r="5065">
          <cell r="J5065" t="str">
            <v>02.09.01.56.021 Portable Baoreholelogger</v>
          </cell>
        </row>
        <row r="5066">
          <cell r="J5066" t="str">
            <v>02.09.01.56.022 Alat Lab. Geofisika Lain-Lain</v>
          </cell>
        </row>
        <row r="5067">
          <cell r="J5067" t="str">
            <v>02.09.01.57.001 Flotation Machine</v>
          </cell>
        </row>
        <row r="5068">
          <cell r="J5068" t="str">
            <v>02.09.01.57.002 Lab. Selective Mineral</v>
          </cell>
        </row>
        <row r="5069">
          <cell r="J5069" t="str">
            <v>02.09.01.57.003 Lab Jar Mill</v>
          </cell>
        </row>
        <row r="5070">
          <cell r="J5070" t="str">
            <v>02.09.01.57.004 Magn Tube Tast</v>
          </cell>
        </row>
        <row r="5071">
          <cell r="J5071" t="str">
            <v>02.09.01.57.005 Sparator High</v>
          </cell>
        </row>
        <row r="5072">
          <cell r="J5072" t="str">
            <v>02.09.01.57.006 Pulvarezer</v>
          </cell>
        </row>
        <row r="5073">
          <cell r="J5073" t="str">
            <v>02.09.01.57.007 Slurry Mixer</v>
          </cell>
        </row>
        <row r="5074">
          <cell r="J5074" t="str">
            <v>02.09.01.57.008 Speciment Mount Press</v>
          </cell>
        </row>
        <row r="5075">
          <cell r="J5075" t="str">
            <v>02.09.01.57.009 Graverkit</v>
          </cell>
        </row>
        <row r="5076">
          <cell r="J5076" t="str">
            <v>02.09.01.57.010 Sample Holder</v>
          </cell>
        </row>
        <row r="5077">
          <cell r="J5077" t="str">
            <v>02.09.01.57.011 Iron M Wheel</v>
          </cell>
        </row>
        <row r="5078">
          <cell r="J5078" t="str">
            <v>02.09.01.57.012 Coper Wheel</v>
          </cell>
        </row>
        <row r="5079">
          <cell r="J5079" t="str">
            <v>02.09.01.57.013 Strain Gauge Indicator</v>
          </cell>
        </row>
        <row r="5080">
          <cell r="J5080" t="str">
            <v>02.09.01.57.014 Gas Scruber</v>
          </cell>
        </row>
        <row r="5081">
          <cell r="J5081" t="str">
            <v>02.09.01.57.015 Sher Strengt</v>
          </cell>
        </row>
        <row r="5082">
          <cell r="J5082" t="str">
            <v>02.09.01.57.016 Milling unit</v>
          </cell>
        </row>
        <row r="5083">
          <cell r="J5083" t="str">
            <v>02.09.01.57.017 ALat Laboratorium Tambang Lain-Lain</v>
          </cell>
        </row>
        <row r="5084">
          <cell r="J5084" t="str">
            <v>02.09.01.58.001 Bucket Elevator</v>
          </cell>
        </row>
        <row r="5085">
          <cell r="J5085" t="str">
            <v>02.09.01.58.002 Silo</v>
          </cell>
        </row>
        <row r="5086">
          <cell r="J5086" t="str">
            <v>02.09.01.58.003 Extruder Cooker</v>
          </cell>
        </row>
        <row r="5087">
          <cell r="J5087" t="str">
            <v>02.09.01.58.004 Bin Outlet Feeding</v>
          </cell>
        </row>
        <row r="5088">
          <cell r="J5088" t="str">
            <v>02.09.01.58.005 Spray Dryer</v>
          </cell>
        </row>
        <row r="5089">
          <cell r="J5089" t="str">
            <v>02.09.01.58.006 Dryer</v>
          </cell>
        </row>
        <row r="5090">
          <cell r="J5090" t="str">
            <v>02.09.01.58.007 Rotary Dryer</v>
          </cell>
        </row>
        <row r="5091">
          <cell r="J5091" t="str">
            <v>02.09.01.58.008 Rotary Coler</v>
          </cell>
        </row>
        <row r="5092">
          <cell r="J5092" t="str">
            <v>02.09.01.58.009 Grinder</v>
          </cell>
        </row>
        <row r="5093">
          <cell r="J5093" t="str">
            <v>02.09.01.58.010 Vibrating Screen</v>
          </cell>
        </row>
        <row r="5094">
          <cell r="J5094" t="str">
            <v>02.09.01.58.011 Tungku</v>
          </cell>
        </row>
        <row r="5095">
          <cell r="J5095" t="str">
            <v>02.09.01.58.012 Cyclon</v>
          </cell>
        </row>
        <row r="5096">
          <cell r="J5096" t="str">
            <v>02.09.01.58.013 Disk Mill</v>
          </cell>
        </row>
        <row r="5097">
          <cell r="J5097" t="str">
            <v>02.09.01.58.014 Flavour Apikator</v>
          </cell>
        </row>
        <row r="5098">
          <cell r="J5098" t="str">
            <v>02.09.01.58.015 Bagging Conveyor</v>
          </cell>
        </row>
        <row r="5099">
          <cell r="J5099" t="str">
            <v>02.09.01.58.016 Macerator</v>
          </cell>
        </row>
        <row r="5100">
          <cell r="J5100" t="str">
            <v>02.09.01.58.017 Bag Closer</v>
          </cell>
        </row>
        <row r="5101">
          <cell r="J5101" t="str">
            <v>02.09.01.58.018 Sterilizer</v>
          </cell>
        </row>
        <row r="5102">
          <cell r="J5102" t="str">
            <v>02.09.01.58.019 Packaging Machine</v>
          </cell>
        </row>
        <row r="5103">
          <cell r="J5103" t="str">
            <v>02.09.01.58.020 Cracking Machine</v>
          </cell>
        </row>
        <row r="5104">
          <cell r="J5104" t="str">
            <v>02.09.01.58.021 Dehuling Machine</v>
          </cell>
        </row>
        <row r="5105">
          <cell r="J5105" t="str">
            <v>02.09.01.58.022 Homogenizeer</v>
          </cell>
        </row>
        <row r="5106">
          <cell r="J5106" t="str">
            <v>02.09.01.58.023 Crystalizer</v>
          </cell>
        </row>
        <row r="5107">
          <cell r="J5107" t="str">
            <v>02.09.01.58.024 Gentong Plastik</v>
          </cell>
        </row>
        <row r="5108">
          <cell r="J5108" t="str">
            <v>02.09.01.58.025 Drum Stainless Steel</v>
          </cell>
        </row>
        <row r="5109">
          <cell r="J5109" t="str">
            <v>02.09.01.58.026 Wash Bak</v>
          </cell>
        </row>
        <row r="5110">
          <cell r="J5110" t="str">
            <v>02.09.01.58.027 Fermentor</v>
          </cell>
        </row>
        <row r="5111">
          <cell r="J5111" t="str">
            <v>02.09.01.58.028 Humadity Chamber</v>
          </cell>
        </row>
        <row r="5112">
          <cell r="J5112" t="str">
            <v>02.09.01.58.029 Pressure Vessel</v>
          </cell>
        </row>
        <row r="5113">
          <cell r="J5113" t="str">
            <v>02.09.01.58.030 Rectort</v>
          </cell>
        </row>
        <row r="5114">
          <cell r="J5114" t="str">
            <v>02.09.01.58.031 Tangki Pemanas</v>
          </cell>
        </row>
        <row r="5115">
          <cell r="J5115" t="str">
            <v>02.09.01.58.032 Freeze Dryer</v>
          </cell>
        </row>
        <row r="5116">
          <cell r="J5116" t="str">
            <v>02.09.01.58.033 Economical Wiley Cutting Mill</v>
          </cell>
        </row>
        <row r="5117">
          <cell r="J5117" t="str">
            <v>02.09.01.58.034 Polarograph</v>
          </cell>
        </row>
        <row r="5118">
          <cell r="J5118" t="str">
            <v>02.09.01.58.035 Alat Lab. Proses/Teknik Kimia Lain-Lain</v>
          </cell>
        </row>
        <row r="5119">
          <cell r="J5119" t="str">
            <v>02.09.01.59.001 Actuator</v>
          </cell>
        </row>
        <row r="5120">
          <cell r="J5120" t="str">
            <v>02.09.01.59.002 Contrller Tekanan</v>
          </cell>
        </row>
        <row r="5121">
          <cell r="J5121" t="str">
            <v>02.09.01.59.003 Controller Level</v>
          </cell>
        </row>
        <row r="5122">
          <cell r="J5122" t="str">
            <v>02.09.01.59.004 Controller Temperature</v>
          </cell>
        </row>
        <row r="5123">
          <cell r="J5123" t="str">
            <v>02.09.01.59.005 Controller Flow</v>
          </cell>
        </row>
        <row r="5124">
          <cell r="J5124" t="str">
            <v>02.09.01.59.006 Controller PH</v>
          </cell>
        </row>
        <row r="5125">
          <cell r="J5125" t="str">
            <v>02.09.01.59.007 Converter/Transducer</v>
          </cell>
        </row>
        <row r="5126">
          <cell r="J5126" t="str">
            <v>02.09.01.59.008 Indicator</v>
          </cell>
        </row>
        <row r="5127">
          <cell r="J5127" t="str">
            <v>02.09.01.59.009 Recirder</v>
          </cell>
        </row>
        <row r="5128">
          <cell r="J5128" t="str">
            <v>02.09.01.59.010 Transmitter</v>
          </cell>
        </row>
        <row r="5129">
          <cell r="J5129" t="str">
            <v>02.09.01.59.011 Alat Lab. Proses Industri Lain-Lain</v>
          </cell>
        </row>
        <row r="5130">
          <cell r="J5130" t="str">
            <v>02.09.01.61.001 Mangkok Porselin</v>
          </cell>
        </row>
        <row r="5131">
          <cell r="J5131" t="str">
            <v>02.09.01.61.002 Gegglas</v>
          </cell>
        </row>
        <row r="5132">
          <cell r="J5132" t="str">
            <v>02.09.01.61.003 Respirator</v>
          </cell>
        </row>
        <row r="5133">
          <cell r="J5133" t="str">
            <v>02.09.01.61.004 Cawan Porselin</v>
          </cell>
        </row>
        <row r="5134">
          <cell r="J5134" t="str">
            <v>02.09.01.61.005 Lumpang Keramik</v>
          </cell>
        </row>
        <row r="5135">
          <cell r="J5135" t="str">
            <v>02.09.01.61.006 Elektrode</v>
          </cell>
        </row>
        <row r="5136">
          <cell r="J5136" t="str">
            <v>02.09.01.61.007 Filter Photo Meter</v>
          </cell>
        </row>
        <row r="5137">
          <cell r="J5137" t="str">
            <v>02.09.01.61.008 Vacum Destilator</v>
          </cell>
        </row>
        <row r="5138">
          <cell r="J5138" t="str">
            <v>02.09.01.61.009 Kaki Tiga</v>
          </cell>
        </row>
        <row r="5139">
          <cell r="J5139" t="str">
            <v>02.09.01.61.010 Rustrack Recorders</v>
          </cell>
        </row>
        <row r="5140">
          <cell r="J5140" t="str">
            <v>02.09.01.61.011 Petri Dishes</v>
          </cell>
        </row>
        <row r="5141">
          <cell r="J5141" t="str">
            <v>02.09.01.61.012 Botol Pencuci</v>
          </cell>
        </row>
        <row r="5142">
          <cell r="J5142" t="str">
            <v>02.09.01.61.013 Pipet Ukur</v>
          </cell>
        </row>
        <row r="5143">
          <cell r="J5143" t="str">
            <v>02.09.01.61.014 Bulb</v>
          </cell>
        </row>
        <row r="5144">
          <cell r="J5144" t="str">
            <v>02.09.01.61.015 Statip</v>
          </cell>
        </row>
        <row r="5145">
          <cell r="J5145" t="str">
            <v>02.09.01.61.016 Tempat Prepara</v>
          </cell>
        </row>
        <row r="5146">
          <cell r="J5146" t="str">
            <v>02.09.01.61.017 Time Control</v>
          </cell>
        </row>
        <row r="5147">
          <cell r="J5147" t="str">
            <v>02.09.01.61.018 Eye Wash</v>
          </cell>
        </row>
        <row r="5148">
          <cell r="J5148" t="str">
            <v>02.09.01.61.019 Labu Didih</v>
          </cell>
        </row>
        <row r="5149">
          <cell r="J5149" t="str">
            <v>02.09.01.61.020 Pinset</v>
          </cell>
        </row>
        <row r="5150">
          <cell r="J5150" t="str">
            <v>02.09.01.61.021 Welghin</v>
          </cell>
        </row>
        <row r="5151">
          <cell r="J5151" t="str">
            <v>02.09.01.61.022 Welghing Bottle</v>
          </cell>
        </row>
        <row r="5152">
          <cell r="J5152" t="str">
            <v>02.09.01.61.023 Obyek Glass</v>
          </cell>
        </row>
        <row r="5153">
          <cell r="J5153" t="str">
            <v>02.09.01.61.024 Dek Glass</v>
          </cell>
        </row>
        <row r="5154">
          <cell r="J5154" t="str">
            <v>02.09.01.61.025 Thermograph</v>
          </cell>
        </row>
        <row r="5155">
          <cell r="J5155" t="str">
            <v>02.09.01.61.026 Tang</v>
          </cell>
        </row>
        <row r="5156">
          <cell r="J5156" t="str">
            <v>02.09.01.61.027 Timer</v>
          </cell>
        </row>
        <row r="5157">
          <cell r="J5157" t="str">
            <v>02.09.01.61.028 Visco Meter Tubes</v>
          </cell>
        </row>
        <row r="5158">
          <cell r="J5158" t="str">
            <v>02.09.01.61.029 Elemen</v>
          </cell>
        </row>
        <row r="5159">
          <cell r="J5159" t="str">
            <v>02.09.01.61.030 Kawat Kasa</v>
          </cell>
        </row>
        <row r="5160">
          <cell r="J5160" t="str">
            <v>02.09.01.61.031 Klem</v>
          </cell>
        </row>
        <row r="5161">
          <cell r="J5161" t="str">
            <v>02.09.01.61.032 Alat Laboratorium Kearsipan Lain-Lain</v>
          </cell>
        </row>
        <row r="5162">
          <cell r="J5162" t="str">
            <v>02.09.01.62.001 Centrifuge Heamatorite</v>
          </cell>
        </row>
        <row r="5163">
          <cell r="J5163" t="str">
            <v>02.09.01.62.002 Haemocitometer</v>
          </cell>
        </row>
        <row r="5164">
          <cell r="J5164" t="str">
            <v>02.09.01.62.003 Prothombin Meter</v>
          </cell>
        </row>
        <row r="5165">
          <cell r="J5165" t="str">
            <v>02.09.01.62.004 Refractometer</v>
          </cell>
        </row>
        <row r="5166">
          <cell r="J5166" t="str">
            <v>02.09.01.62.005 Heamatologi Analizer</v>
          </cell>
        </row>
        <row r="5167">
          <cell r="J5167" t="str">
            <v>02.09.01.62.006 Chemistry Analizer</v>
          </cell>
        </row>
        <row r="5168">
          <cell r="J5168" t="str">
            <v>02.09.01.62.007 Coagulation Timer</v>
          </cell>
        </row>
        <row r="5169">
          <cell r="J5169" t="str">
            <v>02.09.01.62.008 Laboratory Refrigerator</v>
          </cell>
        </row>
        <row r="5170">
          <cell r="J5170" t="str">
            <v>02.09.01.62.009 Rotator Shaker</v>
          </cell>
        </row>
        <row r="5171">
          <cell r="J5171" t="str">
            <v>02.09.01.62.010 HB Meter</v>
          </cell>
        </row>
        <row r="5172">
          <cell r="J5172" t="str">
            <v>02.09.01.62.011 Washing Instrument</v>
          </cell>
        </row>
        <row r="5173">
          <cell r="J5173" t="str">
            <v>02.09.01.62.012 Dry Sterilizer</v>
          </cell>
        </row>
        <row r="5174">
          <cell r="J5174" t="str">
            <v>02.09.01.62.013 Cystology Centrifuge</v>
          </cell>
        </row>
        <row r="5175">
          <cell r="J5175" t="str">
            <v>02.09.01.62.014 Steam Sterilizer</v>
          </cell>
        </row>
        <row r="5176">
          <cell r="J5176" t="str">
            <v>02.09.01.62.015 Ultrasonic Cleaner</v>
          </cell>
        </row>
        <row r="5177">
          <cell r="J5177" t="str">
            <v>02.09.01.62.016 Micro Plate Reader</v>
          </cell>
        </row>
        <row r="5178">
          <cell r="J5178" t="str">
            <v>02.09.01.62.017 Outomatic Microplate Laser</v>
          </cell>
        </row>
        <row r="5179">
          <cell r="J5179" t="str">
            <v>02.09.01.62.018 Osmometer</v>
          </cell>
        </row>
        <row r="5180">
          <cell r="J5180" t="str">
            <v>02.09.01.62.019 Alat Lab. Hematogi &amp; Urinalisis Lain-Lain</v>
          </cell>
        </row>
        <row r="5181">
          <cell r="J5181" t="str">
            <v>02.09.01.63.001 Electrostatic Tester</v>
          </cell>
        </row>
        <row r="5182">
          <cell r="J5182" t="str">
            <v>02.09.01.63.002 Sseiz  Filter Lengkap dengan Vacum Pump dan Blende</v>
          </cell>
        </row>
        <row r="5183">
          <cell r="J5183" t="str">
            <v>02.09.01.63.003 Land W Bilerud</v>
          </cell>
        </row>
        <row r="5184">
          <cell r="J5184" t="str">
            <v>02.09.01.63.004 Multi Glass Meter</v>
          </cell>
        </row>
        <row r="5185">
          <cell r="J5185" t="str">
            <v>02.09.01.63.005 Instron Bend Flucture</v>
          </cell>
        </row>
        <row r="5186">
          <cell r="J5186" t="str">
            <v>02.09.01.63.006 Electro Analysis Apparatus</v>
          </cell>
        </row>
        <row r="5187">
          <cell r="J5187" t="str">
            <v>02.09.01.63.007 Mesin Penghilang Tinta</v>
          </cell>
        </row>
        <row r="5188">
          <cell r="J5188" t="str">
            <v>02.09.01.63.008 Alat Pengolah Lumpur Aktif</v>
          </cell>
        </row>
        <row r="5189">
          <cell r="J5189" t="str">
            <v>02.09.01.63.009 Pola Pemotong Karton dari Stainless Steel</v>
          </cell>
        </row>
        <row r="5190">
          <cell r="J5190" t="str">
            <v>02.09.01.63.010 Alat Pengukur Masa Jenis</v>
          </cell>
        </row>
        <row r="5191">
          <cell r="J5191" t="str">
            <v>02.09.01.63.011 Alat Uji Kuat Lentur</v>
          </cell>
        </row>
        <row r="5192">
          <cell r="J5192" t="str">
            <v>02.09.01.63.012 Alat Tangki Pengapungan</v>
          </cell>
        </row>
        <row r="5193">
          <cell r="J5193" t="str">
            <v>02.09.01.63.013 Alat Pengukur Kadar Air dengan Electrode</v>
          </cell>
        </row>
        <row r="5194">
          <cell r="J5194" t="str">
            <v>02.09.01.63.014 Alat Pengolah Lumpur dari Hasil Pengolahan Limbah</v>
          </cell>
        </row>
        <row r="5195">
          <cell r="J5195" t="str">
            <v>02.09.01.63.015 Alat Uji Koefisien Gesek Kertas</v>
          </cell>
        </row>
        <row r="5196">
          <cell r="J5196" t="str">
            <v>02.09.01.63.016 Instron Bending Tester Attachment</v>
          </cell>
        </row>
        <row r="5197">
          <cell r="J5197" t="str">
            <v>02.09.01.63.017 Alat Pengolah Air Limbah</v>
          </cell>
        </row>
        <row r="5198">
          <cell r="J5198" t="str">
            <v>02.09.01.63.018 Handy Pump</v>
          </cell>
        </row>
        <row r="5199">
          <cell r="J5199" t="str">
            <v>02.09.01.63.019 Bendseen Smootheess and Porosity  Tester</v>
          </cell>
        </row>
        <row r="5200">
          <cell r="J5200" t="str">
            <v>02.09.01.63.020 Funce and Die Cutter</v>
          </cell>
        </row>
        <row r="5201">
          <cell r="J5201" t="str">
            <v>02.09.01.63.021 Beach Functure Tester</v>
          </cell>
        </row>
        <row r="5202">
          <cell r="J5202" t="str">
            <v>02.09.01.63.022 William Standard Sheet (TMI)</v>
          </cell>
        </row>
        <row r="5203">
          <cell r="J5203" t="str">
            <v>02.09.01.63.023 Directional Pendulum</v>
          </cell>
        </row>
        <row r="5204">
          <cell r="J5204" t="str">
            <v>02.09.01.63.024 Extraction Heater</v>
          </cell>
        </row>
        <row r="5205">
          <cell r="J5205" t="str">
            <v>02.09.01.63.025 Colony Counter &amp; Automatic Taly</v>
          </cell>
        </row>
        <row r="5206">
          <cell r="J5206" t="str">
            <v>02.09.01.63.026 IGT Tester</v>
          </cell>
        </row>
        <row r="5207">
          <cell r="J5207" t="str">
            <v>02.09.01.63.027 Digital Pocket Oxygen Meter</v>
          </cell>
        </row>
        <row r="5208">
          <cell r="J5208" t="str">
            <v>02.09.01.63.028 Desintegrator</v>
          </cell>
        </row>
        <row r="5209">
          <cell r="J5209" t="str">
            <v>02.09.01.63.029 Stable Fibre Classifier</v>
          </cell>
        </row>
        <row r="5210">
          <cell r="J5210" t="str">
            <v>02.09.01.63.030 Smoothness Tester</v>
          </cell>
        </row>
        <row r="5211">
          <cell r="J5211" t="str">
            <v>02.09.01.63.031 Presisiem Yam Reel</v>
          </cell>
        </row>
        <row r="5212">
          <cell r="J5212" t="str">
            <v>02.09.01.63.032 Perata Ink Pemis</v>
          </cell>
        </row>
        <row r="5213">
          <cell r="J5213" t="str">
            <v>02.09.01.63.033 Denso Meter</v>
          </cell>
        </row>
        <row r="5214">
          <cell r="J5214" t="str">
            <v>02.09.01.63.034 Expantion Contra Tester</v>
          </cell>
        </row>
        <row r="5215">
          <cell r="J5215" t="str">
            <v>02.09.01.63.035 Paper Scale</v>
          </cell>
        </row>
        <row r="5216">
          <cell r="J5216" t="str">
            <v>02.09.01.63.036 Tensile Strength Tester for Rayon</v>
          </cell>
        </row>
        <row r="5217">
          <cell r="J5217" t="str">
            <v>02.09.01.63.037 Thecness Strenghts</v>
          </cell>
        </row>
        <row r="5218">
          <cell r="J5218" t="str">
            <v>02.09.01.63.038 Bursting Tester Molen</v>
          </cell>
        </row>
        <row r="5219">
          <cell r="J5219" t="str">
            <v>02.09.01.63.039 Aalt Press Kertas</v>
          </cell>
        </row>
        <row r="5220">
          <cell r="J5220" t="str">
            <v>02.09.01.63.040 PFI Mill</v>
          </cell>
        </row>
        <row r="5221">
          <cell r="J5221" t="str">
            <v>02.09.01.63.041 Fibre Clasifier</v>
          </cell>
        </row>
        <row r="5222">
          <cell r="J5222" t="str">
            <v>02.09.01.63.042 Refiner (Mesin Giling Pulp)</v>
          </cell>
        </row>
        <row r="5223">
          <cell r="J5223" t="str">
            <v>02.09.01.63.043 PAT Attachment Bc Phase Drainage Jar With Thermos</v>
          </cell>
        </row>
        <row r="5224">
          <cell r="J5224" t="str">
            <v>02.09.01.63.044 Mecanical Compresion Gauge</v>
          </cell>
        </row>
        <row r="5225">
          <cell r="J5225" t="str">
            <v>02.09.01.63.045 Peeler Gauge</v>
          </cell>
        </row>
        <row r="5226">
          <cell r="J5226" t="str">
            <v>02.09.01.63.046 Methylation Celulosa</v>
          </cell>
        </row>
        <row r="5227">
          <cell r="J5227" t="str">
            <v>02.09.01.63.047 Apparatus dan Stirer</v>
          </cell>
        </row>
        <row r="5228">
          <cell r="J5228" t="str">
            <v>02.09.01.63.048 Alat Box Compression Test</v>
          </cell>
        </row>
        <row r="5229">
          <cell r="J5229" t="str">
            <v>02.09.01.63.049 Alat Pembuat Lembaran Kertas</v>
          </cell>
        </row>
        <row r="5230">
          <cell r="J5230" t="str">
            <v>02.09.01.63.050 Ultra Filter Cell</v>
          </cell>
        </row>
        <row r="5231">
          <cell r="J5231" t="str">
            <v>02.09.01.63.051 Alat Uji Pembentuk Contoh Uji Pulff Pulp</v>
          </cell>
        </row>
        <row r="5232">
          <cell r="J5232" t="str">
            <v>02.09.01.63.052 Dreging and Sampling Equipment Complit</v>
          </cell>
        </row>
        <row r="5233">
          <cell r="J5233" t="str">
            <v>02.09.01.63.053 Fermentor</v>
          </cell>
        </row>
        <row r="5234">
          <cell r="J5234" t="str">
            <v>02.09.01.63.054 Noise Tester/DB Tester</v>
          </cell>
        </row>
        <row r="5235">
          <cell r="J5235" t="str">
            <v>02.09.01.63.055 AAS Attachment for HG Determination and 16 Lamp</v>
          </cell>
        </row>
        <row r="5236">
          <cell r="J5236" t="str">
            <v>02.09.01.63.056 Parker Print Siuf Tester (PPS Tester)</v>
          </cell>
        </row>
        <row r="5237">
          <cell r="J5237" t="str">
            <v>02.09.01.63.057 Reed Nui Meter MK II Fomtion</v>
          </cell>
        </row>
        <row r="5238">
          <cell r="J5238" t="str">
            <v>02.09.01.63.058 Geer Type Drying Coaster</v>
          </cell>
        </row>
        <row r="5239">
          <cell r="J5239" t="str">
            <v>02.09.01.63.059 Chip Clasifier</v>
          </cell>
        </row>
        <row r="5240">
          <cell r="J5240" t="str">
            <v>02.09.01.63.060 Propotip Pengolahan Air Limbah</v>
          </cell>
        </row>
        <row r="5241">
          <cell r="J5241" t="str">
            <v>02.09.01.63.061 Alat Fraksinasi Serat</v>
          </cell>
        </row>
        <row r="5242">
          <cell r="J5242" t="str">
            <v>02.09.01.63.062 Coefisient of Erection Tester</v>
          </cell>
        </row>
        <row r="5243">
          <cell r="J5243" t="str">
            <v>02.09.01.63.063 Disstein Set</v>
          </cell>
        </row>
        <row r="5244">
          <cell r="J5244" t="str">
            <v>02.09.01.63.064 Dynamic Hand Sheet</v>
          </cell>
        </row>
        <row r="5245">
          <cell r="J5245" t="str">
            <v>02.09.01.63.065 Dynamic Gand Sheet</v>
          </cell>
        </row>
        <row r="5246">
          <cell r="J5246" t="str">
            <v>02.09.01.63.066 Multiflax</v>
          </cell>
        </row>
        <row r="5247">
          <cell r="J5247" t="str">
            <v>02.09.01.63.067 Prooper Coater Alt</v>
          </cell>
        </row>
        <row r="5248">
          <cell r="J5248" t="str">
            <v>02.09.01.63.068 Plowing Film</v>
          </cell>
        </row>
        <row r="5249">
          <cell r="J5249" t="str">
            <v>02.09.01.63.069 Elecrylic Stabilizer</v>
          </cell>
        </row>
        <row r="5250">
          <cell r="J5250" t="str">
            <v>02.09.01.63.070 Bioflio Fermentor</v>
          </cell>
        </row>
        <row r="5251">
          <cell r="J5251" t="str">
            <v>02.09.01.63.071 Set Up</v>
          </cell>
        </row>
        <row r="5252">
          <cell r="J5252" t="str">
            <v>02.09.01.63.072 Alat Uji Komperator</v>
          </cell>
        </row>
        <row r="5253">
          <cell r="J5253" t="str">
            <v>02.09.01.63.073 Gas Detector</v>
          </cell>
        </row>
        <row r="5254">
          <cell r="J5254" t="str">
            <v>02.09.01.63.074 Fibre Clasifier</v>
          </cell>
        </row>
        <row r="5255">
          <cell r="J5255" t="str">
            <v>02.09.01.63.075 Alat Uji Permentasi Kertas</v>
          </cell>
        </row>
        <row r="5256">
          <cell r="J5256" t="str">
            <v>02.09.01.63.076 Portable Comparasit Sample</v>
          </cell>
        </row>
        <row r="5257">
          <cell r="J5257" t="str">
            <v>02.09.01.63.077 Laboratory Sewage Tream Plase</v>
          </cell>
        </row>
        <row r="5258">
          <cell r="J5258" t="str">
            <v>02.09.01.63.078 Granulator</v>
          </cell>
        </row>
        <row r="5259">
          <cell r="J5259" t="str">
            <v>02.09.01.63.079 New Quart Thermohygrograph</v>
          </cell>
        </row>
        <row r="5260">
          <cell r="J5260" t="str">
            <v>02.09.01.63.080 Head Lamp</v>
          </cell>
        </row>
        <row r="5261">
          <cell r="J5261" t="str">
            <v>02.09.01.63.081 Multimeter</v>
          </cell>
        </row>
        <row r="5262">
          <cell r="J5262" t="str">
            <v>02.09.01.63.082 Aneroid Barometer Jar</v>
          </cell>
        </row>
        <row r="5263">
          <cell r="J5263" t="str">
            <v>02.09.01.63.083 Meja Kerja</v>
          </cell>
        </row>
        <row r="5264">
          <cell r="J5264" t="str">
            <v>02.09.01.63.084 Screen Pembatas</v>
          </cell>
        </row>
        <row r="5265">
          <cell r="J5265" t="str">
            <v>02.09.01.63.085 Thermometer Digital</v>
          </cell>
        </row>
        <row r="5266">
          <cell r="J5266" t="str">
            <v>02.09.01.63.086 Tempat Air Suling</v>
          </cell>
        </row>
        <row r="5267">
          <cell r="J5267" t="str">
            <v>02.09.01.63.087 Alat Penyaringan</v>
          </cell>
        </row>
        <row r="5268">
          <cell r="J5268" t="str">
            <v>02.09.01.63.088 Aneroid Jar</v>
          </cell>
        </row>
        <row r="5269">
          <cell r="J5269" t="str">
            <v>02.09.01.63.089 Automatic Pipet Dispenser</v>
          </cell>
        </row>
        <row r="5270">
          <cell r="J5270" t="str">
            <v>02.09.01.63.090 Exicator</v>
          </cell>
        </row>
        <row r="5271">
          <cell r="J5271" t="str">
            <v>02.09.01.63.091 Extration Heather</v>
          </cell>
        </row>
        <row r="5272">
          <cell r="J5272" t="str">
            <v>02.09.01.63.092 Faden Thermometer</v>
          </cell>
        </row>
        <row r="5273">
          <cell r="J5273" t="str">
            <v>02.09.01.63.093 Furne Hood</v>
          </cell>
        </row>
        <row r="5274">
          <cell r="J5274" t="str">
            <v>02.09.01.63.094 Mental Heater</v>
          </cell>
        </row>
        <row r="5275">
          <cell r="J5275" t="str">
            <v>02.09.01.63.095 Mechanic Heater</v>
          </cell>
        </row>
        <row r="5276">
          <cell r="J5276" t="str">
            <v>02.09.01.63.096 Neraca Analysis Kalibrator</v>
          </cell>
        </row>
        <row r="5277">
          <cell r="J5277" t="str">
            <v>02.09.01.63.097 Standard Masa</v>
          </cell>
        </row>
        <row r="5278">
          <cell r="J5278" t="str">
            <v>02.09.01.63.098 Tabung Dektruksi</v>
          </cell>
        </row>
        <row r="5279">
          <cell r="J5279" t="str">
            <v>02.09.01.63.099 Karl Fisher</v>
          </cell>
        </row>
        <row r="5280">
          <cell r="J5280" t="str">
            <v>02.09.01.63.100 Alat Laboratorium Lainnya (Lain-Lain)</v>
          </cell>
        </row>
        <row r="5281">
          <cell r="J5281" t="str">
            <v>02.09.01.64.001 Altifity Water Mater</v>
          </cell>
        </row>
        <row r="5282">
          <cell r="J5282" t="str">
            <v>02.09.01.64.002 Oxigen Meter</v>
          </cell>
        </row>
        <row r="5283">
          <cell r="J5283" t="str">
            <v>02.09.01.64.003 Alat Reasifikasi</v>
          </cell>
        </row>
        <row r="5284">
          <cell r="J5284" t="str">
            <v>02.09.01.64.004 Sample Consetrator</v>
          </cell>
        </row>
        <row r="5285">
          <cell r="J5285" t="str">
            <v>02.09.01.64.005 Alat Detruksi</v>
          </cell>
        </row>
        <row r="5286">
          <cell r="J5286" t="str">
            <v>02.09.01.64.006 Universal Noister Tesater</v>
          </cell>
        </row>
        <row r="5287">
          <cell r="J5287" t="str">
            <v>02.09.01.64.007 Grindet Ciclotek</v>
          </cell>
        </row>
        <row r="5288">
          <cell r="J5288" t="str">
            <v>02.09.01.64.008 Handy Aspirator</v>
          </cell>
        </row>
        <row r="5289">
          <cell r="J5289" t="str">
            <v>02.09.01.64.009 Tabung Centrifuge</v>
          </cell>
        </row>
        <row r="5290">
          <cell r="J5290" t="str">
            <v>02.09.01.64.010 Kolom Fraksinasi</v>
          </cell>
        </row>
        <row r="5291">
          <cell r="J5291" t="str">
            <v>02.09.01.64.011 Detector HPLC</v>
          </cell>
        </row>
        <row r="5292">
          <cell r="J5292" t="str">
            <v>02.09.01.64.012 Elctric Counter Fryer</v>
          </cell>
        </row>
        <row r="5293">
          <cell r="J5293" t="str">
            <v>02.09.01.64.013 Testtoterm</v>
          </cell>
        </row>
        <row r="5294">
          <cell r="J5294" t="str">
            <v>02.09.01.64.014 Conmotector</v>
          </cell>
        </row>
        <row r="5295">
          <cell r="J5295" t="str">
            <v>02.09.01.64.015 Hallow Chatode Lamp</v>
          </cell>
        </row>
        <row r="5296">
          <cell r="J5296" t="str">
            <v>02.09.01.64.016 Destilasi Bertingkat</v>
          </cell>
        </row>
        <row r="5297">
          <cell r="J5297" t="str">
            <v>02.09.01.64.017 Heating Mantle</v>
          </cell>
        </row>
        <row r="5298">
          <cell r="J5298" t="str">
            <v>02.09.01.64.018 Anak Timbangan</v>
          </cell>
        </row>
        <row r="5299">
          <cell r="J5299" t="str">
            <v>02.09.01.64.019 Wastle Water Tester</v>
          </cell>
        </row>
        <row r="5300">
          <cell r="J5300" t="str">
            <v>02.09.01.64.020 Alat Kalibrasi Thermometer</v>
          </cell>
        </row>
        <row r="5301">
          <cell r="J5301" t="str">
            <v>02.09.01.64.021 Cawan  Kwarsa</v>
          </cell>
        </row>
        <row r="5302">
          <cell r="J5302" t="str">
            <v>02.09.01.64.022 Scuber Unit</v>
          </cell>
        </row>
        <row r="5303">
          <cell r="J5303" t="str">
            <v>02.09.01.64.023 Alat Lab. Hematologi &amp; Urinalis Lain-Lain</v>
          </cell>
        </row>
        <row r="5304">
          <cell r="J5304" t="str">
            <v>02.09.02.01.001 Kit Bahasa A</v>
          </cell>
        </row>
        <row r="5305">
          <cell r="J5305" t="str">
            <v>02.09.02.01.002 Papan Panel</v>
          </cell>
        </row>
        <row r="5306">
          <cell r="J5306" t="str">
            <v>02.09.02.01.003 Kit SAS Individual</v>
          </cell>
        </row>
        <row r="5307">
          <cell r="J5307" t="str">
            <v>02.09.02.01.004 Kotak Alat-alat Peraga Meloce SAS</v>
          </cell>
        </row>
        <row r="5308">
          <cell r="J5308" t="str">
            <v>02.09.02.01.005 Gambar Total</v>
          </cell>
        </row>
        <row r="5309">
          <cell r="J5309" t="str">
            <v>02.09.02.01.006 Gambar Analitik</v>
          </cell>
        </row>
        <row r="5310">
          <cell r="J5310" t="str">
            <v>02.09.02.01.007 Kotak Bahasa utk Kartu Kalimat Huruf Cetak &amp; Kartu</v>
          </cell>
        </row>
        <row r="5311">
          <cell r="J5311" t="str">
            <v>02.09.02.01.008 Kartu Kalimat Huruf Cetak</v>
          </cell>
        </row>
        <row r="5312">
          <cell r="J5312" t="str">
            <v>02.09.02.01.009 Kartu Kalimat Dengan Huruf  Cetak</v>
          </cell>
        </row>
        <row r="5313">
          <cell r="J5313" t="str">
            <v>02.09.02.01.010 Kotak Bahasa Untuk Kartu Kata dan Kartu Suku Kata,</v>
          </cell>
        </row>
        <row r="5314">
          <cell r="J5314" t="str">
            <v>02.09.02.01.011 Kartu Kata dengan Huruf Cetak</v>
          </cell>
        </row>
        <row r="5315">
          <cell r="J5315" t="str">
            <v>02.09.02.01.012 Kartu Suku Kata dengan Huruf cetak</v>
          </cell>
        </row>
        <row r="5316">
          <cell r="J5316" t="str">
            <v>02.09.02.01.013 Kartu Huruf dengan Huruf Cetak</v>
          </cell>
        </row>
        <row r="5317">
          <cell r="J5317" t="str">
            <v>02.09.02.01.014 Papan Alphabet</v>
          </cell>
        </row>
        <row r="5318">
          <cell r="J5318" t="str">
            <v>02.09.02.01.015 Kain Panel</v>
          </cell>
        </row>
        <row r="5319">
          <cell r="J5319" t="str">
            <v>02.09.02.01.016 Alat Peraga Bahasa Indonesi Lain-lain</v>
          </cell>
        </row>
        <row r="5320">
          <cell r="J5320" t="str">
            <v>02.09.02.02.001 Kit Matematika</v>
          </cell>
        </row>
        <row r="5321">
          <cell r="J5321" t="str">
            <v>02.09.02.02.002 Roda Motor</v>
          </cell>
        </row>
        <row r="5322">
          <cell r="J5322" t="str">
            <v>02.09.02.02.003 Bapanku</v>
          </cell>
        </row>
        <row r="5323">
          <cell r="J5323" t="str">
            <v>02.09.02.02.004 Muka Jam</v>
          </cell>
        </row>
        <row r="5324">
          <cell r="J5324" t="str">
            <v>02.09.02.02.005 Rak Bilangan Dua Ruang</v>
          </cell>
        </row>
        <row r="5325">
          <cell r="J5325" t="str">
            <v>02.09.02.02.006 Rak Bilangan Tiga Ruang</v>
          </cell>
        </row>
        <row r="5326">
          <cell r="J5326" t="str">
            <v>02.09.02.02.007 Papan Panel</v>
          </cell>
        </row>
        <row r="5327">
          <cell r="J5327" t="str">
            <v>02.09.02.02.008 Papan Bergerak</v>
          </cell>
        </row>
        <row r="5328">
          <cell r="J5328" t="str">
            <v>02.09.02.02.009 Rak Bilangan Tiga Ruang</v>
          </cell>
        </row>
        <row r="5329">
          <cell r="J5329" t="str">
            <v>02.09.02.02.010 Papan Berpaku</v>
          </cell>
        </row>
        <row r="5330">
          <cell r="J5330" t="str">
            <v>02.09.02.02.011 Papan Pasak</v>
          </cell>
        </row>
        <row r="5331">
          <cell r="J5331" t="str">
            <v>02.09.02.02.012 Kubus Untuk Bilangan Berbaris Sepuluh</v>
          </cell>
        </row>
        <row r="5332">
          <cell r="J5332" t="str">
            <v>02.09.02.02.013 Abakus Untuk Bilangan Berbaris</v>
          </cell>
        </row>
        <row r="5333">
          <cell r="J5333" t="str">
            <v>02.09.02.02.014 Pengukur Luas</v>
          </cell>
        </row>
        <row r="5334">
          <cell r="J5334" t="str">
            <v>02.09.02.02.015 Blok Untuk Bilangan</v>
          </cell>
        </row>
        <row r="5335">
          <cell r="J5335" t="str">
            <v>02.09.02.02.016 Bata</v>
          </cell>
        </row>
        <row r="5336">
          <cell r="J5336" t="str">
            <v>02.09.02.02.017 Mistar Geser C</v>
          </cell>
        </row>
        <row r="5337">
          <cell r="J5337" t="str">
            <v>02.09.02.02.018 Bangun-bangun ruang</v>
          </cell>
        </row>
        <row r="5338">
          <cell r="J5338" t="str">
            <v>02.09.02.02.019 Pola Bangun Ruang</v>
          </cell>
        </row>
        <row r="5339">
          <cell r="J5339" t="str">
            <v>02.09.02.02.020 Kerangka Benda Ruang</v>
          </cell>
        </row>
        <row r="5340">
          <cell r="J5340" t="str">
            <v>02.09.02.02.021 Aritmatika Jam</v>
          </cell>
        </row>
        <row r="5341">
          <cell r="J5341" t="str">
            <v>02.09.02.02.022 Garis dan Bangun Ruang</v>
          </cell>
        </row>
        <row r="5342">
          <cell r="J5342" t="str">
            <v>02.09.02.02.023 Pengukur Panjang Kurva</v>
          </cell>
        </row>
        <row r="5343">
          <cell r="J5343" t="str">
            <v>02.09.02.02.024 Penggaris Plastik</v>
          </cell>
        </row>
        <row r="5344">
          <cell r="J5344" t="str">
            <v>02.09.02.02.025 Pipa Plastik</v>
          </cell>
        </row>
        <row r="5345">
          <cell r="J5345" t="str">
            <v>02.09.02.02.026 Simetri Cermin</v>
          </cell>
        </row>
        <row r="5346">
          <cell r="J5346" t="str">
            <v>02.09.02.02.027 Blok Untuk Bilangan Berbaris</v>
          </cell>
        </row>
        <row r="5347">
          <cell r="J5347" t="str">
            <v>02.09.02.02.028 Blok Simetri Putar</v>
          </cell>
        </row>
        <row r="5348">
          <cell r="J5348" t="str">
            <v>02.09.02.02.029 Blok Untuk Bilangan Berbaris Dua</v>
          </cell>
        </row>
        <row r="5349">
          <cell r="J5349" t="str">
            <v>02.09.02.02.030 Blok Untuk Bilangan Berbaris Lima</v>
          </cell>
        </row>
        <row r="5350">
          <cell r="J5350" t="str">
            <v>02.09.02.02.031 Bangunan dan Daerah Bangun Datar</v>
          </cell>
        </row>
        <row r="5351">
          <cell r="J5351" t="str">
            <v>02.09.02.02.032 Kubus Satuan</v>
          </cell>
        </row>
        <row r="5352">
          <cell r="J5352" t="str">
            <v>02.09.02.02.033 Busur Derajat</v>
          </cell>
        </row>
        <row r="5353">
          <cell r="J5353" t="str">
            <v>02.09.02.02.034 Miter Ceser B</v>
          </cell>
        </row>
        <row r="5354">
          <cell r="J5354" t="str">
            <v>02.09.02.02.035 Penggaris Siku-siku</v>
          </cell>
        </row>
        <row r="5355">
          <cell r="J5355" t="str">
            <v>02.09.02.02.036 Jangka</v>
          </cell>
        </row>
        <row r="5356">
          <cell r="J5356" t="str">
            <v>02.09.02.02.037 coin</v>
          </cell>
        </row>
        <row r="5357">
          <cell r="J5357" t="str">
            <v>02.09.02.02.038 Dadu matematika</v>
          </cell>
        </row>
        <row r="5358">
          <cell r="J5358" t="str">
            <v>02.09.02.02.039 Pusingan</v>
          </cell>
        </row>
        <row r="5359">
          <cell r="J5359" t="str">
            <v>02.09.02.02.040 Blok Pytheagoras</v>
          </cell>
        </row>
        <row r="5360">
          <cell r="J5360" t="str">
            <v>02.09.02.02.041 Blok Logica</v>
          </cell>
        </row>
        <row r="5361">
          <cell r="J5361" t="str">
            <v>02.09.02.02.042 Blok Segitiga ABC</v>
          </cell>
        </row>
        <row r="5362">
          <cell r="J5362" t="str">
            <v>02.09.02.02.043 Pengukur Sudut Elevansi</v>
          </cell>
        </row>
        <row r="5363">
          <cell r="J5363" t="str">
            <v>02.09.02.02.044 Model Kubus</v>
          </cell>
        </row>
        <row r="5364">
          <cell r="J5364" t="str">
            <v>02.09.02.02.045 Model Balok</v>
          </cell>
        </row>
        <row r="5365">
          <cell r="J5365" t="str">
            <v>02.09.02.02.046 Model Prisma Segitiga Siku-siku</v>
          </cell>
        </row>
        <row r="5366">
          <cell r="J5366" t="str">
            <v>02.09.02.02.047 Model Prisma Tegak Segitiga</v>
          </cell>
        </row>
        <row r="5367">
          <cell r="J5367" t="str">
            <v>02.09.02.02.048 Bidang Delapan Beraturan</v>
          </cell>
        </row>
        <row r="5368">
          <cell r="J5368" t="str">
            <v>02.09.02.02.049 Model Bidang Dua Belas Beraturan</v>
          </cell>
        </row>
        <row r="5369">
          <cell r="J5369" t="str">
            <v>02.09.02.02.050 Model Tabung Jaring-jaring</v>
          </cell>
        </row>
        <row r="5370">
          <cell r="J5370" t="str">
            <v>02.09.02.02.051 Model Bola dan Setengah Bola</v>
          </cell>
        </row>
        <row r="5371">
          <cell r="J5371" t="str">
            <v>02.09.02.02.052 Kit Matematika SD</v>
          </cell>
        </row>
        <row r="5372">
          <cell r="J5372" t="str">
            <v>02.09.02.02.053 Rak Bilangan Dua Ruang</v>
          </cell>
        </row>
        <row r="5373">
          <cell r="J5373" t="str">
            <v>02.09.02.02.054 Papan Paku Kecil</v>
          </cell>
        </row>
        <row r="5374">
          <cell r="J5374" t="str">
            <v>02.09.02.02.055 Rak Bilangan Tiga Ruang</v>
          </cell>
        </row>
        <row r="5375">
          <cell r="J5375" t="str">
            <v>02.09.02.02.056 Kartu Gambar</v>
          </cell>
        </row>
        <row r="5376">
          <cell r="J5376" t="str">
            <v>02.09.02.02.057 Satuan Sosok</v>
          </cell>
        </row>
        <row r="5377">
          <cell r="J5377" t="str">
            <v>02.09.02.02.058 Gawang Penghitung</v>
          </cell>
        </row>
        <row r="5378">
          <cell r="J5378" t="str">
            <v>02.09.02.02.059 Gawang Angka</v>
          </cell>
        </row>
        <row r="5379">
          <cell r="J5379" t="str">
            <v>02.09.02.02.060 Model Jam Bentuk dasar</v>
          </cell>
        </row>
        <row r="5380">
          <cell r="J5380" t="str">
            <v>02.09.02.02.061 Bola Gelinding</v>
          </cell>
        </row>
        <row r="5381">
          <cell r="J5381" t="str">
            <v>02.09.02.02.062 Lempar Galang</v>
          </cell>
        </row>
        <row r="5382">
          <cell r="J5382" t="str">
            <v>02.09.02.02.063 Lempar Galang</v>
          </cell>
        </row>
        <row r="5383">
          <cell r="J5383" t="str">
            <v>02.09.02.02.064 Detak-detak tiang</v>
          </cell>
        </row>
        <row r="5384">
          <cell r="J5384" t="str">
            <v>02.09.02.02.065 Mistra Papan tulis</v>
          </cell>
        </row>
        <row r="5385">
          <cell r="J5385" t="str">
            <v>02.09.02.02.066 Papan Tulis Berkotak</v>
          </cell>
        </row>
        <row r="5386">
          <cell r="J5386" t="str">
            <v>02.09.02.02.067 Kain Pianel</v>
          </cell>
        </row>
        <row r="5387">
          <cell r="J5387" t="str">
            <v>02.09.02.02.068 Model Bangun Ruang</v>
          </cell>
        </row>
        <row r="5388">
          <cell r="J5388" t="str">
            <v>02.09.02.02.069 Alat Peraga Matematika</v>
          </cell>
        </row>
        <row r="5389">
          <cell r="J5389" t="str">
            <v>02.09.02.02.070 Alat Peraga Matematika Lain-lain</v>
          </cell>
        </row>
        <row r="5390">
          <cell r="J5390" t="str">
            <v>02.09.02.03.001 Kotak Peti lengkap</v>
          </cell>
        </row>
        <row r="5391">
          <cell r="J5391" t="str">
            <v>02.09.02.03.002 Bingkai Plastik</v>
          </cell>
        </row>
        <row r="5392">
          <cell r="J5392" t="str">
            <v>02.09.02.03.003 Baut</v>
          </cell>
        </row>
        <row r="5393">
          <cell r="J5393" t="str">
            <v>02.09.02.03.004 Pasak</v>
          </cell>
        </row>
        <row r="5394">
          <cell r="J5394" t="str">
            <v>02.09.02.03.005 Pemegang Batera</v>
          </cell>
        </row>
        <row r="5395">
          <cell r="J5395" t="str">
            <v>02.09.02.03.006 Sklar</v>
          </cell>
        </row>
        <row r="5396">
          <cell r="J5396" t="str">
            <v>02.09.02.03.007 Piting</v>
          </cell>
        </row>
        <row r="5397">
          <cell r="J5397" t="str">
            <v>02.09.02.03.008 Kabel Listril</v>
          </cell>
        </row>
        <row r="5398">
          <cell r="J5398" t="str">
            <v>02.09.02.03.009 Pembakar Spirtus</v>
          </cell>
        </row>
        <row r="5399">
          <cell r="J5399" t="str">
            <v>02.09.02.03.010 Gelas Kimia</v>
          </cell>
        </row>
        <row r="5400">
          <cell r="J5400" t="str">
            <v>02.09.02.03.011 Pemegang</v>
          </cell>
        </row>
        <row r="5401">
          <cell r="J5401" t="str">
            <v>02.09.02.03.012 Kaca/Skala</v>
          </cell>
        </row>
        <row r="5402">
          <cell r="J5402" t="str">
            <v>02.09.02.03.013 Sumbat Karet (Untuk 01-02-79-0110)</v>
          </cell>
        </row>
        <row r="5403">
          <cell r="J5403" t="str">
            <v>02.09.02.03.014 Batang Muai</v>
          </cell>
        </row>
        <row r="5404">
          <cell r="J5404" t="str">
            <v>02.09.02.03.015 langan Neraca</v>
          </cell>
        </row>
        <row r="5405">
          <cell r="J5405" t="str">
            <v>02.09.02.03.016 Poros Neraca</v>
          </cell>
        </row>
        <row r="5406">
          <cell r="J5406" t="str">
            <v>02.09.02.03.017 Mangkok Neraca</v>
          </cell>
        </row>
        <row r="5407">
          <cell r="J5407" t="str">
            <v>02.09.02.03.018 Jarum Penunjuk</v>
          </cell>
        </row>
        <row r="5408">
          <cell r="J5408" t="str">
            <v>02.09.02.03.019 Kubus Plastik</v>
          </cell>
        </row>
        <row r="5409">
          <cell r="J5409" t="str">
            <v>02.09.02.03.020 Kubus Kayu</v>
          </cell>
        </row>
        <row r="5410">
          <cell r="J5410" t="str">
            <v>02.09.02.03.021 Bola baja</v>
          </cell>
        </row>
        <row r="5411">
          <cell r="J5411" t="str">
            <v>02.09.02.03.022 Pipa Intai Bias</v>
          </cell>
        </row>
        <row r="5412">
          <cell r="J5412" t="str">
            <v>02.09.02.03.023 Kontrol Tunggal</v>
          </cell>
        </row>
        <row r="5413">
          <cell r="J5413" t="str">
            <v>02.09.02.03.024 Kontrol Ganda</v>
          </cell>
        </row>
        <row r="5414">
          <cell r="J5414" t="str">
            <v>02.09.02.03.025 Pegas</v>
          </cell>
        </row>
        <row r="5415">
          <cell r="J5415" t="str">
            <v>02.09.02.03.026 Volume Konstan</v>
          </cell>
        </row>
        <row r="5416">
          <cell r="J5416" t="str">
            <v>02.09.02.03.027 Kawat Damai</v>
          </cell>
        </row>
        <row r="5417">
          <cell r="J5417" t="str">
            <v>02.09.02.03.028 Turbin Air</v>
          </cell>
        </row>
        <row r="5418">
          <cell r="J5418" t="str">
            <v>02.09.02.03.029 Klem Plastik</v>
          </cell>
        </row>
        <row r="5419">
          <cell r="J5419" t="str">
            <v>02.09.02.03.030 Tabung Reaksi</v>
          </cell>
        </row>
        <row r="5420">
          <cell r="J5420" t="str">
            <v>02.09.02.03.031 Magnet</v>
          </cell>
        </row>
        <row r="5421">
          <cell r="J5421" t="str">
            <v>02.09.02.03.032 Sistem Optik</v>
          </cell>
        </row>
        <row r="5422">
          <cell r="J5422" t="str">
            <v>02.09.02.03.033 Isi Kelompok Penyimpanan 1</v>
          </cell>
        </row>
        <row r="5423">
          <cell r="J5423" t="str">
            <v>02.09.02.03.034 Isi Kelompok Penyimpanan 2</v>
          </cell>
        </row>
        <row r="5424">
          <cell r="J5424" t="str">
            <v>02.09.02.03.035 Isi Kelompok Penyimpanan 3</v>
          </cell>
        </row>
        <row r="5425">
          <cell r="J5425" t="str">
            <v>02.09.02.03.036 Isi Kelompok Penyimpanan 4</v>
          </cell>
        </row>
        <row r="5426">
          <cell r="J5426" t="str">
            <v>02.09.02.03.037 Isi Kelompok Penyimpanan 5</v>
          </cell>
        </row>
        <row r="5427">
          <cell r="J5427" t="str">
            <v>02.09.02.03.038 Isi Kelompok Penyimpanan 6</v>
          </cell>
        </row>
        <row r="5428">
          <cell r="J5428" t="str">
            <v>02.09.02.03.039 Isi Kelompok Penyimpanan 7</v>
          </cell>
        </row>
        <row r="5429">
          <cell r="J5429" t="str">
            <v>02.09.02.03.040 Tutup Penyimpanan 21415</v>
          </cell>
        </row>
        <row r="5430">
          <cell r="J5430" t="str">
            <v>02.09.02.03.041 Kelompok Penyimpanan/Laci 8</v>
          </cell>
        </row>
        <row r="5431">
          <cell r="J5431" t="str">
            <v>02.09.02.03.042 Tutup Penyimpanan 3</v>
          </cell>
        </row>
        <row r="5432">
          <cell r="J5432" t="str">
            <v>02.09.02.03.043 Tutup Penyimpanan 7</v>
          </cell>
        </row>
        <row r="5433">
          <cell r="J5433" t="str">
            <v>02.09.02.03.044 Pedoman Guru</v>
          </cell>
        </row>
        <row r="5434">
          <cell r="J5434" t="str">
            <v>02.09.02.03.045 Petunjuk Percobaan</v>
          </cell>
        </row>
        <row r="5435">
          <cell r="J5435" t="str">
            <v>02.09.02.03.046 ALat Peraga IPA Dasar Lain-lain</v>
          </cell>
        </row>
        <row r="5436">
          <cell r="J5436" t="str">
            <v>02.09.02.04.001 Kerangka Karet</v>
          </cell>
        </row>
        <row r="5437">
          <cell r="J5437" t="str">
            <v>02.09.02.04.002 Model Tenkorang</v>
          </cell>
        </row>
        <row r="5438">
          <cell r="J5438" t="str">
            <v>02.09.02.04.003 Model Lidah</v>
          </cell>
        </row>
        <row r="5439">
          <cell r="J5439" t="str">
            <v>02.09.02.04.004 Model Torso Wanita</v>
          </cell>
        </row>
        <row r="5440">
          <cell r="J5440" t="str">
            <v>02.09.02.04.005 Model Jantung</v>
          </cell>
        </row>
        <row r="5441">
          <cell r="J5441" t="str">
            <v>02.09.02.04.006 Model Rahang Gigi</v>
          </cell>
        </row>
        <row r="5442">
          <cell r="J5442" t="str">
            <v>02.09.02.04.007 Model Pencernaan Makanan</v>
          </cell>
        </row>
        <row r="5443">
          <cell r="J5443" t="str">
            <v>02.09.02.04.008 Model Mata</v>
          </cell>
        </row>
        <row r="5444">
          <cell r="J5444" t="str">
            <v>02.09.02.04.009 Model Kuda</v>
          </cell>
        </row>
        <row r="5445">
          <cell r="J5445" t="str">
            <v>02.09.02.04.010 Model Lembu</v>
          </cell>
        </row>
        <row r="5446">
          <cell r="J5446" t="str">
            <v>02.09.02.04.011 Model Torso Mini</v>
          </cell>
        </row>
        <row r="5447">
          <cell r="J5447" t="str">
            <v>02.09.02.04.012 Mistar</v>
          </cell>
        </row>
        <row r="5448">
          <cell r="J5448" t="str">
            <v>02.09.02.04.013 Bujur Sangkar 1 Cm2</v>
          </cell>
        </row>
        <row r="5449">
          <cell r="J5449" t="str">
            <v>02.09.02.04.014 Bujur Sangkar 1 Dm2</v>
          </cell>
        </row>
        <row r="5450">
          <cell r="J5450" t="str">
            <v>02.09.02.04.015 Kubus 1 Cm3</v>
          </cell>
        </row>
        <row r="5451">
          <cell r="J5451" t="str">
            <v>02.09.02.04.016 Gelas Ukur</v>
          </cell>
        </row>
        <row r="5452">
          <cell r="J5452" t="str">
            <v>02.09.02.04.017 Pipet Tetes</v>
          </cell>
        </row>
        <row r="5453">
          <cell r="J5453" t="str">
            <v>02.09.02.04.018 Botol Plastik</v>
          </cell>
        </row>
        <row r="5454">
          <cell r="J5454" t="str">
            <v>02.09.02.04.019 Statip</v>
          </cell>
        </row>
        <row r="5455">
          <cell r="J5455" t="str">
            <v>02.09.02.04.020 Klem Rangkap</v>
          </cell>
        </row>
        <row r="5456">
          <cell r="J5456" t="str">
            <v>02.09.02.04.021 Batu timbangan</v>
          </cell>
        </row>
        <row r="5457">
          <cell r="J5457" t="str">
            <v>02.09.02.04.022 Gelas minum</v>
          </cell>
        </row>
        <row r="5458">
          <cell r="J5458" t="str">
            <v>02.09.02.04.023 Labu Erien Mayer</v>
          </cell>
        </row>
        <row r="5459">
          <cell r="J5459" t="str">
            <v>02.09.02.04.024 Corong</v>
          </cell>
        </row>
        <row r="5460">
          <cell r="J5460" t="str">
            <v>02.09.02.04.025 Pipa Plastik</v>
          </cell>
        </row>
        <row r="5461">
          <cell r="J5461" t="str">
            <v>02.09.02.04.026 Bak Air</v>
          </cell>
        </row>
        <row r="5462">
          <cell r="J5462" t="str">
            <v>02.09.02.04.027 Sumbat Erlemenyer</v>
          </cell>
        </row>
        <row r="5463">
          <cell r="J5463" t="str">
            <v>02.09.02.04.028 Bendera dan Gabus</v>
          </cell>
        </row>
        <row r="5464">
          <cell r="J5464" t="str">
            <v>02.09.02.04.029 Lilin</v>
          </cell>
        </row>
        <row r="5465">
          <cell r="J5465" t="str">
            <v>02.09.02.04.030 Balon Karet</v>
          </cell>
        </row>
        <row r="5466">
          <cell r="J5466" t="str">
            <v>02.09.02.04.031 Buku</v>
          </cell>
        </row>
        <row r="5467">
          <cell r="J5467" t="str">
            <v>02.09.02.04.032 Cawan Alumunium</v>
          </cell>
        </row>
        <row r="5468">
          <cell r="J5468" t="str">
            <v>02.09.02.04.033 Ember (Pot)</v>
          </cell>
        </row>
        <row r="5469">
          <cell r="J5469" t="str">
            <v>02.09.02.04.034 Thermometer Kamar</v>
          </cell>
        </row>
        <row r="5470">
          <cell r="J5470" t="str">
            <v>02.09.02.04.035 Thermometer 0.0 - 100.0 C</v>
          </cell>
        </row>
        <row r="5471">
          <cell r="J5471" t="str">
            <v>02.09.02.04.036 Pengaduk</v>
          </cell>
        </row>
        <row r="5472">
          <cell r="J5472" t="str">
            <v>02.09.02.04.037 Thermometer Badan</v>
          </cell>
        </row>
        <row r="5473">
          <cell r="J5473" t="str">
            <v>02.09.02.04.038 Balok Berkait</v>
          </cell>
        </row>
        <row r="5474">
          <cell r="J5474" t="str">
            <v>02.09.02.04.039 Silinder Berkait</v>
          </cell>
        </row>
        <row r="5475">
          <cell r="J5475" t="str">
            <v>02.09.02.04.040 Tali/Benang</v>
          </cell>
        </row>
        <row r="5476">
          <cell r="J5476" t="str">
            <v>02.09.02.04.041 Lembaran Plastik</v>
          </cell>
        </row>
        <row r="5477">
          <cell r="J5477" t="str">
            <v>02.09.02.04.042 Sumbat Pipa Runcing</v>
          </cell>
        </row>
        <row r="5478">
          <cell r="J5478" t="str">
            <v>02.09.02.04.043 Pipet Isap</v>
          </cell>
        </row>
        <row r="5479">
          <cell r="J5479" t="str">
            <v>02.09.02.04.044 Kaki Tiga</v>
          </cell>
        </row>
        <row r="5480">
          <cell r="J5480" t="str">
            <v>02.09.02.04.045 Sumbat-sumbat Pipa Gelas</v>
          </cell>
        </row>
        <row r="5481">
          <cell r="J5481" t="str">
            <v>02.09.02.04.046 Penjepit Tabung Reaksi Jembatan</v>
          </cell>
        </row>
        <row r="5482">
          <cell r="J5482" t="str">
            <v>02.09.02.04.047 Jembatan</v>
          </cell>
        </row>
        <row r="5483">
          <cell r="J5483" t="str">
            <v>02.09.02.04.048 Batang Bambu/Besi</v>
          </cell>
        </row>
        <row r="5484">
          <cell r="J5484" t="str">
            <v>02.09.02.04.049 Lampu Spirtus</v>
          </cell>
        </row>
        <row r="5485">
          <cell r="J5485" t="str">
            <v>02.09.02.04.050 Batang Logam</v>
          </cell>
        </row>
        <row r="5486">
          <cell r="J5486" t="str">
            <v>02.09.02.04.051 Batang Kuningan</v>
          </cell>
        </row>
        <row r="5487">
          <cell r="J5487" t="str">
            <v>02.09.02.04.052 Batang Gelas</v>
          </cell>
        </row>
        <row r="5488">
          <cell r="J5488" t="str">
            <v>02.09.02.04.053 Sapu Tangan</v>
          </cell>
        </row>
        <row r="5489">
          <cell r="J5489" t="str">
            <v>02.09.02.04.054 Kertas Karton</v>
          </cell>
        </row>
        <row r="5490">
          <cell r="J5490" t="str">
            <v>02.09.02.04.055 Landasan Segitiga</v>
          </cell>
        </row>
        <row r="5491">
          <cell r="J5491" t="str">
            <v>02.09.02.04.056 Pemberat</v>
          </cell>
        </row>
        <row r="5492">
          <cell r="J5492" t="str">
            <v>02.09.02.04.057 Statip Lilin</v>
          </cell>
        </row>
        <row r="5493">
          <cell r="J5493" t="str">
            <v>02.09.02.04.058 Gelas Horizontal</v>
          </cell>
        </row>
        <row r="5494">
          <cell r="J5494" t="str">
            <v>02.09.02.04.059 Layar</v>
          </cell>
        </row>
        <row r="5495">
          <cell r="J5495" t="str">
            <v>02.09.02.04.060 Lensa</v>
          </cell>
        </row>
        <row r="5496">
          <cell r="J5496" t="str">
            <v>02.09.02.04.061 Kapas/Kertas Yang Kering</v>
          </cell>
        </row>
        <row r="5497">
          <cell r="J5497" t="str">
            <v>02.09.02.04.062 Stetip Film</v>
          </cell>
        </row>
        <row r="5498">
          <cell r="J5498" t="str">
            <v>02.09.02.04.063 Baterai</v>
          </cell>
        </row>
        <row r="5499">
          <cell r="J5499" t="str">
            <v>02.09.02.04.064 Lampu Pijar</v>
          </cell>
        </row>
        <row r="5500">
          <cell r="J5500" t="str">
            <v>02.09.02.04.065 Kawat Penghubung</v>
          </cell>
        </row>
        <row r="5501">
          <cell r="J5501" t="str">
            <v>02.09.02.04.066 Paku</v>
          </cell>
        </row>
        <row r="5502">
          <cell r="J5502" t="str">
            <v>02.09.02.04.067 Tabung Reaksi</v>
          </cell>
        </row>
        <row r="5503">
          <cell r="J5503" t="str">
            <v>02.09.02.04.068 Kompas</v>
          </cell>
        </row>
        <row r="5504">
          <cell r="J5504" t="str">
            <v>02.09.02.04.069 Kunci Sinyal</v>
          </cell>
        </row>
        <row r="5505">
          <cell r="J5505" t="str">
            <v>02.09.02.04.070 Bel Listrik</v>
          </cell>
        </row>
        <row r="5506">
          <cell r="J5506" t="str">
            <v>02.09.02.04.071 Alas Dengan Lampu + Kontak</v>
          </cell>
        </row>
        <row r="5507">
          <cell r="J5507" t="str">
            <v>02.09.02.04.072 Pasangan Batu Baterai Seri</v>
          </cell>
        </row>
        <row r="5508">
          <cell r="J5508" t="str">
            <v>02.09.02.04.073 Pasangan Batu Baterai Paralel</v>
          </cell>
        </row>
        <row r="5509">
          <cell r="J5509" t="str">
            <v>02.09.02.04.074 Cawan Patri</v>
          </cell>
        </row>
        <row r="5510">
          <cell r="J5510" t="str">
            <v>02.09.02.04.075 Pensil Kaca</v>
          </cell>
        </row>
        <row r="5511">
          <cell r="J5511" t="str">
            <v>02.09.02.04.076 Pot Plastik</v>
          </cell>
        </row>
        <row r="5512">
          <cell r="J5512" t="str">
            <v>02.09.02.04.077 Pisau</v>
          </cell>
        </row>
        <row r="5513">
          <cell r="J5513" t="str">
            <v>02.09.02.04.078 Pipa Karet</v>
          </cell>
        </row>
        <row r="5514">
          <cell r="J5514" t="str">
            <v>02.09.02.04.079 Pipa Kaca Lurus</v>
          </cell>
        </row>
        <row r="5515">
          <cell r="J5515" t="str">
            <v>02.09.02.04.080 Statip Tabung Reaksi</v>
          </cell>
        </row>
        <row r="5516">
          <cell r="J5516" t="str">
            <v>02.09.02.04.081 Gelas Piala</v>
          </cell>
        </row>
        <row r="5517">
          <cell r="J5517" t="str">
            <v>02.09.02.04.082 Larutan Garam NaCi</v>
          </cell>
        </row>
        <row r="5518">
          <cell r="J5518" t="str">
            <v>02.09.02.04.083 Kertas Selopatan</v>
          </cell>
        </row>
        <row r="5519">
          <cell r="J5519" t="str">
            <v>02.09.02.04.084 Pinset + Pensil</v>
          </cell>
        </row>
        <row r="5520">
          <cell r="J5520" t="str">
            <v>02.09.02.04.085 Lilin Mainan</v>
          </cell>
        </row>
        <row r="5521">
          <cell r="J5521" t="str">
            <v>02.09.02.04.086 Jarum Pentul</v>
          </cell>
        </row>
        <row r="5522">
          <cell r="J5522" t="str">
            <v>02.09.02.04.087 Balok Gabus</v>
          </cell>
        </row>
        <row r="5523">
          <cell r="J5523" t="str">
            <v>02.09.02.04.088 Sepitan</v>
          </cell>
        </row>
        <row r="5524">
          <cell r="J5524" t="str">
            <v>02.09.02.04.089 Penjepit Kertas</v>
          </cell>
        </row>
        <row r="5525">
          <cell r="J5525" t="str">
            <v>02.09.02.04.090 Botol Spesiman</v>
          </cell>
        </row>
        <row r="5526">
          <cell r="J5526" t="str">
            <v>02.09.02.04.091 Sumbat Karet</v>
          </cell>
        </row>
        <row r="5527">
          <cell r="J5527" t="str">
            <v>02.09.02.04.092 Lilin dan Pemegangnya</v>
          </cell>
        </row>
        <row r="5528">
          <cell r="J5528" t="str">
            <v>02.09.02.04.093 Sumbat Berlubang 2 (Dua)</v>
          </cell>
        </row>
        <row r="5529">
          <cell r="J5529" t="str">
            <v>02.09.02.04.094 Pinset Bengkok</v>
          </cell>
        </row>
        <row r="5530">
          <cell r="J5530" t="str">
            <v>02.09.02.04.095 Alat Demonstrasi Pernapasan</v>
          </cell>
        </row>
        <row r="5531">
          <cell r="J5531" t="str">
            <v>02.09.02.04.096 Pipa Bentuk Y</v>
          </cell>
        </row>
        <row r="5532">
          <cell r="J5532" t="str">
            <v>02.09.02.04.097 Alat Peraga IPA Lanjutan Lain-lain</v>
          </cell>
        </row>
        <row r="5533">
          <cell r="J5533" t="str">
            <v>02.09.02.05.001 Bejana Berhubungan</v>
          </cell>
        </row>
        <row r="5534">
          <cell r="J5534" t="str">
            <v>02.09.02.05.002 Pipa Kapiler</v>
          </cell>
        </row>
        <row r="5535">
          <cell r="J5535" t="str">
            <v>02.09.02.05.003 Ember S'Gravesandre</v>
          </cell>
        </row>
        <row r="5536">
          <cell r="J5536" t="str">
            <v>02.09.02.05.004 Galangan Kapal</v>
          </cell>
        </row>
        <row r="5537">
          <cell r="J5537" t="str">
            <v>02.09.02.05.005 Manometer Terbuka</v>
          </cell>
        </row>
        <row r="5538">
          <cell r="J5538" t="str">
            <v>02.09.02.05.006 Manometer Tertutup</v>
          </cell>
        </row>
        <row r="5539">
          <cell r="J5539" t="str">
            <v>02.09.02.05.007 Pompa Karet</v>
          </cell>
        </row>
        <row r="5540">
          <cell r="J5540" t="str">
            <v>02.09.02.05.008 2 Pipa Gelas + Karet Penyumbat</v>
          </cell>
        </row>
        <row r="5541">
          <cell r="J5541" t="str">
            <v>02.09.02.05.009 Pipa Bengkok + Sumbat</v>
          </cell>
        </row>
        <row r="5542">
          <cell r="J5542" t="str">
            <v>02.09.02.05.010 Klem Rangkap</v>
          </cell>
        </row>
        <row r="5543">
          <cell r="J5543" t="str">
            <v>02.09.02.05.011 Batu Timbangan Berkait</v>
          </cell>
        </row>
        <row r="5544">
          <cell r="J5544" t="str">
            <v>02.09.02.05.012 Alas Jungkitan</v>
          </cell>
        </row>
        <row r="5545">
          <cell r="J5545" t="str">
            <v>02.09.02.05.013 Katrol</v>
          </cell>
        </row>
        <row r="5546">
          <cell r="J5546" t="str">
            <v>02.09.02.05.014 Penahan Ben</v>
          </cell>
        </row>
        <row r="5547">
          <cell r="J5547" t="str">
            <v>02.09.02.05.015 Desimeter</v>
          </cell>
        </row>
        <row r="5548">
          <cell r="J5548" t="str">
            <v>02.09.02.05.016 Alat Untuk Menunjukan Tekanan Dalam Kelema</v>
          </cell>
        </row>
        <row r="5549">
          <cell r="J5549" t="str">
            <v>02.09.02.05.017 Tabung Resonansi</v>
          </cell>
        </row>
        <row r="5550">
          <cell r="J5550" t="str">
            <v>02.09.02.05.018 Garpu Penala</v>
          </cell>
        </row>
        <row r="5551">
          <cell r="J5551" t="str">
            <v>02.09.02.05.019 Lempeng Gelas</v>
          </cell>
        </row>
        <row r="5552">
          <cell r="J5552" t="str">
            <v>02.09.02.05.020 Galang Sandaran/Ring</v>
          </cell>
        </row>
        <row r="5553">
          <cell r="J5553" t="str">
            <v>02.09.02.05.021 Alat Menunjukan Aliran Zat Cair</v>
          </cell>
        </row>
        <row r="5554">
          <cell r="J5554" t="str">
            <v>02.09.02.05.022 Kertas Isap</v>
          </cell>
        </row>
        <row r="5555">
          <cell r="J5555" t="str">
            <v>02.09.02.05.023 Pipa Pendingin/Penyuling</v>
          </cell>
        </row>
        <row r="5556">
          <cell r="J5556" t="str">
            <v>02.09.02.05.024 Rol Optik</v>
          </cell>
        </row>
        <row r="5557">
          <cell r="J5557" t="str">
            <v>02.09.02.05.025 Sumber Cahaya</v>
          </cell>
        </row>
        <row r="5558">
          <cell r="J5558" t="str">
            <v>02.09.02.05.026 Rangka Penjepit</v>
          </cell>
        </row>
        <row r="5559">
          <cell r="J5559" t="str">
            <v>02.09.02.05.027 Celah Satu Horisontal</v>
          </cell>
        </row>
        <row r="5560">
          <cell r="J5560" t="str">
            <v>02.09.02.05.028 Layar</v>
          </cell>
        </row>
        <row r="5561">
          <cell r="J5561" t="str">
            <v>02.09.02.05.029 Cermin Datar dan Skala</v>
          </cell>
        </row>
        <row r="5562">
          <cell r="J5562" t="str">
            <v>02.09.02.05.030 Klem Pegas</v>
          </cell>
        </row>
        <row r="5563">
          <cell r="J5563" t="str">
            <v>02.09.02.05.031 Lempeng Perpeks 1/2 Lingkaran</v>
          </cell>
        </row>
        <row r="5564">
          <cell r="J5564" t="str">
            <v>02.09.02.05.032 Prisma (Lempeng)</v>
          </cell>
        </row>
        <row r="5565">
          <cell r="J5565" t="str">
            <v>02.09.02.05.033 Lempeng Plane Paralel</v>
          </cell>
        </row>
        <row r="5566">
          <cell r="J5566" t="str">
            <v>02.09.02.05.034 Celah Lima Horisontal</v>
          </cell>
        </row>
        <row r="5567">
          <cell r="J5567" t="str">
            <v>02.09.02.05.035 Lensa Pepeku Sikonfeks</v>
          </cell>
        </row>
        <row r="5568">
          <cell r="J5568" t="str">
            <v>02.09.02.05.036 Lensa Pereku  Konkaf</v>
          </cell>
        </row>
        <row r="5569">
          <cell r="J5569" t="str">
            <v>02.09.02.05.037 Lensa F + 15</v>
          </cell>
        </row>
        <row r="5570">
          <cell r="J5570" t="str">
            <v>02.09.02.05.038 Lensa F + 10</v>
          </cell>
        </row>
        <row r="5571">
          <cell r="J5571" t="str">
            <v>02.09.02.05.039 Lensa F + 5</v>
          </cell>
        </row>
        <row r="5572">
          <cell r="J5572" t="str">
            <v>02.09.02.05.040 Lensa F + 30</v>
          </cell>
        </row>
        <row r="5573">
          <cell r="J5573" t="str">
            <v>02.09.02.05.041 Lensa F + 15</v>
          </cell>
        </row>
        <row r="5574">
          <cell r="J5574" t="str">
            <v>02.09.02.05.042 Lensa F + 12</v>
          </cell>
        </row>
        <row r="5575">
          <cell r="J5575" t="str">
            <v>02.09.02.05.043 Magnit Batang</v>
          </cell>
        </row>
        <row r="5576">
          <cell r="J5576" t="str">
            <v>02.09.02.05.044 Sebuk Besi</v>
          </cell>
        </row>
        <row r="5577">
          <cell r="J5577" t="str">
            <v>02.09.02.05.045 Tombok Tekan</v>
          </cell>
        </row>
        <row r="5578">
          <cell r="J5578" t="str">
            <v>02.09.02.05.046 Kumparan 300</v>
          </cell>
        </row>
        <row r="5579">
          <cell r="J5579" t="str">
            <v>02.09.02.05.047 Inti Kumparan  300 lilitan</v>
          </cell>
        </row>
        <row r="5580">
          <cell r="J5580" t="str">
            <v>02.09.02.05.048 Ampermeter</v>
          </cell>
        </row>
        <row r="5581">
          <cell r="J5581" t="str">
            <v>02.09.02.05.049 Batang Gelas/Plastik</v>
          </cell>
        </row>
        <row r="5582">
          <cell r="J5582" t="str">
            <v>02.09.02.05.050 Voltmeter</v>
          </cell>
        </row>
        <row r="5583">
          <cell r="J5583" t="str">
            <v>02.09.02.05.051 Beberapa Tahanan</v>
          </cell>
        </row>
        <row r="5584">
          <cell r="J5584" t="str">
            <v>02.09.02.05.052 Jarum Panjang</v>
          </cell>
        </row>
        <row r="5585">
          <cell r="J5585" t="str">
            <v>02.09.02.05.053 Lensa tangan</v>
          </cell>
        </row>
        <row r="5586">
          <cell r="J5586" t="str">
            <v>02.09.02.05.054 Papan Pengempes</v>
          </cell>
        </row>
        <row r="5587">
          <cell r="J5587" t="str">
            <v>02.09.02.05.055 Papan Perentang</v>
          </cell>
        </row>
        <row r="5588">
          <cell r="J5588" t="str">
            <v>02.09.02.05.056 Kertas Minyak</v>
          </cell>
        </row>
        <row r="5589">
          <cell r="J5589" t="str">
            <v>02.09.02.05.057 Gelas Obyek</v>
          </cell>
        </row>
        <row r="5590">
          <cell r="J5590" t="str">
            <v>02.09.02.05.058 Gelas Penutup</v>
          </cell>
        </row>
        <row r="5591">
          <cell r="J5591" t="str">
            <v>02.09.02.05.059 Mikroskop</v>
          </cell>
        </row>
        <row r="5592">
          <cell r="J5592" t="str">
            <v>02.09.02.05.060 Bronthymol Biru</v>
          </cell>
        </row>
        <row r="5593">
          <cell r="J5593" t="str">
            <v>02.09.02.05.061 Belyar</v>
          </cell>
        </row>
        <row r="5594">
          <cell r="J5594" t="str">
            <v>02.09.02.05.062 Gunting</v>
          </cell>
        </row>
        <row r="5595">
          <cell r="J5595" t="str">
            <v>02.09.02.05.063 Glukosa</v>
          </cell>
        </row>
        <row r="5596">
          <cell r="J5596" t="str">
            <v>02.09.02.05.064 Pipa Manometer</v>
          </cell>
        </row>
        <row r="5597">
          <cell r="J5597" t="str">
            <v>02.09.02.05.065 Pipa Gelas</v>
          </cell>
        </row>
        <row r="5598">
          <cell r="J5598" t="str">
            <v>02.09.02.05.066 Sepit Kayu</v>
          </cell>
        </row>
        <row r="5599">
          <cell r="J5599" t="str">
            <v>02.09.02.05.067 Reagen Biuret</v>
          </cell>
        </row>
        <row r="5600">
          <cell r="J5600" t="str">
            <v>02.09.02.05.068 Mortir/Ulu</v>
          </cell>
        </row>
        <row r="5601">
          <cell r="J5601" t="str">
            <v>02.09.02.05.069 Rak Tabunga Reaksi</v>
          </cell>
        </row>
        <row r="5602">
          <cell r="J5602" t="str">
            <v>02.09.02.05.070 Sumbat Karet Berpipa</v>
          </cell>
        </row>
        <row r="5603">
          <cell r="J5603" t="str">
            <v>02.09.02.05.071 Sumbat Erlemeyer Berpipa</v>
          </cell>
        </row>
        <row r="5604">
          <cell r="J5604" t="str">
            <v>02.09.02.05.072 Sumbat tabung Reaksi + Pipa Lurus</v>
          </cell>
        </row>
        <row r="5605">
          <cell r="J5605" t="str">
            <v>02.09.02.05.073 Kawat Kasa</v>
          </cell>
        </row>
        <row r="5606">
          <cell r="J5606" t="str">
            <v>02.09.02.05.074 Thermos Kecil</v>
          </cell>
        </row>
        <row r="5607">
          <cell r="J5607" t="str">
            <v>02.09.02.05.075 Pot Besar</v>
          </cell>
        </row>
        <row r="5608">
          <cell r="J5608" t="str">
            <v>02.09.02.05.076 Alat Peraga IPA Menengah Lain-lain</v>
          </cell>
        </row>
        <row r="5609">
          <cell r="J5609" t="str">
            <v>02.09.02.06.001 Model Kepala dan Otak</v>
          </cell>
        </row>
        <row r="5610">
          <cell r="J5610" t="str">
            <v>02.09.02.06.002 Model Kulit</v>
          </cell>
        </row>
        <row r="5611">
          <cell r="J5611" t="str">
            <v>02.09.02.06.003 Model Mata</v>
          </cell>
        </row>
        <row r="5612">
          <cell r="J5612" t="str">
            <v>02.09.02.06.004 Model Telinga</v>
          </cell>
        </row>
        <row r="5613">
          <cell r="J5613" t="str">
            <v>02.09.02.06.005 Model Hati dan Ginjal</v>
          </cell>
        </row>
        <row r="5614">
          <cell r="J5614" t="str">
            <v>02.09.02.06.006 Model Gigi</v>
          </cell>
        </row>
        <row r="5615">
          <cell r="J5615" t="str">
            <v>02.09.02.06.007 Model Lambung</v>
          </cell>
        </row>
        <row r="5616">
          <cell r="J5616" t="str">
            <v>02.09.02.06.008 Model Ginjal</v>
          </cell>
        </row>
        <row r="5617">
          <cell r="J5617" t="str">
            <v>02.09.02.06.009 Slotted Weight dan Hanger 250 gram</v>
          </cell>
        </row>
        <row r="5618">
          <cell r="J5618" t="str">
            <v>02.09.02.06.010 Slotted Weight dan Hanger 10-100 gram</v>
          </cell>
        </row>
        <row r="5619">
          <cell r="J5619" t="str">
            <v>02.09.02.06.011 Bel Listrik</v>
          </cell>
        </row>
        <row r="5620">
          <cell r="J5620" t="str">
            <v>02.09.02.06.012 Elektroda Tembaga (Voltameter)</v>
          </cell>
        </row>
        <row r="5621">
          <cell r="J5621" t="str">
            <v>02.09.02.06.013 Alat Hartle</v>
          </cell>
        </row>
        <row r="5622">
          <cell r="J5622" t="str">
            <v>02.09.02.06.014 Hygrometer Basah dan Kering</v>
          </cell>
        </row>
        <row r="5623">
          <cell r="J5623" t="str">
            <v>02.09.02.06.015 Motor Listrik</v>
          </cell>
        </row>
        <row r="5624">
          <cell r="J5624" t="str">
            <v>02.09.02.06.016 Ticker Limer</v>
          </cell>
        </row>
        <row r="5625">
          <cell r="J5625" t="str">
            <v>02.09.02.06.017 Cunductivity App</v>
          </cell>
        </row>
        <row r="5626">
          <cell r="J5626" t="str">
            <v>02.09.02.06.018 Catrol Ganda</v>
          </cell>
        </row>
        <row r="5627">
          <cell r="J5627" t="str">
            <v>02.09.02.06.019 Silinder Materi</v>
          </cell>
        </row>
        <row r="5628">
          <cell r="J5628" t="str">
            <v>02.09.02.06.020 Pascal Syirine</v>
          </cell>
        </row>
        <row r="5629">
          <cell r="J5629" t="str">
            <v>02.09.02.06.021 Alat Difusi Zat Cair (Liquid Diff App)</v>
          </cell>
        </row>
        <row r="5630">
          <cell r="J5630" t="str">
            <v>02.09.02.06.022 Kotak Cacing Tanah</v>
          </cell>
        </row>
        <row r="5631">
          <cell r="J5631" t="str">
            <v>02.09.02.06.023 Alat Ukur Tekanan Air (Poot Presure App)</v>
          </cell>
        </row>
        <row r="5632">
          <cell r="J5632" t="str">
            <v>02.09.02.06.024 Foto Meter</v>
          </cell>
        </row>
        <row r="5633">
          <cell r="J5633" t="str">
            <v>02.09.02.06.025 Kotak Kaca Obyek</v>
          </cell>
        </row>
        <row r="5634">
          <cell r="J5634" t="str">
            <v>02.09.02.06.026 Snaper For Crok Berer</v>
          </cell>
        </row>
        <row r="5635">
          <cell r="J5635" t="str">
            <v>02.09.02.06.027 Tabung Penyuling</v>
          </cell>
        </row>
        <row r="5636">
          <cell r="J5636" t="str">
            <v>02.09.02.06.028 Lampu Spirtus</v>
          </cell>
        </row>
        <row r="5637">
          <cell r="J5637" t="str">
            <v>02.09.02.06.029 Segitiga Porselin</v>
          </cell>
        </row>
        <row r="5638">
          <cell r="J5638" t="str">
            <v>02.09.02.06.030 Jepitan Tabung Reaksi</v>
          </cell>
        </row>
        <row r="5639">
          <cell r="J5639" t="str">
            <v>02.09.02.06.031 Spatula Tanduk</v>
          </cell>
        </row>
        <row r="5640">
          <cell r="J5640" t="str">
            <v>02.09.02.06.032 Spatula Stainless Steel</v>
          </cell>
        </row>
        <row r="5641">
          <cell r="J5641" t="str">
            <v>02.09.02.06.033 Sikat Tabung Reaksi Besar Kecil</v>
          </cell>
        </row>
        <row r="5642">
          <cell r="J5642" t="str">
            <v>02.09.02.06.034 Pipa T</v>
          </cell>
        </row>
        <row r="5643">
          <cell r="J5643" t="str">
            <v>02.09.02.06.035 Pipa Y dari Kaca</v>
          </cell>
        </row>
        <row r="5644">
          <cell r="J5644" t="str">
            <v>02.09.02.06.036 Pipa Ukuran 5 ml</v>
          </cell>
        </row>
        <row r="5645">
          <cell r="J5645" t="str">
            <v>02.09.02.06.037 Pipa Ukuran 10 ml</v>
          </cell>
        </row>
        <row r="5646">
          <cell r="J5646" t="str">
            <v>02.09.02.06.038 Pipa Ukuran 25 ml</v>
          </cell>
        </row>
        <row r="5647">
          <cell r="J5647" t="str">
            <v>02.09.02.06.039 Model jantung</v>
          </cell>
        </row>
        <row r="5648">
          <cell r="J5648" t="str">
            <v>02.09.02.06.040 Alat Peraga IPA Atas lain-lain</v>
          </cell>
        </row>
        <row r="5649">
          <cell r="J5649" t="str">
            <v>02.09.02.07.001 Peta</v>
          </cell>
        </row>
        <row r="5650">
          <cell r="J5650" t="str">
            <v>02.09.02.07.002 Alat Peraga IPS Lain-lain</v>
          </cell>
        </row>
        <row r="5651">
          <cell r="J5651" t="str">
            <v>02.09.02.08.001 Alat Peraga Membaca dan Menulis Al Quran</v>
          </cell>
        </row>
        <row r="5652">
          <cell r="J5652" t="str">
            <v>02.09.02.08.002 Papan peraga</v>
          </cell>
        </row>
        <row r="5653">
          <cell r="J5653" t="str">
            <v>02.09.02.08.003 Alat Peraga Agama Islam Lain-lain</v>
          </cell>
        </row>
        <row r="5654">
          <cell r="J5654" t="str">
            <v>02.09.02.09.001 Pisau Okulasi</v>
          </cell>
        </row>
        <row r="5655">
          <cell r="J5655" t="str">
            <v>02.09.02.09.002 Garpu</v>
          </cell>
        </row>
        <row r="5656">
          <cell r="J5656" t="str">
            <v>02.09.02.09.003 Gunting Stek</v>
          </cell>
        </row>
        <row r="5657">
          <cell r="J5657" t="str">
            <v>02.09.02.09.004 Gunting Pemangkas</v>
          </cell>
        </row>
        <row r="5658">
          <cell r="J5658" t="str">
            <v>02.09.02.09.005 Spryer Kecil</v>
          </cell>
        </row>
        <row r="5659">
          <cell r="J5659" t="str">
            <v>02.09.02.09.006 Sekop</v>
          </cell>
        </row>
        <row r="5660">
          <cell r="J5660" t="str">
            <v>02.09.02.09.007 Panci</v>
          </cell>
        </row>
        <row r="5661">
          <cell r="J5661" t="str">
            <v>02.09.02.09.008 Botol</v>
          </cell>
        </row>
        <row r="5662">
          <cell r="J5662" t="str">
            <v>02.09.02.09.009 Botol Jam (Botol Selat)</v>
          </cell>
        </row>
        <row r="5663">
          <cell r="J5663" t="str">
            <v>02.09.02.09.010 Penutup Botol</v>
          </cell>
        </row>
        <row r="5664">
          <cell r="J5664" t="str">
            <v>02.09.02.09.011 Pisau Buah</v>
          </cell>
        </row>
        <row r="5665">
          <cell r="J5665" t="str">
            <v>02.09.02.09.012 Spruit (Alat Penyuntik)</v>
          </cell>
        </row>
        <row r="5666">
          <cell r="J5666" t="str">
            <v>02.09.02.09.013 Tempat Minum Ayam</v>
          </cell>
        </row>
        <row r="5667">
          <cell r="J5667" t="str">
            <v>02.09.02.09.014 Lumpang Besi</v>
          </cell>
        </row>
        <row r="5668">
          <cell r="J5668" t="str">
            <v>02.09.02.09.015 Alat Peraga Ketrampilan Lain-lain</v>
          </cell>
        </row>
        <row r="5669">
          <cell r="J5669" t="str">
            <v>02.09.02.10.001 Gitar  Spanish</v>
          </cell>
        </row>
        <row r="5670">
          <cell r="J5670" t="str">
            <v>02.09.02.10.002 Gitar  Electrik</v>
          </cell>
        </row>
        <row r="5671">
          <cell r="J5671" t="str">
            <v>02.09.02.10.003 Piano</v>
          </cell>
        </row>
        <row r="5672">
          <cell r="J5672" t="str">
            <v>02.09.02.10.004 Organ/Electone</v>
          </cell>
        </row>
        <row r="5673">
          <cell r="J5673" t="str">
            <v>02.09.02.10.005 Recorder</v>
          </cell>
        </row>
        <row r="5674">
          <cell r="J5674" t="str">
            <v>02.09.02.10.006 Stem Fluid</v>
          </cell>
        </row>
        <row r="5675">
          <cell r="J5675" t="str">
            <v>02.09.02.10.007 Gambar Dinding Notasi Musik</v>
          </cell>
        </row>
        <row r="5676">
          <cell r="J5676" t="str">
            <v>02.09.02.10.008 Pianika</v>
          </cell>
        </row>
        <row r="5677">
          <cell r="J5677" t="str">
            <v>02.09.02.10.009 Harmonika</v>
          </cell>
        </row>
        <row r="5678">
          <cell r="J5678" t="str">
            <v>02.09.02.10.010 Gamelan</v>
          </cell>
        </row>
        <row r="5679">
          <cell r="J5679" t="str">
            <v>02.09.02.10.011 Angklung</v>
          </cell>
        </row>
        <row r="5680">
          <cell r="J5680" t="str">
            <v>02.09.02.10.012 Suling/Seruling</v>
          </cell>
        </row>
        <row r="5681">
          <cell r="J5681" t="str">
            <v>02.09.02.10.013 Kecapi</v>
          </cell>
        </row>
        <row r="5682">
          <cell r="J5682" t="str">
            <v>02.09.02.10.014 Rebab</v>
          </cell>
        </row>
        <row r="5683">
          <cell r="J5683" t="str">
            <v>02.09.02.10.015 Garpu Tala</v>
          </cell>
        </row>
        <row r="5684">
          <cell r="J5684" t="str">
            <v>02.09.02.10.016 Gendang</v>
          </cell>
        </row>
        <row r="5685">
          <cell r="J5685" t="str">
            <v>02.09.02.10.017 Alat Peraga Kesenian Lain-lain</v>
          </cell>
        </row>
        <row r="5686">
          <cell r="J5686" t="str">
            <v>02.09.02.11.001 Nama Nada</v>
          </cell>
        </row>
        <row r="5687">
          <cell r="J5687" t="str">
            <v>02.09.02.11.002 Bola Kasti</v>
          </cell>
        </row>
        <row r="5688">
          <cell r="J5688" t="str">
            <v>02.09.02.11.003 Kayu Pemukul</v>
          </cell>
        </row>
        <row r="5689">
          <cell r="J5689" t="str">
            <v>02.09.02.11.004 Start Blok</v>
          </cell>
        </row>
        <row r="5690">
          <cell r="J5690" t="str">
            <v>02.09.02.11.005 Bendera Start</v>
          </cell>
        </row>
        <row r="5691">
          <cell r="J5691" t="str">
            <v>02.09.02.11.006 Bola Pasil</v>
          </cell>
        </row>
        <row r="5692">
          <cell r="J5692" t="str">
            <v>02.09.02.11.007 Pita Ukuran (Meteran)</v>
          </cell>
        </row>
        <row r="5693">
          <cell r="J5693" t="str">
            <v>02.09.02.11.008 Alat Peraga Olah Raga Lain-lain</v>
          </cell>
        </row>
        <row r="5694">
          <cell r="J5694" t="str">
            <v>02.09.02.12.001 Lambang Negara (Garuda)</v>
          </cell>
        </row>
        <row r="5695">
          <cell r="J5695" t="str">
            <v>02.09.02.12.002 Bendera Merah Putih</v>
          </cell>
        </row>
        <row r="5696">
          <cell r="J5696" t="str">
            <v>02.09.02.12.003 Gambar Presiden</v>
          </cell>
        </row>
        <row r="5697">
          <cell r="J5697" t="str">
            <v>02.09.02.12.004 Gambar Wakil Presiden</v>
          </cell>
        </row>
        <row r="5698">
          <cell r="J5698" t="str">
            <v>02.09.02.12.005 Gambar Tokoh-tokoh Nasional</v>
          </cell>
        </row>
        <row r="5699">
          <cell r="J5699" t="str">
            <v>02.09.02.12.006 ALat Peraga PMP Lain-lain</v>
          </cell>
        </row>
        <row r="5700">
          <cell r="J5700" t="str">
            <v>02.09.03.01.001 Conductimeter</v>
          </cell>
        </row>
        <row r="5701">
          <cell r="J5701" t="str">
            <v>02.09.03.01.002 Coulometer</v>
          </cell>
        </row>
        <row r="5702">
          <cell r="J5702" t="str">
            <v>02.09.03.01.003 Potentiometer</v>
          </cell>
        </row>
        <row r="5703">
          <cell r="J5703" t="str">
            <v>02.09.03.01.004 Polarograph</v>
          </cell>
        </row>
        <row r="5704">
          <cell r="J5704" t="str">
            <v>02.09.03.01.005 Titralyzer</v>
          </cell>
        </row>
        <row r="5705">
          <cell r="J5705" t="str">
            <v>02.09.03.01.006 Lon Analyzer</v>
          </cell>
        </row>
        <row r="5706">
          <cell r="J5706" t="str">
            <v>02.09.03.01.007 Karl Fisher Water Tritator</v>
          </cell>
        </row>
        <row r="5707">
          <cell r="J5707" t="str">
            <v>02.09.03.01.008 Lecttrolylic</v>
          </cell>
        </row>
        <row r="5708">
          <cell r="J5708" t="str">
            <v>02.09.03.01.009 C-H-N Analyzer</v>
          </cell>
        </row>
        <row r="5709">
          <cell r="J5709" t="str">
            <v>02.09.03.01.010 C-H-O Analytical Microcombustion Equipment</v>
          </cell>
        </row>
        <row r="5710">
          <cell r="J5710" t="str">
            <v>02.09.03.01.011 Merz Automatic N-Analyzer</v>
          </cell>
        </row>
        <row r="5711">
          <cell r="J5711" t="str">
            <v>02.09.03.01.012 C&amp;S in Solid Combustion Analyzer</v>
          </cell>
        </row>
        <row r="5712">
          <cell r="J5712" t="str">
            <v>02.09.03.01.013 Amino Acid caobohydrate Analyzer</v>
          </cell>
        </row>
        <row r="5713">
          <cell r="J5713" t="str">
            <v>02.09.03.01.014 Electro Phoresis Analysis Equipment</v>
          </cell>
        </row>
        <row r="5714">
          <cell r="J5714" t="str">
            <v>02.09.03.01.015 Moisture Tester</v>
          </cell>
        </row>
        <row r="5715">
          <cell r="J5715" t="str">
            <v>02.09.03.01.016 KjeidahiDEgestion Block (For N Determinator)</v>
          </cell>
        </row>
        <row r="5716">
          <cell r="J5716" t="str">
            <v>02.09.03.01.017 Leak Detector</v>
          </cell>
        </row>
        <row r="5717">
          <cell r="J5717" t="str">
            <v>02.09.03.01.018 Ultra Violet Spechtrophotometer</v>
          </cell>
        </row>
        <row r="5718">
          <cell r="J5718" t="str">
            <v>02.09.03.01.019 Visible Light Spechtrophotometer</v>
          </cell>
        </row>
        <row r="5719">
          <cell r="J5719" t="str">
            <v>02.09.03.01.020 Infared Spechtrophotometer</v>
          </cell>
        </row>
        <row r="5720">
          <cell r="J5720" t="str">
            <v>02.09.03.01.021 Plame Spechtrophotometer</v>
          </cell>
        </row>
        <row r="5721">
          <cell r="J5721" t="str">
            <v>02.09.03.01.022 Atomic Absorption (Flame) Spechtrophotometer</v>
          </cell>
        </row>
        <row r="5722">
          <cell r="J5722" t="str">
            <v>02.09.03.01.023 Emmision Spechtrophotometer</v>
          </cell>
        </row>
        <row r="5723">
          <cell r="J5723" t="str">
            <v>02.09.03.01.024 X-Ray Flouresonce (XRP)</v>
          </cell>
        </row>
        <row r="5724">
          <cell r="J5724" t="str">
            <v>02.09.03.01.025 Fluorimeter</v>
          </cell>
        </row>
        <row r="5725">
          <cell r="J5725" t="str">
            <v>02.09.03.01.026 Turbidimeter/Nephelometer</v>
          </cell>
        </row>
        <row r="5726">
          <cell r="J5726" t="str">
            <v>02.09.03.01.027 Polarimeter/Refractometer</v>
          </cell>
        </row>
        <row r="5727">
          <cell r="J5727" t="str">
            <v>02.09.03.01.028 X-Ray Diffactometer</v>
          </cell>
        </row>
        <row r="5728">
          <cell r="J5728" t="str">
            <v>02.09.03.01.029 Thermoluminiscence Dosimeter (TLD) Reader</v>
          </cell>
        </row>
        <row r="5729">
          <cell r="J5729" t="str">
            <v>02.09.03.01.030 Uranium Ore Analyzer</v>
          </cell>
        </row>
        <row r="5730">
          <cell r="J5730" t="str">
            <v>02.09.03.01.031 Amilograph Meter</v>
          </cell>
        </row>
        <row r="5731">
          <cell r="J5731" t="str">
            <v>02.09.03.01.032 Mass Spectrometer</v>
          </cell>
        </row>
        <row r="5732">
          <cell r="J5732" t="str">
            <v>02.09.03.01.033 Mass Spectrograph</v>
          </cell>
        </row>
        <row r="5733">
          <cell r="J5733" t="str">
            <v>02.09.03.01.034 Magnetic Resonance Spectrometer</v>
          </cell>
        </row>
        <row r="5734">
          <cell r="J5734" t="str">
            <v>02.09.03.01.035 Calorimeter</v>
          </cell>
        </row>
        <row r="5735">
          <cell r="J5735" t="str">
            <v>02.09.03.01.036 Osmometer</v>
          </cell>
        </row>
        <row r="5736">
          <cell r="J5736" t="str">
            <v>02.09.03.01.037 Melting Point Determination Appartus</v>
          </cell>
        </row>
        <row r="5737">
          <cell r="J5737" t="str">
            <v>02.09.03.01.038 Thermogravimeter</v>
          </cell>
        </row>
        <row r="5738">
          <cell r="J5738" t="str">
            <v>02.09.03.01.039 Differensial Thermal Analyzer</v>
          </cell>
        </row>
        <row r="5739">
          <cell r="J5739" t="str">
            <v>02.09.03.01.040 Thermo Analyzer</v>
          </cell>
        </row>
        <row r="5740">
          <cell r="J5740" t="str">
            <v>02.09.03.01.041 Chromatography Developing Chamber</v>
          </cell>
        </row>
        <row r="5741">
          <cell r="J5741" t="str">
            <v>02.09.03.01.042 Thin Layer Chromatography Drying Rack/ Desiccator</v>
          </cell>
        </row>
        <row r="5742">
          <cell r="J5742" t="str">
            <v>02.09.03.01.043 Fraction Collector</v>
          </cell>
        </row>
        <row r="5743">
          <cell r="J5743" t="str">
            <v>02.09.03.01.044 Gas Chromatography (GC)</v>
          </cell>
        </row>
        <row r="5744">
          <cell r="J5744" t="str">
            <v>02.09.03.01.045 Radio Chromatography Scaner</v>
          </cell>
        </row>
        <row r="5745">
          <cell r="J5745" t="str">
            <v>02.09.03.01.046 Surface Arcameter (BET Method)</v>
          </cell>
        </row>
        <row r="5746">
          <cell r="J5746" t="str">
            <v>02.09.03.01.047 Porosimeter/Permeameter</v>
          </cell>
        </row>
        <row r="5747">
          <cell r="J5747" t="str">
            <v>02.09.03.01.048 Analytical Instrumnet Lain-lain</v>
          </cell>
        </row>
        <row r="5748">
          <cell r="J5748" t="str">
            <v>02.09.03.02.001 General Popose Glass Thermometer</v>
          </cell>
        </row>
        <row r="5749">
          <cell r="J5749" t="str">
            <v>02.09.03.02.002 Dial Reading Thermometer</v>
          </cell>
        </row>
        <row r="5750">
          <cell r="J5750" t="str">
            <v>02.09.03.02.003 Procesion Thermometer</v>
          </cell>
        </row>
        <row r="5751">
          <cell r="J5751" t="str">
            <v>02.09.03.02.004 Clinical Thermometer</v>
          </cell>
        </row>
        <row r="5752">
          <cell r="J5752" t="str">
            <v>02.09.03.02.005 Maximum-Minimum Thermometer</v>
          </cell>
        </row>
        <row r="5753">
          <cell r="J5753" t="str">
            <v>02.09.03.02.006 Resistance Thermometer</v>
          </cell>
        </row>
        <row r="5754">
          <cell r="J5754" t="str">
            <v>02.09.03.02.007 Bimetal Thermometer</v>
          </cell>
        </row>
        <row r="5755">
          <cell r="J5755" t="str">
            <v>02.09.03.02.008 Thermocouple</v>
          </cell>
        </row>
        <row r="5756">
          <cell r="J5756" t="str">
            <v>02.09.03.02.009 Temperature Indicator</v>
          </cell>
        </row>
        <row r="5757">
          <cell r="J5757" t="str">
            <v>02.09.03.02.010 Temperature Recorder</v>
          </cell>
        </row>
        <row r="5758">
          <cell r="J5758" t="str">
            <v>02.09.03.02.011 Thermoregulator</v>
          </cell>
        </row>
        <row r="5759">
          <cell r="J5759" t="str">
            <v>02.09.03.02.012 Immersion Pyrometer</v>
          </cell>
        </row>
        <row r="5760">
          <cell r="J5760" t="str">
            <v>02.09.03.02.013 Specral-Optical Pyrometer</v>
          </cell>
        </row>
        <row r="5761">
          <cell r="J5761" t="str">
            <v>02.09.03.02.014 UV/Uv-Vis Radiometer</v>
          </cell>
        </row>
        <row r="5762">
          <cell r="J5762" t="str">
            <v>02.09.03.02.015 PH Meter/Indicator And lon Meter</v>
          </cell>
        </row>
        <row r="5763">
          <cell r="J5763" t="str">
            <v>02.09.03.02.016 Ater Puryti Meter (Spesific Resitance Meter)</v>
          </cell>
        </row>
        <row r="5764">
          <cell r="J5764" t="str">
            <v>02.09.03.02.017 Dissolvel Oxygen Meter (DO)</v>
          </cell>
        </row>
        <row r="5765">
          <cell r="J5765" t="str">
            <v>02.09.03.02.018 Biological Oxygen Demand Monitor (BID)</v>
          </cell>
        </row>
        <row r="5766">
          <cell r="J5766" t="str">
            <v>02.09.03.02.019 Bourdan Vacuum Gauge</v>
          </cell>
        </row>
        <row r="5767">
          <cell r="J5767" t="str">
            <v>02.09.03.02.020 Thermocouple Vacuum Gauge</v>
          </cell>
        </row>
        <row r="5768">
          <cell r="J5768" t="str">
            <v>02.09.03.02.021 Incline Tube Manometer</v>
          </cell>
        </row>
        <row r="5769">
          <cell r="J5769" t="str">
            <v>02.09.03.02.022 Portable Flectronic manometer</v>
          </cell>
        </row>
        <row r="5770">
          <cell r="J5770" t="str">
            <v>02.09.03.02.023 Pirani High Vacuum Gauge</v>
          </cell>
        </row>
        <row r="5771">
          <cell r="J5771" t="str">
            <v>02.09.03.02.024 Vacuumeter</v>
          </cell>
        </row>
        <row r="5772">
          <cell r="J5772" t="str">
            <v>02.09.03.02.025 Well Type Manometer</v>
          </cell>
        </row>
        <row r="5773">
          <cell r="J5773" t="str">
            <v>02.09.03.02.026 Liquid Column Pressure Indicator</v>
          </cell>
        </row>
        <row r="5774">
          <cell r="J5774" t="str">
            <v>02.09.03.02.027 Electerc Element Pressure Indicator</v>
          </cell>
        </row>
        <row r="5775">
          <cell r="J5775" t="str">
            <v>02.09.03.02.028 Piezoresistive Pressure Indicator</v>
          </cell>
        </row>
        <row r="5776">
          <cell r="J5776" t="str">
            <v>02.09.03.02.029 Piezoelectric Pressure Indicator</v>
          </cell>
        </row>
        <row r="5777">
          <cell r="J5777" t="str">
            <v>02.09.03.02.030 Straningases Pressure Indicator</v>
          </cell>
        </row>
        <row r="5778">
          <cell r="J5778" t="str">
            <v>02.09.03.02.031 Hydrometer</v>
          </cell>
        </row>
        <row r="5779">
          <cell r="J5779" t="str">
            <v>02.09.03.02.032 Spesific Gravitometer</v>
          </cell>
        </row>
        <row r="5780">
          <cell r="J5780" t="str">
            <v>02.09.03.02.033 Whestphalt Balance Densitometer</v>
          </cell>
        </row>
        <row r="5781">
          <cell r="J5781" t="str">
            <v>02.09.03.02.034 Chain Balance Densitometer</v>
          </cell>
        </row>
        <row r="5782">
          <cell r="J5782" t="str">
            <v>02.09.03.02.035 Densitometer General</v>
          </cell>
        </row>
        <row r="5783">
          <cell r="J5783" t="str">
            <v>02.09.03.02.036 Surface Tensometer</v>
          </cell>
        </row>
        <row r="5784">
          <cell r="J5784" t="str">
            <v>02.09.03.02.037 Viscometer Viscosimeter</v>
          </cell>
        </row>
        <row r="5785">
          <cell r="J5785" t="str">
            <v>02.09.03.02.038 Kinematic Viscosety Bath</v>
          </cell>
        </row>
        <row r="5786">
          <cell r="J5786" t="str">
            <v>02.09.03.02.039 Du Nuoy InterFacial Tensiometer</v>
          </cell>
        </row>
        <row r="5787">
          <cell r="J5787" t="str">
            <v>02.09.03.02.040 Orsat-Fischer Gas Analyzer</v>
          </cell>
        </row>
        <row r="5788">
          <cell r="J5788" t="str">
            <v>02.09.03.02.041 Gasmeter</v>
          </cell>
        </row>
        <row r="5789">
          <cell r="J5789" t="str">
            <v>02.09.03.02.042 Anemometer Flowmeter</v>
          </cell>
        </row>
        <row r="5790">
          <cell r="J5790" t="str">
            <v>02.09.03.02.043 Venturumeter Flowmeter</v>
          </cell>
        </row>
        <row r="5791">
          <cell r="J5791" t="str">
            <v>02.09.03.02.044 Area Meter Flowmeter</v>
          </cell>
        </row>
        <row r="5792">
          <cell r="J5792" t="str">
            <v>02.09.03.02.045 Onfice Meter Flowmeter</v>
          </cell>
        </row>
        <row r="5793">
          <cell r="J5793" t="str">
            <v>02.09.03.02.046 Nozziemeter Flowmeter</v>
          </cell>
        </row>
        <row r="5794">
          <cell r="J5794" t="str">
            <v>02.09.03.02.047 Massmeter Flowmeter</v>
          </cell>
        </row>
        <row r="5795">
          <cell r="J5795" t="str">
            <v>02.09.03.02.048 Elbowimeter Flowmeter</v>
          </cell>
        </row>
        <row r="5796">
          <cell r="J5796" t="str">
            <v>02.09.03.02.049 Gage Galss Level Indicator</v>
          </cell>
        </row>
        <row r="5797">
          <cell r="J5797" t="str">
            <v>02.09.03.02.050 Tape Float Gage Level Indicator</v>
          </cell>
        </row>
        <row r="5798">
          <cell r="J5798" t="str">
            <v>02.09.03.02.051 Level Shaft Gage Level Indicator</v>
          </cell>
        </row>
        <row r="5799">
          <cell r="J5799" t="str">
            <v>02.09.03.02.052 Buble Tube Level Measumy System</v>
          </cell>
        </row>
        <row r="5800">
          <cell r="J5800" t="str">
            <v>02.09.03.02.053 Flash Point Tester</v>
          </cell>
        </row>
        <row r="5801">
          <cell r="J5801" t="str">
            <v>02.09.03.02.054 Insrument Probe/Sensor Lain-lain</v>
          </cell>
        </row>
        <row r="5802">
          <cell r="J5802" t="str">
            <v>02.09.03.03.001 Electronic Top Loading Balance</v>
          </cell>
        </row>
        <row r="5803">
          <cell r="J5803" t="str">
            <v>02.09.03.03.002 Electronic Analytical Balance</v>
          </cell>
        </row>
        <row r="5804">
          <cell r="J5804" t="str">
            <v>02.09.03.03.003 Mechanical Analytical Balance</v>
          </cell>
        </row>
        <row r="5805">
          <cell r="J5805" t="str">
            <v>02.09.03.03.004 electronic Microbalance</v>
          </cell>
        </row>
        <row r="5806">
          <cell r="J5806" t="str">
            <v>02.09.03.03.005 Remote Bader</v>
          </cell>
        </row>
        <row r="5807">
          <cell r="J5807" t="str">
            <v>02.09.03.03.006 Telecope Scale</v>
          </cell>
        </row>
        <row r="5808">
          <cell r="J5808" t="str">
            <v>02.09.03.03.007 Platform Scale</v>
          </cell>
        </row>
        <row r="5809">
          <cell r="J5809" t="str">
            <v>02.09.03.03.008 Sprong Scale</v>
          </cell>
        </row>
        <row r="5810">
          <cell r="J5810" t="str">
            <v>02.09.03.03.009 Table Balance</v>
          </cell>
        </row>
        <row r="5811">
          <cell r="J5811" t="str">
            <v>02.09.03.03.010 Electric Control</v>
          </cell>
        </row>
        <row r="5812">
          <cell r="J5812" t="str">
            <v>02.09.03.03.011 Balance Weight Set</v>
          </cell>
        </row>
        <row r="5813">
          <cell r="J5813" t="str">
            <v>02.09.03.03.012 Rotator Heater Control</v>
          </cell>
        </row>
        <row r="5814">
          <cell r="J5814" t="str">
            <v>02.09.03.03.013 UWFP Control Panel with HR</v>
          </cell>
        </row>
        <row r="5815">
          <cell r="J5815" t="str">
            <v>02.09.03.03.014 Reccoder</v>
          </cell>
        </row>
        <row r="5816">
          <cell r="J5816" t="str">
            <v>02.09.03.03.015 Water Sampler</v>
          </cell>
        </row>
        <row r="5817">
          <cell r="J5817" t="str">
            <v>02.09.03.03.016 Stop Watch</v>
          </cell>
        </row>
        <row r="5818">
          <cell r="J5818" t="str">
            <v>02.09.03.03.017 Stop Clock</v>
          </cell>
        </row>
        <row r="5819">
          <cell r="J5819" t="str">
            <v>02.09.03.03.018 Interval Timer</v>
          </cell>
        </row>
        <row r="5820">
          <cell r="J5820" t="str">
            <v>02.09.03.03.019 Wall Clock</v>
          </cell>
        </row>
        <row r="5821">
          <cell r="J5821" t="str">
            <v>02.09.03.03.020 Automatic On/Off Time Switch</v>
          </cell>
        </row>
        <row r="5822">
          <cell r="J5822" t="str">
            <v>02.09.03.03.021 Stroboscope Flash</v>
          </cell>
        </row>
        <row r="5823">
          <cell r="J5823" t="str">
            <v>02.09.03.03.022 Tachometer</v>
          </cell>
        </row>
        <row r="5824">
          <cell r="J5824" t="str">
            <v>02.09.03.03.023 Rpm Meter</v>
          </cell>
        </row>
        <row r="5825">
          <cell r="J5825" t="str">
            <v>02.09.03.03.024 Coloni Holder</v>
          </cell>
        </row>
        <row r="5826">
          <cell r="J5826" t="str">
            <v>02.09.03.03.025 Battle Holder</v>
          </cell>
        </row>
        <row r="5827">
          <cell r="J5827" t="str">
            <v>02.09.03.03.026 Team Heater Water Bath</v>
          </cell>
        </row>
        <row r="5828">
          <cell r="J5828" t="str">
            <v>02.09.03.03.027 Electrically Heated Water Bath</v>
          </cell>
        </row>
        <row r="5829">
          <cell r="J5829" t="str">
            <v>02.09.03.03.028 Electrically Heated Oil Bath</v>
          </cell>
        </row>
        <row r="5830">
          <cell r="J5830" t="str">
            <v>02.09.03.03.029 Sand Bath</v>
          </cell>
        </row>
        <row r="5831">
          <cell r="J5831" t="str">
            <v>02.09.03.03.030 Thermostatic Water Bath</v>
          </cell>
        </row>
        <row r="5832">
          <cell r="J5832" t="str">
            <v>02.09.03.03.031 Shaking Water Bath</v>
          </cell>
        </row>
        <row r="5833">
          <cell r="J5833" t="str">
            <v>02.09.03.03.032 Test Tube Dry Bath</v>
          </cell>
        </row>
        <row r="5834">
          <cell r="J5834" t="str">
            <v>02.09.03.03.033 Shaking Water Bath</v>
          </cell>
        </row>
        <row r="5835">
          <cell r="J5835" t="str">
            <v>02.09.03.03.034 Cleaning Bath</v>
          </cell>
        </row>
        <row r="5836">
          <cell r="J5836" t="str">
            <v>02.09.03.03.035 Lab Eva Porator</v>
          </cell>
        </row>
        <row r="5837">
          <cell r="J5837" t="str">
            <v>02.09.03.03.036 Thermostatic Water Cerculator</v>
          </cell>
        </row>
        <row r="5838">
          <cell r="J5838" t="str">
            <v>02.09.03.03.037 Thermostatic Oil Cerculator</v>
          </cell>
        </row>
        <row r="5839">
          <cell r="J5839" t="str">
            <v>02.09.03.03.038 Thermostatic Refrigerating Carculator</v>
          </cell>
        </row>
        <row r="5840">
          <cell r="J5840" t="str">
            <v>02.09.03.03.039 Vice Jig U 235 Proses</v>
          </cell>
        </row>
        <row r="5841">
          <cell r="J5841" t="str">
            <v>02.09.03.03.040 Dauble Ended Bottle Case</v>
          </cell>
        </row>
        <row r="5842">
          <cell r="J5842" t="str">
            <v>02.09.03.03.041 Bunsen Gas Bumer</v>
          </cell>
        </row>
        <row r="5843">
          <cell r="J5843" t="str">
            <v>02.09.03.03.042 Maker Gas Bumer</v>
          </cell>
        </row>
        <row r="5844">
          <cell r="J5844" t="str">
            <v>02.09.03.03.043 Blow Lamp (Brander)</v>
          </cell>
        </row>
        <row r="5845">
          <cell r="J5845" t="str">
            <v>02.09.03.03.044 AW Bottle Case</v>
          </cell>
        </row>
        <row r="5846">
          <cell r="J5846" t="str">
            <v>02.09.03.03.045 FRFW Bottle Case</v>
          </cell>
        </row>
        <row r="5847">
          <cell r="J5847" t="str">
            <v>02.09.03.03.046 Hot Plate</v>
          </cell>
        </row>
        <row r="5848">
          <cell r="J5848" t="str">
            <v>02.09.03.03.047 Cold Plate</v>
          </cell>
        </row>
        <row r="5849">
          <cell r="J5849" t="str">
            <v>02.09.03.03.048 Immersion Heating Coll</v>
          </cell>
        </row>
        <row r="5850">
          <cell r="J5850" t="str">
            <v>02.09.03.03.049 Immersion Rod Coll</v>
          </cell>
        </row>
        <row r="5851">
          <cell r="J5851" t="str">
            <v>02.09.03.03.050 Immersion Refrigeration Stiring</v>
          </cell>
        </row>
        <row r="5852">
          <cell r="J5852" t="str">
            <v>02.09.03.03.051 Hot Plate with Magnetic Stiring</v>
          </cell>
        </row>
        <row r="5853">
          <cell r="J5853" t="str">
            <v>02.09.03.03.052 Automatic Laboratory Steam Generator</v>
          </cell>
        </row>
        <row r="5854">
          <cell r="J5854" t="str">
            <v>02.09.03.03.053 Water Perclator (Boiler)</v>
          </cell>
        </row>
        <row r="5855">
          <cell r="J5855" t="str">
            <v>02.09.03.03.054 Rotating Jig</v>
          </cell>
        </row>
        <row r="5856">
          <cell r="J5856" t="str">
            <v>02.09.03.03.055 Heat Gun</v>
          </cell>
        </row>
        <row r="5857">
          <cell r="J5857" t="str">
            <v>02.09.03.03.056 Heating Mantle</v>
          </cell>
        </row>
        <row r="5858">
          <cell r="J5858" t="str">
            <v>02.09.03.03.057 Table Model Health g Mantle</v>
          </cell>
        </row>
        <row r="5859">
          <cell r="J5859" t="str">
            <v>02.09.03.03.058 Heating Tape</v>
          </cell>
        </row>
        <row r="5860">
          <cell r="J5860" t="str">
            <v>02.09.03.03.059 Kompor Listrik</v>
          </cell>
        </row>
        <row r="5861">
          <cell r="J5861" t="str">
            <v>02.09.03.03.060 Infrared Lamp</v>
          </cell>
        </row>
        <row r="5862">
          <cell r="J5862" t="str">
            <v>02.09.03.03.061 High Pressure Autoclave (W/WO) Stirree</v>
          </cell>
        </row>
        <row r="5863">
          <cell r="J5863" t="str">
            <v>02.09.03.03.062 High Presure Shaking Autoclave</v>
          </cell>
        </row>
        <row r="5864">
          <cell r="J5864" t="str">
            <v>02.09.03.03.063 Pressure Vessel</v>
          </cell>
        </row>
        <row r="5865">
          <cell r="J5865" t="str">
            <v>02.09.03.03.064 Special Tube Fumace</v>
          </cell>
        </row>
        <row r="5866">
          <cell r="J5866" t="str">
            <v>02.09.03.03.065 Tube Fumace</v>
          </cell>
        </row>
        <row r="5867">
          <cell r="J5867" t="str">
            <v>02.09.03.03.066 Vibrating Micro Shaker</v>
          </cell>
        </row>
        <row r="5868">
          <cell r="J5868" t="str">
            <v>02.09.03.03.067 Shaking Machine</v>
          </cell>
        </row>
        <row r="5869">
          <cell r="J5869" t="str">
            <v>02.09.03.03.068 Test Tube Shaker</v>
          </cell>
        </row>
        <row r="5870">
          <cell r="J5870" t="str">
            <v>02.09.03.03.069 Universal Shaking Apparatus</v>
          </cell>
        </row>
        <row r="5871">
          <cell r="J5871" t="str">
            <v>02.09.03.03.070 Lab Stirried Reaction Vessel</v>
          </cell>
        </row>
        <row r="5872">
          <cell r="J5872" t="str">
            <v>02.09.03.03.071 Sterrer Motor</v>
          </cell>
        </row>
        <row r="5873">
          <cell r="J5873" t="str">
            <v>02.09.03.03.072 Multiple Stining Unit</v>
          </cell>
        </row>
        <row r="5874">
          <cell r="J5874" t="str">
            <v>02.09.03.03.073 Magnetic Sterrer</v>
          </cell>
        </row>
        <row r="5875">
          <cell r="J5875" t="str">
            <v>02.09.03.03.074 Revaluation Counter</v>
          </cell>
        </row>
        <row r="5876">
          <cell r="J5876" t="str">
            <v>02.09.03.03.075 Ultrasonic Sceaner</v>
          </cell>
        </row>
        <row r="5877">
          <cell r="J5877" t="str">
            <v>02.09.03.03.076 Laboratory Sleving Machine Shaker</v>
          </cell>
        </row>
        <row r="5878">
          <cell r="J5878" t="str">
            <v>02.09.03.03.077 Laboratory Sleve Set</v>
          </cell>
        </row>
        <row r="5879">
          <cell r="J5879" t="str">
            <v>02.09.03.03.078 Vibrating Screen</v>
          </cell>
        </row>
        <row r="5880">
          <cell r="J5880" t="str">
            <v>02.09.03.03.079 Siffer &amp; Rotatop</v>
          </cell>
        </row>
        <row r="5881">
          <cell r="J5881" t="str">
            <v>02.09.03.03.080 Ball Mill</v>
          </cell>
        </row>
        <row r="5882">
          <cell r="J5882" t="str">
            <v>02.09.03.03.081 Laboratory Cylinder Centrifuge</v>
          </cell>
        </row>
        <row r="5883">
          <cell r="J5883" t="str">
            <v>02.09.03.03.082 Laboratory Basket Centrifuge</v>
          </cell>
        </row>
        <row r="5884">
          <cell r="J5884" t="str">
            <v>02.09.03.03.083 Hand Centrifuge</v>
          </cell>
        </row>
        <row r="5885">
          <cell r="J5885" t="str">
            <v>02.09.03.03.084 Laboratory Bench Centrifuge</v>
          </cell>
        </row>
        <row r="5886">
          <cell r="J5886" t="str">
            <v>02.09.03.03.085 Laboratory High Speed Centrifuge</v>
          </cell>
        </row>
        <row r="5887">
          <cell r="J5887" t="str">
            <v>02.09.03.03.086 Ultra Centrifuge</v>
          </cell>
        </row>
        <row r="5888">
          <cell r="J5888" t="str">
            <v>02.09.03.03.087 Muffie Furnace</v>
          </cell>
        </row>
        <row r="5889">
          <cell r="J5889" t="str">
            <v>02.09.03.03.088 Transformer</v>
          </cell>
        </row>
        <row r="5890">
          <cell r="J5890" t="str">
            <v>02.09.03.03.089 Distilation Equipment</v>
          </cell>
        </row>
        <row r="5891">
          <cell r="J5891" t="str">
            <v>02.09.03.03.090 Distilation Air Barat</v>
          </cell>
        </row>
        <row r="5892">
          <cell r="J5892" t="str">
            <v>02.09.03.03.091 Lab Water Purifier/Demmaralizer</v>
          </cell>
        </row>
        <row r="5893">
          <cell r="J5893" t="str">
            <v>02.09.03.03.092 Lab water Destiling/Bio Sistiling Apparatus</v>
          </cell>
        </row>
        <row r="5894">
          <cell r="J5894" t="str">
            <v>02.09.03.03.093 Electrolytic Hr Generator</v>
          </cell>
        </row>
        <row r="5895">
          <cell r="J5895" t="str">
            <v>02.09.03.03.094 Kepp's Gas Generator</v>
          </cell>
        </row>
        <row r="5896">
          <cell r="J5896" t="str">
            <v>02.09.03.03.095 Picking System</v>
          </cell>
        </row>
        <row r="5897">
          <cell r="J5897" t="str">
            <v>02.09.03.03.096 Room Dehudifier</v>
          </cell>
        </row>
        <row r="5898">
          <cell r="J5898" t="str">
            <v>02.09.03.03.097 Room Dehudifier</v>
          </cell>
        </row>
        <row r="5899">
          <cell r="J5899" t="str">
            <v>02.09.03.03.098 Humadity Chamber</v>
          </cell>
        </row>
        <row r="5900">
          <cell r="J5900" t="str">
            <v>02.09.03.03.099 Laboratory/Service Wagon/Cart</v>
          </cell>
        </row>
        <row r="5901">
          <cell r="J5901" t="str">
            <v>02.09.03.03.100 General Laboratory Tool Lain-lain</v>
          </cell>
        </row>
        <row r="5902">
          <cell r="J5902" t="str">
            <v>02.09.03.04.001 Hot Plate with Magnetic Stiring</v>
          </cell>
        </row>
        <row r="5903">
          <cell r="J5903" t="str">
            <v>02.09.03.04.002 Plating System</v>
          </cell>
        </row>
        <row r="5904">
          <cell r="J5904" t="str">
            <v>02.09.03.04.003 Herilac Welder &amp; Special WS</v>
          </cell>
        </row>
        <row r="5905">
          <cell r="J5905" t="str">
            <v>02.09.03.04.004 Cambustion Tube</v>
          </cell>
        </row>
        <row r="5906">
          <cell r="J5906" t="str">
            <v>02.09.03.04.005 Vacuum System</v>
          </cell>
        </row>
        <row r="5907">
          <cell r="J5907" t="str">
            <v>02.09.03.04.006 Dewar</v>
          </cell>
        </row>
        <row r="5908">
          <cell r="J5908" t="str">
            <v>02.09.03.04.007 Regulator Pemanas</v>
          </cell>
        </row>
        <row r="5909">
          <cell r="J5909" t="str">
            <v>02.09.03.04.008 Pemanas Jaket</v>
          </cell>
        </row>
        <row r="5910">
          <cell r="J5910" t="str">
            <v>02.09.03.04.009 Speed Dyana Mixer</v>
          </cell>
        </row>
        <row r="5911">
          <cell r="J5911" t="str">
            <v>02.09.03.04.010 Srystal Growing + Cutter Mach</v>
          </cell>
        </row>
        <row r="5912">
          <cell r="J5912" t="str">
            <v>02.09.03.04.011 Instrument Probe/Sensor A Lain-lain</v>
          </cell>
        </row>
        <row r="5913">
          <cell r="J5913" t="str">
            <v>02.09.03.05.001 Burette</v>
          </cell>
        </row>
        <row r="5914">
          <cell r="J5914" t="str">
            <v>02.09.03.05.002 Automatic Burelle</v>
          </cell>
        </row>
        <row r="5915">
          <cell r="J5915" t="str">
            <v>02.09.03.05.003 Pipette Epperdort</v>
          </cell>
        </row>
        <row r="5916">
          <cell r="J5916" t="str">
            <v>02.09.03.05.004 Microlitre Piperdirt</v>
          </cell>
        </row>
        <row r="5917">
          <cell r="J5917" t="str">
            <v>02.09.03.05.005 Large Glass Vessel (Kataslitye Low Exchange)</v>
          </cell>
        </row>
        <row r="5918">
          <cell r="J5918" t="str">
            <v>02.09.03.05.006 Water Chiller</v>
          </cell>
        </row>
        <row r="5919">
          <cell r="J5919" t="str">
            <v>02.09.03.05.007 Dessiccator</v>
          </cell>
        </row>
        <row r="5920">
          <cell r="J5920" t="str">
            <v>02.09.03.05.008 Cendensor (Liebig Davis, Dimrot, Spiral, Alhm)</v>
          </cell>
        </row>
        <row r="5921">
          <cell r="J5921" t="str">
            <v>02.09.03.05.009 Soxhel Extrator</v>
          </cell>
        </row>
        <row r="5922">
          <cell r="J5922" t="str">
            <v>02.09.03.05.010 Crucible (Quartz, Porcelin)</v>
          </cell>
        </row>
        <row r="5923">
          <cell r="J5923" t="str">
            <v>02.09.03.05.011 Curcible (Nickel, etc)</v>
          </cell>
        </row>
        <row r="5924">
          <cell r="J5924" t="str">
            <v>02.09.03.05.012 Mortar Porcelin</v>
          </cell>
        </row>
        <row r="5925">
          <cell r="J5925" t="str">
            <v>02.09.03.05.013 Integrated Circuit Taster (IC Taster)</v>
          </cell>
        </row>
        <row r="5926">
          <cell r="J5926" t="str">
            <v>02.09.03.05.014 Beaker</v>
          </cell>
        </row>
        <row r="5927">
          <cell r="J5927" t="str">
            <v>02.09.03.05.015 Flask</v>
          </cell>
        </row>
        <row r="5928">
          <cell r="J5928" t="str">
            <v>02.09.03.05.016 Botle Aspirator</v>
          </cell>
        </row>
        <row r="5929">
          <cell r="J5929" t="str">
            <v>02.09.03.05.017 Retort</v>
          </cell>
        </row>
        <row r="5930">
          <cell r="J5930" t="str">
            <v>02.09.03.05.018 Funnel</v>
          </cell>
        </row>
        <row r="5931">
          <cell r="J5931" t="str">
            <v>02.09.03.05.019 Safety Can</v>
          </cell>
        </row>
        <row r="5932">
          <cell r="J5932" t="str">
            <v>02.09.03.05.020 Safety Container/Jerrican</v>
          </cell>
        </row>
        <row r="5933">
          <cell r="J5933" t="str">
            <v>02.09.03.05.021 Safety Container</v>
          </cell>
        </row>
        <row r="5934">
          <cell r="J5934" t="str">
            <v>02.09.03.05.022 Tank</v>
          </cell>
        </row>
        <row r="5935">
          <cell r="J5935" t="str">
            <v>02.09.03.05.023 Glassware Plastik/Utensils Lain-lain</v>
          </cell>
        </row>
        <row r="5936">
          <cell r="J5936" t="str">
            <v>02.09.03.06.001 Generator Set (Lab Scale)</v>
          </cell>
        </row>
        <row r="5937">
          <cell r="J5937" t="str">
            <v>02.09.03.06.002 Ear (Protecting) Muff</v>
          </cell>
        </row>
        <row r="5938">
          <cell r="J5938" t="str">
            <v>02.09.03.06.003 Eye Geoggles</v>
          </cell>
        </row>
        <row r="5939">
          <cell r="J5939" t="str">
            <v>02.09.03.06.004 Face Shiled (Form Radiant Heat Spork)</v>
          </cell>
        </row>
        <row r="5940">
          <cell r="J5940" t="str">
            <v>02.09.03.06.005 Anti Dust &amp; Taxic Fume Reapirator</v>
          </cell>
        </row>
        <row r="5941">
          <cell r="J5941" t="str">
            <v>02.09.03.06.006 Eyewash Station</v>
          </cell>
        </row>
        <row r="5942">
          <cell r="J5942" t="str">
            <v>02.09.03.06.007 Hot Cell</v>
          </cell>
        </row>
        <row r="5943">
          <cell r="J5943" t="str">
            <v>02.09.03.06.008 Lead Glass Mindow</v>
          </cell>
        </row>
        <row r="5944">
          <cell r="J5944" t="str">
            <v>02.09.03.06.009 FPM Target Holder Assembly</v>
          </cell>
        </row>
        <row r="5945">
          <cell r="J5945" t="str">
            <v>02.09.03.06.010 WNP Hook</v>
          </cell>
        </row>
        <row r="5946">
          <cell r="J5946" t="str">
            <v>02.09.03.06.011 Fire Extinguisher</v>
          </cell>
        </row>
        <row r="5947">
          <cell r="J5947" t="str">
            <v>02.09.03.06.012 Fire Extinguisher Carlage</v>
          </cell>
        </row>
        <row r="5948">
          <cell r="J5948" t="str">
            <v>02.09.03.06.013 Capsule Handling Toll &amp; LA</v>
          </cell>
        </row>
        <row r="5949">
          <cell r="J5949" t="str">
            <v>02.09.03.06.014 Isotop Stringer</v>
          </cell>
        </row>
        <row r="5950">
          <cell r="J5950" t="str">
            <v>02.09.03.06.015 In Pool Holder for Stringer</v>
          </cell>
        </row>
        <row r="5951">
          <cell r="J5951" t="str">
            <v>02.09.03.06.016 Fume Alert Napor Detector</v>
          </cell>
        </row>
        <row r="5952">
          <cell r="J5952" t="str">
            <v>02.09.03.06.017 Smoke Detecting System &amp; Alarm</v>
          </cell>
        </row>
        <row r="5953">
          <cell r="J5953" t="str">
            <v>02.09.03.06.018 Fume /Gas Leak Detector</v>
          </cell>
        </row>
        <row r="5954">
          <cell r="J5954" t="str">
            <v>02.09.03.06.019 Fission Product CSB, TILIEC</v>
          </cell>
        </row>
        <row r="5955">
          <cell r="J5955" t="str">
            <v>02.09.03.06.020 Electronic Controls</v>
          </cell>
        </row>
        <row r="5956">
          <cell r="J5956" t="str">
            <v>02.09.03.06.021 Glave Box</v>
          </cell>
        </row>
        <row r="5957">
          <cell r="J5957" t="str">
            <v>02.09.03.06.022 Fume Hood</v>
          </cell>
        </row>
        <row r="5958">
          <cell r="J5958" t="str">
            <v>02.09.03.06.023 Acid Hood</v>
          </cell>
        </row>
        <row r="5959">
          <cell r="J5959" t="str">
            <v>02.09.03.06.024 Special Support Equip</v>
          </cell>
        </row>
        <row r="5960">
          <cell r="J5960" t="str">
            <v>02.09.03.06.025 Gamma Monitor</v>
          </cell>
        </row>
        <row r="5961">
          <cell r="J5961" t="str">
            <v>02.09.03.06.026 High Volume Air Sampler</v>
          </cell>
        </row>
        <row r="5962">
          <cell r="J5962" t="str">
            <v>02.09.03.06.027 Laboratory Safety equipment Lain-lain</v>
          </cell>
        </row>
        <row r="5963">
          <cell r="J5963" t="str">
            <v>02.09.04.01.001 Ge Detector (Planer + Coxial)</v>
          </cell>
        </row>
        <row r="5964">
          <cell r="J5964" t="str">
            <v>02.09.04.01.002 SI (LI) Detector</v>
          </cell>
        </row>
        <row r="5965">
          <cell r="J5965" t="str">
            <v>02.09.04.01.003 GE (LI) Coalocial Detector</v>
          </cell>
        </row>
        <row r="5966">
          <cell r="J5966" t="str">
            <v>02.09.04.01.004 Thin Window GE (LI) Coakxial Detector</v>
          </cell>
        </row>
        <row r="5967">
          <cell r="J5967" t="str">
            <v>02.09.04.01.005 Assesories Ni Liq + LN2</v>
          </cell>
        </row>
        <row r="5968">
          <cell r="J5968" t="str">
            <v>02.09.04.01.006 LN2 Detector</v>
          </cell>
        </row>
        <row r="5969">
          <cell r="J5969" t="str">
            <v>02.09.04.01.007 Vertical Dipstick Cryostat</v>
          </cell>
        </row>
        <row r="5970">
          <cell r="J5970" t="str">
            <v>02.09.04.01.008 Horisontal Disostick Cryostat</v>
          </cell>
        </row>
        <row r="5971">
          <cell r="J5971" t="str">
            <v>02.09.04.01.009 45 Dipstick Cryostat</v>
          </cell>
        </row>
        <row r="5972">
          <cell r="J5972" t="str">
            <v>02.09.04.01.010 Detector Alpha</v>
          </cell>
        </row>
        <row r="5973">
          <cell r="J5973" t="str">
            <v>02.09.04.01.011 Sillicon Surface Barrier Detector (SSB)</v>
          </cell>
        </row>
        <row r="5974">
          <cell r="J5974" t="str">
            <v>02.09.04.01.012 Vacuum Chamber</v>
          </cell>
        </row>
        <row r="5975">
          <cell r="J5975" t="str">
            <v>02.09.04.01.013 Gos Filled Detector (He, 3 Bf3)</v>
          </cell>
        </row>
        <row r="5976">
          <cell r="J5976" t="str">
            <v>02.09.04.01.014 Nal Scintillation Detector</v>
          </cell>
        </row>
        <row r="5977">
          <cell r="J5977" t="str">
            <v>02.09.04.01.015 Fash Neutron Scintillation Detector</v>
          </cell>
        </row>
        <row r="5978">
          <cell r="J5978" t="str">
            <v>02.09.04.01.016 Radiation Detector Lain-lain</v>
          </cell>
        </row>
        <row r="5979">
          <cell r="J5979" t="str">
            <v>02.09.04.02.001 Preamplifier Propotional Couter</v>
          </cell>
        </row>
        <row r="5980">
          <cell r="J5980" t="str">
            <v>02.09.04.02.002 Preamplifier Ge (LE) Detactor</v>
          </cell>
        </row>
        <row r="5981">
          <cell r="J5981" t="str">
            <v>02.09.04.02.003 Preamplifier SSB Detactor</v>
          </cell>
        </row>
        <row r="5982">
          <cell r="J5982" t="str">
            <v>02.09.04.02.004 Preamplifier Semi Conductor Detactor</v>
          </cell>
        </row>
        <row r="5983">
          <cell r="J5983" t="str">
            <v>02.09.04.02.005 Preamplifier Sceletillation Detactor</v>
          </cell>
        </row>
        <row r="5984">
          <cell r="J5984" t="str">
            <v>02.09.04.02.006 Preamplifier PM Tube Bose</v>
          </cell>
        </row>
        <row r="5985">
          <cell r="J5985" t="str">
            <v>02.09.04.02.007 Spectroscope Amplifier</v>
          </cell>
        </row>
        <row r="5986">
          <cell r="J5986" t="str">
            <v>02.09.04.02.008 Double Dellay Line Amplifier</v>
          </cell>
        </row>
        <row r="5987">
          <cell r="J5987" t="str">
            <v>02.09.04.02.009 Delay Amplifier</v>
          </cell>
        </row>
        <row r="5988">
          <cell r="J5988" t="str">
            <v>02.09.04.02.010 Biased Amplifier</v>
          </cell>
        </row>
        <row r="5989">
          <cell r="J5989" t="str">
            <v>02.09.04.02.011 Preamp/Amp/Disc (PAD)</v>
          </cell>
        </row>
        <row r="5990">
          <cell r="J5990" t="str">
            <v>02.09.04.02.012 Timming Filter Amplifier</v>
          </cell>
        </row>
        <row r="5991">
          <cell r="J5991" t="str">
            <v>02.09.04.02.013 Sum Invert Amplifier</v>
          </cell>
        </row>
        <row r="5992">
          <cell r="J5992" t="str">
            <v>02.09.04.02.014 Time Analyzer</v>
          </cell>
        </row>
        <row r="5993">
          <cell r="J5993" t="str">
            <v>02.09.04.02.015 Constant Fraction Deseriminator</v>
          </cell>
        </row>
        <row r="5994">
          <cell r="J5994" t="str">
            <v>02.09.04.02.016 Universal Cooincidence</v>
          </cell>
        </row>
        <row r="5995">
          <cell r="J5995" t="str">
            <v>02.09.04.02.017 Coincidence Analyser</v>
          </cell>
        </row>
        <row r="5996">
          <cell r="J5996" t="str">
            <v>02.09.04.02.018 Logic Shaper and Delay</v>
          </cell>
        </row>
        <row r="5997">
          <cell r="J5997" t="str">
            <v>02.09.04.02.019 Namosec Delay</v>
          </cell>
        </row>
        <row r="5998">
          <cell r="J5998" t="str">
            <v>02.09.04.02.020 Fast/Slow Coincidence</v>
          </cell>
        </row>
        <row r="5999">
          <cell r="J5999" t="str">
            <v>02.09.04.02.021 Analog to Digital Converter (ADC)</v>
          </cell>
        </row>
        <row r="6000">
          <cell r="J6000" t="str">
            <v>02.09.04.02.022 Linear Gate</v>
          </cell>
        </row>
        <row r="6001">
          <cell r="J6001" t="str">
            <v>02.09.04.02.023 Linear Gate and Streteher</v>
          </cell>
        </row>
        <row r="6002">
          <cell r="J6002" t="str">
            <v>02.09.04.02.024 Live Gate Counector Pile up Rejector</v>
          </cell>
        </row>
        <row r="6003">
          <cell r="J6003" t="str">
            <v>02.09.04.02.025 Spectrum Stabilyser</v>
          </cell>
        </row>
        <row r="6004">
          <cell r="J6004" t="str">
            <v>02.09.04.02.026 Logic Analyzer</v>
          </cell>
        </row>
        <row r="6005">
          <cell r="J6005" t="str">
            <v>02.09.04.02.027 Mixer Rauter</v>
          </cell>
        </row>
        <row r="6006">
          <cell r="J6006" t="str">
            <v>02.09.04.02.028 Linear Logarithmic Reatemeter</v>
          </cell>
        </row>
        <row r="6007">
          <cell r="J6007" t="str">
            <v>02.09.04.02.029 Linear Ratemeter</v>
          </cell>
        </row>
        <row r="6008">
          <cell r="J6008" t="str">
            <v>02.09.04.02.030 Multi Input Multi Sacler</v>
          </cell>
        </row>
        <row r="6009">
          <cell r="J6009" t="str">
            <v>02.09.04.02.031 Blind Scaler</v>
          </cell>
        </row>
        <row r="6010">
          <cell r="J6010" t="str">
            <v>02.09.04.02.032 Data Input</v>
          </cell>
        </row>
        <row r="6011">
          <cell r="J6011" t="str">
            <v>02.09.04.02.033 Parabell to Serial Converter</v>
          </cell>
        </row>
        <row r="6012">
          <cell r="J6012" t="str">
            <v>02.09.04.02.034 Papear Tape Scanner</v>
          </cell>
        </row>
        <row r="6013">
          <cell r="J6013" t="str">
            <v>02.09.04.02.035 Teletype Scaner</v>
          </cell>
        </row>
        <row r="6014">
          <cell r="J6014" t="str">
            <v>02.09.04.02.036 Blind Timer</v>
          </cell>
        </row>
        <row r="6015">
          <cell r="J6015" t="str">
            <v>02.09.04.02.037 Timer/Scaler</v>
          </cell>
        </row>
        <row r="6016">
          <cell r="J6016" t="str">
            <v>02.09.04.02.038 Chonometer</v>
          </cell>
        </row>
        <row r="6017">
          <cell r="J6017" t="str">
            <v>02.09.04.02.039 Serial Scanner/Printe</v>
          </cell>
        </row>
        <row r="6018">
          <cell r="J6018" t="str">
            <v>02.09.04.02.040 Preamp Power Supply</v>
          </cell>
        </row>
        <row r="6019">
          <cell r="J6019" t="str">
            <v>02.09.04.02.041 Bin/Power Supply</v>
          </cell>
        </row>
        <row r="6020">
          <cell r="J6020" t="str">
            <v>02.09.04.02.042 HV Power Supply</v>
          </cell>
        </row>
        <row r="6021">
          <cell r="J6021" t="str">
            <v>02.09.04.02.043 HV Bias Power Supply</v>
          </cell>
        </row>
        <row r="6022">
          <cell r="J6022" t="str">
            <v>02.09.04.02.044 DC Power Supply</v>
          </cell>
        </row>
        <row r="6023">
          <cell r="J6023" t="str">
            <v>02.09.04.02.045 System Fower</v>
          </cell>
        </row>
        <row r="6024">
          <cell r="J6024" t="str">
            <v>02.09.04.02.046 Oscilator Modula</v>
          </cell>
        </row>
        <row r="6025">
          <cell r="J6025" t="str">
            <v>02.09.04.02.047 Line Square Wave Oscilator</v>
          </cell>
        </row>
        <row r="6026">
          <cell r="J6026" t="str">
            <v>02.09.04.02.048 Low Distortion Oscilator</v>
          </cell>
        </row>
        <row r="6027">
          <cell r="J6027" t="str">
            <v>02.09.04.02.049 Pulse Generator/Pluser</v>
          </cell>
        </row>
        <row r="6028">
          <cell r="J6028" t="str">
            <v>02.09.04.02.050 Prequenso Synthatizer</v>
          </cell>
        </row>
        <row r="6029">
          <cell r="J6029" t="str">
            <v>02.09.04.02.051 Function Generator</v>
          </cell>
        </row>
        <row r="6030">
          <cell r="J6030" t="str">
            <v>02.09.04.02.052 Signal Generator</v>
          </cell>
        </row>
        <row r="6031">
          <cell r="J6031" t="str">
            <v>02.09.04.02.053 Sweep Oscilator</v>
          </cell>
        </row>
        <row r="6032">
          <cell r="J6032" t="str">
            <v>02.09.04.02.054 Reference Pulser</v>
          </cell>
        </row>
        <row r="6033">
          <cell r="J6033" t="str">
            <v>02.09.04.02.055 Precision Pulser</v>
          </cell>
        </row>
        <row r="6034">
          <cell r="J6034" t="str">
            <v>02.09.04.02.056 Logic Pulser</v>
          </cell>
        </row>
        <row r="6035">
          <cell r="J6035" t="str">
            <v>02.09.04.02.057 Modular Counting &amp; Scentific Lain-lain</v>
          </cell>
        </row>
        <row r="6036">
          <cell r="J6036" t="str">
            <v>02.09.04.03.001 Liquid/Scintilation Counter</v>
          </cell>
        </row>
        <row r="6037">
          <cell r="J6037" t="str">
            <v>02.09.04.03.002 Multi Chanel Analyser</v>
          </cell>
        </row>
        <row r="6038">
          <cell r="J6038" t="str">
            <v>02.09.04.03.003 Multi Parameter System</v>
          </cell>
        </row>
        <row r="6039">
          <cell r="J6039" t="str">
            <v>02.09.04.03.004 Scanner</v>
          </cell>
        </row>
        <row r="6040">
          <cell r="J6040" t="str">
            <v>02.09.04.03.005 Ultra Low Level/Counting System</v>
          </cell>
        </row>
        <row r="6041">
          <cell r="J6041" t="str">
            <v>02.09.04.03.006 Single Chanel Analyser Counter</v>
          </cell>
        </row>
        <row r="6042">
          <cell r="J6042" t="str">
            <v>02.09.04.03.007 Quod Alpha Spectometer</v>
          </cell>
        </row>
        <row r="6043">
          <cell r="J6043" t="str">
            <v>02.09.04.03.008 GM Counter</v>
          </cell>
        </row>
        <row r="6044">
          <cell r="J6044" t="str">
            <v>02.09.04.03.009 4 Coincidence Counter</v>
          </cell>
        </row>
        <row r="6045">
          <cell r="J6045" t="str">
            <v>02.09.04.03.010 Scintilometer</v>
          </cell>
        </row>
        <row r="6046">
          <cell r="J6046" t="str">
            <v>02.09.04.03.011 Gamma Ray Spectometer</v>
          </cell>
        </row>
        <row r="6047">
          <cell r="J6047" t="str">
            <v>02.09.04.03.012 Lonnger</v>
          </cell>
        </row>
        <row r="6048">
          <cell r="J6048" t="str">
            <v>02.09.04.03.013 Gas Flow Counter</v>
          </cell>
        </row>
        <row r="6049">
          <cell r="J6049" t="str">
            <v>02.09.04.03.014 Neutron Counter</v>
          </cell>
        </row>
        <row r="6050">
          <cell r="J6050" t="str">
            <v>02.09.04.03.015 Gamma Lonzation Chamber</v>
          </cell>
        </row>
        <row r="6051">
          <cell r="J6051" t="str">
            <v>02.09.04.03.016 Assembly/Accounting System Lain-lain</v>
          </cell>
        </row>
        <row r="6052">
          <cell r="J6052" t="str">
            <v>02.09.04.04.001 Single Channel Recorder</v>
          </cell>
        </row>
        <row r="6053">
          <cell r="J6053" t="str">
            <v>02.09.04.04.002 Dual Channel Recorder</v>
          </cell>
        </row>
        <row r="6054">
          <cell r="J6054" t="str">
            <v>02.09.04.04.003 XY-Yt Recorder</v>
          </cell>
        </row>
        <row r="6055">
          <cell r="J6055" t="str">
            <v>02.09.04.04.004 Printer</v>
          </cell>
        </row>
        <row r="6056">
          <cell r="J6056" t="str">
            <v>02.09.04.04.005 Cathode Ray Osciloscope</v>
          </cell>
        </row>
        <row r="6057">
          <cell r="J6057" t="str">
            <v>02.09.04.04.006 Camera Scope</v>
          </cell>
        </row>
        <row r="6058">
          <cell r="J6058" t="str">
            <v>02.09.04.04.007 GO Recorder</v>
          </cell>
        </row>
        <row r="6059">
          <cell r="J6059" t="str">
            <v>02.09.04.04.008 Hybrid Recorder</v>
          </cell>
        </row>
        <row r="6060">
          <cell r="J6060" t="str">
            <v>02.09.04.04.009 Recorder Display Lain-lain</v>
          </cell>
        </row>
        <row r="6061">
          <cell r="J6061" t="str">
            <v>02.09.04.05.001 Generator Set (Lab Scale)</v>
          </cell>
        </row>
        <row r="6062">
          <cell r="J6062" t="str">
            <v>02.09.04.05.002 Uninterupted Power Supply</v>
          </cell>
        </row>
        <row r="6063">
          <cell r="J6063" t="str">
            <v>02.09.04.05.003 Single Phase Transformer Step Up/Down</v>
          </cell>
        </row>
        <row r="6064">
          <cell r="J6064" t="str">
            <v>02.09.04.05.004 There Phase Transformer Step Up/Down</v>
          </cell>
        </row>
        <row r="6065">
          <cell r="J6065" t="str">
            <v>02.09.04.05.005 Constant Voltage Transformer</v>
          </cell>
        </row>
        <row r="6066">
          <cell r="J6066" t="str">
            <v>02.09.04.05.006 Line Voltage Transformer</v>
          </cell>
        </row>
        <row r="6067">
          <cell r="J6067" t="str">
            <v>02.09.04.05.007 Sliding Riostat</v>
          </cell>
        </row>
        <row r="6068">
          <cell r="J6068" t="str">
            <v>02.09.04.05.008 Cable Drum</v>
          </cell>
        </row>
        <row r="6069">
          <cell r="J6069" t="str">
            <v>02.09.04.05.009 Altenator</v>
          </cell>
        </row>
        <row r="6070">
          <cell r="J6070" t="str">
            <v>02.09.04.05.010 Helium Liquifier</v>
          </cell>
        </row>
        <row r="6071">
          <cell r="J6071" t="str">
            <v>02.09.04.05.011 N2 Dewars + Tabung</v>
          </cell>
        </row>
        <row r="6072">
          <cell r="J6072" t="str">
            <v>02.09.04.05.012 Sample Changer</v>
          </cell>
        </row>
        <row r="6073">
          <cell r="J6073" t="str">
            <v>02.09.04.05.013 Liquid N2 Production System</v>
          </cell>
        </row>
        <row r="6074">
          <cell r="J6074" t="str">
            <v>02.09.04.05.014 Magnetic Coil</v>
          </cell>
        </row>
        <row r="6075">
          <cell r="J6075" t="str">
            <v>02.09.04.05.015 Dry Ice Unit</v>
          </cell>
        </row>
        <row r="6076">
          <cell r="J6076" t="str">
            <v>02.09.04.05.016 LN2 Container</v>
          </cell>
        </row>
        <row r="6077">
          <cell r="J6077" t="str">
            <v>02.09.04.05.017 System/Power Supplay Lain-lain</v>
          </cell>
        </row>
        <row r="6078">
          <cell r="J6078" t="str">
            <v>02.09.04.06.001 Analog Voltmeter</v>
          </cell>
        </row>
        <row r="6079">
          <cell r="J6079" t="str">
            <v>02.09.04.06.002 Digital Voltmeter</v>
          </cell>
        </row>
        <row r="6080">
          <cell r="J6080" t="str">
            <v>02.09.04.06.003 Ampere Meter</v>
          </cell>
        </row>
        <row r="6081">
          <cell r="J6081" t="str">
            <v>02.09.04.06.004 Multimeter</v>
          </cell>
        </row>
        <row r="6082">
          <cell r="J6082" t="str">
            <v>02.09.04.06.005 Ohm Meter</v>
          </cell>
        </row>
        <row r="6083">
          <cell r="J6083" t="str">
            <v>02.09.04.06.006 Frequency Meter</v>
          </cell>
        </row>
        <row r="6084">
          <cell r="J6084" t="str">
            <v>02.09.04.06.007 Multi Frequency LCr Meter</v>
          </cell>
        </row>
        <row r="6085">
          <cell r="J6085" t="str">
            <v>02.09.04.06.008 LCZ Meter</v>
          </cell>
        </row>
        <row r="6086">
          <cell r="J6086" t="str">
            <v>02.09.04.06.009 RF Impedance Analyzer</v>
          </cell>
        </row>
        <row r="6087">
          <cell r="J6087" t="str">
            <v>02.09.04.06.010 LF Impedance Analyzer</v>
          </cell>
        </row>
        <row r="6088">
          <cell r="J6088" t="str">
            <v>02.09.04.06.011 Vector/Z/Meter</v>
          </cell>
        </row>
        <row r="6089">
          <cell r="J6089" t="str">
            <v>02.09.04.06.012 Digital LCR Meter</v>
          </cell>
        </row>
        <row r="6090">
          <cell r="J6090" t="str">
            <v>02.09.04.06.013 O Meter</v>
          </cell>
        </row>
        <row r="6091">
          <cell r="J6091" t="str">
            <v>02.09.04.06.014 High resistence Meter</v>
          </cell>
        </row>
        <row r="6092">
          <cell r="J6092" t="str">
            <v>02.09.04.06.015 Milli Ohm</v>
          </cell>
        </row>
        <row r="6093">
          <cell r="J6093" t="str">
            <v>02.09.04.06.016 Universal Bidge</v>
          </cell>
        </row>
        <row r="6094">
          <cell r="J6094" t="str">
            <v>02.09.04.06.017 Semi Conductor Parameter Analyzer</v>
          </cell>
        </row>
        <row r="6095">
          <cell r="J6095" t="str">
            <v>02.09.04.06.018 Semi Conductor Tester</v>
          </cell>
        </row>
        <row r="6096">
          <cell r="J6096" t="str">
            <v>02.09.04.06.019 Integrate Circuit Tester</v>
          </cell>
        </row>
        <row r="6097">
          <cell r="J6097" t="str">
            <v>02.09.04.06.020 Ac Ammeter</v>
          </cell>
        </row>
        <row r="6098">
          <cell r="J6098" t="str">
            <v>02.09.04.06.021 Tachometer</v>
          </cell>
        </row>
        <row r="6099">
          <cell r="J6099" t="str">
            <v>02.09.04.06.022 Phase Sequence Indicator</v>
          </cell>
        </row>
        <row r="6100">
          <cell r="J6100" t="str">
            <v>02.09.04.06.023 Power Meter</v>
          </cell>
        </row>
        <row r="6101">
          <cell r="J6101" t="str">
            <v>02.09.04.06.024 Gauss Meter</v>
          </cell>
        </row>
        <row r="6102">
          <cell r="J6102" t="str">
            <v>02.09.04.06.025 Electrometer</v>
          </cell>
        </row>
        <row r="6103">
          <cell r="J6103" t="str">
            <v>02.09.04.06.026 Gain Phase Meter</v>
          </cell>
        </row>
        <row r="6104">
          <cell r="J6104" t="str">
            <v>02.09.04.06.027 Galvanometer</v>
          </cell>
        </row>
        <row r="6105">
          <cell r="J6105" t="str">
            <v>02.09.04.06.028 Curve Tacer</v>
          </cell>
        </row>
        <row r="6106">
          <cell r="J6106" t="str">
            <v>02.09.04.06.029 Differential Volt Meter</v>
          </cell>
        </row>
        <row r="6107">
          <cell r="J6107" t="str">
            <v>02.09.04.06.030 Differential Comperator</v>
          </cell>
        </row>
        <row r="6108">
          <cell r="J6108" t="str">
            <v>02.09.04.06.031 Cryfob Dewars</v>
          </cell>
        </row>
        <row r="6109">
          <cell r="J6109" t="str">
            <v>02.09.04.06.032 Transister Tester</v>
          </cell>
        </row>
        <row r="6110">
          <cell r="J6110" t="str">
            <v>02.09.04.06.033 Tube Tester</v>
          </cell>
        </row>
        <row r="6111">
          <cell r="J6111" t="str">
            <v>02.09.04.06.034 Mocrosystem Trouble Shoote</v>
          </cell>
        </row>
        <row r="6112">
          <cell r="J6112" t="str">
            <v>02.09.04.06.035 DC Calibration Set</v>
          </cell>
        </row>
        <row r="6113">
          <cell r="J6113" t="str">
            <v>02.09.04.06.036 AC Calibration Set</v>
          </cell>
        </row>
        <row r="6114">
          <cell r="J6114" t="str">
            <v>02.09.04.06.037 Distotion Analyzer</v>
          </cell>
        </row>
        <row r="6115">
          <cell r="J6115" t="str">
            <v>02.09.04.06.038 Componen tester</v>
          </cell>
        </row>
        <row r="6116">
          <cell r="J6116" t="str">
            <v>02.09.04.06.039 Tranceiver Test Equipment</v>
          </cell>
        </row>
        <row r="6117">
          <cell r="J6117" t="str">
            <v>02.09.04.06.040 Measuring/Testing Device Lain-lain</v>
          </cell>
        </row>
        <row r="6118">
          <cell r="J6118" t="str">
            <v>02.09.04.07.001 Scanning Electron Microscope (SEM)</v>
          </cell>
        </row>
        <row r="6119">
          <cell r="J6119" t="str">
            <v>02.09.04.07.002 Transmission Electron Micoscope (TEM)</v>
          </cell>
        </row>
        <row r="6120">
          <cell r="J6120" t="str">
            <v>02.09.04.07.003 Scanning Transmission Electron Microscope (STEM)</v>
          </cell>
        </row>
        <row r="6121">
          <cell r="J6121" t="str">
            <v>02.09.04.07.004 Wlede Matric L-4060 Pahtinder Lasser Cutting</v>
          </cell>
        </row>
        <row r="6122">
          <cell r="J6122" t="str">
            <v>02.09.04.07.005 Laser Correlator</v>
          </cell>
        </row>
        <row r="6123">
          <cell r="J6123" t="str">
            <v>02.09.04.07.006 Laser Power Motor</v>
          </cell>
        </row>
        <row r="6124">
          <cell r="J6124" t="str">
            <v>02.09.04.07.007 Laser Spectrum Analyzer</v>
          </cell>
        </row>
        <row r="6125">
          <cell r="J6125" t="str">
            <v>02.09.04.07.008 Laser CO2</v>
          </cell>
        </row>
        <row r="6126">
          <cell r="J6126" t="str">
            <v>02.09.04.07.009 Laser Nitrogen</v>
          </cell>
        </row>
        <row r="6127">
          <cell r="J6127" t="str">
            <v>02.09.04.07.010 Laser He Ne</v>
          </cell>
        </row>
        <row r="6128">
          <cell r="J6128" t="str">
            <v>02.09.04.07.011 Laser Argon</v>
          </cell>
        </row>
        <row r="6129">
          <cell r="J6129" t="str">
            <v>02.09.04.07.012 Piranti Optik</v>
          </cell>
        </row>
        <row r="6130">
          <cell r="J6130" t="str">
            <v>02.09.04.07.013 Opto electronics Lain-lain</v>
          </cell>
        </row>
        <row r="6131">
          <cell r="J6131" t="str">
            <v>02.09.04.08.001 Ion impator</v>
          </cell>
        </row>
        <row r="6132">
          <cell r="J6132" t="str">
            <v>02.09.04.08.002 Electron</v>
          </cell>
        </row>
        <row r="6133">
          <cell r="J6133" t="str">
            <v>02.09.04.08.003 Linear Accelerator</v>
          </cell>
        </row>
        <row r="6134">
          <cell r="J6134" t="str">
            <v>02.09.04.08.004 Clyclotron</v>
          </cell>
        </row>
        <row r="6135">
          <cell r="J6135" t="str">
            <v>02.09.04.08.005 Synchotron</v>
          </cell>
        </row>
        <row r="6136">
          <cell r="J6136" t="str">
            <v>02.09.04.08.006 Neotron Generator</v>
          </cell>
        </row>
        <row r="6137">
          <cell r="J6137" t="str">
            <v>02.09.04.08.007 Van dan Graof Generator</v>
          </cell>
        </row>
        <row r="6138">
          <cell r="J6138" t="str">
            <v>02.09.04.08.008 Ion Counting System</v>
          </cell>
        </row>
        <row r="6139">
          <cell r="J6139" t="str">
            <v>02.09.04.08.009 Accelator Lain-lain</v>
          </cell>
        </row>
        <row r="6140">
          <cell r="J6140" t="str">
            <v>02.09.04.09.001 Subcritical Assembly</v>
          </cell>
        </row>
        <row r="6141">
          <cell r="J6141" t="str">
            <v>02.09.04.09.002 In Pile Loop</v>
          </cell>
        </row>
        <row r="6142">
          <cell r="J6142" t="str">
            <v>02.09.04.09.003 Out Pile Loop/engineering Loop</v>
          </cell>
        </row>
        <row r="6143">
          <cell r="J6143" t="str">
            <v>02.09.04.09.004 Neutron (Beam) Chopper</v>
          </cell>
        </row>
        <row r="6144">
          <cell r="J6144" t="str">
            <v>02.09.04.09.005 Neutron Deffraction System</v>
          </cell>
        </row>
        <row r="6145">
          <cell r="J6145" t="str">
            <v>02.09.04.09.006 In Beam (Fast Netron Analysis System)</v>
          </cell>
        </row>
        <row r="6146">
          <cell r="J6146" t="str">
            <v>02.09.04.09.007 Reactor Bridge</v>
          </cell>
        </row>
        <row r="6147">
          <cell r="J6147" t="str">
            <v>02.09.04.09.008 Fool Viewing Glass</v>
          </cell>
        </row>
        <row r="6148">
          <cell r="J6148" t="str">
            <v>02.09.04.09.009 Reactor Expermental System Lain-lain</v>
          </cell>
        </row>
        <row r="6149">
          <cell r="J6149" t="str">
            <v>02.09.05.01.001 Hand Monitor</v>
          </cell>
        </row>
        <row r="6150">
          <cell r="J6150" t="str">
            <v>02.09.05.01.002 Hand and Foot Monitor</v>
          </cell>
        </row>
        <row r="6151">
          <cell r="J6151" t="str">
            <v>02.09.05.01.003 B.Y Whole Body Monitor</v>
          </cell>
        </row>
        <row r="6152">
          <cell r="J6152" t="str">
            <v>02.09.05.01.004 Radiation Area Monitor</v>
          </cell>
        </row>
        <row r="6153">
          <cell r="J6153" t="str">
            <v>02.09.05.01.005 Xenon Area Monitor</v>
          </cell>
        </row>
        <row r="6154">
          <cell r="J6154" t="str">
            <v>02.09.05.01.006 Survey Meter (XBYD)</v>
          </cell>
        </row>
        <row r="6155">
          <cell r="J6155" t="str">
            <v>02.09.05.01.007 Pocket Dosimeter (for X, Y, Theirmain)</v>
          </cell>
        </row>
        <row r="6156">
          <cell r="J6156" t="str">
            <v>02.09.05.01.008 Dosimeter Charge</v>
          </cell>
        </row>
        <row r="6157">
          <cell r="J6157" t="str">
            <v>02.09.05.01.009 Dosimeter Storage Case</v>
          </cell>
        </row>
        <row r="6158">
          <cell r="J6158" t="str">
            <v>02.09.05.01.010 Neutron Surveymeter</v>
          </cell>
        </row>
        <row r="6159">
          <cell r="J6159" t="str">
            <v>02.09.05.01.011 Gelger Probe</v>
          </cell>
        </row>
        <row r="6160">
          <cell r="J6160" t="str">
            <v>02.09.05.01.012 Scintilation Probe</v>
          </cell>
        </row>
        <row r="6161">
          <cell r="J6161" t="str">
            <v>02.09.05.01.013 Sample Counting Probe</v>
          </cell>
        </row>
        <row r="6162">
          <cell r="J6162" t="str">
            <v>02.09.05.01.014 Ionisation Chamber/Tabung Ionisasi Device</v>
          </cell>
        </row>
        <row r="6163">
          <cell r="J6163" t="str">
            <v>02.09.05.01.015 Radon Gas Monitor</v>
          </cell>
        </row>
        <row r="6164">
          <cell r="J6164" t="str">
            <v>02.09.05.01.016 Neutron Dosmeter</v>
          </cell>
        </row>
        <row r="6165">
          <cell r="J6165" t="str">
            <v>02.09.05.01.017 Dose Calibrator</v>
          </cell>
        </row>
        <row r="6166">
          <cell r="J6166" t="str">
            <v>02.09.05.01.018 Isotop Calibrator</v>
          </cell>
        </row>
        <row r="6167">
          <cell r="J6167" t="str">
            <v>02.09.05.01.019 Cloth Monitor</v>
          </cell>
        </row>
        <row r="6168">
          <cell r="J6168" t="str">
            <v>02.09.05.01.020 Gate/Probe Monitor</v>
          </cell>
        </row>
        <row r="6169">
          <cell r="J6169" t="str">
            <v>02.09.05.01.021 Air Sample</v>
          </cell>
        </row>
        <row r="6170">
          <cell r="J6170" t="str">
            <v>02.09.05.01.022 Alat Ukur Fisika Kesehatan Lain-lain</v>
          </cell>
        </row>
        <row r="6171">
          <cell r="J6171" t="str">
            <v>02.09.05.02.001 Lead Container</v>
          </cell>
        </row>
        <row r="6172">
          <cell r="J6172" t="str">
            <v>02.09.05.02.002 Lead Veal</v>
          </cell>
        </row>
        <row r="6173">
          <cell r="J6173" t="str">
            <v>02.09.05.02.003 Lead Waster Container</v>
          </cell>
        </row>
        <row r="6174">
          <cell r="J6174" t="str">
            <v>02.09.05.02.004 Lead Fase Sheald</v>
          </cell>
        </row>
        <row r="6175">
          <cell r="J6175" t="str">
            <v>02.09.05.02.005 Lead Aperon</v>
          </cell>
        </row>
        <row r="6176">
          <cell r="J6176" t="str">
            <v>02.09.05.02.006 Lead Spectacles</v>
          </cell>
        </row>
        <row r="6177">
          <cell r="J6177" t="str">
            <v>02.09.05.02.007 Lead Gloves</v>
          </cell>
        </row>
        <row r="6178">
          <cell r="J6178" t="str">
            <v>02.09.05.02.008 Mini Monitor</v>
          </cell>
        </row>
        <row r="6179">
          <cell r="J6179" t="str">
            <v>02.09.05.02.009 Radiochemical Lead GWL</v>
          </cell>
        </row>
        <row r="6180">
          <cell r="J6180" t="str">
            <v>02.09.05.02.010 Transfer Cell Lead Glass WL</v>
          </cell>
        </row>
        <row r="6181">
          <cell r="J6181" t="str">
            <v>02.09.05.02.011 Griptong/Niptong</v>
          </cell>
        </row>
        <row r="6182">
          <cell r="J6182" t="str">
            <v>02.09.05.02.012 Master Slave</v>
          </cell>
        </row>
        <row r="6183">
          <cell r="J6183" t="str">
            <v>02.09.05.02.013 Electronic Robot</v>
          </cell>
        </row>
        <row r="6184">
          <cell r="J6184" t="str">
            <v>02.09.05.02.014 Entri Call Lead Glass WL</v>
          </cell>
        </row>
        <row r="6185">
          <cell r="J6185" t="str">
            <v>02.09.05.02.015 Radiarm</v>
          </cell>
        </row>
        <row r="6186">
          <cell r="J6186" t="str">
            <v>02.09.05.02.016 Beam Shutter Lock</v>
          </cell>
        </row>
        <row r="6187">
          <cell r="J6187" t="str">
            <v>02.09.05.02.017 Control Rod Guide Tube Lock</v>
          </cell>
        </row>
        <row r="6188">
          <cell r="J6188" t="str">
            <v>02.09.05.02.018 Specimen Lifting Device</v>
          </cell>
        </row>
        <row r="6189">
          <cell r="J6189" t="str">
            <v>02.09.05.02.019 Hunior Lave Glass Window &amp; L</v>
          </cell>
        </row>
        <row r="6190">
          <cell r="J6190" t="str">
            <v>02.09.05.02.020 Radio Pharmacheutical &amp; GW</v>
          </cell>
        </row>
        <row r="6191">
          <cell r="J6191" t="str">
            <v>02.09.05.02.021 Countainment Boxes (Single C)</v>
          </cell>
        </row>
        <row r="6192">
          <cell r="J6192" t="str">
            <v>02.09.05.02.022 Countainment Boxes (Double C)</v>
          </cell>
        </row>
        <row r="6193">
          <cell r="J6193" t="str">
            <v>02.09.05.02.023 Gamma Pool Shef</v>
          </cell>
        </row>
        <row r="6194">
          <cell r="J6194" t="str">
            <v>02.09.05.02.024 Primery Tongs</v>
          </cell>
        </row>
        <row r="6195">
          <cell r="J6195" t="str">
            <v>02.09.05.02.025 Remote Wire Cutter</v>
          </cell>
        </row>
        <row r="6196">
          <cell r="J6196" t="str">
            <v>02.09.05.02.026 Transfer Bucket 4</v>
          </cell>
        </row>
        <row r="6197">
          <cell r="J6197" t="str">
            <v>02.09.05.02.027 Transfer Bucket 6</v>
          </cell>
        </row>
        <row r="6198">
          <cell r="J6198" t="str">
            <v>02.09.05.02.028 Electronichamical M System</v>
          </cell>
        </row>
        <row r="6199">
          <cell r="J6199" t="str">
            <v>02.09.05.02.029 Intercell Conveyer System CE</v>
          </cell>
        </row>
        <row r="6200">
          <cell r="J6200" t="str">
            <v>02.09.05.02.030 Top Barier Lead Shield</v>
          </cell>
        </row>
        <row r="6201">
          <cell r="J6201" t="str">
            <v>02.09.05.02.031 ALat Kesehatan Kerja Lain-lain</v>
          </cell>
        </row>
        <row r="6202">
          <cell r="J6202" t="str">
            <v>02.09.05.03.001 Noise Level Meter</v>
          </cell>
        </row>
        <row r="6203">
          <cell r="J6203" t="str">
            <v>02.09.05.03.002 Sound Monitor/Sirine</v>
          </cell>
        </row>
        <row r="6204">
          <cell r="J6204" t="str">
            <v>02.09.05.03.003 Sirine</v>
          </cell>
        </row>
        <row r="6205">
          <cell r="J6205" t="str">
            <v>02.09.05.03.004 Unit Siementasi</v>
          </cell>
        </row>
        <row r="6206">
          <cell r="J6206" t="str">
            <v>02.09.05.03.005 Proteksi Lingkungan Lain-lain</v>
          </cell>
        </row>
        <row r="6207">
          <cell r="J6207" t="str">
            <v>02.09.05.04.001 Barometer</v>
          </cell>
        </row>
        <row r="6208">
          <cell r="J6208" t="str">
            <v>02.09.05.04.002 Barrograph</v>
          </cell>
        </row>
        <row r="6209">
          <cell r="J6209" t="str">
            <v>02.09.05.04.003 Hygrometer</v>
          </cell>
        </row>
        <row r="6210">
          <cell r="J6210" t="str">
            <v>02.09.05.04.004 Hygrograph</v>
          </cell>
        </row>
        <row r="6211">
          <cell r="J6211" t="str">
            <v>02.09.05.04.005 Thermograph</v>
          </cell>
        </row>
        <row r="6212">
          <cell r="J6212" t="str">
            <v>02.09.05.04.006 Thermo Hygrograph</v>
          </cell>
        </row>
        <row r="6213">
          <cell r="J6213" t="str">
            <v>02.09.05.04.007 Psychometer</v>
          </cell>
        </row>
        <row r="6214">
          <cell r="J6214" t="str">
            <v>02.09.05.04.008 Rainfall Recorder</v>
          </cell>
        </row>
        <row r="6215">
          <cell r="J6215" t="str">
            <v>02.09.05.04.009 Rainfall Sensor</v>
          </cell>
        </row>
        <row r="6216">
          <cell r="J6216" t="str">
            <v>02.09.05.04.010 Rainfall Sensor</v>
          </cell>
        </row>
        <row r="6217">
          <cell r="J6217" t="str">
            <v>02.09.05.04.011 Meteotower</v>
          </cell>
        </row>
        <row r="6218">
          <cell r="J6218" t="str">
            <v>02.09.05.04.012 Wind Sensor Set</v>
          </cell>
        </row>
        <row r="6219">
          <cell r="J6219" t="str">
            <v>02.09.05.04.013 Relative Humadity Sensor Set</v>
          </cell>
        </row>
        <row r="6220">
          <cell r="J6220" t="str">
            <v>02.09.05.04.014 Temperature Sensor Set</v>
          </cell>
        </row>
        <row r="6221">
          <cell r="J6221" t="str">
            <v>02.09.05.04.015 Electric</v>
          </cell>
        </row>
        <row r="6222">
          <cell r="J6222" t="str">
            <v>02.09.05.04.016 Hand Cup Animometer</v>
          </cell>
        </row>
        <row r="6223">
          <cell r="J6223" t="str">
            <v>02.09.05.04.017 Vene Anomometer</v>
          </cell>
        </row>
        <row r="6224">
          <cell r="J6224" t="str">
            <v>02.09.05.04.018 Thermal Apemometer</v>
          </cell>
        </row>
        <row r="6225">
          <cell r="J6225" t="str">
            <v>02.09.05.04.019 Wind Telemeter</v>
          </cell>
        </row>
        <row r="6226">
          <cell r="J6226" t="str">
            <v>02.09.05.04.020 Mechanical Wind Recorder</v>
          </cell>
        </row>
        <row r="6227">
          <cell r="J6227" t="str">
            <v>02.09.05.04.021 Rain Gange</v>
          </cell>
        </row>
        <row r="6228">
          <cell r="J6228" t="str">
            <v>02.09.05.04.022 Seinmeter Sensor</v>
          </cell>
        </row>
        <row r="6229">
          <cell r="J6229" t="str">
            <v>02.09.05.04.023 Seismograph Recorder</v>
          </cell>
        </row>
        <row r="6230">
          <cell r="J6230" t="str">
            <v>02.09.05.04.024 Meteo Set Portable</v>
          </cell>
        </row>
        <row r="6231">
          <cell r="J6231" t="str">
            <v>02.09.05.04.025 Meteometer Set Recorder</v>
          </cell>
        </row>
        <row r="6232">
          <cell r="J6232" t="str">
            <v>02.09.05.04.026 Metemeter Panel</v>
          </cell>
        </row>
        <row r="6233">
          <cell r="J6233" t="str">
            <v>02.09.05.04.027 Solar Radiator Recorder</v>
          </cell>
        </row>
        <row r="6234">
          <cell r="J6234" t="str">
            <v>02.09.05.04.028 Meteorological Equipment Lain-lain</v>
          </cell>
        </row>
        <row r="6235">
          <cell r="J6235" t="str">
            <v>02.09.05.05.001 Standar Am 2411</v>
          </cell>
        </row>
        <row r="6236">
          <cell r="J6236" t="str">
            <v>02.09.05.05.002 Standar RA 226</v>
          </cell>
        </row>
        <row r="6237">
          <cell r="J6237" t="str">
            <v>02.09.05.05.003 Standar Sr 90</v>
          </cell>
        </row>
        <row r="6238">
          <cell r="J6238" t="str">
            <v>02.09.05.05.004 Standar Co 60</v>
          </cell>
        </row>
        <row r="6239">
          <cell r="J6239" t="str">
            <v>02.09.05.05.005 Standar Pu 239</v>
          </cell>
        </row>
        <row r="6240">
          <cell r="J6240" t="str">
            <v>02.09.05.05.006 Standar Am-Cs 137</v>
          </cell>
        </row>
        <row r="6241">
          <cell r="J6241" t="str">
            <v>02.09.05.05.007 Sumber Radiasi  Lain-lain</v>
          </cell>
        </row>
        <row r="6242">
          <cell r="J6242" t="str">
            <v>02.09.06.01.001 Gamma Camera</v>
          </cell>
        </row>
        <row r="6243">
          <cell r="J6243" t="str">
            <v>02.09.06.01.002 X Ray Machine &amp; Control</v>
          </cell>
        </row>
        <row r="6244">
          <cell r="J6244" t="str">
            <v>02.09.06.01.003 Device</v>
          </cell>
        </row>
        <row r="6245">
          <cell r="J6245" t="str">
            <v>02.09.06.01.004 X Ray Panetration</v>
          </cell>
        </row>
        <row r="6246">
          <cell r="J6246" t="str">
            <v>02.09.06.01.005 X Ray Transiumminiscense</v>
          </cell>
        </row>
        <row r="6247">
          <cell r="J6247" t="str">
            <v>02.09.06.01.006 Gamma Irradiation Equipment</v>
          </cell>
        </row>
        <row r="6248">
          <cell r="J6248" t="str">
            <v>02.09.06.01.007 Neutron Source</v>
          </cell>
        </row>
        <row r="6249">
          <cell r="J6249" t="str">
            <v>02.09.06.01.008 Radiation Application Equipment Lain-lain</v>
          </cell>
        </row>
        <row r="6250">
          <cell r="J6250" t="str">
            <v>02.09.06.02.001 Ultrasonic Testing Device</v>
          </cell>
        </row>
        <row r="6251">
          <cell r="J6251" t="str">
            <v>02.09.06.02.002 Portable Testing Magnet</v>
          </cell>
        </row>
        <row r="6252">
          <cell r="J6252" t="str">
            <v>02.09.06.02.003 Eddy Current Testing Device</v>
          </cell>
        </row>
        <row r="6253">
          <cell r="J6253" t="str">
            <v>02.09.06.02.004 Film Image Viewer</v>
          </cell>
        </row>
        <row r="6254">
          <cell r="J6254" t="str">
            <v>02.09.06.02.005 Accustic Emmisim Device</v>
          </cell>
        </row>
        <row r="6255">
          <cell r="J6255" t="str">
            <v>02.09.06.02.006 Depth Crack Meter</v>
          </cell>
        </row>
        <row r="6256">
          <cell r="J6256" t="str">
            <v>02.09.06.02.007 Hardness Tester (Heardmeter)</v>
          </cell>
        </row>
        <row r="6257">
          <cell r="J6257" t="str">
            <v>02.09.06.02.008 Helium Leak Detector</v>
          </cell>
        </row>
        <row r="6258">
          <cell r="J6258" t="str">
            <v>02.09.06.02.009 Fatique Tester</v>
          </cell>
        </row>
        <row r="6259">
          <cell r="J6259" t="str">
            <v>02.09.06.02.010 Creep Tester and Stree Rupme Tester</v>
          </cell>
        </row>
        <row r="6260">
          <cell r="J6260" t="str">
            <v>02.09.06.02.011 Hydraulic Tester</v>
          </cell>
        </row>
        <row r="6261">
          <cell r="J6261" t="str">
            <v>02.09.06.02.012 Tanslie Strenght Tester</v>
          </cell>
        </row>
        <row r="6262">
          <cell r="J6262" t="str">
            <v>02.09.06.02.013 Corosion Tester</v>
          </cell>
        </row>
        <row r="6263">
          <cell r="J6263" t="str">
            <v>02.09.06.02.014 Alat Uji Taktik</v>
          </cell>
        </row>
        <row r="6264">
          <cell r="J6264" t="str">
            <v>02.09.06.02.015 Bending Tester</v>
          </cell>
        </row>
        <row r="6265">
          <cell r="J6265" t="str">
            <v>02.09.06.02.016 Surface Rounghnesas Measuring Device</v>
          </cell>
        </row>
        <row r="6266">
          <cell r="J6266" t="str">
            <v>02.09.06.02.017 Frofilometer</v>
          </cell>
        </row>
        <row r="6267">
          <cell r="J6267" t="str">
            <v>02.09.06.02.018 Non Destructive Test (NDT) Device Lain-lain</v>
          </cell>
        </row>
        <row r="6268">
          <cell r="J6268" t="str">
            <v>02.09.06.03.001 Hand Microtome</v>
          </cell>
        </row>
        <row r="6269">
          <cell r="J6269" t="str">
            <v>02.09.06.03.002 Rotary Microtome</v>
          </cell>
        </row>
        <row r="6270">
          <cell r="J6270" t="str">
            <v>02.09.06.03.003 Freezing Microtome (Cryocut Mocrotome)</v>
          </cell>
        </row>
        <row r="6271">
          <cell r="J6271" t="str">
            <v>02.09.06.03.004 Microtome Knife Shaiperner</v>
          </cell>
        </row>
        <row r="6272">
          <cell r="J6272" t="str">
            <v>02.09.06.03.005 Automatic Tissue Processor</v>
          </cell>
        </row>
        <row r="6273">
          <cell r="J6273" t="str">
            <v>02.09.06.03.006 Tissue Preparation Floating Bath</v>
          </cell>
        </row>
        <row r="6274">
          <cell r="J6274" t="str">
            <v>02.09.06.03.007 Fisher Bridge Warner</v>
          </cell>
        </row>
        <row r="6275">
          <cell r="J6275" t="str">
            <v>02.09.06.03.008 Laminair Air Flow</v>
          </cell>
        </row>
        <row r="6276">
          <cell r="J6276" t="str">
            <v>02.09.06.03.009 Steam Sterilizer</v>
          </cell>
        </row>
        <row r="6277">
          <cell r="J6277" t="str">
            <v>02.09.06.03.010 High Pressure Sterilizer</v>
          </cell>
        </row>
        <row r="6278">
          <cell r="J6278" t="str">
            <v>02.09.06.03.011 Instrumen Sterilizer</v>
          </cell>
        </row>
        <row r="6279">
          <cell r="J6279" t="str">
            <v>02.09.06.03.012 Radition Sterilizer</v>
          </cell>
        </row>
        <row r="6280">
          <cell r="J6280" t="str">
            <v>02.09.06.03.013 Hot Air Sterilizer</v>
          </cell>
        </row>
        <row r="6281">
          <cell r="J6281" t="str">
            <v>02.09.06.03.014 Ultrasonic Cleaning Bath</v>
          </cell>
        </row>
        <row r="6282">
          <cell r="J6282" t="str">
            <v>02.09.06.03.015 Micromare Cleaning Bath</v>
          </cell>
        </row>
        <row r="6283">
          <cell r="J6283" t="str">
            <v>02.09.06.03.016 Serological Bath</v>
          </cell>
        </row>
        <row r="6284">
          <cell r="J6284" t="str">
            <v>02.09.06.03.017 Ruller Tube Culture Apparatus</v>
          </cell>
        </row>
        <row r="6285">
          <cell r="J6285" t="str">
            <v>02.09.06.03.018 Ruller Tube Incubator</v>
          </cell>
        </row>
        <row r="6286">
          <cell r="J6286" t="str">
            <v>02.09.06.03.019 Growth Chanber</v>
          </cell>
        </row>
        <row r="6287">
          <cell r="J6287" t="str">
            <v>02.09.06.03.020 Refrige Incubatorrated</v>
          </cell>
        </row>
        <row r="6288">
          <cell r="J6288" t="str">
            <v>02.09.06.03.021 Anaerobic Culture Incubator</v>
          </cell>
        </row>
        <row r="6289">
          <cell r="J6289" t="str">
            <v>02.09.06.03.022 Cell Culture CO2 Incubator</v>
          </cell>
        </row>
        <row r="6290">
          <cell r="J6290" t="str">
            <v>02.09.06.03.023 Shaking Incubator</v>
          </cell>
        </row>
        <row r="6291">
          <cell r="J6291" t="str">
            <v>02.09.06.03.024 Isotemp Dry Heat Incubator</v>
          </cell>
        </row>
        <row r="6292">
          <cell r="J6292" t="str">
            <v>02.09.06.03.025 Gravity Convection Incubator</v>
          </cell>
        </row>
        <row r="6293">
          <cell r="J6293" t="str">
            <v>02.09.06.03.026 Air Flow Incubator</v>
          </cell>
        </row>
        <row r="6294">
          <cell r="J6294" t="str">
            <v>02.09.06.03.027 Bacterial Colony Counter</v>
          </cell>
        </row>
        <row r="6295">
          <cell r="J6295" t="str">
            <v>02.09.06.03.028 Hand Taily Counter</v>
          </cell>
        </row>
        <row r="6296">
          <cell r="J6296" t="str">
            <v>02.09.06.03.029 Blood Counting Instrument</v>
          </cell>
        </row>
        <row r="6297">
          <cell r="J6297" t="str">
            <v>02.09.06.03.030 Blood Sedimentation Apparatus</v>
          </cell>
        </row>
        <row r="6298">
          <cell r="J6298" t="str">
            <v>02.09.06.03.031 Blood Investigation Set</v>
          </cell>
        </row>
        <row r="6299">
          <cell r="J6299" t="str">
            <v>02.09.06.03.032 Sahll Heamometer</v>
          </cell>
        </row>
        <row r="6300">
          <cell r="J6300" t="str">
            <v>02.09.06.03.033 Blood Presure Meter/Tensimeter</v>
          </cell>
        </row>
        <row r="6301">
          <cell r="J6301" t="str">
            <v>02.09.06.03.034 Haemacyto Meter</v>
          </cell>
        </row>
        <row r="6302">
          <cell r="J6302" t="str">
            <v>02.09.06.03.035 Blood Gas Analizer</v>
          </cell>
        </row>
        <row r="6303">
          <cell r="J6303" t="str">
            <v>02.09.06.03.036 Blood Calcium Analyzer</v>
          </cell>
        </row>
        <row r="6304">
          <cell r="J6304" t="str">
            <v>02.09.06.03.037 Blood Chiorine Analyzer</v>
          </cell>
        </row>
        <row r="6305">
          <cell r="J6305" t="str">
            <v>02.09.06.03.038 Blood Sodium Potassium Analyzer</v>
          </cell>
        </row>
        <row r="6306">
          <cell r="J6306" t="str">
            <v>02.09.06.03.039 Haematology Analyzer</v>
          </cell>
        </row>
        <row r="6307">
          <cell r="J6307" t="str">
            <v>02.09.06.03.040 Erythrocyte Sedimentation Rate (ESR) Recorder</v>
          </cell>
        </row>
        <row r="6308">
          <cell r="J6308" t="str">
            <v>02.09.06.03.041 Deferential Blood Cell Counter</v>
          </cell>
        </row>
        <row r="6309">
          <cell r="J6309" t="str">
            <v>02.09.06.03.042 Electro Encephalografi</v>
          </cell>
        </row>
        <row r="6310">
          <cell r="J6310" t="str">
            <v>02.09.06.03.043 Cardiovasculler Instrument</v>
          </cell>
        </row>
        <row r="6311">
          <cell r="J6311" t="str">
            <v>02.09.06.03.044 Urine Meter</v>
          </cell>
        </row>
        <row r="6312">
          <cell r="J6312" t="str">
            <v>02.09.06.03.045 Stetoscope</v>
          </cell>
        </row>
        <row r="6313">
          <cell r="J6313" t="str">
            <v>02.09.06.03.046 Reflex Hammer</v>
          </cell>
        </row>
        <row r="6314">
          <cell r="J6314" t="str">
            <v>02.09.06.03.047 Diagnostic Set</v>
          </cell>
        </row>
        <row r="6315">
          <cell r="J6315" t="str">
            <v>02.09.06.03.048 Bed Pan (for Child Adult)</v>
          </cell>
        </row>
        <row r="6316">
          <cell r="J6316" t="str">
            <v>02.09.06.03.049 Heap Lamp</v>
          </cell>
        </row>
        <row r="6317">
          <cell r="J6317" t="str">
            <v>02.09.06.03.050 Geneocology  Table</v>
          </cell>
        </row>
        <row r="6318">
          <cell r="J6318" t="str">
            <v>02.09.06.03.051 Thyroide Uptake System</v>
          </cell>
        </row>
        <row r="6319">
          <cell r="J6319" t="str">
            <v>02.09.06.03.052 Renography System</v>
          </cell>
        </row>
        <row r="6320">
          <cell r="J6320" t="str">
            <v>02.09.06.03.053 Whole Bode Scanner</v>
          </cell>
        </row>
        <row r="6321">
          <cell r="J6321" t="str">
            <v>02.09.06.03.054 Weltipe Gamma Scanner</v>
          </cell>
        </row>
        <row r="6322">
          <cell r="J6322" t="str">
            <v>02.09.06.03.055 Syringe</v>
          </cell>
        </row>
        <row r="6323">
          <cell r="J6323" t="str">
            <v>02.09.06.03.056 Lead Syringe</v>
          </cell>
        </row>
        <row r="6324">
          <cell r="J6324" t="str">
            <v>02.09.06.03.057 Sutine Reedie</v>
          </cell>
        </row>
        <row r="6325">
          <cell r="J6325" t="str">
            <v>02.09.06.03.058 Sutine Reedie</v>
          </cell>
        </row>
        <row r="6326">
          <cell r="J6326" t="str">
            <v>02.09.06.03.059 Micro Trite Kit</v>
          </cell>
        </row>
        <row r="6327">
          <cell r="J6327" t="str">
            <v>02.09.06.03.060 Manor Surgery Set</v>
          </cell>
        </row>
        <row r="6328">
          <cell r="J6328" t="str">
            <v>02.09.06.03.061 Major Surgery Set</v>
          </cell>
        </row>
        <row r="6329">
          <cell r="J6329" t="str">
            <v>02.09.06.03.062 Nephectomy Set</v>
          </cell>
        </row>
        <row r="6330">
          <cell r="J6330" t="str">
            <v>02.09.06.03.063 Circumcision Set</v>
          </cell>
        </row>
        <row r="6331">
          <cell r="J6331" t="str">
            <v>02.09.06.03.064 Orthopaedy Set</v>
          </cell>
        </row>
        <row r="6332">
          <cell r="J6332" t="str">
            <v>02.09.06.03.065 Pacium Set</v>
          </cell>
        </row>
        <row r="6333">
          <cell r="J6333" t="str">
            <v>02.09.06.03.066 Tracheotomy Set</v>
          </cell>
        </row>
        <row r="6334">
          <cell r="J6334" t="str">
            <v>02.09.06.03.067 Gastro Intestinal Set</v>
          </cell>
        </row>
        <row r="6335">
          <cell r="J6335" t="str">
            <v>02.09.06.03.068 Metal Catheter</v>
          </cell>
        </row>
        <row r="6336">
          <cell r="J6336" t="str">
            <v>02.09.06.03.069 Blood Exchange Set</v>
          </cell>
        </row>
        <row r="6337">
          <cell r="J6337" t="str">
            <v>02.09.06.03.070 Urology Set</v>
          </cell>
        </row>
        <row r="6338">
          <cell r="J6338" t="str">
            <v>02.09.06.03.071 Thyroldestomy Set</v>
          </cell>
        </row>
        <row r="6339">
          <cell r="J6339" t="str">
            <v>02.09.06.03.072 Operation</v>
          </cell>
        </row>
        <row r="6340">
          <cell r="J6340" t="str">
            <v>02.09.06.03.073 Klinik Nuklir Lain-lain</v>
          </cell>
        </row>
        <row r="6341">
          <cell r="J6341" t="str">
            <v>02.09.06.04.001 Earth Conductivity Probe</v>
          </cell>
        </row>
        <row r="6342">
          <cell r="J6342" t="str">
            <v>02.09.06.04.002 Earth  Resistivity Device</v>
          </cell>
        </row>
        <row r="6343">
          <cell r="J6343" t="str">
            <v>02.09.06.04.003 Soil Premeammeter</v>
          </cell>
        </row>
        <row r="6344">
          <cell r="J6344" t="str">
            <v>02.09.06.04.004 Electro Magnetic Prospecting Device</v>
          </cell>
        </row>
        <row r="6345">
          <cell r="J6345" t="str">
            <v>02.09.06.04.005 Induced Polarrization Soll Resisility Meter</v>
          </cell>
        </row>
        <row r="6346">
          <cell r="J6346" t="str">
            <v>02.09.06.04.006 Trio Multichannel Seismic Refraction System</v>
          </cell>
        </row>
        <row r="6347">
          <cell r="J6347" t="str">
            <v>02.09.06.04.007 Soil Moinsture and Density Gauge</v>
          </cell>
        </row>
        <row r="6348">
          <cell r="J6348" t="str">
            <v>02.09.06.04.008 Field Pore Pressure Measuring Device</v>
          </cell>
        </row>
        <row r="6349">
          <cell r="J6349" t="str">
            <v>02.09.06.04.009 Falling Cone Panator Meter</v>
          </cell>
        </row>
        <row r="6350">
          <cell r="J6350" t="str">
            <v>02.09.06.04.010 Consolidation Tester</v>
          </cell>
        </row>
        <row r="6351">
          <cell r="J6351" t="str">
            <v>02.09.06.04.011 Penetrograph</v>
          </cell>
        </row>
        <row r="6352">
          <cell r="J6352" t="str">
            <v>02.09.06.04.012 Hand Penetro Meter</v>
          </cell>
        </row>
        <row r="6353">
          <cell r="J6353" t="str">
            <v>02.09.06.04.013 PF Meter</v>
          </cell>
        </row>
        <row r="6354">
          <cell r="J6354" t="str">
            <v>02.09.06.04.014 Soil PH Meter</v>
          </cell>
        </row>
        <row r="6355">
          <cell r="J6355" t="str">
            <v>02.09.06.04.015 Vacuum Air Picnometer</v>
          </cell>
        </row>
        <row r="6356">
          <cell r="J6356" t="str">
            <v>02.09.06.04.016 Steroscope</v>
          </cell>
        </row>
        <row r="6357">
          <cell r="J6357" t="str">
            <v>02.09.06.04.017 Pocket Altimeter</v>
          </cell>
        </row>
        <row r="6358">
          <cell r="J6358" t="str">
            <v>02.09.06.04.018 Optical Clinometer</v>
          </cell>
        </row>
        <row r="6359">
          <cell r="J6359" t="str">
            <v>02.09.06.04.019 Range Finder</v>
          </cell>
        </row>
        <row r="6360">
          <cell r="J6360" t="str">
            <v>02.09.06.04.020 Table Techeometer</v>
          </cell>
        </row>
        <row r="6361">
          <cell r="J6361" t="str">
            <v>02.09.06.04.021 Theodolite</v>
          </cell>
        </row>
        <row r="6362">
          <cell r="J6362" t="str">
            <v>02.09.06.04.022 Water Pass</v>
          </cell>
        </row>
        <row r="6363">
          <cell r="J6363" t="str">
            <v>02.09.06.04.023 Geological Compas</v>
          </cell>
        </row>
        <row r="6364">
          <cell r="J6364" t="str">
            <v>02.09.06.04.024 Tripod Compas</v>
          </cell>
        </row>
        <row r="6365">
          <cell r="J6365" t="str">
            <v>02.09.06.04.025 Car Compas</v>
          </cell>
        </row>
        <row r="6366">
          <cell r="J6366" t="str">
            <v>02.09.06.04.026 Water Current Meter</v>
          </cell>
        </row>
        <row r="6367">
          <cell r="J6367" t="str">
            <v>02.09.06.04.027 Horizontal/Vertical Water Level Recorder</v>
          </cell>
        </row>
        <row r="6368">
          <cell r="J6368" t="str">
            <v>02.09.06.04.028 Tape Water Level Indicator</v>
          </cell>
        </row>
        <row r="6369">
          <cell r="J6369" t="str">
            <v>02.09.06.04.029 Water Wlectrolysys for Tritium Analysis</v>
          </cell>
        </row>
        <row r="6370">
          <cell r="J6370" t="str">
            <v>02.09.06.04.030 Gamma Logging Unit</v>
          </cell>
        </row>
        <row r="6371">
          <cell r="J6371" t="str">
            <v>02.09.06.04.031 Geological Hammer</v>
          </cell>
        </row>
        <row r="6372">
          <cell r="J6372" t="str">
            <v>02.09.06.04.032 Scoop</v>
          </cell>
        </row>
        <row r="6373">
          <cell r="J6373" t="str">
            <v>02.09.06.04.033 Peralatan Hidrologi Lain-lain</v>
          </cell>
        </row>
        <row r="6374">
          <cell r="J6374" t="str">
            <v>02.09.07.01.001 DO Meter</v>
          </cell>
        </row>
        <row r="6375">
          <cell r="J6375" t="str">
            <v>02.09.07.01.002 Conductivity Meter</v>
          </cell>
        </row>
        <row r="6376">
          <cell r="J6376" t="str">
            <v>02.09.07.01.003 Salino meter</v>
          </cell>
        </row>
        <row r="6377">
          <cell r="J6377" t="str">
            <v>02.09.07.01.004 TOC Analyzer</v>
          </cell>
        </row>
        <row r="6378">
          <cell r="J6378" t="str">
            <v>02.09.07.01.005 Oil Analyzer</v>
          </cell>
        </row>
        <row r="6379">
          <cell r="J6379" t="str">
            <v>02.09.07.01.006 Klorin Meter</v>
          </cell>
        </row>
        <row r="6380">
          <cell r="J6380" t="str">
            <v>02.09.07.01.007 Turbidi Meter</v>
          </cell>
        </row>
        <row r="6381">
          <cell r="J6381" t="str">
            <v>02.09.07.01.008 Water Quality Analyzer System</v>
          </cell>
        </row>
        <row r="6382">
          <cell r="J6382" t="str">
            <v>02.09.07.01.009 Mercury Analyzer</v>
          </cell>
        </row>
        <row r="6383">
          <cell r="J6383" t="str">
            <v>02.09.07.01.010 Test Kit</v>
          </cell>
        </row>
        <row r="6384">
          <cell r="J6384" t="str">
            <v>02.09.07.01.011 Bacteria Test Paper</v>
          </cell>
        </row>
        <row r="6385">
          <cell r="J6385" t="str">
            <v>02.09.07.01.012 Refractometer</v>
          </cell>
        </row>
        <row r="6386">
          <cell r="J6386" t="str">
            <v>02.09.07.01.013 Plankton Net</v>
          </cell>
        </row>
        <row r="6387">
          <cell r="J6387" t="str">
            <v>02.09.07.01.014 Water Sample</v>
          </cell>
        </row>
        <row r="6388">
          <cell r="J6388" t="str">
            <v>02.09.07.01.015 Eckman - Berge Dredge</v>
          </cell>
        </row>
        <row r="6389">
          <cell r="J6389" t="str">
            <v>02.09.07.01.016 Core Sampler</v>
          </cell>
        </row>
        <row r="6390">
          <cell r="J6390" t="str">
            <v>02.09.07.01.017 Current Meter</v>
          </cell>
        </row>
        <row r="6391">
          <cell r="J6391" t="str">
            <v>02.09.07.01.018 Jar Tester</v>
          </cell>
        </row>
        <row r="6392">
          <cell r="J6392" t="str">
            <v>02.09.07.01.019 Colony Counter</v>
          </cell>
        </row>
        <row r="6393">
          <cell r="J6393" t="str">
            <v>02.09.07.01.020 Lampu UV</v>
          </cell>
        </row>
        <row r="6394">
          <cell r="J6394" t="str">
            <v>02.09.07.01.021 Strenilyzer</v>
          </cell>
        </row>
        <row r="6395">
          <cell r="J6395" t="str">
            <v>02.09.07.01.022 Oven</v>
          </cell>
        </row>
        <row r="6396">
          <cell r="J6396" t="str">
            <v>02.09.07.01.023 Autocly</v>
          </cell>
        </row>
        <row r="6397">
          <cell r="J6397" t="str">
            <v>02.09.07.01.024 Alat Lab. Kualitas Air &amp; Tanah Lain-lain</v>
          </cell>
        </row>
        <row r="6398">
          <cell r="J6398" t="str">
            <v>02.09.07.02.001 Portable SO 2 Analyzer</v>
          </cell>
        </row>
        <row r="6399">
          <cell r="J6399" t="str">
            <v>02.09.07.02.002 Portable NOX Analyzer</v>
          </cell>
        </row>
        <row r="6400">
          <cell r="J6400" t="str">
            <v>02.09.07.02.003 Portable CO Analyzer</v>
          </cell>
        </row>
        <row r="6401">
          <cell r="J6401" t="str">
            <v>02.09.07.02.004 Portable HC Analyzer</v>
          </cell>
        </row>
        <row r="6402">
          <cell r="J6402" t="str">
            <v>02.09.07.02.005 Container</v>
          </cell>
        </row>
        <row r="6403">
          <cell r="J6403" t="str">
            <v>02.09.07.02.006 Data Logger</v>
          </cell>
        </row>
        <row r="6404">
          <cell r="J6404" t="str">
            <v>02.09.07.02.007 Automatic SO 2 Analyzer</v>
          </cell>
        </row>
        <row r="6405">
          <cell r="J6405" t="str">
            <v>02.09.07.02.008 Automatic NOX Analyzer</v>
          </cell>
        </row>
        <row r="6406">
          <cell r="J6406" t="str">
            <v>02.09.07.02.009 Automatic CO Analyzer</v>
          </cell>
        </row>
        <row r="6407">
          <cell r="J6407" t="str">
            <v>02.09.07.02.010 Automatic SPM Analyzer</v>
          </cell>
        </row>
        <row r="6408">
          <cell r="J6408" t="str">
            <v>02.09.07.02.011 Automatic HC Analyzer</v>
          </cell>
        </row>
        <row r="6409">
          <cell r="J6409" t="str">
            <v>02.09.07.02.012 Automatic Ozon Analyzer</v>
          </cell>
        </row>
        <row r="6410">
          <cell r="J6410" t="str">
            <v>02.09.07.02.013 Dust Sampler</v>
          </cell>
        </row>
        <row r="6411">
          <cell r="J6411" t="str">
            <v>02.09.07.02.014 Air Polution Ozon Analyzer</v>
          </cell>
        </row>
        <row r="6412">
          <cell r="J6412" t="str">
            <v>02.09.07.02.015 Mini Pump Air Tester</v>
          </cell>
        </row>
        <row r="6413">
          <cell r="J6413" t="str">
            <v>02.09.07.02.016 Automatic Oxidant Analyzer</v>
          </cell>
        </row>
        <row r="6414">
          <cell r="J6414" t="str">
            <v>02.09.07.02.017 Weather Obsevation Instruments</v>
          </cell>
        </row>
        <row r="6415">
          <cell r="J6415" t="str">
            <v>02.09.07.02.018 Vehicle Emission Gas analyzer</v>
          </cell>
        </row>
        <row r="6416">
          <cell r="J6416" t="str">
            <v>02.09.07.02.019 Automatic Gas Burmer Exhaust Gas analyzer</v>
          </cell>
        </row>
        <row r="6417">
          <cell r="J6417" t="str">
            <v>02.09.07.02.020 High Vulume Air Sampler</v>
          </cell>
        </row>
        <row r="6418">
          <cell r="J6418" t="str">
            <v>02.09.07.02.021 Low Vulume Air Sampler</v>
          </cell>
        </row>
        <row r="6419">
          <cell r="J6419" t="str">
            <v>02.09.07.02.022 Anderson Paticle Frantioning Sampler</v>
          </cell>
        </row>
        <row r="6420">
          <cell r="J6420" t="str">
            <v>02.09.07.02.023 Deposit Gauge</v>
          </cell>
        </row>
        <row r="6421">
          <cell r="J6421" t="str">
            <v>02.09.07.02.024 Dust Jar</v>
          </cell>
        </row>
        <row r="6422">
          <cell r="J6422" t="str">
            <v>02.09.07.02.025 Portable Wind System</v>
          </cell>
        </row>
        <row r="6423">
          <cell r="J6423" t="str">
            <v>02.09.07.02.026 Thermo + Hygripgraph</v>
          </cell>
        </row>
        <row r="6424">
          <cell r="J6424" t="str">
            <v>02.09.07.02.027 Syphon Type Recorder Rain Gauge</v>
          </cell>
        </row>
        <row r="6425">
          <cell r="J6425" t="str">
            <v>02.09.07.02.028 Prection Gas Detector</v>
          </cell>
        </row>
        <row r="6426">
          <cell r="J6426" t="str">
            <v>02.09.07.02.029 Solar Radiation Meter</v>
          </cell>
        </row>
        <row r="6427">
          <cell r="J6427" t="str">
            <v>02.09.07.02.030 Protable Block Fume Meter</v>
          </cell>
        </row>
        <row r="6428">
          <cell r="J6428" t="str">
            <v>02.09.07.02.031 Gas Sampler</v>
          </cell>
        </row>
        <row r="6429">
          <cell r="J6429" t="str">
            <v>02.09.07.02.032 Stack Sampler</v>
          </cell>
        </row>
        <row r="6430">
          <cell r="J6430" t="str">
            <v>02.09.07.02.033 Gas Meter</v>
          </cell>
        </row>
        <row r="6431">
          <cell r="J6431" t="str">
            <v>02.09.07.02.034 Zero Gas Generator</v>
          </cell>
        </row>
        <row r="6432">
          <cell r="J6432" t="str">
            <v>02.09.07.02.035 Standard Gas Generator</v>
          </cell>
        </row>
        <row r="6433">
          <cell r="J6433" t="str">
            <v>02.09.07.02.036 Vacuum Sampler</v>
          </cell>
        </row>
        <row r="6434">
          <cell r="J6434" t="str">
            <v>02.09.07.02.037 Gas Cylinder</v>
          </cell>
        </row>
        <row r="6435">
          <cell r="J6435" t="str">
            <v>02.09.07.02.038 Oil Pump</v>
          </cell>
        </row>
        <row r="6436">
          <cell r="J6436" t="str">
            <v>02.09.07.02.039 Air Compressor</v>
          </cell>
        </row>
        <row r="6437">
          <cell r="J6437" t="str">
            <v>02.09.07.02.040 Dry Type Gas Meter</v>
          </cell>
        </row>
        <row r="6438">
          <cell r="J6438" t="str">
            <v>02.09.07.02.041 Wet Type Gas Meter</v>
          </cell>
        </row>
        <row r="6439">
          <cell r="J6439" t="str">
            <v>02.09.07.02.042 Standard Voltage Generator</v>
          </cell>
        </row>
        <row r="6440">
          <cell r="J6440" t="str">
            <v>02.09.07.02.043 Handy Sampler For Gas Sampling</v>
          </cell>
        </row>
        <row r="6441">
          <cell r="J6441" t="str">
            <v>02.09.07.02.044 Ozon Gas Generator</v>
          </cell>
        </row>
        <row r="6442">
          <cell r="J6442" t="str">
            <v>02.09.07.02.045 Hydrogen Gas Generator</v>
          </cell>
        </row>
        <row r="6443">
          <cell r="J6443" t="str">
            <v>02.09.07.02.046 Osciliscope</v>
          </cell>
        </row>
        <row r="6444">
          <cell r="J6444" t="str">
            <v>02.09.07.02.047 Air Purlier</v>
          </cell>
        </row>
        <row r="6445">
          <cell r="J6445" t="str">
            <v>02.09.07.02.048 Alectric Desicator</v>
          </cell>
        </row>
        <row r="6446">
          <cell r="J6446" t="str">
            <v>02.09.07.02.049 Sequetial Timer</v>
          </cell>
        </row>
        <row r="6447">
          <cell r="J6447" t="str">
            <v>02.09.07.02.050 Oxigen Analyzer</v>
          </cell>
        </row>
        <row r="6448">
          <cell r="J6448" t="str">
            <v>02.09.07.02.051 Alat Lab. Kualitas Udara Lain-lain</v>
          </cell>
        </row>
        <row r="6449">
          <cell r="J6449" t="str">
            <v>02.09.07.03.001 Tape Recorder</v>
          </cell>
        </row>
        <row r="6450">
          <cell r="J6450" t="str">
            <v>02.09.07.03.002 Precition Intregating Sound Level Meter</v>
          </cell>
        </row>
        <row r="6451">
          <cell r="J6451" t="str">
            <v>02.09.07.03.003 Piston Phone</v>
          </cell>
        </row>
        <row r="6452">
          <cell r="J6452" t="str">
            <v>02.09.07.03.004 Octave Blank Filter</v>
          </cell>
        </row>
        <row r="6453">
          <cell r="J6453" t="str">
            <v>02.09.07.03.005 1/3 Octave Real Time Analyzer</v>
          </cell>
        </row>
        <row r="6454">
          <cell r="J6454" t="str">
            <v>02.09.07.03.006 Vibration Level Meter</v>
          </cell>
        </row>
        <row r="6455">
          <cell r="J6455" t="str">
            <v>02.09.07.03.007 Turnable Filter</v>
          </cell>
        </row>
        <row r="6456">
          <cell r="J6456" t="str">
            <v>02.09.07.03.008 Calibration Exiter</v>
          </cell>
        </row>
        <row r="6457">
          <cell r="J6457" t="str">
            <v>02.09.07.03.009 Data Processing Unit</v>
          </cell>
        </row>
        <row r="6458">
          <cell r="J6458" t="str">
            <v>02.09.07.03.010 Tripod</v>
          </cell>
        </row>
        <row r="6459">
          <cell r="J6459" t="str">
            <v>02.09.07.03.011 Extensoin Code (10 m)</v>
          </cell>
        </row>
        <row r="6460">
          <cell r="J6460" t="str">
            <v>02.09.07.03.012 Extensoin Code (30 m)</v>
          </cell>
        </row>
        <row r="6461">
          <cell r="J6461" t="str">
            <v>02.09.07.03.013 Transceiver</v>
          </cell>
        </row>
        <row r="6462">
          <cell r="J6462" t="str">
            <v>02.09.07.03.014 Alat Lab. Kebisingan &amp; Getaran Lain-lain</v>
          </cell>
        </row>
        <row r="6463">
          <cell r="J6463" t="str">
            <v>02.09.07.04.001 Milling Machine</v>
          </cell>
        </row>
        <row r="6464">
          <cell r="J6464" t="str">
            <v>02.09.07.04.002 Sieve Shaker</v>
          </cell>
        </row>
        <row r="6465">
          <cell r="J6465" t="str">
            <v>02.09.07.04.003 Compact Balance</v>
          </cell>
        </row>
        <row r="6466">
          <cell r="J6466" t="str">
            <v>02.09.07.04.004 Platform Scale</v>
          </cell>
        </row>
        <row r="6467">
          <cell r="J6467" t="str">
            <v>02.09.07.04.005 Hot Air Drying Oven</v>
          </cell>
        </row>
        <row r="6468">
          <cell r="J6468" t="str">
            <v>02.09.07.04.006 Pensky-Martens Closed Cup Flash Point tester</v>
          </cell>
        </row>
        <row r="6469">
          <cell r="J6469" t="str">
            <v>02.09.07.04.007 Copper Corrsion Tester</v>
          </cell>
        </row>
        <row r="6470">
          <cell r="J6470" t="str">
            <v>02.09.07.04.008 Elemental Analysis Instrument (CHN)</v>
          </cell>
        </row>
        <row r="6471">
          <cell r="J6471" t="str">
            <v>02.09.07.04.009 Calorimeter</v>
          </cell>
        </row>
        <row r="6472">
          <cell r="J6472" t="str">
            <v>02.09.07.04.010 KD Evaporator</v>
          </cell>
        </row>
        <row r="6473">
          <cell r="J6473" t="str">
            <v>02.09.07.04.011 Micro Kjeldahi Distiler</v>
          </cell>
        </row>
        <row r="6474">
          <cell r="J6474" t="str">
            <v>02.09.07.04.012 Kjedahi Nitrogen Disgestion &amp; Distilling Apparatur</v>
          </cell>
        </row>
        <row r="6475">
          <cell r="J6475" t="str">
            <v>02.09.07.04.013 Blender</v>
          </cell>
        </row>
        <row r="6476">
          <cell r="J6476" t="str">
            <v>02.09.07.04.014 ALat Lab. Lingkungan Lain-lain</v>
          </cell>
        </row>
        <row r="6477">
          <cell r="J6477" t="str">
            <v>02.09.07.05.001 Kromotografi Gas</v>
          </cell>
        </row>
        <row r="6478">
          <cell r="J6478" t="str">
            <v>02.09.07.05.002 High Performance Liquid Cromatograph</v>
          </cell>
        </row>
        <row r="6479">
          <cell r="J6479" t="str">
            <v>02.09.07.05.003 Ion Cromatograph</v>
          </cell>
        </row>
        <row r="6480">
          <cell r="J6480" t="str">
            <v>02.09.07.05.004 Polarograph</v>
          </cell>
        </row>
        <row r="6481">
          <cell r="J6481" t="str">
            <v>02.09.07.05.005 UV/VIS Spectrophotometer</v>
          </cell>
        </row>
        <row r="6482">
          <cell r="J6482" t="str">
            <v>02.09.07.05.006 IR Spectrophotometer</v>
          </cell>
        </row>
        <row r="6483">
          <cell r="J6483" t="str">
            <v>02.09.07.05.007 Fluorescense Spectrophotometer</v>
          </cell>
        </row>
        <row r="6484">
          <cell r="J6484" t="str">
            <v>02.09.07.05.008 Apectrophotometer Serapan Atom</v>
          </cell>
        </row>
        <row r="6485">
          <cell r="J6485" t="str">
            <v>02.09.07.05.009 Quadrupole Spectrometer</v>
          </cell>
        </row>
        <row r="6486">
          <cell r="J6486" t="str">
            <v>02.09.07.05.010 Acanning Electron Microscope</v>
          </cell>
        </row>
        <row r="6487">
          <cell r="J6487" t="str">
            <v>02.09.07.05.011 X-Ray Fluirrescense Analyzer</v>
          </cell>
        </row>
        <row r="6488">
          <cell r="J6488" t="str">
            <v>02.09.07.05.012 PH Meter</v>
          </cell>
        </row>
        <row r="6489">
          <cell r="J6489" t="str">
            <v>02.09.07.05.013 Ilon Meter</v>
          </cell>
        </row>
        <row r="6490">
          <cell r="J6490" t="str">
            <v>02.09.07.05.014 Lon Selective Electrode</v>
          </cell>
        </row>
        <row r="6491">
          <cell r="J6491" t="str">
            <v>02.09.07.05.015 Mercury analyzer</v>
          </cell>
        </row>
        <row r="6492">
          <cell r="J6492" t="str">
            <v>02.09.07.05.016 Mettalurgical Electrode</v>
          </cell>
        </row>
        <row r="6493">
          <cell r="J6493" t="str">
            <v>02.09.07.05.017 Biological Microscope</v>
          </cell>
        </row>
        <row r="6494">
          <cell r="J6494" t="str">
            <v>02.09.07.05.018 Stereo Microscope</v>
          </cell>
        </row>
        <row r="6495">
          <cell r="J6495" t="str">
            <v>02.09.07.05.019 Cylinder Rack</v>
          </cell>
        </row>
        <row r="6496">
          <cell r="J6496" t="str">
            <v>02.09.07.05.020 Gas Regulator</v>
          </cell>
        </row>
        <row r="6497">
          <cell r="J6497" t="str">
            <v>02.09.07.05.021 Peralatan Gelas</v>
          </cell>
        </row>
        <row r="6498">
          <cell r="J6498" t="str">
            <v>02.09.07.05.022 Timbangan</v>
          </cell>
        </row>
        <row r="6499">
          <cell r="J6499" t="str">
            <v>02.09.07.05.023 Centrifuge</v>
          </cell>
        </row>
        <row r="6500">
          <cell r="J6500" t="str">
            <v>02.09.07.05.024 Multi Fumace</v>
          </cell>
        </row>
        <row r="6501">
          <cell r="J6501" t="str">
            <v>02.09.07.05.025 Electric Oven</v>
          </cell>
        </row>
        <row r="6502">
          <cell r="J6502" t="str">
            <v>02.09.07.05.026 Vacuum Drying Oven</v>
          </cell>
        </row>
        <row r="6503">
          <cell r="J6503" t="str">
            <v>02.09.07.05.027 Incubator</v>
          </cell>
        </row>
        <row r="6504">
          <cell r="J6504" t="str">
            <v>02.09.07.05.028 BOD Incubator</v>
          </cell>
        </row>
        <row r="6505">
          <cell r="J6505" t="str">
            <v>02.09.07.05.029 Evaporator</v>
          </cell>
        </row>
        <row r="6506">
          <cell r="J6506" t="str">
            <v>02.09.07.05.030 Water Circulation Bath</v>
          </cell>
        </row>
        <row r="6507">
          <cell r="J6507" t="str">
            <v>02.09.07.05.031 Water Barh</v>
          </cell>
        </row>
        <row r="6508">
          <cell r="J6508" t="str">
            <v>02.09.07.05.032 Thermistor Water Bath</v>
          </cell>
        </row>
        <row r="6509">
          <cell r="J6509" t="str">
            <v>02.09.07.05.033 Fraction Colector</v>
          </cell>
        </row>
        <row r="6510">
          <cell r="J6510" t="str">
            <v>02.09.07.05.034 Rotary Culti Shaker</v>
          </cell>
        </row>
        <row r="6511">
          <cell r="J6511" t="str">
            <v>02.09.07.05.035 Multi Labo Shaker</v>
          </cell>
        </row>
        <row r="6512">
          <cell r="J6512" t="str">
            <v>02.09.07.05.036 Homogenizer</v>
          </cell>
        </row>
        <row r="6513">
          <cell r="J6513" t="str">
            <v>02.09.07.05.037 Pengaduk Magnet</v>
          </cell>
        </row>
        <row r="6514">
          <cell r="J6514" t="str">
            <v>02.09.07.05.038 Ultrasonic Cleaner</v>
          </cell>
        </row>
        <row r="6515">
          <cell r="J6515" t="str">
            <v>02.09.07.05.039 Peralatan Distilasi</v>
          </cell>
        </row>
        <row r="6516">
          <cell r="J6516" t="str">
            <v>02.09.07.05.040 Ice Cube Maker</v>
          </cell>
        </row>
        <row r="6517">
          <cell r="J6517" t="str">
            <v>02.09.07.05.041 Refrigerator/Freezer</v>
          </cell>
        </row>
        <row r="6518">
          <cell r="J6518" t="str">
            <v>02.09.07.05.042 Ultrasonic Cleaner For Pippete</v>
          </cell>
        </row>
        <row r="6519">
          <cell r="J6519" t="str">
            <v>02.09.07.05.043 Peralatan Extraksi Sochlet</v>
          </cell>
        </row>
        <row r="6520">
          <cell r="J6520" t="str">
            <v>02.09.07.05.044 Automatic Dispenser</v>
          </cell>
        </row>
        <row r="6521">
          <cell r="J6521" t="str">
            <v>02.09.07.05.045 Flow Meter</v>
          </cell>
        </row>
        <row r="6522">
          <cell r="J6522" t="str">
            <v>02.09.07.05.046 Automatic Pure Water System</v>
          </cell>
        </row>
        <row r="6523">
          <cell r="J6523" t="str">
            <v>02.09.07.05.047 Pompa Peristaltik</v>
          </cell>
        </row>
        <row r="6524">
          <cell r="J6524" t="str">
            <v>02.09.07.05.048 Alat Laboraorium Penunjang Lain-lain</v>
          </cell>
        </row>
        <row r="6525">
          <cell r="J6525" t="str">
            <v>02.09.08.01.001 Towing Carriage</v>
          </cell>
        </row>
        <row r="6526">
          <cell r="J6526" t="str">
            <v>02.09.08.01.002 Rails 234,5 M</v>
          </cell>
        </row>
        <row r="6527">
          <cell r="J6527" t="str">
            <v>02.09.08.01.003 Currunt Cunductor Busbars</v>
          </cell>
        </row>
        <row r="6528">
          <cell r="J6528" t="str">
            <v>02.09.08.01.004 Towing Carriage Lain-lain</v>
          </cell>
        </row>
        <row r="6529">
          <cell r="J6529" t="str">
            <v>02.09.08.02.001 Resistance Dynamometer</v>
          </cell>
        </row>
        <row r="6530">
          <cell r="J6530" t="str">
            <v>02.09.08.02.002 Clamp Apparatus</v>
          </cell>
        </row>
        <row r="6531">
          <cell r="J6531" t="str">
            <v>02.09.08.02.003 Towing Guide with Trim Meter</v>
          </cell>
        </row>
        <row r="6532">
          <cell r="J6532" t="str">
            <v>02.09.08.02.004 Self Propulsion Motor</v>
          </cell>
        </row>
        <row r="6533">
          <cell r="J6533" t="str">
            <v>02.09.08.02.005 Self Propulsion Dynamometer</v>
          </cell>
        </row>
        <row r="6534">
          <cell r="J6534" t="str">
            <v>02.09.08.02.006 Propeller Openg Water Dynamometer</v>
          </cell>
        </row>
        <row r="6535">
          <cell r="J6535" t="str">
            <v>02.09.08.02.007 Universal Primary Calibrator/Weights</v>
          </cell>
        </row>
        <row r="6536">
          <cell r="J6536" t="str">
            <v>02.09.08.02.008 Line Pump</v>
          </cell>
        </row>
        <row r="6537">
          <cell r="J6537" t="str">
            <v>02.09.08.02.009 App for Meas, Ship Model Pitch Inertia Moment</v>
          </cell>
        </row>
        <row r="6538">
          <cell r="J6538" t="str">
            <v>02.09.08.02.010 Wave Height Meter, Resistance Type</v>
          </cell>
        </row>
        <row r="6539">
          <cell r="J6539" t="str">
            <v>02.09.08.02.011 Wave Height Meter, Special Type</v>
          </cell>
        </row>
        <row r="6540">
          <cell r="J6540" t="str">
            <v>02.09.08.02.012 Wave Measurement Apparatus</v>
          </cell>
        </row>
        <row r="6541">
          <cell r="J6541" t="str">
            <v>02.09.08.02.013 Ship Movement Mater</v>
          </cell>
        </row>
        <row r="6542">
          <cell r="J6542" t="str">
            <v>02.09.08.02.014 Pressure Tranduce for Press Variation</v>
          </cell>
        </row>
        <row r="6543">
          <cell r="J6543" t="str">
            <v>02.09.08.02.015 Pressure Tranduce for Slamming Meas</v>
          </cell>
        </row>
        <row r="6544">
          <cell r="J6544" t="str">
            <v>02.09.08.02.016 Horizontal Planar Motion Mechaarism(HPPM)</v>
          </cell>
        </row>
        <row r="6545">
          <cell r="J6545" t="str">
            <v>02.09.08.02.017 Accelerometer</v>
          </cell>
        </row>
        <row r="6546">
          <cell r="J6546" t="str">
            <v>02.09.08.02.018 Wave Generator &amp; Absorber Lain-lain</v>
          </cell>
        </row>
        <row r="6547">
          <cell r="J6547" t="str">
            <v>02.09.08.03.001 DAAS MOB tanpa Software</v>
          </cell>
        </row>
        <row r="6548">
          <cell r="J6548" t="str">
            <v>02.09.08.03.002 DAAS Towing Tnak tanpa Software</v>
          </cell>
        </row>
        <row r="6549">
          <cell r="J6549" t="str">
            <v>02.09.08.03.003 DAAS Cav. Tunnel tanpa Software</v>
          </cell>
        </row>
        <row r="6550">
          <cell r="J6550" t="str">
            <v>02.09.08.03.004 Software DAAS MOD</v>
          </cell>
        </row>
        <row r="6551">
          <cell r="J6551" t="str">
            <v>02.09.08.03.005 Software DAAS Towing Tnak</v>
          </cell>
        </row>
        <row r="6552">
          <cell r="J6552" t="str">
            <v>02.09.08.03.006 Software DAAS</v>
          </cell>
        </row>
        <row r="6553">
          <cell r="J6553" t="str">
            <v>02.09.08.03.007 Hardware Cont Off-line Computer</v>
          </cell>
        </row>
        <row r="6554">
          <cell r="J6554" t="str">
            <v>02.09.08.03.008 Software Cont Off-line Computer</v>
          </cell>
        </row>
        <row r="6555">
          <cell r="J6555" t="str">
            <v>02.09.08.03.009 Data Accquistion &amp; Analyzing System Lain-lain</v>
          </cell>
        </row>
        <row r="6556">
          <cell r="J6556" t="str">
            <v>02.09.08.04.001 Cavitation Tunnel</v>
          </cell>
        </row>
        <row r="6557">
          <cell r="J6557" t="str">
            <v>02.09.08.04.002 Flow Generator</v>
          </cell>
        </row>
        <row r="6558">
          <cell r="J6558" t="str">
            <v>02.09.08.04.003 Pressure Control System</v>
          </cell>
        </row>
        <row r="6559">
          <cell r="J6559" t="str">
            <v>02.09.08.04.004 Water Supply and Drainage System</v>
          </cell>
        </row>
        <row r="6560">
          <cell r="J6560" t="str">
            <v>02.09.08.04.005 Deaeration and Fifftering System</v>
          </cell>
        </row>
        <row r="6561">
          <cell r="J6561" t="str">
            <v>02.09.08.04.006 Control Panel</v>
          </cell>
        </row>
        <row r="6562">
          <cell r="J6562" t="str">
            <v>02.09.08.04.007 Propeller Dunamometer</v>
          </cell>
        </row>
        <row r="6563">
          <cell r="J6563" t="str">
            <v>02.09.08.04.008 Stroboscope</v>
          </cell>
        </row>
        <row r="6564">
          <cell r="J6564" t="str">
            <v>02.09.08.04.009 Wake Field Measure Appareturs</v>
          </cell>
        </row>
        <row r="6565">
          <cell r="J6565" t="str">
            <v>02.09.08.04.010 Pressure Tranducer</v>
          </cell>
        </row>
        <row r="6566">
          <cell r="J6566" t="str">
            <v>02.09.08.04.011 Defferential Preasuring Tranducer</v>
          </cell>
        </row>
        <row r="6567">
          <cell r="J6567" t="str">
            <v>02.09.08.04.012 Temperature Measuring Instrument</v>
          </cell>
        </row>
        <row r="6568">
          <cell r="J6568" t="str">
            <v>02.09.08.04.013 Oxigene Contents Meter</v>
          </cell>
        </row>
        <row r="6569">
          <cell r="J6569" t="str">
            <v>02.09.08.04.014 Cavitation Tunnel Lain-lain</v>
          </cell>
        </row>
        <row r="6570">
          <cell r="J6570" t="str">
            <v>02.09.08.05.001 Towing Crane</v>
          </cell>
        </row>
        <row r="6571">
          <cell r="J6571" t="str">
            <v>02.09.08.05.002 Cavitation Tunnel</v>
          </cell>
        </row>
        <row r="6572">
          <cell r="J6572" t="str">
            <v>02.09.08.05.003 Ship Model Workshop</v>
          </cell>
        </row>
        <row r="6573">
          <cell r="J6573" t="str">
            <v>02.09.08.05.004 Model Preparation and Storage</v>
          </cell>
        </row>
        <row r="6574">
          <cell r="J6574" t="str">
            <v>02.09.08.05.005 Machanical Workshop</v>
          </cell>
        </row>
        <row r="6575">
          <cell r="J6575" t="str">
            <v>02.09.08.05.006 Manoeuvring Tank</v>
          </cell>
        </row>
        <row r="6576">
          <cell r="J6576" t="str">
            <v>02.09.08.05.007 Overhead Cranes Lain-lain</v>
          </cell>
        </row>
        <row r="6577">
          <cell r="J6577" t="str">
            <v>02.09.08.06.001 Oscilograph Recorder</v>
          </cell>
        </row>
        <row r="6578">
          <cell r="J6578" t="str">
            <v>02.09.08.06.002 Osciloscope</v>
          </cell>
        </row>
        <row r="6579">
          <cell r="J6579" t="str">
            <v>02.09.08.06.003 Frequency Counter</v>
          </cell>
        </row>
        <row r="6580">
          <cell r="J6580" t="str">
            <v>02.09.08.06.004 Multi Tester</v>
          </cell>
        </row>
        <row r="6581">
          <cell r="J6581" t="str">
            <v>02.09.08.06.005 Digital multi Tester</v>
          </cell>
        </row>
        <row r="6582">
          <cell r="J6582" t="str">
            <v>02.09.08.06.006 Weighting Scale</v>
          </cell>
        </row>
        <row r="6583">
          <cell r="J6583" t="str">
            <v>02.09.08.06.007 Peralatan Umum Lain-lain</v>
          </cell>
        </row>
        <row r="6584">
          <cell r="J6584" t="str">
            <v>02.09.08.07.001 Making Plate, 3 D Menas &amp; Mark Out Machine</v>
          </cell>
        </row>
        <row r="6585">
          <cell r="J6585" t="str">
            <v>02.09.08.07.002 Model Ship Milling Machine</v>
          </cell>
        </row>
        <row r="6586">
          <cell r="J6586" t="str">
            <v>02.09.08.07.003 Prss For Glueing of Model Ship</v>
          </cell>
        </row>
        <row r="6587">
          <cell r="J6587" t="str">
            <v>02.09.08.07.004 Cross Cutting Circular Saw</v>
          </cell>
        </row>
        <row r="6588">
          <cell r="J6588" t="str">
            <v>02.09.08.07.005 Circullar Saw</v>
          </cell>
        </row>
        <row r="6589">
          <cell r="J6589" t="str">
            <v>02.09.08.07.006 Thicknessing Planer</v>
          </cell>
        </row>
        <row r="6590">
          <cell r="J6590" t="str">
            <v>02.09.08.07.007 High Precision Surface Planer aang Jointer</v>
          </cell>
        </row>
        <row r="6591">
          <cell r="J6591" t="str">
            <v>02.09.08.07.008 Wood Lather</v>
          </cell>
        </row>
        <row r="6592">
          <cell r="J6592" t="str">
            <v>02.09.08.07.009 Spindle Shaper</v>
          </cell>
        </row>
        <row r="6593">
          <cell r="J6593" t="str">
            <v>02.09.08.07.010 Slot Mortise and Boring Machine</v>
          </cell>
        </row>
        <row r="6594">
          <cell r="J6594" t="str">
            <v>02.09.08.07.011 Mobile Disc and Belt Sanding Machine</v>
          </cell>
        </row>
        <row r="6595">
          <cell r="J6595" t="str">
            <v>02.09.08.07.012 Band Shaw</v>
          </cell>
        </row>
        <row r="6596">
          <cell r="J6596" t="str">
            <v>02.09.08.07.013 Table Drilling Machine</v>
          </cell>
        </row>
        <row r="6597">
          <cell r="J6597" t="str">
            <v>02.09.08.07.014 Dust Exchaust System</v>
          </cell>
        </row>
        <row r="6598">
          <cell r="J6598" t="str">
            <v>02.09.08.07.015 Working Table for Ship Model</v>
          </cell>
        </row>
        <row r="6599">
          <cell r="J6599" t="str">
            <v>02.09.08.07.016 Hoistbeam with 2 Rollable Rubber Bands</v>
          </cell>
        </row>
        <row r="6600">
          <cell r="J6600" t="str">
            <v>02.09.08.07.017 Model Transport Car with Drawbar (5Cm)</v>
          </cell>
        </row>
        <row r="6601">
          <cell r="J6601" t="str">
            <v>02.09.08.07.018 Model Transport Car with Drawbar (3Cm)</v>
          </cell>
        </row>
        <row r="6602">
          <cell r="J6602" t="str">
            <v>02.09.08.07.019 Complete Set of Handtools</v>
          </cell>
        </row>
        <row r="6603">
          <cell r="J6603" t="str">
            <v>02.09.08.07.020 Propeller Model workshop Lain-lain</v>
          </cell>
        </row>
        <row r="6604">
          <cell r="J6604" t="str">
            <v>02.09.08.08.001 Propeller Forming Unit</v>
          </cell>
        </row>
        <row r="6605">
          <cell r="J6605" t="str">
            <v>02.09.08.08.002 Molding Boxes (3 Sizes)</v>
          </cell>
        </row>
        <row r="6606">
          <cell r="J6606" t="str">
            <v>02.09.08.08.003 Drying Chamber</v>
          </cell>
        </row>
        <row r="6607">
          <cell r="J6607" t="str">
            <v>02.09.08.08.004 Melting Fumace</v>
          </cell>
        </row>
        <row r="6608">
          <cell r="J6608" t="str">
            <v>02.09.08.08.005 Centrifuge</v>
          </cell>
        </row>
        <row r="6609">
          <cell r="J6609" t="str">
            <v>02.09.08.08.006 Electronic Balancing Machine</v>
          </cell>
        </row>
        <row r="6610">
          <cell r="J6610" t="str">
            <v>02.09.08.08.007 Propeller Measuring &amp; drilling Machine</v>
          </cell>
        </row>
        <row r="6611">
          <cell r="J6611" t="str">
            <v>02.09.08.08.008 Workshop Accessories (Hand and Electronic Tools)</v>
          </cell>
        </row>
        <row r="6612">
          <cell r="J6612" t="str">
            <v>02.09.08.08.009 Propeller Model workshop Lain-lain</v>
          </cell>
        </row>
        <row r="6613">
          <cell r="J6613" t="str">
            <v>02.09.08.09.001 Precision Lather (165 mm Center Height)</v>
          </cell>
        </row>
        <row r="6614">
          <cell r="J6614" t="str">
            <v>02.09.08.09.002 Precision Lather (250 mm Center Height)</v>
          </cell>
        </row>
        <row r="6615">
          <cell r="J6615" t="str">
            <v>02.09.08.09.003 Universal Milling Machine</v>
          </cell>
        </row>
        <row r="6616">
          <cell r="J6616" t="str">
            <v>02.09.08.09.004 Vertical Bandsaw</v>
          </cell>
        </row>
        <row r="6617">
          <cell r="J6617" t="str">
            <v>02.09.08.09.005 Column Drilling Machine</v>
          </cell>
        </row>
        <row r="6618">
          <cell r="J6618" t="str">
            <v>02.09.08.09.006 Table Drilling Machine</v>
          </cell>
        </row>
        <row r="6619">
          <cell r="J6619" t="str">
            <v>02.09.08.09.007 Hacksawing Machine</v>
          </cell>
        </row>
        <row r="6620">
          <cell r="J6620" t="str">
            <v>02.09.08.09.008 Double and Grinder</v>
          </cell>
        </row>
        <row r="6621">
          <cell r="J6621" t="str">
            <v>02.09.08.09.009 Sheet Metal Grinder</v>
          </cell>
        </row>
        <row r="6622">
          <cell r="J6622" t="str">
            <v>02.09.08.09.010 Sheet Metal Roller</v>
          </cell>
        </row>
        <row r="6623">
          <cell r="J6623" t="str">
            <v>02.09.08.09.011 Laver Shear</v>
          </cell>
        </row>
        <row r="6624">
          <cell r="J6624" t="str">
            <v>02.09.08.09.012 Turning Tool Grinding Machine</v>
          </cell>
        </row>
        <row r="6625">
          <cell r="J6625" t="str">
            <v>02.09.08.09.013 Tool Grinding for Woodworking Knives</v>
          </cell>
        </row>
        <row r="6626">
          <cell r="J6626" t="str">
            <v>02.09.08.09.014 Automatic Sharpening Machine</v>
          </cell>
        </row>
        <row r="6627">
          <cell r="J6627" t="str">
            <v>02.09.08.09.015 Welding Table</v>
          </cell>
        </row>
        <row r="6628">
          <cell r="J6628" t="str">
            <v>02.09.08.09.016 Exhaust System</v>
          </cell>
        </row>
        <row r="6629">
          <cell r="J6629" t="str">
            <v>02.09.08.09.017 Welding Rectifier</v>
          </cell>
        </row>
        <row r="6630">
          <cell r="J6630" t="str">
            <v>02.09.08.09.018 MIC/MAG Welding Unit</v>
          </cell>
        </row>
        <row r="6631">
          <cell r="J6631" t="str">
            <v>02.09.08.09.019 Gas Welding Unit (Acetyplene)</v>
          </cell>
        </row>
        <row r="6632">
          <cell r="J6632" t="str">
            <v>02.09.08.09.020 Mechanical Worksop Lain - lain</v>
          </cell>
        </row>
        <row r="6633">
          <cell r="J6633" t="str">
            <v>02.09.08.10.001 Universal Turining and Milling Machine</v>
          </cell>
        </row>
        <row r="6634">
          <cell r="J6634" t="str">
            <v>02.09.08.10.002 Precision Bench drilling Machine</v>
          </cell>
        </row>
        <row r="6635">
          <cell r="J6635" t="str">
            <v>02.09.08.10.003 Double Ended Pedestal Grinder</v>
          </cell>
        </row>
        <row r="6636">
          <cell r="J6636" t="str">
            <v>02.09.08.10.004 Set of Measuring Equipment and Handtools</v>
          </cell>
        </row>
        <row r="6637">
          <cell r="J6637" t="str">
            <v>02.09.08.10.005 Precission Mechanical Workshop Lain - lain</v>
          </cell>
        </row>
        <row r="6638">
          <cell r="J6638" t="str">
            <v>02.09.08.11.001 Apray Paiting and Drying Cabin</v>
          </cell>
        </row>
        <row r="6639">
          <cell r="J6639" t="str">
            <v>02.09.08.11.002 Airless Spray Painting Unit</v>
          </cell>
        </row>
        <row r="6640">
          <cell r="J6640" t="str">
            <v>02.09.08.11.003 Pemesinan Painting Shop Lain-lain</v>
          </cell>
        </row>
        <row r="6641">
          <cell r="J6641" t="str">
            <v>02.09.08.12.001 Lifting Table</v>
          </cell>
        </row>
        <row r="6642">
          <cell r="J6642" t="str">
            <v>02.09.08.12.002 Mobile Exhaust System</v>
          </cell>
        </row>
        <row r="6643">
          <cell r="J6643" t="str">
            <v>02.09.08.12.003 Spray Painting Cabin</v>
          </cell>
        </row>
        <row r="6644">
          <cell r="J6644" t="str">
            <v>02.09.08.12.004 Ship Model Preparation Shop Lain-lain</v>
          </cell>
        </row>
        <row r="6645">
          <cell r="J6645" t="str">
            <v>02.09.08.13.001 Eart Tester</v>
          </cell>
        </row>
        <row r="6646">
          <cell r="J6646" t="str">
            <v>02.09.08.13.002 Table Drilling Machine</v>
          </cell>
        </row>
        <row r="6647">
          <cell r="J6647" t="str">
            <v>02.09.08.13.003 Electrical Handdrilling Machine</v>
          </cell>
        </row>
        <row r="6648">
          <cell r="J6648" t="str">
            <v>02.09.08.13.004 Battery Operated Handdrilling Machine</v>
          </cell>
        </row>
        <row r="6649">
          <cell r="J6649" t="str">
            <v>02.09.08.13.005 Ranges of Handstool</v>
          </cell>
        </row>
        <row r="6650">
          <cell r="J6650" t="str">
            <v>02.09.08.13.006 Electrilical Worksop Lain-lain</v>
          </cell>
        </row>
        <row r="6651">
          <cell r="J6651" t="str">
            <v>02.09.08.14.001 Wave Generator</v>
          </cell>
        </row>
        <row r="6652">
          <cell r="J6652" t="str">
            <v>02.09.08.14.002 Hydraulic Powers Units</v>
          </cell>
        </row>
        <row r="6653">
          <cell r="J6653" t="str">
            <v>02.09.08.14.003 Cooling Tower</v>
          </cell>
        </row>
        <row r="6654">
          <cell r="J6654" t="str">
            <v>02.09.08.14.004 Wave Absorber</v>
          </cell>
        </row>
        <row r="6655">
          <cell r="J6655" t="str">
            <v>02.09.08.14.005 Wind Generator</v>
          </cell>
        </row>
        <row r="6656">
          <cell r="J6656" t="str">
            <v>02.09.08.14.006 Wireless Control System for ship model</v>
          </cell>
        </row>
        <row r="6657">
          <cell r="J6657" t="str">
            <v>02.09.08.14.007 Wireless data transmission system</v>
          </cell>
        </row>
        <row r="6658">
          <cell r="J6658" t="str">
            <v>02.09.08.14.008 Model Possition Measuring Unit and Cadmes</v>
          </cell>
        </row>
        <row r="6659">
          <cell r="J6659" t="str">
            <v>02.09.08.14.009 Interface</v>
          </cell>
        </row>
        <row r="6660">
          <cell r="J6660" t="str">
            <v>02.09.08.14.010 Rail Carriage</v>
          </cell>
        </row>
        <row r="6661">
          <cell r="J6661" t="str">
            <v>02.09.08.14.011 Rails</v>
          </cell>
        </row>
        <row r="6662">
          <cell r="J6662" t="str">
            <v>02.09.08.14.012 Current collector, busbars</v>
          </cell>
        </row>
        <row r="6663">
          <cell r="J6663" t="str">
            <v>02.09.08.14.013 MOB Lain-lain</v>
          </cell>
        </row>
        <row r="6664">
          <cell r="J6664" t="str">
            <v>02.09.08.15.001 Photo Equipment</v>
          </cell>
        </row>
        <row r="6665">
          <cell r="J6665" t="str">
            <v>02.09.08.15.002 Darkroom Equipment</v>
          </cell>
        </row>
        <row r="6666">
          <cell r="J6666" t="str">
            <v>02.09.08.15.003 Film Equipment</v>
          </cell>
        </row>
        <row r="6667">
          <cell r="J6667" t="str">
            <v>02.09.08.15.004 Video and Video Editing Equipment</v>
          </cell>
        </row>
        <row r="6668">
          <cell r="J6668" t="str">
            <v>02.09.08.15.005 Lighting Equipment</v>
          </cell>
        </row>
        <row r="6669">
          <cell r="J6669" t="str">
            <v>02.09.08.15.006 Lain-lain</v>
          </cell>
        </row>
        <row r="6670">
          <cell r="J6670" t="str">
            <v>02.10.01.01.001 Revolver</v>
          </cell>
        </row>
        <row r="6671">
          <cell r="J6671" t="str">
            <v>02.10.01.01.002 Pistol</v>
          </cell>
        </row>
        <row r="6672">
          <cell r="J6672" t="str">
            <v>02.10.01.01.003 Pistol Isyarat</v>
          </cell>
        </row>
        <row r="6673">
          <cell r="J6673" t="str">
            <v>02.10.01.01.004 Senjata Genggam Lain-lain</v>
          </cell>
        </row>
        <row r="6674">
          <cell r="J6674" t="str">
            <v>02.10.01.02.001 Pistol Mitraliur (Bolt Action Gun)</v>
          </cell>
        </row>
        <row r="6675">
          <cell r="J6675" t="str">
            <v>02.10.01.02.002 Senjata Pinggang Lain-lain</v>
          </cell>
        </row>
        <row r="6676">
          <cell r="J6676" t="str">
            <v>02.10.01.03.001 Senapan Grendel  (Bolt Action Figle)</v>
          </cell>
        </row>
        <row r="6677">
          <cell r="J6677" t="str">
            <v>02.10.01.03.002 Senapan Semi Otomatis</v>
          </cell>
        </row>
        <row r="6678">
          <cell r="J6678" t="str">
            <v>02.10.01.03.003 Senapan Otomatis (Assault Rifle/Otomatic Rifle)</v>
          </cell>
        </row>
        <row r="6679">
          <cell r="J6679" t="str">
            <v>02.10.01.03.004 Lever Action Rifle</v>
          </cell>
        </row>
        <row r="6680">
          <cell r="J6680" t="str">
            <v>02.10.01.03.005 Slide Action Rifle</v>
          </cell>
        </row>
        <row r="6681">
          <cell r="J6681" t="str">
            <v>02.10.01.03.006 Senjata Bahu/Laras Panjang Lain-lain</v>
          </cell>
        </row>
        <row r="6682">
          <cell r="J6682" t="str">
            <v>02.10.01.04.001 Senapan Mesin Ringan (Automatic Rifle/Ligt Machine</v>
          </cell>
        </row>
        <row r="6683">
          <cell r="J6683" t="str">
            <v>02.10.01.04.002 Senapan Mesin Sedang (Machine Gun)</v>
          </cell>
        </row>
        <row r="6684">
          <cell r="J6684" t="str">
            <v>02.10.01.04.003 Senapan Mesin Berat (Heavy Machine Gun)</v>
          </cell>
        </row>
        <row r="6685">
          <cell r="J6685" t="str">
            <v>02.10.01.04.004 Senapan Mesin Otomatis</v>
          </cell>
        </row>
        <row r="6686">
          <cell r="J6686" t="str">
            <v>02.10.01.04.005 Senapan Mesin Lain-lain</v>
          </cell>
        </row>
        <row r="6687">
          <cell r="J6687" t="str">
            <v>02.10.01.05.001 Mortir Ringan</v>
          </cell>
        </row>
        <row r="6688">
          <cell r="J6688" t="str">
            <v>02.10.01.05.002 Mortir Sedang</v>
          </cell>
        </row>
        <row r="6689">
          <cell r="J6689" t="str">
            <v>02.10.01.05.003 Mortir Berat</v>
          </cell>
        </row>
        <row r="6690">
          <cell r="J6690" t="str">
            <v>02.10.01.05.004 Mortir Lain-lain</v>
          </cell>
        </row>
        <row r="6691">
          <cell r="J6691" t="str">
            <v>02.10.01.06.001 Peluncur Roket</v>
          </cell>
        </row>
        <row r="6692">
          <cell r="J6692" t="str">
            <v>02.10.01.06.002 Senjata Tangan Tekanan Balik (STTB)</v>
          </cell>
        </row>
        <row r="6693">
          <cell r="J6693" t="str">
            <v>02.10.01.06.003 Anti Tank</v>
          </cell>
        </row>
        <row r="6694">
          <cell r="J6694" t="str">
            <v>02.10.01.06.004 Pelontar Geranat</v>
          </cell>
        </row>
        <row r="6695">
          <cell r="J6695" t="str">
            <v>02.10.01.06.005 Anti Lapis Baja Lain-lain</v>
          </cell>
        </row>
        <row r="6696">
          <cell r="J6696" t="str">
            <v>02.10.01.07.001 Meriam</v>
          </cell>
        </row>
        <row r="6697">
          <cell r="J6697" t="str">
            <v>02.10.01.07.002 Howitzer</v>
          </cell>
        </row>
        <row r="6698">
          <cell r="J6698" t="str">
            <v>02.10.01.07.003 Peluncur Roket</v>
          </cell>
        </row>
        <row r="6699">
          <cell r="J6699" t="str">
            <v>02.10.01.07.004 Artileri Medan (Armed) Lain-lain</v>
          </cell>
        </row>
        <row r="6700">
          <cell r="J6700" t="str">
            <v>02.10.01.08.001 Meriam</v>
          </cell>
        </row>
        <row r="6701">
          <cell r="J6701" t="str">
            <v>02.10.01.08.002 Arhanud Lain-lain</v>
          </cell>
        </row>
        <row r="6702">
          <cell r="J6702" t="str">
            <v>02.10.01.09.001 Peluru Kendali dari Udara ke Udara (Air to air)</v>
          </cell>
        </row>
        <row r="6703">
          <cell r="J6703" t="str">
            <v>02.10.01.09.002 Peluru Kendali dari Udara ke Permukiman (Air to Su</v>
          </cell>
        </row>
        <row r="6704">
          <cell r="J6704" t="str">
            <v>02.10.01.09.003 Peluru Kendali dari Permukaan ke Permukaan (Surfac</v>
          </cell>
        </row>
        <row r="6705">
          <cell r="J6705" t="str">
            <v>02.10.01.09.004 Peluru Kendali dari Permukaan ke Udara (Surface To</v>
          </cell>
        </row>
        <row r="6706">
          <cell r="J6706" t="str">
            <v>02.10.01.09.005 Peluru Kendali lain-lain</v>
          </cell>
        </row>
        <row r="6707">
          <cell r="J6707" t="str">
            <v>02.10.01.10.001 Canon</v>
          </cell>
        </row>
        <row r="6708">
          <cell r="J6708" t="str">
            <v>02.10.01.10.002 Howitzer</v>
          </cell>
        </row>
        <row r="6709">
          <cell r="J6709" t="str">
            <v>02.10.01.10.003 Peluncur Roket</v>
          </cell>
        </row>
        <row r="6710">
          <cell r="J6710" t="str">
            <v>02.10.01.10.004 Kavaleri Lain-lain</v>
          </cell>
        </row>
        <row r="6711">
          <cell r="J6711" t="str">
            <v>02.10.01.11.001 Pistol Pelempar Tali</v>
          </cell>
        </row>
        <row r="6712">
          <cell r="J6712" t="str">
            <v>02.10.01.11.002 Penyembur Api</v>
          </cell>
        </row>
        <row r="6713">
          <cell r="J6713" t="str">
            <v>02.10.01.11.003 Pelontar Granat</v>
          </cell>
        </row>
        <row r="6714">
          <cell r="J6714" t="str">
            <v>02.10.01.11.004 Senapan Gas</v>
          </cell>
        </row>
        <row r="6715">
          <cell r="J6715" t="str">
            <v>02.10.01.11.005 Pistol Gas</v>
          </cell>
        </row>
        <row r="6716">
          <cell r="J6716" t="str">
            <v>02.10.01.11.006 Shoot Gun</v>
          </cell>
        </row>
        <row r="6717">
          <cell r="J6717" t="str">
            <v>02.10.01.11.007 Sten Gun</v>
          </cell>
        </row>
        <row r="6718">
          <cell r="J6718" t="str">
            <v>02.10.01.11.008 Senapan Angin</v>
          </cell>
        </row>
        <row r="6719">
          <cell r="J6719" t="str">
            <v>02.10.01.11.009 Smoke Gun</v>
          </cell>
        </row>
        <row r="6720">
          <cell r="J6720" t="str">
            <v>02.10.01.11.010 Water Gun</v>
          </cell>
        </row>
        <row r="6721">
          <cell r="J6721" t="str">
            <v>02.10.01.11.011 Roket</v>
          </cell>
        </row>
        <row r="6722">
          <cell r="J6722" t="str">
            <v>02.10.01.11.012 Dispencer</v>
          </cell>
        </row>
        <row r="6723">
          <cell r="J6723" t="str">
            <v>02.10.01.11.013 Missile</v>
          </cell>
        </row>
        <row r="6724">
          <cell r="J6724" t="str">
            <v>02.10.01.11.014 Bomb Rack</v>
          </cell>
        </row>
        <row r="6725">
          <cell r="J6725" t="str">
            <v>02.10.01.11.015 Light Twin</v>
          </cell>
        </row>
        <row r="6726">
          <cell r="J6726" t="str">
            <v>02.10.01.11.016 Light Bomb</v>
          </cell>
        </row>
        <row r="6727">
          <cell r="J6727" t="str">
            <v>02.10.01.11.017 M.E.R. A/A</v>
          </cell>
        </row>
        <row r="6728">
          <cell r="J6728" t="str">
            <v>02.10.01.11.018 T.E.R. A/A</v>
          </cell>
        </row>
        <row r="6729">
          <cell r="J6729" t="str">
            <v>02.10.01.11.019 Grenade</v>
          </cell>
        </row>
        <row r="6730">
          <cell r="J6730" t="str">
            <v>02.10.01.11.020 Peluncur</v>
          </cell>
        </row>
        <row r="6731">
          <cell r="J6731" t="str">
            <v>02.10.01.11.021 Pelempar Bomb Laut</v>
          </cell>
        </row>
        <row r="6732">
          <cell r="J6732" t="str">
            <v>02.10.01.11.022 BMB II</v>
          </cell>
        </row>
        <row r="6733">
          <cell r="J6733" t="str">
            <v>02.10.01.11.023 Peluncur Rudal</v>
          </cell>
        </row>
        <row r="6734">
          <cell r="J6734" t="str">
            <v>02.10.01.11.024 Simulator</v>
          </cell>
        </row>
        <row r="6735">
          <cell r="J6735" t="str">
            <v>02.10.01.11.025 Sub Kaliber</v>
          </cell>
        </row>
        <row r="6736">
          <cell r="J6736" t="str">
            <v>02.10.01.11.026 Insert Barrel</v>
          </cell>
        </row>
        <row r="6737">
          <cell r="J6737" t="str">
            <v>02.10.01.11.027 Teropong</v>
          </cell>
        </row>
        <row r="6738">
          <cell r="J6738" t="str">
            <v>02.10.01.11.028 Teropong Bidik Malam</v>
          </cell>
        </row>
        <row r="6739">
          <cell r="J6739" t="str">
            <v>02.10.01.11.029 Senjata Lain-lain (Lainnya)</v>
          </cell>
        </row>
        <row r="6740">
          <cell r="J6740" t="str">
            <v>02.10.02.01.001 Alat Khusus Kepolisian</v>
          </cell>
        </row>
        <row r="6741">
          <cell r="J6741" t="str">
            <v>02.10.02.01.002 Alat Khusus Bahari</v>
          </cell>
        </row>
        <row r="6742">
          <cell r="J6742" t="str">
            <v>02.10.02.01.003 Alat Khusus Penerbangan</v>
          </cell>
        </row>
        <row r="6743">
          <cell r="J6743" t="str">
            <v>02.10.02.01.004 Laser</v>
          </cell>
        </row>
        <row r="6744">
          <cell r="J6744" t="str">
            <v>02.10.02.01.005 Alat Khusus Surta (Survey dan Pemetaan)</v>
          </cell>
        </row>
        <row r="6745">
          <cell r="J6745" t="str">
            <v>02.10.02.01.006 Alat Khusus Meteorologi</v>
          </cell>
        </row>
        <row r="6746">
          <cell r="J6746" t="str">
            <v>02.10.02.01.007 Alat Khusus SAR (Search and Resque)</v>
          </cell>
        </row>
        <row r="6747">
          <cell r="J6747" t="str">
            <v>02.10.02.01.008 Alat Khusus Optik</v>
          </cell>
        </row>
        <row r="6748">
          <cell r="J6748" t="str">
            <v>02.10.02.01.009 Alat Khusus Payung Udara</v>
          </cell>
        </row>
        <row r="6749">
          <cell r="J6749" t="str">
            <v>02.10.02.01.010 Alat Khusus Keamanan Lainnya</v>
          </cell>
        </row>
        <row r="6750">
          <cell r="J6750" t="str">
            <v>02.10.02.01.011 Alat Keamanan Lain-lain</v>
          </cell>
        </row>
        <row r="6751">
          <cell r="J6751" t="str">
            <v>02.10.02.02.001 Celurit</v>
          </cell>
        </row>
        <row r="6752">
          <cell r="J6752" t="str">
            <v>02.10.02.02.002 Keris</v>
          </cell>
        </row>
        <row r="6753">
          <cell r="J6753" t="str">
            <v>02.10.02.02.003 Rencong</v>
          </cell>
        </row>
        <row r="6754">
          <cell r="J6754" t="str">
            <v>02.10.02.02.004 Kelewang</v>
          </cell>
        </row>
        <row r="6755">
          <cell r="J6755" t="str">
            <v>02.10.02.02.005 Golok</v>
          </cell>
        </row>
        <row r="6756">
          <cell r="J6756" t="str">
            <v>02.10.02.02.006 Samurai</v>
          </cell>
        </row>
        <row r="6757">
          <cell r="J6757" t="str">
            <v>02.10.02.02.007 Sangkur</v>
          </cell>
        </row>
        <row r="6758">
          <cell r="J6758" t="str">
            <v>02.10.02.02.008 Pentung</v>
          </cell>
        </row>
        <row r="6759">
          <cell r="J6759" t="str">
            <v>02.10.02.02.009 Bumerang</v>
          </cell>
        </row>
        <row r="6760">
          <cell r="J6760" t="str">
            <v>02.10.02.02.010 Pisau Belati</v>
          </cell>
        </row>
        <row r="6761">
          <cell r="J6761" t="str">
            <v>02.10.02.02.011 Tongkeng Kejut</v>
          </cell>
        </row>
        <row r="6762">
          <cell r="J6762" t="str">
            <v>02.10.02.02.012 Gas Air Mata/Stick gas</v>
          </cell>
        </row>
        <row r="6763">
          <cell r="J6763" t="str">
            <v>02.10.02.02.013 Non Senjata Api Lain-lain</v>
          </cell>
        </row>
        <row r="6764">
          <cell r="J6764" t="str">
            <v>02.10.03.01.001 Amunisi Tajam</v>
          </cell>
        </row>
        <row r="6765">
          <cell r="J6765" t="str">
            <v>02.10.03.01.002 Amunisi Hampa</v>
          </cell>
        </row>
        <row r="6766">
          <cell r="J6766" t="str">
            <v>02.10.03.01.003 Amunisi Isyarat</v>
          </cell>
        </row>
        <row r="6767">
          <cell r="J6767" t="str">
            <v>02.10.03.01.004 Dispossable (Dinamit)</v>
          </cell>
        </row>
        <row r="6768">
          <cell r="J6768" t="str">
            <v>02.10.03.01.005 Amunisi Umum Lain-lain</v>
          </cell>
        </row>
        <row r="6769">
          <cell r="J6769" t="str">
            <v>02.10.03.02.001 Bom Darat</v>
          </cell>
        </row>
        <row r="6770">
          <cell r="J6770" t="str">
            <v>02.10.03.02.002 Granat</v>
          </cell>
        </row>
        <row r="6771">
          <cell r="J6771" t="str">
            <v>02.10.03.02.003 Ranjau Darat</v>
          </cell>
        </row>
        <row r="6772">
          <cell r="J6772" t="str">
            <v>02.10.03.02.004 Artileri</v>
          </cell>
        </row>
        <row r="6773">
          <cell r="J6773" t="str">
            <v>02.10.03.02.005 Amunisi Darat Lain-lain</v>
          </cell>
        </row>
        <row r="6774">
          <cell r="J6774" t="str">
            <v>02.10.04.01.001 Sinyal</v>
          </cell>
        </row>
        <row r="6775">
          <cell r="J6775" t="str">
            <v>02.10.04.01.002 Laser Lain-lain</v>
          </cell>
        </row>
        <row r="6776">
          <cell r="J6776" t="str">
            <v>03.11.01.01.001 Bangunan Gedung Kantor Permanen</v>
          </cell>
        </row>
        <row r="6777">
          <cell r="J6777" t="str">
            <v>03.11.01.01.002 Bangunan Gedung Kantor Semi Permanen</v>
          </cell>
        </row>
        <row r="6778">
          <cell r="J6778" t="str">
            <v>03.11.01.01.003 Bangunan Gedung Kantor Darurat</v>
          </cell>
        </row>
        <row r="6779">
          <cell r="J6779" t="str">
            <v>03.11.01.01.004 Bangunan Gedung Kantor Lain-lain</v>
          </cell>
        </row>
        <row r="6780">
          <cell r="J6780" t="str">
            <v>03.11.01.02.001 Bangunan Gudang Tertutup Permanen</v>
          </cell>
        </row>
        <row r="6781">
          <cell r="J6781" t="str">
            <v>03.11.01.02.002 Bangunan Gudang Tertutup  Semi Permanen</v>
          </cell>
        </row>
        <row r="6782">
          <cell r="J6782" t="str">
            <v>03.11.01.02.003 Bangunan Gudang Tertutup Darurat</v>
          </cell>
        </row>
        <row r="6783">
          <cell r="J6783" t="str">
            <v>03.11.01.02.004 Bangunan Gudang Terbuka Permanen</v>
          </cell>
        </row>
        <row r="6784">
          <cell r="J6784" t="str">
            <v>03.11.01.02.005 Bangunan Gudang Terbuka Semi Permanen</v>
          </cell>
        </row>
        <row r="6785">
          <cell r="J6785" t="str">
            <v>03.11.01.02.006 Bangunan Gudang Terbuka Darurat</v>
          </cell>
        </row>
        <row r="6786">
          <cell r="J6786" t="str">
            <v>03.11.01.02.007 Bangunan Gudang Lain-lain</v>
          </cell>
        </row>
        <row r="6787">
          <cell r="J6787" t="str">
            <v>03.11.01.03.001 Bangunan Gudang untuk Bengkel Permanen</v>
          </cell>
        </row>
        <row r="6788">
          <cell r="J6788" t="str">
            <v>03.11.01.03.002 Bangunan Gudang untuk Bengkel Semi Permanen</v>
          </cell>
        </row>
        <row r="6789">
          <cell r="J6789" t="str">
            <v>03.11.01.03.003 Bangunan Gudang untuk Bengkel Darurat</v>
          </cell>
        </row>
        <row r="6790">
          <cell r="J6790" t="str">
            <v>03.11.01.03.004 Bangunan Gudang Untuk Bengkel Lain-lain</v>
          </cell>
        </row>
        <row r="6791">
          <cell r="J6791" t="str">
            <v>03.11.01.04.001 Bangunan Gedung Instalasi Permanen</v>
          </cell>
        </row>
        <row r="6792">
          <cell r="J6792" t="str">
            <v>03.11.01.04.002 Bangunan Gedung Instalasi Semi Permanen</v>
          </cell>
        </row>
        <row r="6793">
          <cell r="J6793" t="str">
            <v>03.11.01.04.003 Bangunan Gedung Instalasi Darurat</v>
          </cell>
        </row>
        <row r="6794">
          <cell r="J6794" t="str">
            <v>03.11.01.04.004 Bangunan Gedung Instalasi lain-lain</v>
          </cell>
        </row>
        <row r="6795">
          <cell r="J6795" t="str">
            <v>03.11.01.05.001 Bangunan Gedung Laboratorium Permanen</v>
          </cell>
        </row>
        <row r="6796">
          <cell r="J6796" t="str">
            <v>03.11.01.05.002 Bangunan Gedung Laboratorium Semi Permanen</v>
          </cell>
        </row>
        <row r="6797">
          <cell r="J6797" t="str">
            <v>03.11.01.05.003 Bangunan Gedung Laboratorium Darurat</v>
          </cell>
        </row>
        <row r="6798">
          <cell r="J6798" t="str">
            <v>03.11.01.05.004 Bangunan Gedung Laboratorium Lain-lain</v>
          </cell>
        </row>
        <row r="6799">
          <cell r="J6799" t="str">
            <v>03.11.01.06.001 Bangunan Rumah Sakit Umum</v>
          </cell>
        </row>
        <row r="6800">
          <cell r="J6800" t="str">
            <v>03.11.01.06.002 Bangunan Rumah Sakit Khusus</v>
          </cell>
        </row>
        <row r="6801">
          <cell r="J6801" t="str">
            <v>03.11.01.06.003 Bangunan Rumah Sakit Kusta</v>
          </cell>
        </row>
        <row r="6802">
          <cell r="J6802" t="str">
            <v>03.11.01.06.004 Bangunan Rumah Sakit Jiwa</v>
          </cell>
        </row>
        <row r="6803">
          <cell r="J6803" t="str">
            <v>03.11.01.06.005 Bangunan Rumah Sakit Paru-paru</v>
          </cell>
        </row>
        <row r="6804">
          <cell r="J6804" t="str">
            <v>03.11.01.06.006 Bangunan Rumah Sakit Gigi</v>
          </cell>
        </row>
        <row r="6805">
          <cell r="J6805" t="str">
            <v>03.11.01.06.007 Bangunan Rumah Sakit Jantung</v>
          </cell>
        </row>
        <row r="6806">
          <cell r="J6806" t="str">
            <v>03.11.01.06.008 Bangunan Rumah Sakit Kanker</v>
          </cell>
        </row>
        <row r="6807">
          <cell r="J6807" t="str">
            <v>03.11.01.06.009 Bangunan Rumah Sakit Bersalin</v>
          </cell>
        </row>
        <row r="6808">
          <cell r="J6808" t="str">
            <v>03.11.01.06.010 Bangunan Klinik/Puskesmas/Laboratorium</v>
          </cell>
        </row>
        <row r="6809">
          <cell r="J6809" t="str">
            <v>03.11.01.06.011 Bangunan Rumah Sakit Hewan</v>
          </cell>
        </row>
        <row r="6810">
          <cell r="J6810" t="str">
            <v>03.11.01.06.012 Bangunan Kesehatan Lain-lain</v>
          </cell>
        </row>
        <row r="6811">
          <cell r="J6811" t="str">
            <v>03.11.01.07.001 Bangunan Oceanarium/Opservatorium Permanen</v>
          </cell>
        </row>
        <row r="6812">
          <cell r="J6812" t="str">
            <v>03.11.01.07.002 Bangunan Oceanarium/Opservatorium Semi Permanen</v>
          </cell>
        </row>
        <row r="6813">
          <cell r="J6813" t="str">
            <v>03.11.01.07.003 Bangunan Oceanarium/Opservatorium Darurat</v>
          </cell>
        </row>
        <row r="6814">
          <cell r="J6814" t="str">
            <v>03.11.01.07.004 Bangunan Oceanarium Lain-lain</v>
          </cell>
        </row>
        <row r="6815">
          <cell r="J6815" t="str">
            <v>03.11.01.08.001 Bangunan Gedung Tempat Ibadah Permanen</v>
          </cell>
        </row>
        <row r="6816">
          <cell r="J6816" t="str">
            <v>03.11.01.08.002 Bangunan Gedung Tempat Ibadah Semi Permanen</v>
          </cell>
        </row>
        <row r="6817">
          <cell r="J6817" t="str">
            <v>03.11.01.08.003 Bangunan Gedung Tempat Ibadah Darurat</v>
          </cell>
        </row>
        <row r="6818">
          <cell r="J6818" t="str">
            <v>03.11.01.08.004 Bangunan Tempat Ibadah Lain-lain</v>
          </cell>
        </row>
        <row r="6819">
          <cell r="J6819" t="str">
            <v>03.11.01.09.001 Bangunan Gedung Tempat Pertemuan Permanen</v>
          </cell>
        </row>
        <row r="6820">
          <cell r="J6820" t="str">
            <v>03.11.01.09.002 Bangunan Gedung Tempat Pertemuan Semi Permanen</v>
          </cell>
        </row>
        <row r="6821">
          <cell r="J6821" t="str">
            <v>03.11.01.09.003 Bangunan Gedung Tempat Pertemuan Darurat</v>
          </cell>
        </row>
        <row r="6822">
          <cell r="J6822" t="str">
            <v>03.11.01.09.004 Bangunan Gedung Hiburan/Kesenian Permanen</v>
          </cell>
        </row>
        <row r="6823">
          <cell r="J6823" t="str">
            <v>03.11.01.09.005 Bangunan Gedung Hiburan/Kesenian Semi Permanen</v>
          </cell>
        </row>
        <row r="6824">
          <cell r="J6824" t="str">
            <v>03.11.01.09.006 Bangunan Gedung Hiburan/Kesenian Darurat</v>
          </cell>
        </row>
        <row r="6825">
          <cell r="J6825" t="str">
            <v>03.11.01.09.007 Bangunan Tempat Pertemuan Lain-lain</v>
          </cell>
        </row>
        <row r="6826">
          <cell r="J6826" t="str">
            <v>03.11.01.10.001 Bangunan Gedung Tempat Pendidikan Permanen</v>
          </cell>
        </row>
        <row r="6827">
          <cell r="J6827" t="str">
            <v>03.11.01.10.002 Bangunan Gedung Tempat Pendidikan Semi Permanen</v>
          </cell>
        </row>
        <row r="6828">
          <cell r="J6828" t="str">
            <v>03.11.01.10.003 Bangunan Gedung Tempat Pendidikan Darurat</v>
          </cell>
        </row>
        <row r="6829">
          <cell r="J6829" t="str">
            <v>03.11.01.10.004 Bangunan Tmpt Pendidikan Lain-lain</v>
          </cell>
        </row>
        <row r="6830">
          <cell r="J6830" t="str">
            <v>03.11.01.10.005 Bangunan Kamar Mandi</v>
          </cell>
        </row>
        <row r="6831">
          <cell r="J6831" t="str">
            <v>03.11.01.11.001 Bangunan Gedung Olah Raga Tertutup Permanen</v>
          </cell>
        </row>
        <row r="6832">
          <cell r="J6832" t="str">
            <v>03.11.01.11.002 Bangunan Gedung Olah Raga Tertutup Semi Permanen</v>
          </cell>
        </row>
        <row r="6833">
          <cell r="J6833" t="str">
            <v>03.11.01.11.003 Bangunan Gedung Olah Raga Tertutup Darurat</v>
          </cell>
        </row>
        <row r="6834">
          <cell r="J6834" t="str">
            <v>03.11.01.11.004 Bangunan Gedung Olah Raga Terbuka Permanen</v>
          </cell>
        </row>
        <row r="6835">
          <cell r="J6835" t="str">
            <v>03.11.01.11.005 Bangunan Gedung Olah Raga Terbuka Semi Permanen</v>
          </cell>
        </row>
        <row r="6836">
          <cell r="J6836" t="str">
            <v>03.11.01.11.006 Bangunan Gedung Olah Raga Terbuka Darurat</v>
          </cell>
        </row>
        <row r="6837">
          <cell r="J6837" t="str">
            <v>03.11.01.11.007 Bangunan Gedung Tempat OR Lain-lain</v>
          </cell>
        </row>
        <row r="6838">
          <cell r="J6838" t="str">
            <v>03.11.01.12.001 Gedung Pertokoan/Koperasi Pasar Permanen</v>
          </cell>
        </row>
        <row r="6839">
          <cell r="J6839" t="str">
            <v>03.11.01.12.002 Gedung Pertokoan/Koperasi Pasar Semi Permanen</v>
          </cell>
        </row>
        <row r="6840">
          <cell r="J6840" t="str">
            <v>03.11.01.12.003 Gedung Pertokoan/Koperasi Pasar Darurat</v>
          </cell>
        </row>
        <row r="6841">
          <cell r="J6841" t="str">
            <v>03.11.01.12.004 Bangunan Gedung Pertokoan Lain-lain</v>
          </cell>
        </row>
        <row r="6842">
          <cell r="J6842" t="str">
            <v>03.11.01.13.001 Gedung Pos Jaga Permanen</v>
          </cell>
        </row>
        <row r="6843">
          <cell r="J6843" t="str">
            <v>03.11.01.13.002 Gedung Pos Jaga Semi Permanen</v>
          </cell>
        </row>
        <row r="6844">
          <cell r="J6844" t="str">
            <v>03.11.01.13.003 Gedung Pos Jaga Darurat</v>
          </cell>
        </row>
        <row r="6845">
          <cell r="J6845" t="str">
            <v>03.11.01.13.004 Gedung Menara Peninjau Permanen</v>
          </cell>
        </row>
        <row r="6846">
          <cell r="J6846" t="str">
            <v>03.11.01.13.005 Gedung Menara Peninjau Semi Permanen</v>
          </cell>
        </row>
        <row r="6847">
          <cell r="J6847" t="str">
            <v>03.11.01.13.006 Gedung Menara Peninjau Darurat</v>
          </cell>
        </row>
        <row r="6848">
          <cell r="J6848" t="str">
            <v>03.11.01.13.007 Bangunan Gedung untuk Pos Jaga Lain-lain</v>
          </cell>
        </row>
        <row r="6849">
          <cell r="J6849" t="str">
            <v>03.11.01.14.001 Gedung Garasi/Pool Permanen</v>
          </cell>
        </row>
        <row r="6850">
          <cell r="J6850" t="str">
            <v>03.11.01.14.002 Gedung Garasi/Pool Semi Permanen</v>
          </cell>
        </row>
        <row r="6851">
          <cell r="J6851" t="str">
            <v>03.11.01.14.003 Gedung Garasi/Pool Darurat</v>
          </cell>
        </row>
        <row r="6852">
          <cell r="J6852" t="str">
            <v>03.11.01.14.004 Bangunan Gedung Garasi/Pool Lain-lain</v>
          </cell>
        </row>
        <row r="6853">
          <cell r="J6853" t="str">
            <v>03.11.01.15.001 Gedung Pemotongan Hewan Permanen</v>
          </cell>
        </row>
        <row r="6854">
          <cell r="J6854" t="str">
            <v>03.11.01.15.002 Gedung Pemotongan Hewan Semi Permanen</v>
          </cell>
        </row>
        <row r="6855">
          <cell r="J6855" t="str">
            <v>03.11.01.15.003 Gedung Pemotongan Hewan Darurat</v>
          </cell>
        </row>
        <row r="6856">
          <cell r="J6856" t="str">
            <v>03.11.01.15.004 Bangunan Gedung Pemotongan Hewan Lain-lain</v>
          </cell>
        </row>
        <row r="6857">
          <cell r="J6857" t="str">
            <v>03.11.01.16.001 Bangunan Gedung Pabrik Permanen</v>
          </cell>
        </row>
        <row r="6858">
          <cell r="J6858" t="str">
            <v>03.11.01.16.002 Bangunan Gedung Pabrik Semi Permanen</v>
          </cell>
        </row>
        <row r="6859">
          <cell r="J6859" t="str">
            <v>03.11.01.16.003 Bangunan Gedung Pabrik Darurat</v>
          </cell>
        </row>
        <row r="6860">
          <cell r="J6860" t="str">
            <v>03.11.01.16.004 Bangunan Gedung Pabrik Lain-lain</v>
          </cell>
        </row>
        <row r="6861">
          <cell r="J6861" t="str">
            <v>03.11.01.17.001 Bangunan Stasiun Bus Permanen</v>
          </cell>
        </row>
        <row r="6862">
          <cell r="J6862" t="str">
            <v>03.11.01.17.002 Bangunan Stasiun Bus Semi Permanen</v>
          </cell>
        </row>
        <row r="6863">
          <cell r="J6863" t="str">
            <v>03.11.01.17.003 Bangunan Stasiun Bus Darurat</v>
          </cell>
        </row>
        <row r="6864">
          <cell r="J6864" t="str">
            <v>03.11.01.17.004 Bangunan Stasiun Bus Lain-lain</v>
          </cell>
        </row>
        <row r="6865">
          <cell r="J6865" t="str">
            <v>03.11.01.18.001 Bangunan Kandang Hewan/Ternak Permanen</v>
          </cell>
        </row>
        <row r="6866">
          <cell r="J6866" t="str">
            <v>03.11.01.18.002 Bangunan Kandang Hewan/Ternak Semi Permanen</v>
          </cell>
        </row>
        <row r="6867">
          <cell r="J6867" t="str">
            <v>03.11.01.18.003 Bangunan Kandang Hewan/Ternak Darurat</v>
          </cell>
        </row>
        <row r="6868">
          <cell r="J6868" t="str">
            <v>03.11.01.18.004 Bangunan Kandang Observasi Permanen</v>
          </cell>
        </row>
        <row r="6869">
          <cell r="J6869" t="str">
            <v>03.11.01.18.005 Bangunan Kandang Observasi Semi Permanen</v>
          </cell>
        </row>
        <row r="6870">
          <cell r="J6870" t="str">
            <v>03.11.01.18.006 Bangunan Kandang Observasi Darurat</v>
          </cell>
        </row>
        <row r="6871">
          <cell r="J6871" t="str">
            <v>03.11.01.18.007 Bangunan Kandang Hewan Lain-lain</v>
          </cell>
        </row>
        <row r="6872">
          <cell r="J6872" t="str">
            <v>03.11.01.19.001 Bangunan Gedung Perpustakaan Permanen</v>
          </cell>
        </row>
        <row r="6873">
          <cell r="J6873" t="str">
            <v>03.11.01.19.002 Bangunan Gedung Perpustakaan Semi Permanen</v>
          </cell>
        </row>
        <row r="6874">
          <cell r="J6874" t="str">
            <v>03.11.01.19.003 Bangunan Gedung Perpustakaan Darurat</v>
          </cell>
        </row>
        <row r="6875">
          <cell r="J6875" t="str">
            <v>03.11.01.19.005 Bangunan Gedung Perpustakaan Lain-lain</v>
          </cell>
        </row>
        <row r="6876">
          <cell r="J6876" t="str">
            <v>03.11.01.20.001 Bangunan Gedung Museum Permanen</v>
          </cell>
        </row>
        <row r="6877">
          <cell r="J6877" t="str">
            <v>03.11.01.20.002 Bangunan Gedung Museum Semi Permanen</v>
          </cell>
        </row>
        <row r="6878">
          <cell r="J6878" t="str">
            <v>03.11.01.20.003 Bangunan Gedung Museum Darurat</v>
          </cell>
        </row>
        <row r="6879">
          <cell r="J6879" t="str">
            <v>03.11.01.20.004 Bangunan Gedung Museum Lain-lain</v>
          </cell>
        </row>
        <row r="6880">
          <cell r="J6880" t="str">
            <v>03.11.01.21.001 Bangunan Gedung Terminal/Pelabuhan/Bandar Permanen</v>
          </cell>
        </row>
        <row r="6881">
          <cell r="J6881" t="str">
            <v>03.11.01.21.002 Bangunan Gedung Terminal/Pelabuhan/Bandar Semi Per</v>
          </cell>
        </row>
        <row r="6882">
          <cell r="J6882" t="str">
            <v>03.11.01.21.003 Bangunan Gedung Terminal/Pelabuhan/Bandar Darurat</v>
          </cell>
        </row>
        <row r="6883">
          <cell r="J6883" t="str">
            <v>03.11.01.21.004 Bangunan Gedung Terminal Lain-lain</v>
          </cell>
        </row>
        <row r="6884">
          <cell r="J6884" t="str">
            <v>03.11.01.22.001 Bangunan Pengujian Kelaikan Permanen</v>
          </cell>
        </row>
        <row r="6885">
          <cell r="J6885" t="str">
            <v>03.11.01.22.002 Bangunan Pengujian Kelaikan Semi Permanen</v>
          </cell>
        </row>
        <row r="6886">
          <cell r="J6886" t="str">
            <v>03.11.01.22.003 Bangunan Pengujian Kelaikan Darurat</v>
          </cell>
        </row>
        <row r="6887">
          <cell r="J6887" t="str">
            <v>03.11.01.22.004 Bangunan Pengujian Kelaikan Lain-lain</v>
          </cell>
        </row>
        <row r="6888">
          <cell r="J6888" t="str">
            <v>03.11.01.23.001 Bangunan LP Kelas I</v>
          </cell>
        </row>
        <row r="6889">
          <cell r="J6889" t="str">
            <v>03.11.01.23.002 Bangunan LP Kelas II</v>
          </cell>
        </row>
        <row r="6890">
          <cell r="J6890" t="str">
            <v>03.11.01.23.003 Bangunan LP Lain-lain</v>
          </cell>
        </row>
        <row r="6891">
          <cell r="J6891" t="str">
            <v>03.11.01.24.001 Bangunan Gedung Rutan Kelas I</v>
          </cell>
        </row>
        <row r="6892">
          <cell r="J6892" t="str">
            <v>03.11.01.24.002 Bangunan Gedung Rutan Kelas II</v>
          </cell>
        </row>
        <row r="6893">
          <cell r="J6893" t="str">
            <v>03.11.01.24.003 Bangunan Rutan Lain-lain</v>
          </cell>
        </row>
        <row r="6894">
          <cell r="J6894" t="str">
            <v>03.11.01.25.001 Bangunan Gedung Kramatorium Permanen</v>
          </cell>
        </row>
        <row r="6895">
          <cell r="J6895" t="str">
            <v>03.11.01.25.002 Bangunan Gedung Kramatorium Semi Permanen</v>
          </cell>
        </row>
        <row r="6896">
          <cell r="J6896" t="str">
            <v>03.11.01.25.003 Bangunan Gedung Kramatorium Darurat</v>
          </cell>
        </row>
        <row r="6897">
          <cell r="J6897" t="str">
            <v>03.11.01.25.004 Bangunan Gedung Krematorium Lain-lain</v>
          </cell>
        </row>
        <row r="6898">
          <cell r="J6898" t="str">
            <v>03.11.01.26.001 Bangunan Pembakaran Bangkai Hewan Permanen</v>
          </cell>
        </row>
        <row r="6899">
          <cell r="J6899" t="str">
            <v>03.11.01.26.002 Bangunan Pembakaran Bangkai Hewan Semi Permanen</v>
          </cell>
        </row>
        <row r="6900">
          <cell r="J6900" t="str">
            <v>03.11.01.26.003 Bangunan Pembakaran Bangkai Hewan Darurat</v>
          </cell>
        </row>
        <row r="6901">
          <cell r="J6901" t="str">
            <v>03.11.01.26.004 Bangunan Pembakaran Bangkai Lain-lain</v>
          </cell>
        </row>
        <row r="6902">
          <cell r="J6902" t="str">
            <v>03.11.01.27.001 Bangunan Gedung Tempat Kerja Lainnya Permanen</v>
          </cell>
        </row>
        <row r="6903">
          <cell r="J6903" t="str">
            <v>03.11.01.27.002 Bangunan Gedung Tempat Kerja Lainnya Semi Permanen</v>
          </cell>
        </row>
        <row r="6904">
          <cell r="J6904" t="str">
            <v>03.11.01.27.003 Bangunan Gedung Tempat Kerja Lainnya Darurat</v>
          </cell>
        </row>
        <row r="6905">
          <cell r="J6905" t="str">
            <v>03.11.01.27.004 Bangunan Tempat Kerja Lain-lain</v>
          </cell>
        </row>
        <row r="6906">
          <cell r="J6906" t="str">
            <v>03.11.02.01.001 Rumah Negara Golongan I Type A Permanen</v>
          </cell>
        </row>
        <row r="6907">
          <cell r="J6907" t="str">
            <v>03.11.02.01.002 Rumah Negara Golongan I Type A Semi Permanen</v>
          </cell>
        </row>
        <row r="6908">
          <cell r="J6908" t="str">
            <v>03.11.02.01.003 Rumah Negara Golongan I Type A Darurat</v>
          </cell>
        </row>
        <row r="6909">
          <cell r="J6909" t="str">
            <v>03.11.02.01.004 Rumah Negara Golongan I Type B Permanen</v>
          </cell>
        </row>
        <row r="6910">
          <cell r="J6910" t="str">
            <v>03.11.02.01.005 Rumah Negara Golongan I Type B Semi Permanen</v>
          </cell>
        </row>
        <row r="6911">
          <cell r="J6911" t="str">
            <v>03.11.02.01.006 Rumah Negara Golongan I Type B Darurat</v>
          </cell>
        </row>
        <row r="6912">
          <cell r="J6912" t="str">
            <v>03.11.02.01.007 Rumah Negara Golongan I Type C Permanen</v>
          </cell>
        </row>
        <row r="6913">
          <cell r="J6913" t="str">
            <v>03.11.02.01.008 Rumah Negara Golongan I Type C Semi Permanen</v>
          </cell>
        </row>
        <row r="6914">
          <cell r="J6914" t="str">
            <v>03.11.02.01.009 Rumah Negara Golongan I Type C Darurat</v>
          </cell>
        </row>
        <row r="6915">
          <cell r="J6915" t="str">
            <v>03.11.02.01.010 Rumah Negara Golongan I Type D Permanen</v>
          </cell>
        </row>
        <row r="6916">
          <cell r="J6916" t="str">
            <v>03.11.02.01.011 Rumah Negara Golongan I Type D Semi Permanen</v>
          </cell>
        </row>
        <row r="6917">
          <cell r="J6917" t="str">
            <v>03.11.02.01.012 Rumah Negara Golongan I Type D Darurat</v>
          </cell>
        </row>
        <row r="6918">
          <cell r="J6918" t="str">
            <v>03.11.02.01.013 Rumah Negara Golongan I Type E Permanen</v>
          </cell>
        </row>
        <row r="6919">
          <cell r="J6919" t="str">
            <v>03.11.02.01.014 Rumah Negara Golongan I Type E Semi Permanen</v>
          </cell>
        </row>
        <row r="6920">
          <cell r="J6920" t="str">
            <v>03.11.02.01.015 Rumah Negara Golongan I Type E Darurat</v>
          </cell>
        </row>
        <row r="6921">
          <cell r="J6921" t="str">
            <v>03.11.02.01.016 Rumah Negara Gol I Lain-lain</v>
          </cell>
        </row>
        <row r="6922">
          <cell r="J6922" t="str">
            <v>03.11.02.02.001 Rumah Negara Golongan II Type A Permanen</v>
          </cell>
        </row>
        <row r="6923">
          <cell r="J6923" t="str">
            <v>03.11.02.02.002 Rumah Negara Golongan II Type A Semi Permanen</v>
          </cell>
        </row>
        <row r="6924">
          <cell r="J6924" t="str">
            <v>03.11.02.02.003 Rumah Negara Golongan II Type A Darurat</v>
          </cell>
        </row>
        <row r="6925">
          <cell r="J6925" t="str">
            <v>03.11.02.02.004 Rumah Negara Golongan II Type B Permanen</v>
          </cell>
        </row>
        <row r="6926">
          <cell r="J6926" t="str">
            <v>03.11.02.02.005 Rumah Negara Golongan II Type B Semi Permanen</v>
          </cell>
        </row>
        <row r="6927">
          <cell r="J6927" t="str">
            <v>03.11.02.02.006 Rumah Negara Golongan II Type B Darurat</v>
          </cell>
        </row>
        <row r="6928">
          <cell r="J6928" t="str">
            <v>03.11.02.02.007 Rumah Negara Golongan II Type C Permanen</v>
          </cell>
        </row>
        <row r="6929">
          <cell r="J6929" t="str">
            <v>03.11.02.02.008 Rumah Negara Golongan II Type C Semi Permanen</v>
          </cell>
        </row>
        <row r="6930">
          <cell r="J6930" t="str">
            <v>03.11.02.02.009 Rumah Negara Golongan II Type C Darurat</v>
          </cell>
        </row>
        <row r="6931">
          <cell r="J6931" t="str">
            <v>03.11.02.02.010 Rumah Negara Golongan II Type D Permanen</v>
          </cell>
        </row>
        <row r="6932">
          <cell r="J6932" t="str">
            <v>03.11.02.02.011 Rumah Negara Golongan II Type D Semi Permanen</v>
          </cell>
        </row>
        <row r="6933">
          <cell r="J6933" t="str">
            <v>03.11.02.02.012 Rumah Negara Golongan II Type D Darurat</v>
          </cell>
        </row>
        <row r="6934">
          <cell r="J6934" t="str">
            <v>03.11.02.02.013 Rumah Negara Golongan II Type E Permanen</v>
          </cell>
        </row>
        <row r="6935">
          <cell r="J6935" t="str">
            <v>03.11.02.02.014 Rumah Negara Golongan II Type E Semi Permanen</v>
          </cell>
        </row>
        <row r="6936">
          <cell r="J6936" t="str">
            <v>03.11.02.02.015 Rumah Negara Golongan II Type E Darurat</v>
          </cell>
        </row>
        <row r="6937">
          <cell r="J6937" t="str">
            <v>03.11.02.02.016 Rumah Negara Gol II Lain-lain</v>
          </cell>
        </row>
        <row r="6938">
          <cell r="J6938" t="str">
            <v>03.11.02.03.001 Rumah Negara Golongan III Type A Permanen</v>
          </cell>
        </row>
        <row r="6939">
          <cell r="J6939" t="str">
            <v>03.11.02.03.002 Rumah Negara Golongan III Type A Semi Permanen</v>
          </cell>
        </row>
        <row r="6940">
          <cell r="J6940" t="str">
            <v>03.11.02.03.003 Rumah Negara Golongan III Type A Darurat</v>
          </cell>
        </row>
        <row r="6941">
          <cell r="J6941" t="str">
            <v>03.11.02.03.004 Rumah Negara Golongan III Type B Permanen</v>
          </cell>
        </row>
        <row r="6942">
          <cell r="J6942" t="str">
            <v>03.11.02.03.005 Rumah Negara Golongan III Type B Semi Permanen</v>
          </cell>
        </row>
        <row r="6943">
          <cell r="J6943" t="str">
            <v>03.11.02.03.006 Rumah Negara Golongan III Type B Darurat</v>
          </cell>
        </row>
        <row r="6944">
          <cell r="J6944" t="str">
            <v>03.11.02.03.007 Rumah Negara Golongan III Type C Permanen</v>
          </cell>
        </row>
        <row r="6945">
          <cell r="J6945" t="str">
            <v>03.11.02.03.008 Rumah Negara Golongan III Type C Semi Permanen</v>
          </cell>
        </row>
        <row r="6946">
          <cell r="J6946" t="str">
            <v>03.11.02.03.009 Rumah Negara Golongan III Type C Darurat</v>
          </cell>
        </row>
        <row r="6947">
          <cell r="J6947" t="str">
            <v>03.11.02.03.010 Rumah Negara Golongan III Type D Permanen</v>
          </cell>
        </row>
        <row r="6948">
          <cell r="J6948" t="str">
            <v>03.11.02.03.011 Rumah Negara Golongan III Type D Semi Permanen</v>
          </cell>
        </row>
        <row r="6949">
          <cell r="J6949" t="str">
            <v>03.11.02.03.012 Rumah Negara Golongan III Type D Darurat</v>
          </cell>
        </row>
        <row r="6950">
          <cell r="J6950" t="str">
            <v>03.11.02.03.013 Rumah Negara Golongan III Type E Permanen</v>
          </cell>
        </row>
        <row r="6951">
          <cell r="J6951" t="str">
            <v>03.11.02.03.014 Rumah Negara Golongan III Type E Semi Permanen</v>
          </cell>
        </row>
        <row r="6952">
          <cell r="J6952" t="str">
            <v>03.11.02.03.015 Rumah Negara Golongan III Type E Darurat</v>
          </cell>
        </row>
        <row r="6953">
          <cell r="J6953" t="str">
            <v>03.11.02.03.016 Rumah Negara Golongan III Lain-lain</v>
          </cell>
        </row>
        <row r="6954">
          <cell r="J6954" t="str">
            <v>03.11.02.04.001 Mess/Wisma/Bungalaw/Tempat Peristirahatan Permanen</v>
          </cell>
        </row>
        <row r="6955">
          <cell r="J6955" t="str">
            <v>03.11.02.04.002 Mess/Wisma/Bungalaw/Tempat Peristirahatan SemiPerm</v>
          </cell>
        </row>
        <row r="6956">
          <cell r="J6956" t="str">
            <v>03.11.02.04.003 Mess/Wisma/Bungalaw/Tempat Peristirahatan Darurat</v>
          </cell>
        </row>
        <row r="6957">
          <cell r="J6957" t="str">
            <v>03.11.02.04.004 Asrama Lain-lain</v>
          </cell>
        </row>
        <row r="6958">
          <cell r="J6958" t="str">
            <v>03.11.02.05.001 Asrama Permanen</v>
          </cell>
        </row>
        <row r="6959">
          <cell r="J6959" t="str">
            <v>03.11.02.05.002 Asrama Semi Permanen</v>
          </cell>
        </row>
        <row r="6960">
          <cell r="J6960" t="str">
            <v>03.11.02.05.003 Asrama Darurat</v>
          </cell>
        </row>
        <row r="6961">
          <cell r="J6961" t="str">
            <v>03.11.02.05.004 Asrama Lain-lain</v>
          </cell>
        </row>
        <row r="6962">
          <cell r="J6962" t="str">
            <v>03.11.02.06.001 Hotel Permanen</v>
          </cell>
        </row>
        <row r="6963">
          <cell r="J6963" t="str">
            <v>03.11.02.06.002 Hotel Semi Permanen</v>
          </cell>
        </row>
        <row r="6964">
          <cell r="J6964" t="str">
            <v>03.11.02.06.003 Hotel Lainnya</v>
          </cell>
        </row>
        <row r="6965">
          <cell r="J6965" t="str">
            <v>03.11.02.07.001 Motel Permanen</v>
          </cell>
        </row>
        <row r="6966">
          <cell r="J6966" t="str">
            <v>03.11.02.07.002 Motel Semi Permanen</v>
          </cell>
        </row>
        <row r="6967">
          <cell r="J6967" t="str">
            <v>03.11.02.07.003 Motel Lainnya</v>
          </cell>
        </row>
        <row r="6968">
          <cell r="J6968" t="str">
            <v>03.11.02.08.001 Flat/Rumah Susun Permanen</v>
          </cell>
        </row>
        <row r="6969">
          <cell r="J6969" t="str">
            <v>03.11.02.08.002 Flat/Rumah Susun Semi Permanen</v>
          </cell>
        </row>
        <row r="6970">
          <cell r="J6970" t="str">
            <v>03.11.02.08.003 Flat/rumah Lain-lain</v>
          </cell>
        </row>
        <row r="6971">
          <cell r="J6971" t="str">
            <v>03.11.03.01.001 Menara Suar Listrik Diesel</v>
          </cell>
        </row>
        <row r="6972">
          <cell r="J6972" t="str">
            <v>03.11.03.01.002 Menara Suar Listrik Non Diesel</v>
          </cell>
        </row>
        <row r="6973">
          <cell r="J6973" t="str">
            <v>03.11.03.01.003 Bangunan Menara Perambuan Lain-lain</v>
          </cell>
        </row>
        <row r="6974">
          <cell r="J6974" t="str">
            <v>03.11.03.02.001 Anak Pelampung</v>
          </cell>
        </row>
        <row r="6975">
          <cell r="J6975" t="str">
            <v>03.11.03.02.002 Rambu Bermuncak</v>
          </cell>
        </row>
        <row r="6976">
          <cell r="J6976" t="str">
            <v>03.11.03.02.003 Bangunan Perambut Lain-lain</v>
          </cell>
        </row>
        <row r="6977">
          <cell r="J6977" t="str">
            <v>03.11.03.03.001 Bangunan Menara Telepon</v>
          </cell>
        </row>
        <row r="6978">
          <cell r="J6978" t="str">
            <v>03.11.03.03.002 Bangunan Menara Radio</v>
          </cell>
        </row>
        <row r="6979">
          <cell r="J6979" t="str">
            <v>03.11.03.03.003 Bangunan Menara Televisi</v>
          </cell>
        </row>
        <row r="6980">
          <cell r="J6980" t="str">
            <v>03.11.03.03.004 Bangunan Menara Pengatur Lalulintas Udara</v>
          </cell>
        </row>
        <row r="6981">
          <cell r="J6981" t="str">
            <v>03.11.03.03.005 Bangunan Menara Telekomunikasi Lain-lain</v>
          </cell>
        </row>
        <row r="6982">
          <cell r="J6982" t="str">
            <v>03.12.01.01.001 Istana Peninggalan</v>
          </cell>
        </row>
        <row r="6983">
          <cell r="J6983" t="str">
            <v>03.12.01.01.002 Lain-lain</v>
          </cell>
        </row>
        <row r="6984">
          <cell r="J6984" t="str">
            <v>03.12.01.02.001 Rumah Adat</v>
          </cell>
        </row>
        <row r="6985">
          <cell r="J6985" t="str">
            <v>03.12.01.02.002 Rumah Adat Lain-lain</v>
          </cell>
        </row>
        <row r="6986">
          <cell r="J6986" t="str">
            <v>03.12.01.03.001 Rumah Peningggalan Sejarah</v>
          </cell>
        </row>
        <row r="6987">
          <cell r="J6987" t="str">
            <v>03.12.01.03.002 Rumah Peninggalan Sejarah Lain-lain</v>
          </cell>
        </row>
        <row r="6988">
          <cell r="J6988" t="str">
            <v>03.12.01.04.001 Makam Sejarah</v>
          </cell>
        </row>
        <row r="6989">
          <cell r="J6989" t="str">
            <v>03.12.01.04.002 Makam Sejarah Lain-lain</v>
          </cell>
        </row>
        <row r="6990">
          <cell r="J6990" t="str">
            <v>03.12.01.05.001 Mesjid Bersejarah</v>
          </cell>
        </row>
        <row r="6991">
          <cell r="J6991" t="str">
            <v>03.12.01.05.002 Gereja Bersejarah</v>
          </cell>
        </row>
        <row r="6992">
          <cell r="J6992" t="str">
            <v>03.12.01.05.003 Tempat Ibadah Bersejarah Lainnya</v>
          </cell>
        </row>
        <row r="6993">
          <cell r="J6993" t="str">
            <v>03.12.01.05.004 Bangunan Tempat Ibadah Bersejarah lain-lain</v>
          </cell>
        </row>
        <row r="6994">
          <cell r="J6994" t="str">
            <v>03.12.02.01.001 Tugu Kemerdekaan</v>
          </cell>
        </row>
        <row r="6995">
          <cell r="J6995" t="str">
            <v>03.12.02.01.002 Tugu Kemerdekaan Lain-lain</v>
          </cell>
        </row>
        <row r="6996">
          <cell r="J6996" t="str">
            <v>03.12.02.02.001 Tugu Pembangunan</v>
          </cell>
        </row>
        <row r="6997">
          <cell r="J6997" t="str">
            <v>03.12.02.02.002 Tugu Pembangunan Lain-lain</v>
          </cell>
        </row>
        <row r="6998">
          <cell r="J6998" t="str">
            <v>03.12.02.03.001 Tugu Peringatan Lainnya</v>
          </cell>
        </row>
        <row r="6999">
          <cell r="J6999" t="str">
            <v>03.12.02.03.002 Tugu Peringatan Lainnya</v>
          </cell>
        </row>
        <row r="7000">
          <cell r="J7000" t="str">
            <v>03.12.03.01.001 Candi Hindhu</v>
          </cell>
        </row>
        <row r="7001">
          <cell r="J7001" t="str">
            <v>03.12.03.01.002 Candi Hindu Lain-lain</v>
          </cell>
        </row>
        <row r="7002">
          <cell r="J7002" t="str">
            <v>03.12.03.02.001 Candi Budha</v>
          </cell>
        </row>
        <row r="7003">
          <cell r="J7003" t="str">
            <v>03.12.03.02.002 Candi Budha Lain-lain</v>
          </cell>
        </row>
        <row r="7004">
          <cell r="J7004" t="str">
            <v>03.12.03.03.001 Candi Lainnya</v>
          </cell>
        </row>
        <row r="7005">
          <cell r="J7005" t="str">
            <v>03.12.03.03.002 Candi Lainnya</v>
          </cell>
        </row>
        <row r="7006">
          <cell r="J7006" t="str">
            <v>03.12.04.01.001 Monomen/Bangunan Bersejarah Lainnya</v>
          </cell>
        </row>
        <row r="7007">
          <cell r="J7007" t="str">
            <v>03.12.04.01.002 Monuumen/Bangunan Beresejarah Lain-lain</v>
          </cell>
        </row>
        <row r="7008">
          <cell r="J7008" t="str">
            <v>03.12.05.01.001 Tugu Peringatan Lainnya</v>
          </cell>
        </row>
        <row r="7009">
          <cell r="J7009" t="str">
            <v>03.12.06.01.001 Tugu/Tanda Batas Administrasi Negara</v>
          </cell>
        </row>
        <row r="7010">
          <cell r="J7010" t="str">
            <v>03.12.06.01.002 Tugu/Tanda Batas Administrasi Propinsi</v>
          </cell>
        </row>
        <row r="7011">
          <cell r="J7011" t="str">
            <v>03.12.06.01.003 Tugu/Tanda Batas Administrasi Kabupaten</v>
          </cell>
        </row>
        <row r="7012">
          <cell r="J7012" t="str">
            <v>03.12.06.01.004 Tugu/Tanda Batas Administrasi Kotamadya</v>
          </cell>
        </row>
        <row r="7013">
          <cell r="J7013" t="str">
            <v>03.12.06.01.005 Tugu/Tanda Batas Administrasi Kota Administratif</v>
          </cell>
        </row>
        <row r="7014">
          <cell r="J7014" t="str">
            <v>03.12.06.01.006 Tugu/Tanda Batas Administrasi Kecamatan</v>
          </cell>
        </row>
        <row r="7015">
          <cell r="J7015" t="str">
            <v>03.12.06.01.007 Tugu/Tanda Batas Administrasi Desa</v>
          </cell>
        </row>
        <row r="7016">
          <cell r="J7016" t="str">
            <v>03.12.06.01.008 Tugu/Tanda Batas Administrasi Kelurahan</v>
          </cell>
        </row>
        <row r="7017">
          <cell r="J7017" t="str">
            <v>03.12.06.01.009 Tugu/Tanda Batas Administrasi Kepemilikan</v>
          </cell>
        </row>
        <row r="7018">
          <cell r="J7018" t="str">
            <v>03.12.06.01.010 Tugu/Tanda Batas Lain-lain</v>
          </cell>
        </row>
        <row r="7019">
          <cell r="J7019" t="str">
            <v>03.12.07.01.001 Traffic Light</v>
          </cell>
        </row>
        <row r="7020">
          <cell r="J7020" t="str">
            <v>03.12.07.01.002 Signal Kereta Api</v>
          </cell>
        </row>
        <row r="7021">
          <cell r="J7021" t="str">
            <v>03.12.07.01.003 Rambu Bersuar Lalin Darat Lain-lain</v>
          </cell>
        </row>
        <row r="7022">
          <cell r="J7022" t="str">
            <v>03.12.07.02.001 Rambu Jalan</v>
          </cell>
        </row>
        <row r="7023">
          <cell r="J7023" t="str">
            <v>03.12.07.02.002 Rambu Papan Tambahan</v>
          </cell>
        </row>
        <row r="7024">
          <cell r="J7024" t="str">
            <v>03.12.07.02.003 Rambu Cermin</v>
          </cell>
        </row>
        <row r="7025">
          <cell r="J7025" t="str">
            <v>03.12.07.02.004 Rambu Jembatan</v>
          </cell>
        </row>
        <row r="7026">
          <cell r="J7026" t="str">
            <v>03.12.07.02.005 Rambu Tidak Bersuar Lain-lain</v>
          </cell>
        </row>
        <row r="7027">
          <cell r="J7027" t="str">
            <v>03.12.08.01.001 Medium Intensity</v>
          </cell>
        </row>
        <row r="7028">
          <cell r="J7028" t="str">
            <v>03.12.08.01.002 High Intensity</v>
          </cell>
        </row>
        <row r="7029">
          <cell r="J7029" t="str">
            <v>03.12.08.01.003 Taxi Way Light</v>
          </cell>
        </row>
        <row r="7030">
          <cell r="J7030" t="str">
            <v>03.12.08.01.004 Rumwey/Threshold Ligt Lain-lain</v>
          </cell>
        </row>
        <row r="7031">
          <cell r="J7031" t="str">
            <v>03.12.08.02.001 2 BAR Vasi</v>
          </cell>
        </row>
        <row r="7032">
          <cell r="J7032" t="str">
            <v>03.12.08.02.002 3 BAR Vasi</v>
          </cell>
        </row>
        <row r="7033">
          <cell r="J7033" t="str">
            <v>03.12.08.02.003 PASIS (Precesion Approach Path Indicator System)</v>
          </cell>
        </row>
        <row r="7034">
          <cell r="J7034" t="str">
            <v>03.12.08.02.004 Visual Approach L I Lain-lain</v>
          </cell>
        </row>
        <row r="7035">
          <cell r="J7035" t="str">
            <v>03.12.08.03.001 High Intensity Approach Light</v>
          </cell>
        </row>
        <row r="7036">
          <cell r="J7036" t="str">
            <v>03.12.08.03.002 Medium Intensity Approach Light</v>
          </cell>
        </row>
        <row r="7037">
          <cell r="J7037" t="str">
            <v>03.12.08.03.003 Low Intensity Approach Light</v>
          </cell>
        </row>
        <row r="7038">
          <cell r="J7038" t="str">
            <v>03.12.08.03.004 Sequence Plashing Light</v>
          </cell>
        </row>
        <row r="7039">
          <cell r="J7039" t="str">
            <v>03.12.08.03.005 Approach Ligt Lain-lain</v>
          </cell>
        </row>
        <row r="7040">
          <cell r="J7040" t="str">
            <v>03.12.08.04.001 Rells Master Unit</v>
          </cell>
        </row>
        <row r="7041">
          <cell r="J7041" t="str">
            <v>03.12.08.04.002 Rells Slave Unit</v>
          </cell>
        </row>
        <row r="7042">
          <cell r="J7042" t="str">
            <v>03.12.08.04.003 Rumwey Identification Ligt Lain-lain</v>
          </cell>
        </row>
        <row r="7043">
          <cell r="J7043" t="str">
            <v>03.12.08.05.001 Rotating Baecon</v>
          </cell>
        </row>
        <row r="7044">
          <cell r="J7044" t="str">
            <v>03.12.08.05.002 Illuminated Landing T</v>
          </cell>
        </row>
        <row r="7045">
          <cell r="J7045" t="str">
            <v>03.12.08.05.003 Illuminated Windocone</v>
          </cell>
        </row>
        <row r="7046">
          <cell r="J7046" t="str">
            <v>03.12.08.05.004 Sirine</v>
          </cell>
        </row>
        <row r="7047">
          <cell r="J7047" t="str">
            <v>03.12.08.05.005 Obstruction Light</v>
          </cell>
        </row>
        <row r="7048">
          <cell r="J7048" t="str">
            <v>03.12.08.05.006 Run Way Traffic Light</v>
          </cell>
        </row>
        <row r="7049">
          <cell r="J7049" t="str">
            <v>03.12.08.05.007 Hazzard Beacon</v>
          </cell>
        </row>
        <row r="7050">
          <cell r="J7050" t="str">
            <v>03.12.08.05.008 Signal Lain-lain</v>
          </cell>
        </row>
        <row r="7051">
          <cell r="J7051" t="str">
            <v>03.12.08.06.001 Tungsten Halogen Flood Light</v>
          </cell>
        </row>
        <row r="7052">
          <cell r="J7052" t="str">
            <v>03.12.08.06.002 Sodium Hight Pressure Flood Light</v>
          </cell>
        </row>
        <row r="7053">
          <cell r="J7053" t="str">
            <v>03.12.08.06.003 Mercury Flood Light</v>
          </cell>
        </row>
        <row r="7054">
          <cell r="J7054" t="str">
            <v>03.12.08.06.004 Flood Light Lain-lain</v>
          </cell>
        </row>
        <row r="7055">
          <cell r="J7055" t="str">
            <v>04.13.01.01.001 Jalan Negara/Nasional Kelas I</v>
          </cell>
        </row>
        <row r="7056">
          <cell r="J7056" t="str">
            <v>04.13.01.01.002 Jalan Negara/Nasional Kelas II</v>
          </cell>
        </row>
        <row r="7057">
          <cell r="J7057" t="str">
            <v>04.13.01.01.003 Jalan Negara/Nasional Kelas III</v>
          </cell>
        </row>
        <row r="7058">
          <cell r="J7058" t="str">
            <v>04.13.01.01.004 Jalan Negara/Nasional Kelas IV</v>
          </cell>
        </row>
        <row r="7059">
          <cell r="J7059" t="str">
            <v>04.13.01.01.005 Jalan Negara/Nasional Kelas V</v>
          </cell>
        </row>
        <row r="7060">
          <cell r="J7060" t="str">
            <v>04.13.01.01.006 Jalan Negara/Nasional Arteri</v>
          </cell>
        </row>
        <row r="7061">
          <cell r="J7061" t="str">
            <v>04.13.01.01.007 Jalan Negara/Nasional Kolektor</v>
          </cell>
        </row>
        <row r="7062">
          <cell r="J7062" t="str">
            <v>04.13.01.01.008 Jalan Negara/Nasional Strategis Nasional</v>
          </cell>
        </row>
        <row r="7063">
          <cell r="J7063" t="str">
            <v>04.13.01.01.009 Jalan Nasional Kelas I Lain-lain</v>
          </cell>
        </row>
        <row r="7064">
          <cell r="J7064" t="str">
            <v>04.13.01.02.001 Jalan Propinsi Kelas I</v>
          </cell>
        </row>
        <row r="7065">
          <cell r="J7065" t="str">
            <v>04.13.01.02.002 Jalan Propinsi Kelas II</v>
          </cell>
        </row>
        <row r="7066">
          <cell r="J7066" t="str">
            <v>04.13.01.02.003 Jalan Propinsi Kelas III</v>
          </cell>
        </row>
        <row r="7067">
          <cell r="J7067" t="str">
            <v>04.13.01.02.004 Jalan Propinsi Kelas IV</v>
          </cell>
        </row>
        <row r="7068">
          <cell r="J7068" t="str">
            <v>04.13.01.02.005 Jalan Propinsi Kelas V</v>
          </cell>
        </row>
        <row r="7069">
          <cell r="J7069" t="str">
            <v>04.13.01.02.006 Jalan Propinsi Arteri</v>
          </cell>
        </row>
        <row r="7070">
          <cell r="J7070" t="str">
            <v>04.13.01.02.007 Jalan Propinsi Kolektor</v>
          </cell>
        </row>
        <row r="7071">
          <cell r="J7071" t="str">
            <v>04.13.01.02.008 Jalan Propinsi Lokal</v>
          </cell>
        </row>
        <row r="7072">
          <cell r="J7072" t="str">
            <v>04.13.01.02.009 Jalan Propinsi Strategis Propinsi</v>
          </cell>
        </row>
        <row r="7073">
          <cell r="J7073" t="str">
            <v>04.13.01.02.010 Jalan Propinsi Lain-lain</v>
          </cell>
        </row>
        <row r="7074">
          <cell r="J7074" t="str">
            <v>04.13.01.03.001 Jalan Kabupaten Kelas III</v>
          </cell>
        </row>
        <row r="7075">
          <cell r="J7075" t="str">
            <v>04.13.01.03.002 Jalan Kabupaten Kelas IV</v>
          </cell>
        </row>
        <row r="7076">
          <cell r="J7076" t="str">
            <v>04.13.01.03.003 Jalan Kabupaten Kelas V</v>
          </cell>
        </row>
        <row r="7077">
          <cell r="J7077" t="str">
            <v>04.13.01.03.004 Jalan Kabupaten Arteri</v>
          </cell>
        </row>
        <row r="7078">
          <cell r="J7078" t="str">
            <v>04.13.01.03.005 Jalan Kabupaten Kolektor</v>
          </cell>
        </row>
        <row r="7079">
          <cell r="J7079" t="str">
            <v>04.13.01.03.006 Jalan Kabupaten Lokal</v>
          </cell>
        </row>
        <row r="7080">
          <cell r="J7080" t="str">
            <v>04.13.01.03.007 Jalan Kabupaten Strategis Kabupaten</v>
          </cell>
        </row>
        <row r="7081">
          <cell r="J7081" t="str">
            <v>04.13.01.03.008 Jalan Kabupaten Lain-lain</v>
          </cell>
        </row>
        <row r="7082">
          <cell r="J7082" t="str">
            <v>04.13.01.04.001 Jalan Desa</v>
          </cell>
        </row>
        <row r="7083">
          <cell r="J7083" t="str">
            <v>04.13.01.04.002 Jalan Desa Lain-lain</v>
          </cell>
        </row>
        <row r="7084">
          <cell r="J7084" t="str">
            <v>04.13.01.05.001 Jalan Khusus</v>
          </cell>
        </row>
        <row r="7085">
          <cell r="J7085" t="str">
            <v>04.13.01.05.002 Jalan Air</v>
          </cell>
        </row>
        <row r="7086">
          <cell r="J7086" t="str">
            <v>04.13.01.05.003 Jalan Khusus Inspeksi</v>
          </cell>
        </row>
        <row r="7087">
          <cell r="J7087" t="str">
            <v>04.13.01.05.004 Jalan Khusus Komplek</v>
          </cell>
        </row>
        <row r="7088">
          <cell r="J7088" t="str">
            <v>04.13.01.05.005 Jalan Khusus Proyek</v>
          </cell>
        </row>
        <row r="7089">
          <cell r="J7089" t="str">
            <v>04.13.01.05.006 Jalan Khusus Quarry</v>
          </cell>
        </row>
        <row r="7090">
          <cell r="J7090" t="str">
            <v>04.13.01.05.007 Jalan Khusus Lori</v>
          </cell>
        </row>
        <row r="7091">
          <cell r="J7091" t="str">
            <v>04.13.01.05.008 Jalan Khusus Perorangan</v>
          </cell>
        </row>
        <row r="7092">
          <cell r="J7092" t="str">
            <v>04.13.01.05.009 Jalan Khusus Under Pass</v>
          </cell>
        </row>
        <row r="7093">
          <cell r="J7093" t="str">
            <v>04.13.01.05.010 Jalan Khusus Lain-lain</v>
          </cell>
        </row>
        <row r="7094">
          <cell r="J7094" t="str">
            <v>04.13.01.06.001 Jalan Tol Arteri</v>
          </cell>
        </row>
        <row r="7095">
          <cell r="J7095" t="str">
            <v>04.13.01.06.002 Jalan Tol Lain-lain</v>
          </cell>
        </row>
        <row r="7096">
          <cell r="J7096" t="str">
            <v>04.13.01.07.001 Jalan Kereta Api Bantalan Besi</v>
          </cell>
        </row>
        <row r="7097">
          <cell r="J7097" t="str">
            <v>04.13.01.07.002 Jalan Kereta Api Bantalan Beton</v>
          </cell>
        </row>
        <row r="7098">
          <cell r="J7098" t="str">
            <v>04.13.01.07.003 Jalan Kereta Api Bantalan Kayu</v>
          </cell>
        </row>
        <row r="7099">
          <cell r="J7099" t="str">
            <v>04.13.01.07.004 Jalan Kereta Lain-lain</v>
          </cell>
        </row>
        <row r="7100">
          <cell r="J7100" t="str">
            <v>04.13.01.08.001 Landasan Pacu Pesawat Terbang Permukaan Beton</v>
          </cell>
        </row>
        <row r="7101">
          <cell r="J7101" t="str">
            <v>04.13.01.08.002 Landasan Pacu Pesawat Terbang Permukaan Aspal</v>
          </cell>
        </row>
        <row r="7102">
          <cell r="J7102" t="str">
            <v>04.13.01.08.003 Landasan Pacu Pesawat Terbang Permukaan B. Karang</v>
          </cell>
        </row>
        <row r="7103">
          <cell r="J7103" t="str">
            <v>04.13.01.08.004 Landasan Pacu Pesawat Terbang Permukaan Rumput</v>
          </cell>
        </row>
        <row r="7104">
          <cell r="J7104" t="str">
            <v>04.13.01.08.005 Landasan Pasu Pswt Terbang Lain-lain</v>
          </cell>
        </row>
        <row r="7105">
          <cell r="J7105" t="str">
            <v>04.13.02.01.001 Jembatan Beton National</v>
          </cell>
        </row>
        <row r="7106">
          <cell r="J7106" t="str">
            <v>04.13.02.01.002 Jembatan Kayu National</v>
          </cell>
        </row>
        <row r="7107">
          <cell r="J7107" t="str">
            <v>04.13.02.01.003 Jembatan Kayu National</v>
          </cell>
        </row>
        <row r="7108">
          <cell r="J7108" t="str">
            <v>04.13.02.01.004 Jembatan Baliy National</v>
          </cell>
        </row>
        <row r="7109">
          <cell r="J7109" t="str">
            <v>04.13.02.01.005 Pas Batu Negara/national</v>
          </cell>
        </row>
        <row r="7110">
          <cell r="J7110" t="str">
            <v>04.13.02.01.006 Jembatan pada Jalan Nasional</v>
          </cell>
        </row>
        <row r="7111">
          <cell r="J7111" t="str">
            <v>04.13.02.01.007 Jembatan pada Jalan Nasional Kolektor</v>
          </cell>
        </row>
        <row r="7112">
          <cell r="J7112" t="str">
            <v>04.13.02.01.008 Jembatan pada Jalan Nasional Strategis</v>
          </cell>
        </row>
        <row r="7113">
          <cell r="J7113" t="str">
            <v>04.13.02.01.009 Jalan Negara/Nasional Lain-lain</v>
          </cell>
        </row>
        <row r="7114">
          <cell r="J7114" t="str">
            <v>04.13.02.02.001 Jembatan Beton Propinsi</v>
          </cell>
        </row>
        <row r="7115">
          <cell r="J7115" t="str">
            <v>04.13.02.02.002 Jembatan Baja Propinsi</v>
          </cell>
        </row>
        <row r="7116">
          <cell r="J7116" t="str">
            <v>04.13.02.02.003 Jembatan Kayu Propinsi</v>
          </cell>
        </row>
        <row r="7117">
          <cell r="J7117" t="str">
            <v>04.13.02.02.004 Jembatan Baily Propinsi</v>
          </cell>
        </row>
        <row r="7118">
          <cell r="J7118" t="str">
            <v>04.13.02.02.005 Pas Batu  Propinsi</v>
          </cell>
        </row>
        <row r="7119">
          <cell r="J7119" t="str">
            <v>04.13.02.02.006 Jembatan pada Jalan Propinsi Arteri</v>
          </cell>
        </row>
        <row r="7120">
          <cell r="J7120" t="str">
            <v>04.13.02.02.007 Jembatan pada Jalan Propinsi Kolektor</v>
          </cell>
        </row>
        <row r="7121">
          <cell r="J7121" t="str">
            <v>04.13.02.02.008 Jembatan pada jalan propinsi lokal</v>
          </cell>
        </row>
        <row r="7122">
          <cell r="J7122" t="str">
            <v>04.13.02.02.009 Jembatan pada jalan propinsi strategis</v>
          </cell>
        </row>
        <row r="7123">
          <cell r="J7123" t="str">
            <v>04.13.02.02.010 Jembatan Propinsi lain-lain</v>
          </cell>
        </row>
        <row r="7124">
          <cell r="J7124" t="str">
            <v>04.13.02.03.001 Jembatan Beton Kabupaten/Kota</v>
          </cell>
        </row>
        <row r="7125">
          <cell r="J7125" t="str">
            <v>04.13.02.03.002 Jembatan Baja Kabupaten/Kota</v>
          </cell>
        </row>
        <row r="7126">
          <cell r="J7126" t="str">
            <v>04.13.02.03.003 Jembatan Kayu Kabupaten/kota</v>
          </cell>
        </row>
        <row r="7127">
          <cell r="J7127" t="str">
            <v>04.13.02.03.004 Jembatan Baily Kabupaten/Kota</v>
          </cell>
        </row>
        <row r="7128">
          <cell r="J7128" t="str">
            <v>04.13.02.03.005 Pas Batu   Kabupaten/Kota</v>
          </cell>
        </row>
        <row r="7129">
          <cell r="J7129" t="str">
            <v>04.13.02.03.006 Jembatan pada Jalan Kabupaten/Kota Arteri</v>
          </cell>
        </row>
        <row r="7130">
          <cell r="J7130" t="str">
            <v>04.13.02.03.007 Jembatan pada Jalan Kabupaten/Kota Kolektor</v>
          </cell>
        </row>
        <row r="7131">
          <cell r="J7131" t="str">
            <v>04.13.02.03.008 Jembatan pada Jalan Kabupaten/Kota Lokal</v>
          </cell>
        </row>
        <row r="7132">
          <cell r="J7132" t="str">
            <v>04.13.02.03.009 Jembatan pada Jalan Kabupaten/Kota Strategis</v>
          </cell>
        </row>
        <row r="7133">
          <cell r="J7133" t="str">
            <v>04.13.02.03.010 Jembatan Kabupaten/kota Lain-lain</v>
          </cell>
        </row>
        <row r="7134">
          <cell r="J7134" t="str">
            <v>04.13.02.04.001 Jembatan Beton Desa</v>
          </cell>
        </row>
        <row r="7135">
          <cell r="J7135" t="str">
            <v>04.13.02.04.002 Jembatan Baja Desa</v>
          </cell>
        </row>
        <row r="7136">
          <cell r="J7136" t="str">
            <v>04.13.02.04.003 Jembatan kayu desa</v>
          </cell>
        </row>
        <row r="7137">
          <cell r="J7137" t="str">
            <v>04.13.02.04.004 Jembatan Baily  Desa</v>
          </cell>
        </row>
        <row r="7138">
          <cell r="J7138" t="str">
            <v>04.13.02.04.005 Pas Batu Desa</v>
          </cell>
        </row>
        <row r="7139">
          <cell r="J7139" t="str">
            <v>04.13.02.04.006 Jembatan pada Poros Desa</v>
          </cell>
        </row>
        <row r="7140">
          <cell r="J7140" t="str">
            <v>04.13.02.04.007 Jembatan Desa Lain-lain</v>
          </cell>
        </row>
        <row r="7141">
          <cell r="J7141" t="str">
            <v>04.13.02.05.001 Jembatan Beton Khusus</v>
          </cell>
        </row>
        <row r="7142">
          <cell r="J7142" t="str">
            <v>04.13.02.05.002 Jembatan Baja Khusus</v>
          </cell>
        </row>
        <row r="7143">
          <cell r="J7143" t="str">
            <v>04.13.02.05.003 Jembatan kayu Khusus</v>
          </cell>
        </row>
        <row r="7144">
          <cell r="J7144" t="str">
            <v>04.13.02.05.004 Jembatan Baily Khusus</v>
          </cell>
        </row>
        <row r="7145">
          <cell r="J7145" t="str">
            <v>04.13.02.05.005 Pas Batu Khusus</v>
          </cell>
        </row>
        <row r="7146">
          <cell r="J7146" t="str">
            <v>04.13.02.05.006 Jembatan pada jalan khusus Inspeksi</v>
          </cell>
        </row>
        <row r="7147">
          <cell r="J7147" t="str">
            <v>04.13.02.05.007 Jembatan pada jalan khusus Proye</v>
          </cell>
        </row>
        <row r="7148">
          <cell r="J7148" t="str">
            <v>04.13.02.05.008 Jembatan pada jalan khusus quarty</v>
          </cell>
        </row>
        <row r="7149">
          <cell r="J7149" t="str">
            <v>04.13.02.05.009 Jembatan pada jalan khusus lori</v>
          </cell>
        </row>
        <row r="7150">
          <cell r="J7150" t="str">
            <v>04.13.02.05.010 Jembatan pada jalan khusus badan hukum</v>
          </cell>
        </row>
        <row r="7151">
          <cell r="J7151" t="str">
            <v>04.13.02.05.011 Jembatan pada jalan khusus perorangan</v>
          </cell>
        </row>
        <row r="7152">
          <cell r="J7152" t="str">
            <v>04.13.02.05.012 Jembatan pada jalan Fly Over</v>
          </cell>
        </row>
        <row r="7153">
          <cell r="J7153" t="str">
            <v>04.13.02.05.013 Jembatan Khusus Lain-lain</v>
          </cell>
        </row>
        <row r="7154">
          <cell r="J7154" t="str">
            <v>04.13.02.06.001 Jembatan Pada Jalan Arteri</v>
          </cell>
        </row>
        <row r="7155">
          <cell r="J7155" t="str">
            <v>04.13.02.06.002 Jembatan Jalan Tol Lain-lain</v>
          </cell>
        </row>
        <row r="7156">
          <cell r="J7156" t="str">
            <v>04.13.02.07.001 Jembatan Pada Jalan Kereta Api Bantalan Besi</v>
          </cell>
        </row>
        <row r="7157">
          <cell r="J7157" t="str">
            <v>04.13.02.07.002 Jembatan Pada Jalan Kereta Api Bantalan Beton</v>
          </cell>
        </row>
        <row r="7158">
          <cell r="J7158" t="str">
            <v>04.13.02.07.003 Jembatan Pada Jalan Kereta Api</v>
          </cell>
        </row>
        <row r="7159">
          <cell r="J7159" t="str">
            <v>04.13.02.07.004 Jembatan pada Jln Kereta Api Lain-lain</v>
          </cell>
        </row>
        <row r="7160">
          <cell r="J7160" t="str">
            <v>04.13.02.08.001 Jembatan Pada Landasan Pacu Pesawat Terbang Permuk</v>
          </cell>
        </row>
        <row r="7161">
          <cell r="J7161" t="str">
            <v>04.13.02.08.002 Jembatan Pada Landasan Pacu Pesawat Terbang Permuk</v>
          </cell>
        </row>
        <row r="7162">
          <cell r="J7162" t="str">
            <v>04.13.02.08.003 Jembatan pada Jalan Kereta Api</v>
          </cell>
        </row>
        <row r="7163">
          <cell r="J7163" t="str">
            <v>04.13.02.08.004 Jembatan pd Landasan Pacu pesawat Lain-lain</v>
          </cell>
        </row>
        <row r="7164">
          <cell r="J7164" t="str">
            <v>04.13.02.09.001 Jembatan Penyeberangan Orang</v>
          </cell>
        </row>
        <row r="7165">
          <cell r="J7165" t="str">
            <v>04.13.02.09.002 Jembatan Penyeberangan Kendaraan</v>
          </cell>
        </row>
        <row r="7166">
          <cell r="J7166" t="str">
            <v>04.13.02.09.003 Jembatan Penyebrangan Lain-lain</v>
          </cell>
        </row>
        <row r="7167">
          <cell r="J7167" t="str">
            <v>04.14.01.01.001 Waduk Bendungan tanggul Menara Pengambilan pelimpa</v>
          </cell>
        </row>
        <row r="7168">
          <cell r="J7168" t="str">
            <v>04.14.01.01.002 Waduk Bendungan tanggul Menara Pengambilan</v>
          </cell>
        </row>
        <row r="7169">
          <cell r="J7169" t="str">
            <v>04.14.01.01.003 Waduk dengan Bend Menara Pengambilan</v>
          </cell>
        </row>
        <row r="7170">
          <cell r="J7170" t="str">
            <v>04.14.01.01.004 Waduk dengan Tgl dan Pintu Air Menara Pengambilan</v>
          </cell>
        </row>
        <row r="7171">
          <cell r="J7171" t="str">
            <v>04.14.01.01.005 Waduk dengan tgl Ointu Pengukur/Waduk Lapangan</v>
          </cell>
        </row>
        <row r="7172">
          <cell r="J7172" t="str">
            <v>04.14.01.01.006 Bangunan Waduk Lain-lain</v>
          </cell>
        </row>
        <row r="7173">
          <cell r="J7173" t="str">
            <v>04.14.01.02.001 Bendung</v>
          </cell>
        </row>
        <row r="7174">
          <cell r="J7174" t="str">
            <v>04.14.01.02.002 Bendung dengan Pintu Bilas</v>
          </cell>
        </row>
        <row r="7175">
          <cell r="J7175" t="str">
            <v>04.14.01.02.003 Bendung dengan Pompa</v>
          </cell>
        </row>
        <row r="7176">
          <cell r="J7176" t="str">
            <v>04.14.01.02.004 Bendungan Pengambilan Bebas</v>
          </cell>
        </row>
        <row r="7177">
          <cell r="J7177" t="str">
            <v>04.14.01.02.005 Bendungan Pengambilan Bebas dengan Pompa</v>
          </cell>
        </row>
        <row r="7178">
          <cell r="J7178" t="str">
            <v>04.14.01.02.006 Sumur dengan Pompa</v>
          </cell>
        </row>
        <row r="7179">
          <cell r="J7179" t="str">
            <v>04.14.01.02.007 Bangunan Pengambilan Irigasi Lain-lain</v>
          </cell>
        </row>
        <row r="7180">
          <cell r="J7180" t="str">
            <v>04.14.01.03.001 Saluran Muka</v>
          </cell>
        </row>
        <row r="7181">
          <cell r="J7181" t="str">
            <v>04.14.01.03.002 Saluran Induk</v>
          </cell>
        </row>
        <row r="7182">
          <cell r="J7182" t="str">
            <v>04.14.01.03.003 Saluran Sekunder</v>
          </cell>
        </row>
        <row r="7183">
          <cell r="J7183" t="str">
            <v>04.14.01.03.004 Saluran Tertier</v>
          </cell>
        </row>
        <row r="7184">
          <cell r="J7184" t="str">
            <v>04.14.01.03.005 Saluran Kawar Ter</v>
          </cell>
        </row>
        <row r="7185">
          <cell r="J7185" t="str">
            <v>04.14.01.03.006 Saluran Pasang Tertutup/terowngan</v>
          </cell>
        </row>
        <row r="7186">
          <cell r="J7186" t="str">
            <v>04.14.01.03.007 Saluran Sublesi</v>
          </cell>
        </row>
        <row r="7187">
          <cell r="J7187" t="str">
            <v>04.14.01.03.008 Bangunan Pembawa Irigasi Lain-lain</v>
          </cell>
        </row>
        <row r="7188">
          <cell r="J7188" t="str">
            <v>04.14.01.04.001 Saluran Induk Pembuang</v>
          </cell>
        </row>
        <row r="7189">
          <cell r="J7189" t="str">
            <v>04.14.01.04.002 Saluran Sekunder Pembuang</v>
          </cell>
        </row>
        <row r="7190">
          <cell r="J7190" t="str">
            <v>04.14.01.04.003 Saluran Tertier Pembuang</v>
          </cell>
        </row>
        <row r="7191">
          <cell r="J7191" t="str">
            <v>04.14.01.04.004 Bangunan Pembuang Irigasi Lain-lain</v>
          </cell>
        </row>
        <row r="7192">
          <cell r="J7192" t="str">
            <v>04.14.01.05.001 Tanggul Banjir</v>
          </cell>
        </row>
        <row r="7193">
          <cell r="J7193" t="str">
            <v>04.14.01.05.002 Bangunan Pintu Air/Klep</v>
          </cell>
        </row>
        <row r="7194">
          <cell r="J7194" t="str">
            <v>04.14.01.05.003 Bangunan Pengaman Irigasi Lain-lain</v>
          </cell>
        </row>
        <row r="7195">
          <cell r="J7195" t="str">
            <v>04.14.01.06.001 Bangunan Bagi</v>
          </cell>
        </row>
        <row r="7196">
          <cell r="J7196" t="str">
            <v>04.14.01.06.002 Bangunan Bagi dan Sadap</v>
          </cell>
        </row>
        <row r="7197">
          <cell r="J7197" t="str">
            <v>04.14.01.06.003 Bangunan Sadap</v>
          </cell>
        </row>
        <row r="7198">
          <cell r="J7198" t="str">
            <v>04.14.01.06.004 Bangunan Got Miring</v>
          </cell>
        </row>
        <row r="7199">
          <cell r="J7199" t="str">
            <v>04.14.01.06.005 Bangunan -bangunan Terjun</v>
          </cell>
        </row>
        <row r="7200">
          <cell r="J7200" t="str">
            <v>04.14.01.06.006 Bangunan Talang</v>
          </cell>
        </row>
        <row r="7201">
          <cell r="J7201" t="str">
            <v>04.14.01.06.007 Bangunan Sipon</v>
          </cell>
        </row>
        <row r="7202">
          <cell r="J7202" t="str">
            <v>04.14.01.06.008 Bangunan Gorong-gorong</v>
          </cell>
        </row>
        <row r="7203">
          <cell r="J7203" t="str">
            <v>04.14.01.06.009 Bangunan Pelipah Samping</v>
          </cell>
        </row>
        <row r="7204">
          <cell r="J7204" t="str">
            <v>04.14.01.06.010 Bangunan Qutiet</v>
          </cell>
        </row>
        <row r="7205">
          <cell r="J7205" t="str">
            <v>04.14.01.06.011 Bangunan Penahan Banjir</v>
          </cell>
        </row>
        <row r="7206">
          <cell r="J7206" t="str">
            <v>04.14.01.06.012 Bangunan Pengeluaran/Pintu</v>
          </cell>
        </row>
        <row r="7207">
          <cell r="J7207" t="str">
            <v>04.14.01.06.013 Bangunan Box Tersiar</v>
          </cell>
        </row>
        <row r="7208">
          <cell r="J7208" t="str">
            <v>04.14.01.06.014 Bangunan Pengukur</v>
          </cell>
        </row>
        <row r="7209">
          <cell r="J7209" t="str">
            <v>04.14.01.06.015 Bangunan Mandi Hewan</v>
          </cell>
        </row>
        <row r="7210">
          <cell r="J7210" t="str">
            <v>04.14.01.06.016 Bangunan Pertemuan Saluran</v>
          </cell>
        </row>
        <row r="7211">
          <cell r="J7211" t="str">
            <v>04.14.01.06.017 Bangunan Perlengkapan Dalam Petak Tersiar</v>
          </cell>
        </row>
        <row r="7212">
          <cell r="J7212" t="str">
            <v>04.14.01.06.018 Bangunan Jembatan</v>
          </cell>
        </row>
        <row r="7213">
          <cell r="J7213" t="str">
            <v>04.14.01.06.019 Bangunan Pelengkap Irigasi Lain-lain</v>
          </cell>
        </row>
        <row r="7214">
          <cell r="J7214" t="str">
            <v>04.14.02.01.001 Bangunan Waduk Pasang Surut</v>
          </cell>
        </row>
        <row r="7215">
          <cell r="J7215" t="str">
            <v>04.14.02.01.002 Bangunan Waduk Lain-lain</v>
          </cell>
        </row>
        <row r="7216">
          <cell r="J7216" t="str">
            <v>04.14.02.02.001 Bendungan dengan Pompa</v>
          </cell>
        </row>
        <row r="7217">
          <cell r="J7217" t="str">
            <v>04.14.02.02.002 Bebas dengan Pompa</v>
          </cell>
        </row>
        <row r="7218">
          <cell r="J7218" t="str">
            <v>04.14.02.02.003 Bangunan Pengambilan Pasang Surat  Lain-lain</v>
          </cell>
        </row>
        <row r="7219">
          <cell r="J7219" t="str">
            <v>04.14.02.03.001 Saluran Muka</v>
          </cell>
        </row>
        <row r="7220">
          <cell r="J7220" t="str">
            <v>04.14.02.03.002 Saluran Induk</v>
          </cell>
        </row>
        <row r="7221">
          <cell r="J7221" t="str">
            <v>04.14.02.03.003 Saluran Sekunder</v>
          </cell>
        </row>
        <row r="7222">
          <cell r="J7222" t="str">
            <v>04.14.02.03.004 Saluran Tertier</v>
          </cell>
        </row>
        <row r="7223">
          <cell r="J7223" t="str">
            <v>04.14.02.03.005 Saluran Penyimpanan Air</v>
          </cell>
        </row>
        <row r="7224">
          <cell r="J7224" t="str">
            <v>04.14.02.03.006 Bangunan Pembawa Pasang Surut Lain-lain</v>
          </cell>
        </row>
        <row r="7225">
          <cell r="J7225" t="str">
            <v>04.14.02.04.001 Saluran Induk (Primer) Pembuang</v>
          </cell>
        </row>
        <row r="7226">
          <cell r="J7226" t="str">
            <v>04.14.02.04.002 Saluran Sekunder Pembuang</v>
          </cell>
        </row>
        <row r="7227">
          <cell r="J7227" t="str">
            <v>04.14.02.04.003 Saluran Tertier Pembuang</v>
          </cell>
        </row>
        <row r="7228">
          <cell r="J7228" t="str">
            <v>04.14.02.04.004 Saluran Pengumpul Air</v>
          </cell>
        </row>
        <row r="7229">
          <cell r="J7229" t="str">
            <v>04.14.02.04.005 Terusan (Kanal)</v>
          </cell>
        </row>
        <row r="7230">
          <cell r="J7230" t="str">
            <v>04.14.02.04.006 Bangunan Pembuang Pasang Surut Lain-lain</v>
          </cell>
        </row>
        <row r="7231">
          <cell r="J7231" t="str">
            <v>04.14.02.05.001 Pintu Air</v>
          </cell>
        </row>
        <row r="7232">
          <cell r="J7232" t="str">
            <v>04.14.02.05.002 Pemasukan/Pembuang</v>
          </cell>
        </row>
        <row r="7233">
          <cell r="J7233" t="str">
            <v>04.14.02.05.003 Kolam Pasang</v>
          </cell>
        </row>
        <row r="7234">
          <cell r="J7234" t="str">
            <v>04.14.02.05.004 Bangunan Pengamanan Pasang Surut lain-lain</v>
          </cell>
        </row>
        <row r="7235">
          <cell r="J7235" t="str">
            <v>04.14.02.06.001 Bangunan Jembatan</v>
          </cell>
        </row>
        <row r="7236">
          <cell r="J7236" t="str">
            <v>04.14.02.06.002 Jembatan Penghalang</v>
          </cell>
        </row>
        <row r="7237">
          <cell r="J7237" t="str">
            <v>04.14.02.06.003 Bangunan Penutup Pangkis Kotoran</v>
          </cell>
        </row>
        <row r="7238">
          <cell r="J7238" t="str">
            <v>04.14.02.06.004 Bangunan Pengukur Air Muka</v>
          </cell>
        </row>
        <row r="7239">
          <cell r="J7239" t="str">
            <v>04.14.02.06.005 Bangunan Pengukur  Curah Hujan</v>
          </cell>
        </row>
        <row r="7240">
          <cell r="J7240" t="str">
            <v>04.14.02.06.006 Bangunan Pelengkap Pasang Surut Lain-lain</v>
          </cell>
        </row>
        <row r="7241">
          <cell r="J7241" t="str">
            <v>04.14.02.07.001 Sawah Pasang Surut Teknis</v>
          </cell>
        </row>
        <row r="7242">
          <cell r="J7242" t="str">
            <v>04.14.02.07.002 Sawah Pasang Surut Semi Teknis</v>
          </cell>
        </row>
        <row r="7243">
          <cell r="J7243" t="str">
            <v>04.14.02.07.003 Sawah Pasang Surut Non Teknis</v>
          </cell>
        </row>
        <row r="7244">
          <cell r="J7244" t="str">
            <v>04.14.02.07.005 Bangunan Sawah Pasang Surut Lain-lain</v>
          </cell>
        </row>
        <row r="7245">
          <cell r="J7245" t="str">
            <v>04.14.03.01.001 Bangunan Waduk Pasang Rawa</v>
          </cell>
        </row>
        <row r="7246">
          <cell r="J7246" t="str">
            <v>04.14.03.01.002 Bangunan Waduk</v>
          </cell>
        </row>
        <row r="7247">
          <cell r="J7247" t="str">
            <v>04.14.03.01.003 Bangunan Air Pengembang Rawa Lain-lain</v>
          </cell>
        </row>
        <row r="7248">
          <cell r="J7248" t="str">
            <v>04.14.03.02.001 Bangunan Pengembalian</v>
          </cell>
        </row>
        <row r="7249">
          <cell r="J7249" t="str">
            <v>04.14.03.02.002 Bangunan Pengembalian Pasang Rawa Lain-lain</v>
          </cell>
        </row>
        <row r="7250">
          <cell r="J7250" t="str">
            <v>04.14.03.03.001 Saluran Muka</v>
          </cell>
        </row>
        <row r="7251">
          <cell r="J7251" t="str">
            <v>04.14.03.03.002 Saluran Induk</v>
          </cell>
        </row>
        <row r="7252">
          <cell r="J7252" t="str">
            <v>04.14.03.03.003 Saluran Sekunder</v>
          </cell>
        </row>
        <row r="7253">
          <cell r="J7253" t="str">
            <v>04.14.03.03.004 Saluran Tertier</v>
          </cell>
        </row>
        <row r="7254">
          <cell r="J7254" t="str">
            <v>04.14.03.03.005 Bangunan Pembawa Pasang Rawa Lain-lain</v>
          </cell>
        </row>
        <row r="7255">
          <cell r="J7255" t="str">
            <v>04.14.03.04.001 Saluran Induk Pembuang</v>
          </cell>
        </row>
        <row r="7256">
          <cell r="J7256" t="str">
            <v>04.14.03.04.002 Saluran Sekunder Pembuang</v>
          </cell>
        </row>
        <row r="7257">
          <cell r="J7257" t="str">
            <v>04.14.03.04.003 Saluran Tertier Pembuang</v>
          </cell>
        </row>
        <row r="7258">
          <cell r="J7258" t="str">
            <v>04.14.03.04.004 Bangunan Pembuang Pasang Rawa Lain-lain</v>
          </cell>
        </row>
        <row r="7259">
          <cell r="J7259" t="str">
            <v>04.14.03.05.001 Tanggung Keliling</v>
          </cell>
        </row>
        <row r="7260">
          <cell r="J7260" t="str">
            <v>04.14.03.05.002 Pintu Air/Klep</v>
          </cell>
        </row>
        <row r="7261">
          <cell r="J7261" t="str">
            <v>04.14.03.05.003 Bangunan Pengamanan Pasang surut Lain-lain</v>
          </cell>
        </row>
        <row r="7262">
          <cell r="J7262" t="str">
            <v>04.14.03.06.001 Bangunan Bagi dan Sadap</v>
          </cell>
        </row>
        <row r="7263">
          <cell r="J7263" t="str">
            <v>04.14.03.06.002 Bangunan Sadap</v>
          </cell>
        </row>
        <row r="7264">
          <cell r="J7264" t="str">
            <v>04.14.03.06.003 Bangunan Terjun</v>
          </cell>
        </row>
        <row r="7265">
          <cell r="J7265" t="str">
            <v>04.14.03.06.004 Bangunan Syplon</v>
          </cell>
        </row>
        <row r="7266">
          <cell r="J7266" t="str">
            <v>04.14.03.06.005 Gorong-gorong</v>
          </cell>
        </row>
        <row r="7267">
          <cell r="J7267" t="str">
            <v>04.14.03.06.006 Bangunan Jembatan</v>
          </cell>
        </row>
        <row r="7268">
          <cell r="J7268" t="str">
            <v>04.14.03.06.007 Bangunan Penghalang</v>
          </cell>
        </row>
        <row r="7269">
          <cell r="J7269" t="str">
            <v>04.14.03.06.008 Bangunan Pengukur Muka Air</v>
          </cell>
        </row>
        <row r="7270">
          <cell r="J7270" t="str">
            <v>04.14.03.06.009 Bangunan Pengukur Curah Hujan</v>
          </cell>
        </row>
        <row r="7271">
          <cell r="J7271" t="str">
            <v>04.14.03.06.010 Bangunan Penutup Sungai</v>
          </cell>
        </row>
        <row r="7272">
          <cell r="J7272" t="str">
            <v>04.14.03.06.011 Bangunan Statiun Pompa Pemasukan/Pembuang</v>
          </cell>
        </row>
        <row r="7273">
          <cell r="J7273" t="str">
            <v>04.14.03.06.012 Bangunan Pelengkap Pasang/Rawa Lain-lain</v>
          </cell>
        </row>
        <row r="7274">
          <cell r="J7274" t="str">
            <v>04.14.03.07.001 Sawah rawa Teknis</v>
          </cell>
        </row>
        <row r="7275">
          <cell r="J7275" t="str">
            <v>04.14.03.07.002 Sawah rawa Semi Teknis</v>
          </cell>
        </row>
        <row r="7276">
          <cell r="J7276" t="str">
            <v>04.14.03.07.003 Sawah rawa Non Teknis</v>
          </cell>
        </row>
        <row r="7277">
          <cell r="J7277" t="str">
            <v>04.14.03.07.004 Bangunan Sawah Pengembang Rawa Lain-lain</v>
          </cell>
        </row>
        <row r="7278">
          <cell r="J7278" t="str">
            <v>04.14.04.01.001 Waduk dengan tanggul &amp; Pintu Pembuang</v>
          </cell>
        </row>
        <row r="7279">
          <cell r="J7279" t="str">
            <v>04.14.04.01.002 Waduk Jaringan Tanggul dan Pintu Pembuang</v>
          </cell>
        </row>
        <row r="7280">
          <cell r="J7280" t="str">
            <v>04.14.04.01.003 Waduk Jaringan Tanggul dan Pintu Pembuang dgn Pomp</v>
          </cell>
        </row>
        <row r="7281">
          <cell r="J7281" t="str">
            <v>04.14.04.01.004 Bangunan Waduk Penanggulanagn Sungai Lain-lain</v>
          </cell>
        </row>
        <row r="7282">
          <cell r="J7282" t="str">
            <v>04.14.04.02.001 Bangunan Pengambilan Pengamanan sungai</v>
          </cell>
        </row>
        <row r="7283">
          <cell r="J7283" t="str">
            <v>04.14.04.02.002 Bangunan Pengambilan Pengaman lain-lain</v>
          </cell>
        </row>
        <row r="7284">
          <cell r="J7284" t="str">
            <v>04.14.04.03.001 Bangunan Pembawa Pengamanan Sungai</v>
          </cell>
        </row>
        <row r="7285">
          <cell r="J7285" t="str">
            <v>04.14.04.03.002 Bangunan Pembuang Pengaman Lain-lain</v>
          </cell>
        </row>
        <row r="7286">
          <cell r="J7286" t="str">
            <v>04.14.04.04.001 Saluran Banjir</v>
          </cell>
        </row>
        <row r="7287">
          <cell r="J7287" t="str">
            <v>04.14.04.04.002 Saluran Drainase</v>
          </cell>
        </row>
        <row r="7288">
          <cell r="J7288" t="str">
            <v>04.14.04.04.003 Bangunan Pembuang Pengaman Sungai Lain-lain</v>
          </cell>
        </row>
        <row r="7289">
          <cell r="J7289" t="str">
            <v>04.14.04.05.001 Tanggul Banjir</v>
          </cell>
        </row>
        <row r="7290">
          <cell r="J7290" t="str">
            <v>04.14.04.05.002 Pintu Pengatur Banjir</v>
          </cell>
        </row>
        <row r="7291">
          <cell r="J7291" t="str">
            <v>04.14.04.05.003 Klep Pengatur Banjr</v>
          </cell>
        </row>
        <row r="7292">
          <cell r="J7292" t="str">
            <v>04.14.04.05.004 Coupur/Sodetan</v>
          </cell>
        </row>
        <row r="7293">
          <cell r="J7293" t="str">
            <v>04.14.04.05.005 Kantong Pasir/Lahar/Lumpur</v>
          </cell>
        </row>
        <row r="7294">
          <cell r="J7294" t="str">
            <v>04.14.04.05.006 Checkdam/Penahan Sedimen</v>
          </cell>
        </row>
        <row r="7295">
          <cell r="J7295" t="str">
            <v>04.14.04.05.007 Krib Pengaman Talud/Pantai</v>
          </cell>
        </row>
        <row r="7296">
          <cell r="J7296" t="str">
            <v>04.14.04.05.008 Bangunan Penguat Tebing</v>
          </cell>
        </row>
        <row r="7297">
          <cell r="J7297" t="str">
            <v>04.14.04.05.009 Bangunan Pelimpah Banjir</v>
          </cell>
        </row>
        <row r="7298">
          <cell r="J7298" t="str">
            <v>04.14.04.05.010 Dam Konsolidasi</v>
          </cell>
        </row>
        <row r="7299">
          <cell r="J7299" t="str">
            <v>04.14.04.05.011 Peralatan Saringan Sampah (Pond Sarcen)</v>
          </cell>
        </row>
        <row r="7300">
          <cell r="J7300" t="str">
            <v>04.14.04.05.012 Bangunan Pengaman Sungai Lain-lain</v>
          </cell>
        </row>
        <row r="7301">
          <cell r="J7301" t="str">
            <v>04.14.04.06.001 Bangunan Suphon</v>
          </cell>
        </row>
        <row r="7302">
          <cell r="J7302" t="str">
            <v>04.14.04.06.002 Bangunan Serong-serong</v>
          </cell>
        </row>
        <row r="7303">
          <cell r="J7303" t="str">
            <v>04.14.04.06.003 Bangunan Jembatan</v>
          </cell>
        </row>
        <row r="7304">
          <cell r="J7304" t="str">
            <v>04.14.04.06.004 Bangunan Pengukur Muka Air</v>
          </cell>
        </row>
        <row r="7305">
          <cell r="J7305" t="str">
            <v>04.14.04.06.005 Bangunan Pengukur Curah Hujan</v>
          </cell>
        </row>
        <row r="7306">
          <cell r="J7306" t="str">
            <v>04.14.04.06.006 Bangunan Station Pos Penjagaan/Pengamat</v>
          </cell>
        </row>
        <row r="7307">
          <cell r="J7307" t="str">
            <v>04.14.04.06.007 Bangunan Dermaga</v>
          </cell>
        </row>
        <row r="7308">
          <cell r="J7308" t="str">
            <v>04.14.04.06.008 Bangunan Station Pompa Pembuang</v>
          </cell>
        </row>
        <row r="7309">
          <cell r="J7309" t="str">
            <v>04.14.04.06.009 Bangunan Pelengkap Pengaman Sungai Lain-lain</v>
          </cell>
        </row>
        <row r="7310">
          <cell r="J7310" t="str">
            <v>04.14.05.01.001 Bangunan Waduk Lapangan Pembuang</v>
          </cell>
        </row>
        <row r="7311">
          <cell r="J7311" t="str">
            <v>04.14.05.01.002 Bangunan Waduk Lapangan Pembuang Lain-lain</v>
          </cell>
        </row>
        <row r="7312">
          <cell r="J7312" t="str">
            <v>04.14.05.02.001 Sumber dengan Pompa</v>
          </cell>
        </row>
        <row r="7313">
          <cell r="J7313" t="str">
            <v>04.14.05.02.002 Sumur Artesis</v>
          </cell>
        </row>
        <row r="7314">
          <cell r="J7314" t="str">
            <v>04.14.05.02.003 Bangunan Pengambilan Pengemb. Lain-lain</v>
          </cell>
        </row>
        <row r="7315">
          <cell r="J7315" t="str">
            <v>04.14.05.03.001 Saluran Tertier</v>
          </cell>
        </row>
        <row r="7316">
          <cell r="J7316" t="str">
            <v>04.14.05.03.002 Saluran Kwartier</v>
          </cell>
        </row>
        <row r="7317">
          <cell r="J7317" t="str">
            <v>04.14.05.03.003 Bangunan Pembawa Pengembangan Lain-lain</v>
          </cell>
        </row>
        <row r="7318">
          <cell r="J7318" t="str">
            <v>04.14.05.04.001 Bangunan Pembuang</v>
          </cell>
        </row>
        <row r="7319">
          <cell r="J7319" t="str">
            <v>04.14.05.04.002 Bangunan Pembuang Pengembangan Lain-lain</v>
          </cell>
        </row>
        <row r="7320">
          <cell r="J7320" t="str">
            <v>04.14.05.05.001 Bak Penampung/Kolam Ukur</v>
          </cell>
        </row>
        <row r="7321">
          <cell r="J7321" t="str">
            <v>04.14.05.05.002 Klimatologi</v>
          </cell>
        </row>
        <row r="7322">
          <cell r="J7322" t="str">
            <v>04.14.05.05.003 Hidrohiti</v>
          </cell>
        </row>
        <row r="7323">
          <cell r="J7323" t="str">
            <v>04.14.05.05.004 Sumur Pengamatan</v>
          </cell>
        </row>
        <row r="7324">
          <cell r="J7324" t="str">
            <v>04.14.05.05.005 Bangunan Pengaman Pengembangan Lain-lain</v>
          </cell>
        </row>
        <row r="7325">
          <cell r="J7325" t="str">
            <v>04.14.05.06.001 Bangunan Terpia</v>
          </cell>
        </row>
        <row r="7326">
          <cell r="J7326" t="str">
            <v>04.14.05.06.002 Bangunan Talang</v>
          </cell>
        </row>
        <row r="7327">
          <cell r="J7327" t="str">
            <v>04.14.05.06.003 Bangunan Syphon</v>
          </cell>
        </row>
        <row r="7328">
          <cell r="J7328" t="str">
            <v>04.14.05.06.004 Bangunan Gorong-gorong</v>
          </cell>
        </row>
        <row r="7329">
          <cell r="J7329" t="str">
            <v>04.14.05.06.005 Bangunan Bor Tersier</v>
          </cell>
        </row>
        <row r="7330">
          <cell r="J7330" t="str">
            <v>04.14.05.06.006 Jembatan Penghalang/Jalan</v>
          </cell>
        </row>
        <row r="7331">
          <cell r="J7331" t="str">
            <v>04.14.05.06.007 Bangunan Pelengkap Pengembangan Lain-lain</v>
          </cell>
        </row>
        <row r="7332">
          <cell r="J7332" t="str">
            <v>04.14.06.01.001 Waduk Penyimpanan Air Baku</v>
          </cell>
        </row>
        <row r="7333">
          <cell r="J7333" t="str">
            <v>04.14.06.01.002 Waduk Penyimpanan Air Hujan</v>
          </cell>
        </row>
        <row r="7334">
          <cell r="J7334" t="str">
            <v>04.14.06.01.003 Waduk Air Bersih/Air Baku Lain-lain</v>
          </cell>
        </row>
        <row r="7335">
          <cell r="J7335" t="str">
            <v>04.14.06.02.001 Bendung</v>
          </cell>
        </row>
        <row r="7336">
          <cell r="J7336" t="str">
            <v>04.14.06.02.002 Bendung Dengan Pompa</v>
          </cell>
        </row>
        <row r="7337">
          <cell r="J7337" t="str">
            <v>04.14.06.02.003 Bebas</v>
          </cell>
        </row>
        <row r="7338">
          <cell r="J7338" t="str">
            <v>04.14.06.02.004 Bebas dengan Pompa</v>
          </cell>
        </row>
        <row r="7339">
          <cell r="J7339" t="str">
            <v>04.14.06.02.005 Sumber dengan Penangkap</v>
          </cell>
        </row>
        <row r="7340">
          <cell r="J7340" t="str">
            <v>04.14.06.02.006 Bangunan Pengambilan dari Waduk</v>
          </cell>
        </row>
        <row r="7341">
          <cell r="J7341" t="str">
            <v>04.14.06.02.007 Bangunan Pengambilan dari Sungai</v>
          </cell>
        </row>
        <row r="7342">
          <cell r="J7342" t="str">
            <v>04.14.06.02.008 Bangunan Pengambilan dari Danau</v>
          </cell>
        </row>
        <row r="7343">
          <cell r="J7343" t="str">
            <v>04.14.06.02.009 Bangunan Pengambilan dari Rawa</v>
          </cell>
        </row>
        <row r="7344">
          <cell r="J7344" t="str">
            <v>04.14.06.02.010 Bangunan Pengambilan dari Laut</v>
          </cell>
        </row>
        <row r="7345">
          <cell r="J7345" t="str">
            <v>04.14.06.02.011 Bangunan Pengambilan dari Sumber Air</v>
          </cell>
        </row>
        <row r="7346">
          <cell r="J7346" t="str">
            <v>04.14.06.02.012 Bangunan Pengambilan dari Sumur Artesis</v>
          </cell>
        </row>
        <row r="7347">
          <cell r="J7347" t="str">
            <v>04.14.06.02.013 Bangunan Pengambilan Air Bersih Lain-lain</v>
          </cell>
        </row>
        <row r="7348">
          <cell r="J7348" t="str">
            <v>04.14.06.03.001 Saluran Pembawa Air Baku Terbuka</v>
          </cell>
        </row>
        <row r="7349">
          <cell r="J7349" t="str">
            <v>04.14.06.03.002 Saluran Pembawa Air Baku Tertutup</v>
          </cell>
        </row>
        <row r="7350">
          <cell r="J7350" t="str">
            <v>04.14.06.03.003 Bangunan Pembawa Air Bersih Lain-lain</v>
          </cell>
        </row>
        <row r="7351">
          <cell r="J7351" t="str">
            <v>04.14.06.04.001 Saluran Pembuang Air Cucian</v>
          </cell>
        </row>
        <row r="7352">
          <cell r="J7352" t="str">
            <v>04.14.06.04.002 Saluran Pembuang Air Cucian Instalasi</v>
          </cell>
        </row>
        <row r="7353">
          <cell r="J7353" t="str">
            <v>04.14.06.04.003 Bangunan Pembuang Air Bersih Lain-lain</v>
          </cell>
        </row>
        <row r="7354">
          <cell r="J7354" t="str">
            <v>04.14.06.05.001 Bangunan Talang</v>
          </cell>
        </row>
        <row r="7355">
          <cell r="J7355" t="str">
            <v>04.14.06.05.002 Bangunan  Syplon</v>
          </cell>
        </row>
        <row r="7356">
          <cell r="J7356" t="str">
            <v>04.14.06.05.003 Bangunan Gorong-gorong</v>
          </cell>
        </row>
        <row r="7357">
          <cell r="J7357" t="str">
            <v>04.14.06.05.004 Bangunan  Jembatan</v>
          </cell>
        </row>
        <row r="7358">
          <cell r="J7358" t="str">
            <v>04.14.06.05.005 Bangunan  Penampung Air Baku</v>
          </cell>
        </row>
        <row r="7359">
          <cell r="J7359" t="str">
            <v>04.14.06.05.006 Bangunan  Hidran Umum</v>
          </cell>
        </row>
        <row r="7360">
          <cell r="J7360" t="str">
            <v>04.14.06.05.007 Bangunan  Mandi Cuci Kakus (MCK)</v>
          </cell>
        </row>
        <row r="7361">
          <cell r="J7361" t="str">
            <v>04.14.06.05.008 Bangunan  Menara/Bak Penampung/Reservok Air Umum</v>
          </cell>
        </row>
        <row r="7362">
          <cell r="J7362" t="str">
            <v>04.14.06.05.009 Bangunan Pelengkap Air Bersih Lain-lain</v>
          </cell>
        </row>
        <row r="7363">
          <cell r="J7363" t="str">
            <v>04.14.07.01.001 Bangunan Pembawa Air Kotor</v>
          </cell>
        </row>
        <row r="7364">
          <cell r="J7364" t="str">
            <v>04.14.07.01.002 Saluran Pengumpul Air Kotor</v>
          </cell>
        </row>
        <row r="7365">
          <cell r="J7365" t="str">
            <v>04.14.07.01.003 Saluran Pengumpul Air Buangan Domestik</v>
          </cell>
        </row>
        <row r="7366">
          <cell r="J7366" t="str">
            <v>04.14.07.01.004 Saluran Pengumpul Air Buangan Industri</v>
          </cell>
        </row>
        <row r="7367">
          <cell r="J7367" t="str">
            <v>04.14.07.01.005 Saluran Pengumpul Air Buangan Pertanian</v>
          </cell>
        </row>
        <row r="7368">
          <cell r="J7368" t="str">
            <v>04.14.07.01.006 Bangunan Pembawa Air KOtor Lain-lain</v>
          </cell>
        </row>
        <row r="7369">
          <cell r="J7369" t="str">
            <v>04.14.07.02.001 Waduk Air Kotor</v>
          </cell>
        </row>
        <row r="7370">
          <cell r="J7370" t="str">
            <v>04.14.07.02.002 Waduk Air Buangan Domestik</v>
          </cell>
        </row>
        <row r="7371">
          <cell r="J7371" t="str">
            <v>04.14.07.02.003 Waduk Air Buangan Industri</v>
          </cell>
        </row>
        <row r="7372">
          <cell r="J7372" t="str">
            <v>04.14.07.02.004 Waduk Air Buangan Pertanian</v>
          </cell>
        </row>
        <row r="7373">
          <cell r="J7373" t="str">
            <v>04.14.07.02.005 Bangunan Waduk Air Kotor Lain-lain</v>
          </cell>
        </row>
        <row r="7374">
          <cell r="J7374" t="str">
            <v>04.14.07.03.001 Bangunan Pembuangan Air Hujan</v>
          </cell>
        </row>
        <row r="7375">
          <cell r="J7375" t="str">
            <v>04.14.07.03.002 Bangunan Pembuangan Air Domestik</v>
          </cell>
        </row>
        <row r="7376">
          <cell r="J7376" t="str">
            <v>04.14.07.03.003 Bangunan Pembuangan Air Pertanian</v>
          </cell>
        </row>
        <row r="7377">
          <cell r="J7377" t="str">
            <v>04.14.07.03.004 Bangunan Pembuangan Air Kotor Lain-lain</v>
          </cell>
        </row>
        <row r="7378">
          <cell r="J7378" t="str">
            <v>04.14.07.04.001 Bangunan Pompa Air Hujan</v>
          </cell>
        </row>
        <row r="7379">
          <cell r="J7379" t="str">
            <v>04.14.07.04.002 Bangunan Pompa Air Buangan Domestik</v>
          </cell>
        </row>
        <row r="7380">
          <cell r="J7380" t="str">
            <v>04.14.07.04.003 Bangunan Pompa Air Buangan Industri</v>
          </cell>
        </row>
        <row r="7381">
          <cell r="J7381" t="str">
            <v>04.14.07.04.004 Bangunan Pompa Air Buangan Pertanian</v>
          </cell>
        </row>
        <row r="7382">
          <cell r="J7382" t="str">
            <v>04.14.07.04.005 Bangunan Pengamanan Air Kotor Lain-lain</v>
          </cell>
        </row>
        <row r="7383">
          <cell r="J7383" t="str">
            <v>04.14.07.05.001 Bangunan Talang</v>
          </cell>
        </row>
        <row r="7384">
          <cell r="J7384" t="str">
            <v>04.14.07.05.002 Bangunan Syphon</v>
          </cell>
        </row>
        <row r="7385">
          <cell r="J7385" t="str">
            <v>04.14.07.05.003 Bangunan Gorong-gorong</v>
          </cell>
        </row>
        <row r="7386">
          <cell r="J7386" t="str">
            <v>04.14.07.05.004 Bangunan Jembatan</v>
          </cell>
        </row>
        <row r="7387">
          <cell r="J7387" t="str">
            <v>04.14.07.05.005 Bangunan Air Kotor Saluran Dari Rumah</v>
          </cell>
        </row>
        <row r="7388">
          <cell r="J7388" t="str">
            <v>04.14.07.05.006 Bangunan Pelengkap Air Kotor Lain-lain</v>
          </cell>
        </row>
        <row r="7389">
          <cell r="J7389" t="str">
            <v>04.14.08.01.001 Pelabuhan</v>
          </cell>
        </row>
        <row r="7390">
          <cell r="J7390" t="str">
            <v>04.14.08.01.002 Lain-lain</v>
          </cell>
        </row>
        <row r="7391">
          <cell r="J7391" t="str">
            <v>04.14.08.02.001 Dermaga</v>
          </cell>
        </row>
        <row r="7392">
          <cell r="J7392" t="str">
            <v>04.14.08.02.002 Lain-lain</v>
          </cell>
        </row>
        <row r="7393">
          <cell r="J7393" t="str">
            <v>04.15.01.01.001 Air Muka Tanah Kapasitas Kecil</v>
          </cell>
        </row>
        <row r="7394">
          <cell r="J7394" t="str">
            <v>04.15.01.01.002 Air Muka Tanah Kapasitas Sedang</v>
          </cell>
        </row>
        <row r="7395">
          <cell r="J7395" t="str">
            <v>04.15.01.01.003 Air Muka Tanah Kapasitas Besar</v>
          </cell>
        </row>
        <row r="7396">
          <cell r="J7396" t="str">
            <v>04.15.01.01.004 Air Muka Tanah Lain-lain</v>
          </cell>
        </row>
        <row r="7397">
          <cell r="J7397" t="str">
            <v>04.15.01.02.001 Air Sumber Kapasitas Kecil</v>
          </cell>
        </row>
        <row r="7398">
          <cell r="J7398" t="str">
            <v>04.15.01.02.002 Air Sumber Kapasitas Sedang</v>
          </cell>
        </row>
        <row r="7399">
          <cell r="J7399" t="str">
            <v>04.15.01.02.003 Air Sumber Kapasitas Besar</v>
          </cell>
        </row>
        <row r="7400">
          <cell r="J7400" t="str">
            <v>04.15.01.02.004 Air Sumber/Mata Air Lain-lain</v>
          </cell>
        </row>
        <row r="7401">
          <cell r="J7401" t="str">
            <v>04.15.01.03.001 Air Tanah Dalam Kapasitas Kecil</v>
          </cell>
        </row>
        <row r="7402">
          <cell r="J7402" t="str">
            <v>04.15.01.03.002 Air Tanah Dalam Kapasitas Sedang</v>
          </cell>
        </row>
        <row r="7403">
          <cell r="J7403" t="str">
            <v>04.15.01.03.003 Air Tanah Dalam Kapasitas Besar</v>
          </cell>
        </row>
        <row r="7404">
          <cell r="J7404" t="str">
            <v>04.15.01.03.004 Air Tanah Dalam Lain-lain</v>
          </cell>
        </row>
        <row r="7405">
          <cell r="J7405" t="str">
            <v>04.15.01.04.001 Instalasi Air Tanah Dangkal Kapasitas Kecil</v>
          </cell>
        </row>
        <row r="7406">
          <cell r="J7406" t="str">
            <v>04.15.01.04.002 Instalasi Air Tanah Dangkal Kapasitas Sedang</v>
          </cell>
        </row>
        <row r="7407">
          <cell r="J7407" t="str">
            <v>04.15.01.04.003 Instalasi Air Tanah Dangkal Kapasitas Besar</v>
          </cell>
        </row>
        <row r="7408">
          <cell r="J7408" t="str">
            <v>04.15.01.04.004 Instalasi Air Tanah Dangkal Lain-lain</v>
          </cell>
        </row>
        <row r="7409">
          <cell r="J7409" t="str">
            <v>04.15.01.05.001 Sistem Pengolahan Air Sederhana (Sipas)</v>
          </cell>
        </row>
        <row r="7410">
          <cell r="J7410" t="str">
            <v>04.15.01.05.002 Jaringan Rumah Tangga (Jarut)</v>
          </cell>
        </row>
        <row r="7411">
          <cell r="J7411" t="str">
            <v>04.15.01.05.003 Penampungan Air Hujan (PAM)</v>
          </cell>
        </row>
        <row r="7412">
          <cell r="J7412" t="str">
            <v>04.15.01.05.004 Sumur Gali (SGL)</v>
          </cell>
        </row>
        <row r="7413">
          <cell r="J7413" t="str">
            <v>04.15.01.05.005 Instalasi Air Bersih Lain-lain</v>
          </cell>
        </row>
        <row r="7414">
          <cell r="J7414" t="str">
            <v>04.15.02.01.001 Instalasi Air Buangan Domestik Kapasitas Kecil</v>
          </cell>
        </row>
        <row r="7415">
          <cell r="J7415" t="str">
            <v>04.15.02.01.002 Instalasi Air Buangan Domestik Kapasitas Sedang</v>
          </cell>
        </row>
        <row r="7416">
          <cell r="J7416" t="str">
            <v>04.15.02.01.003 Instalasi Air Buangan Domestik Kapasitas Besar</v>
          </cell>
        </row>
        <row r="7417">
          <cell r="J7417" t="str">
            <v>04.15.02.01.004 Instalasi Air Kotor Lain-lain</v>
          </cell>
        </row>
        <row r="7418">
          <cell r="J7418" t="str">
            <v>04.15.02.02.001 Instalasi Air Buangan Industri Kapasitas Kecil</v>
          </cell>
        </row>
        <row r="7419">
          <cell r="J7419" t="str">
            <v>04.15.02.02.002 Instalasi Air Buangan Industri Kapasitas Sedang</v>
          </cell>
        </row>
        <row r="7420">
          <cell r="J7420" t="str">
            <v>04.15.02.02.003 Instalasi Air Buangan Industri Kapasitas Besar</v>
          </cell>
        </row>
        <row r="7421">
          <cell r="J7421" t="str">
            <v>04.15.02.02.004 Instalasi Air Buangan Industri Lain-lain</v>
          </cell>
        </row>
        <row r="7422">
          <cell r="J7422" t="str">
            <v>04.15.02.03.001 Instalasi Air Buangan Pertanian Kapasitas Kecil</v>
          </cell>
        </row>
        <row r="7423">
          <cell r="J7423" t="str">
            <v>04.15.02.03.002 Instalasi Air Buangan Pertanian Kapasitas Sedang</v>
          </cell>
        </row>
        <row r="7424">
          <cell r="J7424" t="str">
            <v>04.15.02.03.003 Instalasi Air Buangan Pertanian Kapasitas Besar</v>
          </cell>
        </row>
        <row r="7425">
          <cell r="J7425" t="str">
            <v>04.15.02.03.004 Instalasi Air Buangan Pertanian Lain-lain</v>
          </cell>
        </row>
        <row r="7426">
          <cell r="J7426" t="str">
            <v>04.15.03.01.001 Instalasi Pengolahan Sampah Organik Sistem Pembaka</v>
          </cell>
        </row>
        <row r="7427">
          <cell r="J7427" t="str">
            <v>04.15.03.01.002 Instalasi Pengolahan Sampah Organik Sistem Kompos</v>
          </cell>
        </row>
        <row r="7428">
          <cell r="J7428" t="str">
            <v>04.15.03.01.003 Instalasi Pengolahan Sampah Organik Sistem Penimbu</v>
          </cell>
        </row>
        <row r="7429">
          <cell r="J7429" t="str">
            <v>04.15.03.01.004 Instalasi Pengolahan Sampah Organik Lain-lain</v>
          </cell>
        </row>
        <row r="7430">
          <cell r="J7430" t="str">
            <v>04.15.03.02.001 Instalasi Pengolahan Sampah Non Organik Daur Ulang</v>
          </cell>
        </row>
        <row r="7431">
          <cell r="J7431" t="str">
            <v>04.15.03.02.002 Instalasi Pengolahan Sampah Non Organik Daur Ulang</v>
          </cell>
        </row>
        <row r="7432">
          <cell r="J7432" t="str">
            <v>04.15.03.02.003 Instalasi Pengolahan Sampah Non Organik Lain-lain</v>
          </cell>
        </row>
        <row r="7433">
          <cell r="J7433" t="str">
            <v>04.15.04.01.001 Pengawetan Kayu</v>
          </cell>
        </row>
        <row r="7434">
          <cell r="J7434" t="str">
            <v>04.15.04.01.002 Pengeringan Kayu</v>
          </cell>
        </row>
        <row r="7435">
          <cell r="J7435" t="str">
            <v>04.15.04.01.003 Pengerjaan Kayu</v>
          </cell>
        </row>
        <row r="7436">
          <cell r="J7436" t="str">
            <v>04.15.04.01.004 Pengkapuran</v>
          </cell>
        </row>
        <row r="7437">
          <cell r="J7437" t="str">
            <v>04.15.04.01.005 Pembuatan Batu Cetak</v>
          </cell>
        </row>
        <row r="7438">
          <cell r="J7438" t="str">
            <v>04.15.04.01.006 PEmbuatan Aggregate</v>
          </cell>
        </row>
        <row r="7439">
          <cell r="J7439" t="str">
            <v>04.15.04.01.007 Instalasi Pengolahan Bahan Bangunan Lain-lain</v>
          </cell>
        </row>
        <row r="7440">
          <cell r="J7440" t="str">
            <v>04.15.05.01.001 PLTA Kapasitas Kecil</v>
          </cell>
        </row>
        <row r="7441">
          <cell r="J7441" t="str">
            <v>04.15.05.01.002 PLTA Kapasitas Sedang</v>
          </cell>
        </row>
        <row r="7442">
          <cell r="J7442" t="str">
            <v>04.15.05.01.003 PLTA Kapasitas Besar</v>
          </cell>
        </row>
        <row r="7443">
          <cell r="J7443" t="str">
            <v>04.15.05.01.004 Instalasi Listrik Tenaga Air Lain-lain</v>
          </cell>
        </row>
        <row r="7444">
          <cell r="J7444" t="str">
            <v>04.15.05.02.001 PLTD Kapasitas Kecil</v>
          </cell>
        </row>
        <row r="7445">
          <cell r="J7445" t="str">
            <v>04.15.05.02.002 PLTD Kapasitas Sedang</v>
          </cell>
        </row>
        <row r="7446">
          <cell r="J7446" t="str">
            <v>04.15.05.02.003 PLTD Kapasitas Besar</v>
          </cell>
        </row>
        <row r="7447">
          <cell r="J7447" t="str">
            <v>04.15.05.02.004 Pembangkit Listrik Tenaga Diesel Lain-lain</v>
          </cell>
        </row>
        <row r="7448">
          <cell r="J7448" t="str">
            <v>04.15.05.03.001 PLTM Kapasitas Kecil</v>
          </cell>
        </row>
        <row r="7449">
          <cell r="J7449" t="str">
            <v>04.15.05.03.002 PLTM Kapasitas Sedang</v>
          </cell>
        </row>
        <row r="7450">
          <cell r="J7450" t="str">
            <v>04.15.05.03.003 PLTM Kapasitas Besar</v>
          </cell>
        </row>
        <row r="7451">
          <cell r="J7451" t="str">
            <v>04.15.05.03.004 Pembangkit Listrik Tenaga Mikro Lain-lain</v>
          </cell>
        </row>
        <row r="7452">
          <cell r="J7452" t="str">
            <v>04.15.05.04.001 PLTAN Kapasitas Kecil</v>
          </cell>
        </row>
        <row r="7453">
          <cell r="J7453" t="str">
            <v>04.15.05.04.002 PLTAN Kapasitas Sedang</v>
          </cell>
        </row>
        <row r="7454">
          <cell r="J7454" t="str">
            <v>04.15.05.04.003 PLTAN Kapasitas Besar</v>
          </cell>
        </row>
        <row r="7455">
          <cell r="J7455" t="str">
            <v>04.15.05.04.004 PLTA Lain-lain</v>
          </cell>
        </row>
        <row r="7456">
          <cell r="J7456" t="str">
            <v>04.15.05.05.001 PLTU Kapasitas Kecil</v>
          </cell>
        </row>
        <row r="7457">
          <cell r="J7457" t="str">
            <v>04.15.05.05.002 PLTU Kapasitas Sedang</v>
          </cell>
        </row>
        <row r="7458">
          <cell r="J7458" t="str">
            <v>04.15.05.05.003 PLTU Kapasitas Besar</v>
          </cell>
        </row>
        <row r="7459">
          <cell r="J7459" t="str">
            <v>04.15.05.05.004 PLTU Lain-lain</v>
          </cell>
        </row>
        <row r="7460">
          <cell r="J7460" t="str">
            <v>04.15.05.06.001 PLTN Kapasitas Kecil</v>
          </cell>
        </row>
        <row r="7461">
          <cell r="J7461" t="str">
            <v>04.15.05.06.002 PLTN Kapasitas Sedang</v>
          </cell>
        </row>
        <row r="7462">
          <cell r="J7462" t="str">
            <v>04.15.05.06.003 PLTN Kapasitas Besar</v>
          </cell>
        </row>
        <row r="7463">
          <cell r="J7463" t="str">
            <v>04.15.05.06.004 PLTN Lain-lain</v>
          </cell>
        </row>
        <row r="7464">
          <cell r="J7464" t="str">
            <v>04.15.05.07.001 PLTG Kapasitas Kecil</v>
          </cell>
        </row>
        <row r="7465">
          <cell r="J7465" t="str">
            <v>04.15.05.07.002 PLTG Kapasitas Sedang</v>
          </cell>
        </row>
        <row r="7466">
          <cell r="J7466" t="str">
            <v>04.15.05.07.003 PLTG Kapasitas Besar</v>
          </cell>
        </row>
        <row r="7467">
          <cell r="J7467" t="str">
            <v>04.15.05.07.004 PLTG Lain-lain</v>
          </cell>
        </row>
        <row r="7468">
          <cell r="J7468" t="str">
            <v>04.15.05.08.001 PLTP Kapasitas Kecil</v>
          </cell>
        </row>
        <row r="7469">
          <cell r="J7469" t="str">
            <v>04.15.05.08.002 PLTP Kapasitas Sedang</v>
          </cell>
        </row>
        <row r="7470">
          <cell r="J7470" t="str">
            <v>04.15.05.08.003 PLTP Kapasitas Besar</v>
          </cell>
        </row>
        <row r="7471">
          <cell r="J7471" t="str">
            <v>04.15.05.08.004 Pembangkit Listrik Tenaga Panas Bumi Lain-lain</v>
          </cell>
        </row>
        <row r="7472">
          <cell r="J7472" t="str">
            <v>04.15.05.09.001 Instalasi  PLTS Kapasitas Kecil</v>
          </cell>
        </row>
        <row r="7473">
          <cell r="J7473" t="str">
            <v>04.15.05.09.002 Instalasi  PLTS Kapasitas Sedang</v>
          </cell>
        </row>
        <row r="7474">
          <cell r="J7474" t="str">
            <v>04.15.05.09.003 Instalasi PLTS Kapasitas Besar</v>
          </cell>
        </row>
        <row r="7475">
          <cell r="J7475" t="str">
            <v>04.15.05.09.004 Instalasi Pembangkit Listrik Tenaga SuryaLain-lain</v>
          </cell>
        </row>
        <row r="7476">
          <cell r="J7476" t="str">
            <v>04.15.05.10.001 Instalasi PLTB Kapasitas Kecil</v>
          </cell>
        </row>
        <row r="7477">
          <cell r="J7477" t="str">
            <v>04.15.05.10.002 Instalasi PLTB Kapasitas Sedang</v>
          </cell>
        </row>
        <row r="7478">
          <cell r="J7478" t="str">
            <v>04.15.05.10.003 Instalasi PLTB Kapasitas Besar</v>
          </cell>
        </row>
        <row r="7479">
          <cell r="J7479" t="str">
            <v>04.15.05.10.004 Instalasi Listrik Tenaga Biogas Lain-lain</v>
          </cell>
        </row>
        <row r="7480">
          <cell r="J7480" t="str">
            <v>04.15.05.11.001 Instalasi PLTSm Kapasitas Kecil</v>
          </cell>
        </row>
        <row r="7481">
          <cell r="J7481" t="str">
            <v>04.15.05.11.002 Instalasi PLTSm Kapasitas Sedang</v>
          </cell>
        </row>
        <row r="7482">
          <cell r="J7482" t="str">
            <v>04.15.05.11.003 Instalasi PLTSm Kapasitas Besar</v>
          </cell>
        </row>
        <row r="7483">
          <cell r="J7483" t="str">
            <v>04.15.05.11.004 Instalasi PLTSm Lain-lain</v>
          </cell>
        </row>
        <row r="7484">
          <cell r="J7484" t="str">
            <v>04.15.06.01.001 Instalasi Gardu Listrik Induk Kapasitas Kecil</v>
          </cell>
        </row>
        <row r="7485">
          <cell r="J7485" t="str">
            <v>04.15.06.01.002 Instalasi Gardu Listrik Induk Kapasitas Sedang</v>
          </cell>
        </row>
        <row r="7486">
          <cell r="J7486" t="str">
            <v>04.15.06.01.003 Instalasi Gardu Listrik Induk Kapasitas Besar</v>
          </cell>
        </row>
        <row r="7487">
          <cell r="J7487" t="str">
            <v>04.15.06.01.004 Instalasi Gardu Listrik Induk Lain-lain</v>
          </cell>
        </row>
        <row r="7488">
          <cell r="J7488" t="str">
            <v>04.15.06.02.001 Instalasi Gardu Listrik Distribusi Kapasitas Kecil</v>
          </cell>
        </row>
        <row r="7489">
          <cell r="J7489" t="str">
            <v>04.15.06.02.002 Instalasi Gardu Listrik Distribusi Kapasitas Sedan</v>
          </cell>
        </row>
        <row r="7490">
          <cell r="J7490" t="str">
            <v>04.15.06.02.003 Instalasi Gardu Listrik Distribusi Kapasitas Besar</v>
          </cell>
        </row>
        <row r="7491">
          <cell r="J7491" t="str">
            <v>04.15.06.02.004 Instalasi Gardu Listrik Distribusi Lain-lain</v>
          </cell>
        </row>
        <row r="7492">
          <cell r="J7492" t="str">
            <v>04.15.06.03.001 Instalasi Pusat Pengatur Listrik Kapasitas Kecil</v>
          </cell>
        </row>
        <row r="7493">
          <cell r="J7493" t="str">
            <v>04.15.06.03.002 Instalasi Pusat Pengatur Listrik Kapasitas Sedang</v>
          </cell>
        </row>
        <row r="7494">
          <cell r="J7494" t="str">
            <v>04.15.06.03.003 Instalasi Pusat Pengatur Listrik Kapasitas Besar</v>
          </cell>
        </row>
        <row r="7495">
          <cell r="J7495" t="str">
            <v>04.15.06.03.004 Instalsi Pusat Pengatur Listrik Lain-lain</v>
          </cell>
        </row>
        <row r="7496">
          <cell r="J7496" t="str">
            <v>04.15.07.01.001 Instalasi Perkebunan</v>
          </cell>
        </row>
        <row r="7497">
          <cell r="J7497" t="str">
            <v>04.15.07.01.002 Instalasi Peluru Kenali (Rudal)</v>
          </cell>
        </row>
        <row r="7498">
          <cell r="J7498" t="str">
            <v>04.15.07.01.003 Instalasi Komunikasi Elektronik (komlek)</v>
          </cell>
        </row>
        <row r="7499">
          <cell r="J7499" t="str">
            <v>04.15.07.01.004 Instalasi</v>
          </cell>
        </row>
        <row r="7500">
          <cell r="J7500" t="str">
            <v>04.15.07.01.005 Instalasi Radar Lain-lain</v>
          </cell>
        </row>
        <row r="7501">
          <cell r="J7501" t="str">
            <v>04.15.08.01.001 Instalasi Gardu Gas LPG</v>
          </cell>
        </row>
        <row r="7502">
          <cell r="J7502" t="str">
            <v>04.15.08.01.002 Instalasi Gardu Gas LNG</v>
          </cell>
        </row>
        <row r="7503">
          <cell r="J7503" t="str">
            <v>04.15.08.01.003 Instalsi Gardu Gas Lain-lain</v>
          </cell>
        </row>
        <row r="7504">
          <cell r="J7504" t="str">
            <v>04.15.08.02.001 Instalasi Jaringan Pipa Gas Primer</v>
          </cell>
        </row>
        <row r="7505">
          <cell r="J7505" t="str">
            <v>04.15.08.02.002 Instalasi Jaringan Pipa Gas Sekiunder</v>
          </cell>
        </row>
        <row r="7506">
          <cell r="J7506" t="str">
            <v>04.15.08.02.003 Instalasi Jaringan Pipa gas Lain-lain</v>
          </cell>
        </row>
        <row r="7507">
          <cell r="J7507" t="str">
            <v>04.15.09.01.001 Instalasi Penangkal Petir Manual</v>
          </cell>
        </row>
        <row r="7508">
          <cell r="J7508" t="str">
            <v>04.15.09.01.002 Instalasi Penangkal Petir Komputerisasi</v>
          </cell>
        </row>
        <row r="7509">
          <cell r="J7509" t="str">
            <v>04.15.09.01.003 Lain-lain</v>
          </cell>
        </row>
        <row r="7510">
          <cell r="J7510" t="str">
            <v>04.16.01.01.001 Jaringan Pembawa Kapasitas Kecil</v>
          </cell>
        </row>
        <row r="7511">
          <cell r="J7511" t="str">
            <v>04.16.01.01.002 Jaringan Pembawa Kapasitas Sedang</v>
          </cell>
        </row>
        <row r="7512">
          <cell r="J7512" t="str">
            <v>04.16.01.01.003 Jaringan Pembawa Kapasitas Besar</v>
          </cell>
        </row>
        <row r="7513">
          <cell r="J7513" t="str">
            <v>04.16.01.01.004 Jaringan Pembawa Lain-lain</v>
          </cell>
        </row>
        <row r="7514">
          <cell r="J7514" t="str">
            <v>04.16.01.02.001 Jaringan Induk Distribusi Kapasitas Kecil</v>
          </cell>
        </row>
        <row r="7515">
          <cell r="J7515" t="str">
            <v>04.16.01.02.002 Jaringan Induk Distribusi Kapasitas Sedang</v>
          </cell>
        </row>
        <row r="7516">
          <cell r="J7516" t="str">
            <v>04.16.01.02.003 Jaringan Induk Distribusi Kapasitas Besar</v>
          </cell>
        </row>
        <row r="7517">
          <cell r="J7517" t="str">
            <v>04.16.01.02.004 Jaringan Induk Distribusi Lain-lain</v>
          </cell>
        </row>
        <row r="7518">
          <cell r="J7518" t="str">
            <v>04.16.01.03.001 Jaringan Cabang Distribusi Kapasitas Kecil</v>
          </cell>
        </row>
        <row r="7519">
          <cell r="J7519" t="str">
            <v>04.16.01.03.002 Jaringan Cabang Distribusi Kapasitas Sedang</v>
          </cell>
        </row>
        <row r="7520">
          <cell r="J7520" t="str">
            <v>04.16.01.03.003 Jaringan Cabang Distribusi Kapasitas Besar</v>
          </cell>
        </row>
        <row r="7521">
          <cell r="J7521" t="str">
            <v>04.16.01.03.004 Jaringan Cabang Distribusi lain-lain</v>
          </cell>
        </row>
        <row r="7522">
          <cell r="J7522" t="str">
            <v>04.16.01.04.001 Jaringan Sambungan Kerumah Kapasitas Kecil</v>
          </cell>
        </row>
        <row r="7523">
          <cell r="J7523" t="str">
            <v>04.16.01.04.002 Jaringan Sambungan Kerumah Kapasitas Sedang</v>
          </cell>
        </row>
        <row r="7524">
          <cell r="J7524" t="str">
            <v>04.16.01.04.003 Jaringan Sambungan Kerumah Kapasitas Besar</v>
          </cell>
        </row>
        <row r="7525">
          <cell r="J7525" t="str">
            <v>04.16.01.04.004 Jaringan Sambungan ke Rumah Lain-lain</v>
          </cell>
        </row>
        <row r="7526">
          <cell r="J7526" t="str">
            <v>04.16.02.01.001 Jaringan Transmisi Tegangan Di Atas 300 KVA</v>
          </cell>
        </row>
        <row r="7527">
          <cell r="J7527" t="str">
            <v>04.16.02.01.002 Jaringan Transmisi Tegangan 100 s/d 300 KVA</v>
          </cell>
        </row>
        <row r="7528">
          <cell r="J7528" t="str">
            <v>04.16.02.01.003 Jaringan Transmisi Tegangan Dibawah 100 KVA</v>
          </cell>
        </row>
        <row r="7529">
          <cell r="J7529" t="str">
            <v>04.16.02.01.004 Jaringan Transmisi Lain-lain</v>
          </cell>
        </row>
        <row r="7530">
          <cell r="J7530" t="str">
            <v>04.16.02.02.001 Jaringan Distribusi Tegangan Di atas 20 KVA</v>
          </cell>
        </row>
        <row r="7531">
          <cell r="J7531" t="str">
            <v>04.16.02.02.002 Jaringan Distribusi Tegangan 1 s/d 20 KVA</v>
          </cell>
        </row>
        <row r="7532">
          <cell r="J7532" t="str">
            <v>04.16.02.02.003 Jaringan Distribusi Tegangan Di bawah 1KVA</v>
          </cell>
        </row>
        <row r="7533">
          <cell r="J7533" t="str">
            <v>04.16.02.02.004 Jaringan Distribusi Lain-lain</v>
          </cell>
        </row>
        <row r="7534">
          <cell r="J7534" t="str">
            <v>04.16.03.01.001 Jaringan Telepon Di atas Tanah Kapasitas Kecil</v>
          </cell>
        </row>
        <row r="7535">
          <cell r="J7535" t="str">
            <v>04.16.03.01.002 Jaringan Telepon Di atas Tanah Kapasitas Sedang</v>
          </cell>
        </row>
        <row r="7536">
          <cell r="J7536" t="str">
            <v>04.16.03.01.003 Jaringan Telepon Di atas Tanah Kapasitas Besar</v>
          </cell>
        </row>
        <row r="7537">
          <cell r="J7537" t="str">
            <v>04.16.03.01.004 Jaringan Telepon Di atas Tanah Lain-lain</v>
          </cell>
        </row>
        <row r="7538">
          <cell r="J7538" t="str">
            <v>04.16.03.02.001 Jaringan Telepon Di bawah Tanah Kapasitas Kecil</v>
          </cell>
        </row>
        <row r="7539">
          <cell r="J7539" t="str">
            <v>04.16.03.02.002 Jaringan Telepon Di bawah Tanah Kapasitas sedang</v>
          </cell>
        </row>
        <row r="7540">
          <cell r="J7540" t="str">
            <v>04.16.03.02.003 Jaringan Telepon Di bawah Tanah Kapasitas Besar</v>
          </cell>
        </row>
        <row r="7541">
          <cell r="J7541" t="str">
            <v>04.16.03.02.004 Jaringan Telepon Di bawah tanah Lain-lain</v>
          </cell>
        </row>
        <row r="7542">
          <cell r="J7542" t="str">
            <v>04.16.03.03.001 Jaringan Telepon Didalam Air Kapasitas Kecil</v>
          </cell>
        </row>
        <row r="7543">
          <cell r="J7543" t="str">
            <v>04.16.03.03.002 Jaringan Telepon Didalam Air Kapasitas Sedang</v>
          </cell>
        </row>
        <row r="7544">
          <cell r="J7544" t="str">
            <v>04.16.03.03.003 Jaringan Telepon Didalam Air Kapasitas Besar</v>
          </cell>
        </row>
        <row r="7545">
          <cell r="J7545" t="str">
            <v>04.16.03.03.004 Jaringan Telepon Didalam Air Lain-lain</v>
          </cell>
        </row>
        <row r="7546">
          <cell r="J7546" t="str">
            <v>04.16.04.01.001 Jaringan Pipa Baja</v>
          </cell>
        </row>
        <row r="7547">
          <cell r="J7547" t="str">
            <v>04.16.04.01.002 Jaringan Pipa Gas Transmisi Lain-lain</v>
          </cell>
        </row>
        <row r="7548">
          <cell r="J7548" t="str">
            <v>04.16.04.02.001 Jaringan Pipa Distribusi Tekanan Tinggi</v>
          </cell>
        </row>
        <row r="7549">
          <cell r="J7549" t="str">
            <v>04.16.04.02.002 Jaringan Pipa Distribusi Tekanan Menengah Pipa Baj</v>
          </cell>
        </row>
        <row r="7550">
          <cell r="J7550" t="str">
            <v>04.16.04.02.003 Jaringan Pipa Distribusi Tekanan Menengah Pipa PE</v>
          </cell>
        </row>
        <row r="7551">
          <cell r="J7551" t="str">
            <v>04.16.04.02.004 Jaringan Pipa Distribusi Tekanan Rendah Pipa Baja</v>
          </cell>
        </row>
        <row r="7552">
          <cell r="J7552" t="str">
            <v>04.16.04.02.005 Jaringan Pipa Distribusi Tekanan Rendah Pipa PE</v>
          </cell>
        </row>
        <row r="7553">
          <cell r="J7553" t="str">
            <v>04.16.04.02.006 Jaringan Pipa Distribusi Lain-lain</v>
          </cell>
        </row>
        <row r="7554">
          <cell r="J7554" t="str">
            <v>04.16.04.03.001 Jaringan Pipa Dinas Pipa Baja</v>
          </cell>
        </row>
        <row r="7555">
          <cell r="J7555" t="str">
            <v>04.16.04.03.002 Jaringan Pipa Dinas Pipa PE</v>
          </cell>
        </row>
        <row r="7556">
          <cell r="J7556" t="str">
            <v>04.16.04.03.003 Jaringan Pipa Dinas Lain-lain</v>
          </cell>
        </row>
        <row r="7557">
          <cell r="J7557" t="str">
            <v>04.16.04.04.001 Jaringan BBM</v>
          </cell>
        </row>
        <row r="7558">
          <cell r="J7558" t="str">
            <v>04.16.04.04.002 Jaringan BBM lain-lain</v>
          </cell>
        </row>
        <row r="7559">
          <cell r="J7559" t="str">
            <v>05.17.01.01.001 Ilmu Pengetahuan umum</v>
          </cell>
        </row>
        <row r="7560">
          <cell r="J7560" t="str">
            <v>05.17.01.01.002 Bibiliografi, Katalog</v>
          </cell>
        </row>
        <row r="7561">
          <cell r="J7561" t="str">
            <v>05.17.01.01.003 Ilmu Perpustakaan</v>
          </cell>
        </row>
        <row r="7562">
          <cell r="J7562" t="str">
            <v>05.17.01.01.004 Ensyclopedia, Kamus, Buku Referensi</v>
          </cell>
        </row>
        <row r="7563">
          <cell r="J7563" t="str">
            <v>05.17.01.01.005 Essay, Pamflet</v>
          </cell>
        </row>
        <row r="7564">
          <cell r="J7564" t="str">
            <v>05.17.01.01.006 Berkala</v>
          </cell>
        </row>
        <row r="7565">
          <cell r="J7565" t="str">
            <v>05.17.01.01.007 Institut, Assosiasi, Musium</v>
          </cell>
        </row>
        <row r="7566">
          <cell r="J7566" t="str">
            <v>05.17.01.01.008 Harian</v>
          </cell>
        </row>
        <row r="7567">
          <cell r="J7567" t="str">
            <v>05.17.01.01.009 Manuskrip</v>
          </cell>
        </row>
        <row r="7568">
          <cell r="J7568" t="str">
            <v>05.17.01.01.010 Buku Umum Lain-lain</v>
          </cell>
        </row>
        <row r="7569">
          <cell r="J7569" t="str">
            <v>05.17.01.02.001 Metafisika</v>
          </cell>
        </row>
        <row r="7570">
          <cell r="J7570" t="str">
            <v>05.17.01.02.002 Sisitem Filsafat</v>
          </cell>
        </row>
        <row r="7571">
          <cell r="J7571" t="str">
            <v>05.17.01.02.003 Ilmu Jawa</v>
          </cell>
        </row>
        <row r="7572">
          <cell r="J7572" t="str">
            <v>05.17.01.02.004 Logika</v>
          </cell>
        </row>
        <row r="7573">
          <cell r="J7573" t="str">
            <v>05.17.01.02.005 Etika</v>
          </cell>
        </row>
        <row r="7574">
          <cell r="J7574" t="str">
            <v>05.17.01.02.006 Filsafat Lain-lain</v>
          </cell>
        </row>
        <row r="7575">
          <cell r="J7575" t="str">
            <v>05.17.01.03.001 Agama Islam</v>
          </cell>
        </row>
        <row r="7576">
          <cell r="J7576" t="str">
            <v>05.17.01.03.002 Agama Kristen</v>
          </cell>
        </row>
        <row r="7577">
          <cell r="J7577" t="str">
            <v>05.17.01.03.003 Agama Budha</v>
          </cell>
        </row>
        <row r="7578">
          <cell r="J7578" t="str">
            <v>05.17.01.03.004 Agama Hindu</v>
          </cell>
        </row>
        <row r="7579">
          <cell r="J7579" t="str">
            <v>05.17.01.03.005 Buku Agama Lain-lain</v>
          </cell>
        </row>
        <row r="7580">
          <cell r="J7580" t="str">
            <v>05.17.01.04.001 Sosiologi</v>
          </cell>
        </row>
        <row r="7581">
          <cell r="J7581" t="str">
            <v>05.17.01.04.002 Statistik</v>
          </cell>
        </row>
        <row r="7582">
          <cell r="J7582" t="str">
            <v>05.17.01.04.003 Ilmu Politik</v>
          </cell>
        </row>
        <row r="7583">
          <cell r="J7583" t="str">
            <v>05.17.01.04.004 Ekonomi</v>
          </cell>
        </row>
        <row r="7584">
          <cell r="J7584" t="str">
            <v>05.17.01.04.005 Hukum</v>
          </cell>
        </row>
        <row r="7585">
          <cell r="J7585" t="str">
            <v>05.17.01.04.006 Administrasi, Pertahanan dan keamanan</v>
          </cell>
        </row>
        <row r="7586">
          <cell r="J7586" t="str">
            <v>05.17.01.04.007 Service Umum Sosial</v>
          </cell>
        </row>
        <row r="7587">
          <cell r="J7587" t="str">
            <v>05.17.01.04.008 Pendidikan</v>
          </cell>
        </row>
        <row r="7588">
          <cell r="J7588" t="str">
            <v>05.17.01.04.009 Perdagangan</v>
          </cell>
        </row>
        <row r="7589">
          <cell r="J7589" t="str">
            <v>05.17.01.04.010 Etnografi, Cerita Rakyat</v>
          </cell>
        </row>
        <row r="7590">
          <cell r="J7590" t="str">
            <v>05.17.01.04.011 Buku Ilmu Sosial Lain-lain</v>
          </cell>
        </row>
        <row r="7591">
          <cell r="J7591" t="str">
            <v>05.17.01.05.001 Umum</v>
          </cell>
        </row>
        <row r="7592">
          <cell r="J7592" t="str">
            <v>05.17.01.05.002 Pengetahuan Bahasa Indonesia</v>
          </cell>
        </row>
        <row r="7593">
          <cell r="J7593" t="str">
            <v>05.17.01.05.003 Pengetahuan Bahasa Inggris</v>
          </cell>
        </row>
        <row r="7594">
          <cell r="J7594" t="str">
            <v>05.17.01.05.004 Buku Ilmu Bahasa Lain-lain</v>
          </cell>
        </row>
        <row r="7595">
          <cell r="J7595" t="str">
            <v>05.17.01.06.001 Matematika</v>
          </cell>
        </row>
        <row r="7596">
          <cell r="J7596" t="str">
            <v>05.17.01.06.002 Astronomi, Geodesi</v>
          </cell>
        </row>
        <row r="7597">
          <cell r="J7597" t="str">
            <v>05.17.01.06.003 Fisika dan Mekanika</v>
          </cell>
        </row>
        <row r="7598">
          <cell r="J7598" t="str">
            <v>05.17.01.06.004 Kimia</v>
          </cell>
        </row>
        <row r="7599">
          <cell r="J7599" t="str">
            <v>05.17.01.06.005 Geologi, Metrologi</v>
          </cell>
        </row>
        <row r="7600">
          <cell r="J7600" t="str">
            <v>05.17.01.06.006 Palaentologi</v>
          </cell>
        </row>
        <row r="7601">
          <cell r="J7601" t="str">
            <v>05.17.01.06.007 Biologi, Antopologi</v>
          </cell>
        </row>
        <row r="7602">
          <cell r="J7602" t="str">
            <v>05.17.01.06.008 Bitani</v>
          </cell>
        </row>
        <row r="7603">
          <cell r="J7603" t="str">
            <v>05.17.01.06.009 Zoology (Ilmu Hewan)</v>
          </cell>
        </row>
        <row r="7604">
          <cell r="J7604" t="str">
            <v>05.17.01.06.010 Buku Matematika &amp; Pengetahuan Alam Lain-lain</v>
          </cell>
        </row>
        <row r="7605">
          <cell r="J7605" t="str">
            <v>05.17.01.07.001 Ilmu Kedokteran</v>
          </cell>
        </row>
        <row r="7606">
          <cell r="J7606" t="str">
            <v>05.17.01.07.002 Teknologi</v>
          </cell>
        </row>
        <row r="7607">
          <cell r="J7607" t="str">
            <v>05.17.01.07.003 Pertanian, Kehutanan, Perikanan</v>
          </cell>
        </row>
        <row r="7608">
          <cell r="J7608" t="str">
            <v>05.17.01.07.004 Ilmu Kerumahtanggaan</v>
          </cell>
        </row>
        <row r="7609">
          <cell r="J7609" t="str">
            <v>05.17.01.07.005 Management dan perkantoran</v>
          </cell>
        </row>
        <row r="7610">
          <cell r="J7610" t="str">
            <v>05.17.01.07.006 Industri Kimia</v>
          </cell>
        </row>
        <row r="7611">
          <cell r="J7611" t="str">
            <v>05.17.01.07.007 Teknik Industri &amp; Kerajinan</v>
          </cell>
        </row>
        <row r="7612">
          <cell r="J7612" t="str">
            <v>05.17.01.07.008 Ilmu Perdagangan Khusus Industri</v>
          </cell>
        </row>
        <row r="7613">
          <cell r="J7613" t="str">
            <v>05.17.01.07.009 Industri Konstruksi dan perdagangan</v>
          </cell>
        </row>
        <row r="7614">
          <cell r="J7614" t="str">
            <v>05.17.01.07.010 Buku Ilmu Pengetahuan Praktis Lain-lain</v>
          </cell>
        </row>
        <row r="7615">
          <cell r="J7615" t="str">
            <v>05.17.01.08.001 Perencanaan Fisik, Pertamanan dll</v>
          </cell>
        </row>
        <row r="7616">
          <cell r="J7616" t="str">
            <v>05.17.01.08.002 Arsitektur</v>
          </cell>
        </row>
        <row r="7617">
          <cell r="J7617" t="str">
            <v>05.17.01.08.003 Seni Pahat</v>
          </cell>
        </row>
        <row r="7618">
          <cell r="J7618" t="str">
            <v>05.17.01.08.004 Seni Lukis, Ukir</v>
          </cell>
        </row>
        <row r="7619">
          <cell r="J7619" t="str">
            <v>05.17.01.08.005 Seni Gambar, Grafika</v>
          </cell>
        </row>
        <row r="7620">
          <cell r="J7620" t="str">
            <v>05.17.01.08.006 Fotografi, Senimatografi</v>
          </cell>
        </row>
        <row r="7621">
          <cell r="J7621" t="str">
            <v>05.17.01.08.007 Musik</v>
          </cell>
        </row>
        <row r="7622">
          <cell r="J7622" t="str">
            <v>05.17.01.08.008 Permainan dan Olah raga</v>
          </cell>
        </row>
        <row r="7623">
          <cell r="J7623" t="str">
            <v>05.17.01.08.009 Buku Arsitektur, Kesenian, Olah Raga Lain-lain</v>
          </cell>
        </row>
        <row r="7624">
          <cell r="J7624" t="str">
            <v>05.17.01.09.001 Geografi, Eksplorasi</v>
          </cell>
        </row>
        <row r="7625">
          <cell r="J7625" t="str">
            <v>05.17.01.09.002 Biografi</v>
          </cell>
        </row>
        <row r="7626">
          <cell r="J7626" t="str">
            <v>05.17.01.09.003 Sejarah</v>
          </cell>
        </row>
        <row r="7627">
          <cell r="J7627" t="str">
            <v>05.17.01.09.004 Buku Geografi, Biografi , Sejarah Lain-lain</v>
          </cell>
        </row>
        <row r="7628">
          <cell r="J7628" t="str">
            <v>05.17.02.01.001 Koran</v>
          </cell>
        </row>
        <row r="7629">
          <cell r="J7629" t="str">
            <v>05.17.02.01.002 Majalah</v>
          </cell>
        </row>
        <row r="7630">
          <cell r="J7630" t="str">
            <v>05.17.02.01.003 Terbitan Berkala Lain-lain</v>
          </cell>
        </row>
        <row r="7631">
          <cell r="J7631" t="str">
            <v>05.17.02.02.001 Buku Laporan Penyidikan</v>
          </cell>
        </row>
        <row r="7632">
          <cell r="J7632" t="str">
            <v>05.17.02.02.002 Buku Laporan Penyelidikan</v>
          </cell>
        </row>
        <row r="7633">
          <cell r="J7633" t="str">
            <v>05.17.02.02.003 Buku Laporan Penggalangan</v>
          </cell>
        </row>
        <row r="7634">
          <cell r="J7634" t="str">
            <v>05.17.02.02.004 Buku Laporan Pengamanan</v>
          </cell>
        </row>
        <row r="7635">
          <cell r="J7635" t="str">
            <v>05.17.02.02.005 Buku Laporan Penelitian</v>
          </cell>
        </row>
        <row r="7636">
          <cell r="J7636" t="str">
            <v>05.17.02.02.006 Buku Laporan Lain-lain</v>
          </cell>
        </row>
        <row r="7637">
          <cell r="J7637" t="str">
            <v>05.17.03.01.001 Buku Peta (Atlas)</v>
          </cell>
        </row>
        <row r="7638">
          <cell r="J7638" t="str">
            <v>05.17.03.01.002 Bagan, Gambar (Diagram)</v>
          </cell>
        </row>
        <row r="7639">
          <cell r="J7639" t="str">
            <v>05.17.03.01.003 Bola Dunia (Globe)</v>
          </cell>
        </row>
        <row r="7640">
          <cell r="J7640" t="str">
            <v>05.17.03.01.004 Peta (Map)</v>
          </cell>
        </row>
        <row r="7641">
          <cell r="J7641" t="str">
            <v>05.17.03.01.005 Peta Udara</v>
          </cell>
        </row>
        <row r="7642">
          <cell r="J7642" t="str">
            <v>05.17.03.01.006 Peta Hidografi</v>
          </cell>
        </row>
        <row r="7643">
          <cell r="J7643" t="str">
            <v>05.17.03.01.007 Peta Imaginer</v>
          </cell>
        </row>
        <row r="7644">
          <cell r="J7644" t="str">
            <v>05.17.03.01.008 Peta Gambar penumpang</v>
          </cell>
        </row>
        <row r="7645">
          <cell r="J7645" t="str">
            <v>05.17.03.01.009 Peta Photo</v>
          </cell>
        </row>
        <row r="7646">
          <cell r="J7646" t="str">
            <v>05.17.03.01.010 Peta Topografi</v>
          </cell>
        </row>
        <row r="7647">
          <cell r="J7647" t="str">
            <v>05.17.03.01.011 Peta Ruang Angkasa</v>
          </cell>
        </row>
        <row r="7648">
          <cell r="J7648" t="str">
            <v>05.17.03.01.012 Gambar Topografi</v>
          </cell>
        </row>
        <row r="7649">
          <cell r="J7649" t="str">
            <v>05.17.03.01.013 Model Relief</v>
          </cell>
        </row>
        <row r="7650">
          <cell r="J7650" t="str">
            <v>05.17.03.01.014 Photo Mozaik</v>
          </cell>
        </row>
        <row r="7651">
          <cell r="J7651" t="str">
            <v>05.17.03.01.015 Gambar Jarak Jauh (Remote Sensing Image)</v>
          </cell>
        </row>
        <row r="7652">
          <cell r="J7652" t="str">
            <v>05.17.03.01.016 View</v>
          </cell>
        </row>
        <row r="7653">
          <cell r="J7653" t="str">
            <v>05.17.03.01.017 Peta Pengamanan tanah</v>
          </cell>
        </row>
        <row r="7654">
          <cell r="J7654" t="str">
            <v>05.17.03.01.018 Peta Kemampuan Tanah</v>
          </cell>
        </row>
        <row r="7655">
          <cell r="J7655" t="str">
            <v>05.17.03.01.019 Peta Lokasi</v>
          </cell>
        </row>
        <row r="7656">
          <cell r="J7656" t="str">
            <v>05.17.03.01.020 Peta Jaringan</v>
          </cell>
        </row>
        <row r="7657">
          <cell r="J7657" t="str">
            <v>05.17.03.01.021 Peta Citra Sport</v>
          </cell>
        </row>
        <row r="7658">
          <cell r="J7658" t="str">
            <v>05.17.03.01.022 Peta Citra Radar</v>
          </cell>
        </row>
        <row r="7659">
          <cell r="J7659" t="str">
            <v>05.17.03.01.023 Peta Citra Satelit</v>
          </cell>
        </row>
        <row r="7660">
          <cell r="J7660" t="str">
            <v>05.17.03.01.024 Peta Lain-lain</v>
          </cell>
        </row>
        <row r="7661">
          <cell r="J7661" t="str">
            <v>05.17.03.02.001 Bahan Kertas</v>
          </cell>
        </row>
        <row r="7662">
          <cell r="J7662" t="str">
            <v>05.17.03.02.002 Bahan Deluang</v>
          </cell>
        </row>
        <row r="7663">
          <cell r="J7663" t="str">
            <v>05.17.03.02.003 Bahan Kulit Kayu</v>
          </cell>
        </row>
        <row r="7664">
          <cell r="J7664" t="str">
            <v>05.17.03.02.004 Bahan Bambu</v>
          </cell>
        </row>
        <row r="7665">
          <cell r="J7665" t="str">
            <v>05.17.03.02.005 Bahan Lontar</v>
          </cell>
        </row>
        <row r="7666">
          <cell r="J7666" t="str">
            <v>05.17.03.02.006 Bahan Nipah</v>
          </cell>
        </row>
        <row r="7667">
          <cell r="J7667" t="str">
            <v>05.17.03.02.007 Bahan Kulit Binatang</v>
          </cell>
        </row>
        <row r="7668">
          <cell r="J7668" t="str">
            <v>05.17.03.02.008 Bahan Rotan</v>
          </cell>
        </row>
        <row r="7669">
          <cell r="J7669" t="str">
            <v>05.17.03.02.009 Bahan Tanduk</v>
          </cell>
        </row>
        <row r="7670">
          <cell r="J7670" t="str">
            <v>05.17.03.02.010 Bahan Papirus</v>
          </cell>
        </row>
        <row r="7671">
          <cell r="J7671" t="str">
            <v>05.17.03.02.011 Bahan Labu Hutan</v>
          </cell>
        </row>
        <row r="7672">
          <cell r="J7672" t="str">
            <v>05.17.03.02.012 Bahan Tulang</v>
          </cell>
        </row>
        <row r="7673">
          <cell r="J7673" t="str">
            <v>05.17.03.02.013 Naskah (Manuskrip) Lain-lain</v>
          </cell>
        </row>
        <row r="7674">
          <cell r="J7674" t="str">
            <v>05.17.03.03.001 Kumpulan Karya Musik (Skore)</v>
          </cell>
        </row>
        <row r="7675">
          <cell r="J7675" t="str">
            <v>05.17.03.03.002 Kumpulan Karya Musik Singkat (Condest Skore)</v>
          </cell>
        </row>
        <row r="7676">
          <cell r="J7676" t="str">
            <v>05.17.03.03.003 Kumpulan Karya Musik Tertutup (Closet Skore)</v>
          </cell>
        </row>
        <row r="7677">
          <cell r="J7677" t="str">
            <v>05.17.03.03.004 Kumpulan Karya Musik Bentuk Mini (Miniature Skore)</v>
          </cell>
        </row>
        <row r="7678">
          <cell r="J7678" t="str">
            <v>05.17.03.03.005 Partitur Piano</v>
          </cell>
        </row>
        <row r="7679">
          <cell r="J7679" t="str">
            <v>05.17.03.03.006 Kumpulan Karya Musik Vokal</v>
          </cell>
        </row>
        <row r="7680">
          <cell r="J7680" t="str">
            <v>05.17.03.03.007 Kumpulan Karya Musik Piano</v>
          </cell>
        </row>
        <row r="7681">
          <cell r="J7681" t="str">
            <v>05.17.03.03.008 Kumpulan Karya Musik Chord</v>
          </cell>
        </row>
        <row r="7682">
          <cell r="J7682" t="str">
            <v>05.17.03.03.009 Partitur</v>
          </cell>
        </row>
        <row r="7683">
          <cell r="J7683" t="str">
            <v>05.17.03.03.010 Musik Lain-lain</v>
          </cell>
        </row>
        <row r="7684">
          <cell r="J7684" t="str">
            <v>05.17.03.04.001 Karya Seni Asli, Lukisan Asli (Art Original)</v>
          </cell>
        </row>
        <row r="7685">
          <cell r="J7685" t="str">
            <v>05.17.03.04.002 Karya Seni Cetak/Grafis (Art Point)</v>
          </cell>
        </row>
        <row r="7686">
          <cell r="J7686" t="str">
            <v>05.17.03.04.003 Reproduksi (Arts Reproduction)</v>
          </cell>
        </row>
        <row r="7687">
          <cell r="J7687" t="str">
            <v>05.17.03.04.004 Grafik/Bagan</v>
          </cell>
        </row>
        <row r="7688">
          <cell r="J7688" t="str">
            <v>05.17.03.04.005 Lembaran Film</v>
          </cell>
        </row>
        <row r="7689">
          <cell r="J7689" t="str">
            <v>05.17.03.04.006 Slongsongan Film</v>
          </cell>
        </row>
        <row r="7690">
          <cell r="J7690" t="str">
            <v>05.17.03.04.007 Kartu Pengikat</v>
          </cell>
        </row>
        <row r="7691">
          <cell r="J7691" t="str">
            <v>05.17.03.04.008 Slongsongan Grafic</v>
          </cell>
        </row>
        <row r="7692">
          <cell r="J7692" t="str">
            <v>05.17.03.04.009 Photo</v>
          </cell>
        </row>
        <row r="7693">
          <cell r="J7693" t="str">
            <v>05.17.03.04.010 Gambar</v>
          </cell>
        </row>
        <row r="7694">
          <cell r="J7694" t="str">
            <v>05.17.03.04.011 Kartu Pos</v>
          </cell>
        </row>
        <row r="7695">
          <cell r="J7695" t="str">
            <v>05.17.03.04.012 Koster</v>
          </cell>
        </row>
        <row r="7696">
          <cell r="J7696" t="str">
            <v>05.17.03.04.013 Radiogram</v>
          </cell>
        </row>
        <row r="7697">
          <cell r="J7697" t="str">
            <v>05.17.03.04.014 Slide</v>
          </cell>
        </row>
        <row r="7698">
          <cell r="J7698" t="str">
            <v>05.17.03.04.015 Gambar Ruang</v>
          </cell>
        </row>
        <row r="7699">
          <cell r="J7699" t="str">
            <v>05.17.03.04.016 Study Print</v>
          </cell>
        </row>
        <row r="7700">
          <cell r="J7700" t="str">
            <v>05.17.03.04.017 Gambar Teknik</v>
          </cell>
        </row>
        <row r="7701">
          <cell r="J7701" t="str">
            <v>05.17.03.04.018 Transparansi</v>
          </cell>
        </row>
        <row r="7702">
          <cell r="J7702" t="str">
            <v>05.17.03.04.019 Grafik/Bagan Dinding</v>
          </cell>
        </row>
        <row r="7703">
          <cell r="J7703" t="str">
            <v>05.17.03.04.020 Karya Grafika Lain-lain</v>
          </cell>
        </row>
        <row r="7704">
          <cell r="J7704" t="str">
            <v>05.17.03.05.001 Karya Seni Asli</v>
          </cell>
        </row>
        <row r="7705">
          <cell r="J7705" t="str">
            <v>05.17.03.05.002 Reproduksi</v>
          </cell>
        </row>
        <row r="7706">
          <cell r="J7706" t="str">
            <v>05.17.03.05.003 Kaset Braile</v>
          </cell>
        </row>
        <row r="7707">
          <cell r="J7707" t="str">
            <v>05.17.03.05.004 Diaroma</v>
          </cell>
        </row>
        <row r="7708">
          <cell r="J7708" t="str">
            <v>05.17.03.05.005 Pameran</v>
          </cell>
        </row>
        <row r="7709">
          <cell r="J7709" t="str">
            <v>05.17.03.05.006 Mainan</v>
          </cell>
        </row>
        <row r="7710">
          <cell r="J7710" t="str">
            <v>05.17.03.05.007 Slide Mikroskop</v>
          </cell>
        </row>
        <row r="7711">
          <cell r="J7711" t="str">
            <v>05.17.03.05.008 Maket (Mock-up)</v>
          </cell>
        </row>
        <row r="7712">
          <cell r="J7712" t="str">
            <v>05.17.03.05.009 Three Dimensial artetacs Lain-lain</v>
          </cell>
        </row>
        <row r="7713">
          <cell r="J7713" t="str">
            <v>05.17.03.05.010  Three Dimensional artetacs (Microform) Lain-lain</v>
          </cell>
        </row>
        <row r="7714">
          <cell r="J7714" t="str">
            <v>05.17.03.06.001 Kartu Micro</v>
          </cell>
        </row>
        <row r="7715">
          <cell r="J7715" t="str">
            <v>05.17.03.06.002 Kartu Celah</v>
          </cell>
        </row>
        <row r="7716">
          <cell r="J7716" t="str">
            <v>05.17.03.06.003 Mikro Film</v>
          </cell>
        </row>
        <row r="7717">
          <cell r="J7717" t="str">
            <v>05.17.03.06.004 Mikrofis</v>
          </cell>
        </row>
        <row r="7718">
          <cell r="J7718" t="str">
            <v>05.17.03.06.005 Mikrolograp</v>
          </cell>
        </row>
        <row r="7719">
          <cell r="J7719" t="str">
            <v>05.17.03.06.006 Microform Lain-lain</v>
          </cell>
        </row>
        <row r="7720">
          <cell r="J7720" t="str">
            <v>05.17.03.07.001 Katridge Suara</v>
          </cell>
        </row>
        <row r="7721">
          <cell r="J7721" t="str">
            <v>05.17.03.07.002 Kaset Suara</v>
          </cell>
        </row>
        <row r="7722">
          <cell r="J7722" t="str">
            <v>05.17.03.07.003 Pasangan Suara</v>
          </cell>
        </row>
        <row r="7723">
          <cell r="J7723" t="str">
            <v>05.17.03.07.004 Pita Suara</v>
          </cell>
        </row>
        <row r="7724">
          <cell r="J7724" t="str">
            <v>05.17.03.07.005 Rumnut Suara</v>
          </cell>
        </row>
        <row r="7725">
          <cell r="J7725" t="str">
            <v>05.17.03.07.006 Rekaman Suara Lain-lain</v>
          </cell>
        </row>
        <row r="7726">
          <cell r="J7726" t="str">
            <v>05.17.03.08.001 Komputer Katridge</v>
          </cell>
        </row>
        <row r="7727">
          <cell r="J7727" t="str">
            <v>05.17.03.08.002 Kaset Komputer</v>
          </cell>
        </row>
        <row r="7728">
          <cell r="J7728" t="str">
            <v>05.17.03.08.003 Komputer Disk</v>
          </cell>
        </row>
        <row r="7729">
          <cell r="J7729" t="str">
            <v>05.17.03.08.004 Compack Disk</v>
          </cell>
        </row>
        <row r="7730">
          <cell r="J7730" t="str">
            <v>05.17.03.08.005 Gulungan komputer</v>
          </cell>
        </row>
        <row r="7731">
          <cell r="J7731" t="str">
            <v>05.17.03.08.006 Berkas Komputer Lain-lain</v>
          </cell>
        </row>
        <row r="7732">
          <cell r="J7732" t="str">
            <v>05.17.03.09.001 Film Katridge</v>
          </cell>
        </row>
        <row r="7733">
          <cell r="J7733" t="str">
            <v>05.17.03.09.002 Kaset Film</v>
          </cell>
        </row>
        <row r="7734">
          <cell r="J7734" t="str">
            <v>05.17.03.09.003 Slongsongan Film</v>
          </cell>
        </row>
        <row r="7735">
          <cell r="J7735" t="str">
            <v>05.17.03.09.004 Katridge Video</v>
          </cell>
        </row>
        <row r="7736">
          <cell r="J7736" t="str">
            <v>05.17.03.09.005 Kaset Video</v>
          </cell>
        </row>
        <row r="7737">
          <cell r="J7737" t="str">
            <v>05.17.03.09.006 Piringan Video</v>
          </cell>
        </row>
        <row r="7738">
          <cell r="J7738" t="str">
            <v>05.17.03.09.007 Gulungan Video</v>
          </cell>
        </row>
        <row r="7739">
          <cell r="J7739" t="str">
            <v>05.17.03.09.008 Film Bergerak &amp; Rekaman Video Lain-lain</v>
          </cell>
        </row>
        <row r="7740">
          <cell r="J7740" t="str">
            <v>05.17.03.10.001 Tarcalt</v>
          </cell>
        </row>
        <row r="7741">
          <cell r="J7741" t="str">
            <v>05.17.03.10.002 Tarscalt Lain-lain</v>
          </cell>
        </row>
        <row r="7742">
          <cell r="J7742" t="str">
            <v>05.18.01.01.001 Pahatan Batu-batuan</v>
          </cell>
        </row>
        <row r="7743">
          <cell r="J7743" t="str">
            <v>05.18.01.01.002 Pahatan Kayu</v>
          </cell>
        </row>
        <row r="7744">
          <cell r="J7744" t="str">
            <v>05.18.01.01.003 Pahatan Logam</v>
          </cell>
        </row>
        <row r="7745">
          <cell r="J7745" t="str">
            <v>05.18.01.01.004 Pahatan Lain-lain</v>
          </cell>
        </row>
        <row r="7746">
          <cell r="J7746" t="str">
            <v>05.18.01.02.001 Lukisan Cat Air</v>
          </cell>
        </row>
        <row r="7747">
          <cell r="J7747" t="str">
            <v>05.18.01.02.002 Lukisan Sulaman/Tempelan</v>
          </cell>
        </row>
        <row r="7748">
          <cell r="J7748" t="str">
            <v>05.18.01.02.003 Gambar Presiden/Gubernur</v>
          </cell>
        </row>
        <row r="7749">
          <cell r="J7749" t="str">
            <v>05.18.01.02.004 Lambang Garuda</v>
          </cell>
        </row>
        <row r="7750">
          <cell r="J7750" t="str">
            <v>05.18.01.02.005 Lukisan Batik</v>
          </cell>
        </row>
        <row r="7751">
          <cell r="J7751" t="str">
            <v>05.18.01.02.006 Lukisan Lain-lain</v>
          </cell>
        </row>
        <row r="7752">
          <cell r="J7752" t="str">
            <v>05.18.01.03.001 Alat Musik/Band</v>
          </cell>
        </row>
        <row r="7753">
          <cell r="J7753" t="str">
            <v>05.18.01.03.002 Alat Musik Nasional/Daerah</v>
          </cell>
        </row>
        <row r="7754">
          <cell r="J7754" t="str">
            <v>05.18.01.03.003 Alat Kesenian Lain-lain</v>
          </cell>
        </row>
        <row r="7755">
          <cell r="J7755" t="str">
            <v>05.18.01.04.001 Alat Golf</v>
          </cell>
        </row>
        <row r="7756">
          <cell r="J7756" t="str">
            <v>05.18.01.04.002 Alat Volley</v>
          </cell>
        </row>
        <row r="7757">
          <cell r="J7757" t="str">
            <v>05.18.01.04.003 Alat Tenis</v>
          </cell>
        </row>
        <row r="7758">
          <cell r="J7758" t="str">
            <v>05.18.01.04.004 Alat Tenis Meja</v>
          </cell>
        </row>
        <row r="7759">
          <cell r="J7759" t="str">
            <v>05.18.01.04.005 Alat Sepak Bola</v>
          </cell>
        </row>
        <row r="7760">
          <cell r="J7760" t="str">
            <v>05.18.01.04.006 Alat Badminton</v>
          </cell>
        </row>
        <row r="7761">
          <cell r="J7761" t="str">
            <v>05.18.01.04.007 Alat Olah Raga Lain-lain</v>
          </cell>
        </row>
        <row r="7762">
          <cell r="J7762" t="str">
            <v>05.18.01.05.001 Piala</v>
          </cell>
        </row>
        <row r="7763">
          <cell r="J7763" t="str">
            <v>05.18.01.05.002 Medali</v>
          </cell>
        </row>
        <row r="7764">
          <cell r="J7764" t="str">
            <v>05.18.01.05.003 Piagam</v>
          </cell>
        </row>
        <row r="7765">
          <cell r="J7765" t="str">
            <v>05.18.01.05.004 Tanda Penghargaan Lain-lain</v>
          </cell>
        </row>
        <row r="7766">
          <cell r="J7766" t="str">
            <v>05.18.01.06.001 Maket</v>
          </cell>
        </row>
        <row r="7767">
          <cell r="J7767" t="str">
            <v>05.18.01.06.002 Foto Dokumen</v>
          </cell>
        </row>
        <row r="7768">
          <cell r="J7768" t="str">
            <v>05.18.01.06.003 Peta Topografi</v>
          </cell>
        </row>
        <row r="7769">
          <cell r="J7769" t="str">
            <v>05.18.01.06.004 Peta Reproduksi</v>
          </cell>
        </row>
        <row r="7770">
          <cell r="J7770" t="str">
            <v>05.18.01.06.005 Peta Wilayah</v>
          </cell>
        </row>
        <row r="7771">
          <cell r="J7771" t="str">
            <v>05.18.01.06.006 Peta Keadaan Tanah</v>
          </cell>
        </row>
        <row r="7772">
          <cell r="J7772" t="str">
            <v>05.18.01.06.007 Peta Udara</v>
          </cell>
        </row>
        <row r="7773">
          <cell r="J7773" t="str">
            <v>05.18.01.06.008 Mosaik</v>
          </cell>
        </row>
        <row r="7774">
          <cell r="J7774" t="str">
            <v>05.18.01.06.009 Klise-klise</v>
          </cell>
        </row>
        <row r="7775">
          <cell r="J7775" t="str">
            <v>05.18.01.06.010 Peta Distribusi</v>
          </cell>
        </row>
        <row r="7776">
          <cell r="J7776" t="str">
            <v>05.18.01.06.011 Globe</v>
          </cell>
        </row>
        <row r="7777">
          <cell r="J7777" t="str">
            <v>05.18.01.06.012 Maket &amp; Foto Dokumen Lain-lain</v>
          </cell>
        </row>
        <row r="7778">
          <cell r="J7778" t="str">
            <v>05.18.01.07.001 Barang Koleksi Rumah Tangga</v>
          </cell>
        </row>
        <row r="7779">
          <cell r="J7779" t="str">
            <v>05.18.01.07.002 Lukisan Bersejarah</v>
          </cell>
        </row>
        <row r="7780">
          <cell r="J7780" t="str">
            <v>05.18.01.07.003 Koleksi Mata Uang</v>
          </cell>
        </row>
        <row r="7781">
          <cell r="J7781" t="str">
            <v>05.18.01.07.004 Benda-benda Purbakala</v>
          </cell>
        </row>
        <row r="7782">
          <cell r="J7782" t="str">
            <v>05.18.01.07.005 Dokumentasi Bersejarah</v>
          </cell>
        </row>
        <row r="7783">
          <cell r="J7783" t="str">
            <v>05.18.01.07.006 Benda-benda Bersejarah Lain-lain</v>
          </cell>
        </row>
        <row r="7784">
          <cell r="J7784" t="str">
            <v>05.18.01.08.001 Keramik (Guci,Piring)</v>
          </cell>
        </row>
        <row r="7785">
          <cell r="J7785" t="str">
            <v>05.18.01.08.002 Logam (Gong, Mandau)</v>
          </cell>
        </row>
        <row r="7786">
          <cell r="J7786" t="str">
            <v>05.18.01.08.003 Kayu (Sampit, Telabang)</v>
          </cell>
        </row>
        <row r="7787">
          <cell r="J7787" t="str">
            <v>05.18.01.08.004 Anyaman (Tikar, Rotan)</v>
          </cell>
        </row>
        <row r="7788">
          <cell r="J7788" t="str">
            <v>05.18.01.08.005 Tenunan Sutra</v>
          </cell>
        </row>
        <row r="7789">
          <cell r="J7789" t="str">
            <v>05.18.01.08.006 Anyaman  Purun</v>
          </cell>
        </row>
        <row r="7790">
          <cell r="J7790" t="str">
            <v>05.18.01.08.007 Anyaman Bambu</v>
          </cell>
        </row>
        <row r="7791">
          <cell r="J7791" t="str">
            <v>05.18.01.08.008 Barang Kerajinan Lain-lain</v>
          </cell>
        </row>
        <row r="7792">
          <cell r="J7792" t="str">
            <v>05.18.02.01.001 Palang Sejajar</v>
          </cell>
        </row>
        <row r="7793">
          <cell r="J7793" t="str">
            <v>05.18.02.01.002 Lapang Kuda</v>
          </cell>
        </row>
        <row r="7794">
          <cell r="J7794" t="str">
            <v>05.18.02.01.003 Matras</v>
          </cell>
        </row>
        <row r="7795">
          <cell r="J7795" t="str">
            <v>05.18.02.01.004 Senam Lain-lain</v>
          </cell>
        </row>
        <row r="7796">
          <cell r="J7796" t="str">
            <v>05.18.02.02.001 Ski Air</v>
          </cell>
        </row>
        <row r="7797">
          <cell r="J7797" t="str">
            <v>05.18.02.02.002 Ski Diving</v>
          </cell>
        </row>
        <row r="7798">
          <cell r="J7798" t="str">
            <v>05.18.02.02.003 Selancar</v>
          </cell>
        </row>
        <row r="7799">
          <cell r="J7799" t="str">
            <v>05.18.02.02.004 Perahu Karet</v>
          </cell>
        </row>
        <row r="7800">
          <cell r="J7800" t="str">
            <v>05.18.02.02.005 Perahu Layar</v>
          </cell>
        </row>
        <row r="7801">
          <cell r="J7801" t="str">
            <v>05.18.02.02.006 Alar Arum Jeram</v>
          </cell>
        </row>
        <row r="7802">
          <cell r="J7802" t="str">
            <v>05.18.02.02.007 Alat Dayung</v>
          </cell>
        </row>
        <row r="7803">
          <cell r="J7803" t="str">
            <v>05.18.02.02.008 Kaca Mata Air</v>
          </cell>
        </row>
        <row r="7804">
          <cell r="J7804" t="str">
            <v>05.18.02.02.009 Alat Olah Raga Air Lain-lain</v>
          </cell>
        </row>
        <row r="7805">
          <cell r="J7805" t="str">
            <v>05.18.02.03.001 Gantole</v>
          </cell>
        </row>
        <row r="7806">
          <cell r="J7806" t="str">
            <v>05.18.02.03.002 Balon Udara</v>
          </cell>
        </row>
        <row r="7807">
          <cell r="J7807" t="str">
            <v>05.18.02.03.003 Payung Udara/Parasut</v>
          </cell>
        </row>
        <row r="7808">
          <cell r="J7808" t="str">
            <v>05.18.02.03.004 Alat Terbang Layang</v>
          </cell>
        </row>
        <row r="7809">
          <cell r="J7809" t="str">
            <v>05.18.02.03.005 Alat Olah Raga Udara Lain-lain</v>
          </cell>
        </row>
        <row r="7810">
          <cell r="J7810" t="str">
            <v>05.18.02.04.001 Catur</v>
          </cell>
        </row>
        <row r="7811">
          <cell r="J7811" t="str">
            <v>05.18.02.04.002 Sarung Tinju</v>
          </cell>
        </row>
        <row r="7812">
          <cell r="J7812" t="str">
            <v>05.18.02.04.003 Alat Olah Raga Lainnya (Lain-lain)</v>
          </cell>
        </row>
        <row r="7813">
          <cell r="J7813" t="str">
            <v>05.19.01.01.001 Sapi</v>
          </cell>
        </row>
        <row r="7814">
          <cell r="J7814" t="str">
            <v>05.19.01.01.002 Kerbau</v>
          </cell>
        </row>
        <row r="7815">
          <cell r="J7815" t="str">
            <v>05.19.01.01.003 Kuda</v>
          </cell>
        </row>
        <row r="7816">
          <cell r="J7816" t="str">
            <v>05.19.01.01.004 Babi</v>
          </cell>
        </row>
        <row r="7817">
          <cell r="J7817" t="str">
            <v>05.19.01.01.005 Kambing</v>
          </cell>
        </row>
        <row r="7818">
          <cell r="J7818" t="str">
            <v>05.19.01.01.006 Anjing</v>
          </cell>
        </row>
        <row r="7819">
          <cell r="J7819" t="str">
            <v>05.19.01.01.007 Biri-biri</v>
          </cell>
        </row>
        <row r="7820">
          <cell r="J7820" t="str">
            <v>05.19.01.01.008 Kelinci</v>
          </cell>
        </row>
        <row r="7821">
          <cell r="J7821" t="str">
            <v>05.19.01.01.009 Binatang Ternak Lain-lain</v>
          </cell>
        </row>
        <row r="7822">
          <cell r="J7822" t="str">
            <v>05.19.01.02.001 Ayam</v>
          </cell>
        </row>
        <row r="7823">
          <cell r="J7823" t="str">
            <v>05.19.01.02.002 Itik</v>
          </cell>
        </row>
        <row r="7824">
          <cell r="J7824" t="str">
            <v>05.19.01.02.003 Bebek</v>
          </cell>
        </row>
        <row r="7825">
          <cell r="J7825" t="str">
            <v>05.19.01.02.004 Angsa</v>
          </cell>
        </row>
        <row r="7826">
          <cell r="J7826" t="str">
            <v>05.19.01.02.005 Binatang Unggas Lain-lain</v>
          </cell>
        </row>
        <row r="7827">
          <cell r="J7827" t="str">
            <v>05.19.01.03.001 Ular</v>
          </cell>
        </row>
        <row r="7828">
          <cell r="J7828" t="str">
            <v>05.19.01.03.002 Binatang Melata Lain-lain</v>
          </cell>
        </row>
        <row r="7829">
          <cell r="J7829" t="str">
            <v>05.19.01.04.001 Induk Ikan Arwana</v>
          </cell>
        </row>
        <row r="7830">
          <cell r="J7830" t="str">
            <v>05.19.01.04.002 Induk Ikan Bandeng</v>
          </cell>
        </row>
        <row r="7831">
          <cell r="J7831" t="str">
            <v>05.19.01.04.003 Induk Ikan Krapu</v>
          </cell>
        </row>
        <row r="7832">
          <cell r="J7832" t="str">
            <v>05.19.01.04.004 Induk Ikan Mas</v>
          </cell>
        </row>
        <row r="7833">
          <cell r="J7833" t="str">
            <v>05.19.01.04.005 Induk Ikan Napoleon</v>
          </cell>
        </row>
        <row r="7834">
          <cell r="J7834" t="str">
            <v>05.19.01.04.006 Binatang Ikan Lain-lain</v>
          </cell>
        </row>
        <row r="7835">
          <cell r="J7835" t="str">
            <v>05.19.01.05.001 Gajah</v>
          </cell>
        </row>
        <row r="7836">
          <cell r="J7836" t="str">
            <v>05.19.01.05.002 Badak</v>
          </cell>
        </row>
        <row r="7837">
          <cell r="J7837" t="str">
            <v>05.19.01.05.003 Jerapah</v>
          </cell>
        </row>
        <row r="7838">
          <cell r="J7838" t="str">
            <v>05.19.01.05.004 Banteng</v>
          </cell>
        </row>
        <row r="7839">
          <cell r="J7839" t="str">
            <v>05.19.01.05.005 Zebra</v>
          </cell>
        </row>
        <row r="7840">
          <cell r="J7840" t="str">
            <v>05.19.01.05.006 Singa</v>
          </cell>
        </row>
        <row r="7841">
          <cell r="J7841" t="str">
            <v>05.19.01.05.007 Harimau</v>
          </cell>
        </row>
        <row r="7842">
          <cell r="J7842" t="str">
            <v>05.19.01.05.008 Anoa</v>
          </cell>
        </row>
        <row r="7843">
          <cell r="J7843" t="str">
            <v>05.19.01.05.009 Babirusa</v>
          </cell>
        </row>
        <row r="7844">
          <cell r="J7844" t="str">
            <v>05.19.01.05.010 Rusa</v>
          </cell>
        </row>
        <row r="7845">
          <cell r="J7845" t="str">
            <v>05.19.01.05.011 Tapir</v>
          </cell>
        </row>
        <row r="7846">
          <cell r="J7846" t="str">
            <v>05.19.01.05.012 Kancil</v>
          </cell>
        </row>
        <row r="7847">
          <cell r="J7847" t="str">
            <v>05.19.01.05.013 Beruang</v>
          </cell>
        </row>
        <row r="7848">
          <cell r="J7848" t="str">
            <v>05.19.01.05.014 Onta</v>
          </cell>
        </row>
        <row r="7849">
          <cell r="J7849" t="str">
            <v>05.19.01.05.015 Bison</v>
          </cell>
        </row>
        <row r="7850">
          <cell r="J7850" t="str">
            <v>05.19.01.05.016 Keledai</v>
          </cell>
        </row>
        <row r="7851">
          <cell r="J7851" t="str">
            <v>05.19.01.05.017 Linsang</v>
          </cell>
        </row>
        <row r="7852">
          <cell r="J7852" t="str">
            <v>05.19.01.05.018 Landak</v>
          </cell>
        </row>
        <row r="7853">
          <cell r="J7853" t="str">
            <v>05.19.01.05.019 Bangsa Monyet</v>
          </cell>
        </row>
        <row r="7854">
          <cell r="J7854" t="str">
            <v>05.19.01.05.020 Bangsa Binatang Melata</v>
          </cell>
        </row>
        <row r="7855">
          <cell r="J7855" t="str">
            <v>05.19.01.05.021 Bangsa Binatang Unggas</v>
          </cell>
        </row>
        <row r="7856">
          <cell r="J7856" t="str">
            <v>05.19.01.05.022 Hewan Kebun Binatang Lain-lain</v>
          </cell>
        </row>
        <row r="7857">
          <cell r="J7857" t="str">
            <v>05.19.01.06.001 Anjing Pelacak</v>
          </cell>
        </row>
        <row r="7858">
          <cell r="J7858" t="str">
            <v>05.19.01.06.002 Anjing Penjaga</v>
          </cell>
        </row>
        <row r="7859">
          <cell r="J7859" t="str">
            <v>05.19.01.06.003 Hewan Pengamanan Lain-lain</v>
          </cell>
        </row>
        <row r="7860">
          <cell r="J7860" t="str">
            <v>05.19.02.01.001 Kakao</v>
          </cell>
        </row>
        <row r="7861">
          <cell r="J7861" t="str">
            <v>05.19.02.01.002 Cengkeh</v>
          </cell>
        </row>
        <row r="7862">
          <cell r="J7862" t="str">
            <v>05.19.02.01.003 Jambu Mete</v>
          </cell>
        </row>
        <row r="7863">
          <cell r="J7863" t="str">
            <v>05.19.02.01.004 Karet</v>
          </cell>
        </row>
        <row r="7864">
          <cell r="J7864" t="str">
            <v>05.19.02.01.005 Kelapa</v>
          </cell>
        </row>
        <row r="7865">
          <cell r="J7865" t="str">
            <v>05.19.02.01.006 Kopi</v>
          </cell>
        </row>
        <row r="7866">
          <cell r="J7866" t="str">
            <v>05.19.02.01.007 Tanaman Perkebunan Lain-lain</v>
          </cell>
        </row>
        <row r="7867">
          <cell r="J7867" t="str">
            <v>05.19.02.02.001 Alpukat</v>
          </cell>
        </row>
        <row r="7868">
          <cell r="J7868" t="str">
            <v>05.19.02.02.002 Apel</v>
          </cell>
        </row>
        <row r="7869">
          <cell r="J7869" t="str">
            <v>05.19.02.02.003 Duku</v>
          </cell>
        </row>
        <row r="7870">
          <cell r="J7870" t="str">
            <v>05.19.02.02.004 Durian</v>
          </cell>
        </row>
        <row r="7871">
          <cell r="J7871" t="str">
            <v>05.19.02.02.005 Jambu</v>
          </cell>
        </row>
        <row r="7872">
          <cell r="J7872" t="str">
            <v>05.19.02.02.006 Jeruk</v>
          </cell>
        </row>
        <row r="7873">
          <cell r="J7873" t="str">
            <v>05.19.02.02.007 Mangga</v>
          </cell>
        </row>
        <row r="7874">
          <cell r="J7874" t="str">
            <v>05.19.02.02.008 Rambutan</v>
          </cell>
        </row>
        <row r="7875">
          <cell r="J7875" t="str">
            <v>05.19.02.02.009 Tanaman Holtikultura Lain-lain</v>
          </cell>
        </row>
        <row r="7876">
          <cell r="J7876" t="str">
            <v>06.01.01.01.001 Konstruksi Dalam Pengerjaan</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LAMP. REKON 1"/>
      <sheetName val="LAMP. REKON 2"/>
      <sheetName val="BA REKON INTERN (2)"/>
      <sheetName val="BA REKON EKSTERN (2)"/>
      <sheetName val="Rekap Mut.BMD Lamp. 36"/>
      <sheetName val="DAFTR MUTASI"/>
      <sheetName val="REKAP BI"/>
      <sheetName val="Buku Invntris"/>
      <sheetName val="KIB.A"/>
      <sheetName val="KIB.B"/>
      <sheetName val="KIB.C"/>
      <sheetName val="KIB.D "/>
      <sheetName val="KIB.E"/>
      <sheetName val="KIB F"/>
      <sheetName val="Kode Rek (2)"/>
      <sheetName val="Kode Rek"/>
    </sheetNames>
    <sheetDataSet>
      <sheetData sheetId="0">
        <row r="12">
          <cell r="U12">
            <v>0</v>
          </cell>
        </row>
      </sheetData>
      <sheetData sheetId="1"/>
      <sheetData sheetId="2">
        <row r="27">
          <cell r="E27" t="str">
            <v>Periode Semester .... per-............ ...........</v>
          </cell>
        </row>
      </sheetData>
      <sheetData sheetId="3"/>
      <sheetData sheetId="4"/>
      <sheetData sheetId="5"/>
      <sheetData sheetId="6"/>
      <sheetData sheetId="7">
        <row r="14">
          <cell r="M14">
            <v>0</v>
          </cell>
        </row>
      </sheetData>
      <sheetData sheetId="8"/>
      <sheetData sheetId="9"/>
      <sheetData sheetId="10"/>
      <sheetData sheetId="11"/>
      <sheetData sheetId="12"/>
      <sheetData sheetId="13"/>
      <sheetData sheetId="14"/>
      <sheetData sheetId="15">
        <row r="3">
          <cell r="J3" t="str">
            <v>01.01.01.01.001 Kampung</v>
          </cell>
        </row>
        <row r="4">
          <cell r="J4" t="str">
            <v>01.01.01.01.002 Tanah Kampung Lain-lain</v>
          </cell>
        </row>
        <row r="5">
          <cell r="J5" t="str">
            <v>01.01.01.02.001 Emplasmen</v>
          </cell>
        </row>
        <row r="6">
          <cell r="J6" t="str">
            <v>01.01.01.02.002 Emlasemen Lainnya</v>
          </cell>
        </row>
        <row r="7">
          <cell r="J7" t="str">
            <v>01.01.01.03.001 Islam</v>
          </cell>
        </row>
        <row r="8">
          <cell r="J8" t="str">
            <v>01.01.01.03.002 Kristen</v>
          </cell>
        </row>
        <row r="9">
          <cell r="J9" t="str">
            <v>01.01.01.03.003 Cina</v>
          </cell>
        </row>
        <row r="10">
          <cell r="J10" t="str">
            <v>01.01.01.03.004 Hindu</v>
          </cell>
        </row>
        <row r="11">
          <cell r="J11" t="str">
            <v>01.01.01.03.005 Budha</v>
          </cell>
        </row>
        <row r="12">
          <cell r="J12" t="str">
            <v>01.01.01.03.006 Makam Pahlawan</v>
          </cell>
        </row>
        <row r="13">
          <cell r="J13" t="str">
            <v>01.01.01.03.007 Tempat Benda Bersejarah</v>
          </cell>
        </row>
        <row r="14">
          <cell r="J14" t="str">
            <v>01.01.01.03.008 Makam Umum/Kuburan Umum</v>
          </cell>
        </row>
        <row r="15">
          <cell r="J15" t="str">
            <v>01.01.01.03.009 Kuburan Lainnya</v>
          </cell>
        </row>
        <row r="16">
          <cell r="J16" t="str">
            <v>01.01.02.01.001 Padi</v>
          </cell>
        </row>
        <row r="17">
          <cell r="J17" t="str">
            <v>01.01.02.01.002 Palawija</v>
          </cell>
        </row>
        <row r="18">
          <cell r="J18" t="str">
            <v>01.01.02.01.003 Sawah Ditanami Tebu</v>
          </cell>
        </row>
        <row r="19">
          <cell r="J19" t="str">
            <v>01.01.02.01.004 Sawah Ditanami Sayuran</v>
          </cell>
        </row>
        <row r="20">
          <cell r="J20" t="str">
            <v>01.01.02.01.005 Sawah Ditanami Tembakau</v>
          </cell>
        </row>
        <row r="21">
          <cell r="J21" t="str">
            <v>01.01.02.01.006 Sawah Ditanami Roselia</v>
          </cell>
        </row>
        <row r="22">
          <cell r="J22" t="str">
            <v>01.01.02.01.007 Sawah Lain-lain</v>
          </cell>
        </row>
        <row r="23">
          <cell r="J23" t="str">
            <v>01.01.02.02.001 Buah-buahan</v>
          </cell>
        </row>
        <row r="24">
          <cell r="J24" t="str">
            <v>01.01.02.02.002 Tembakau</v>
          </cell>
        </row>
        <row r="25">
          <cell r="J25" t="str">
            <v>01.01.02.02.003 Jagung</v>
          </cell>
        </row>
        <row r="26">
          <cell r="J26" t="str">
            <v>01.01.02.02.004 Ketela Pohon</v>
          </cell>
        </row>
        <row r="27">
          <cell r="J27" t="str">
            <v>01.01.02.02.005 Kacang Tanah</v>
          </cell>
        </row>
        <row r="28">
          <cell r="J28" t="str">
            <v>01.01.02.02.006 Kacang Hijau</v>
          </cell>
        </row>
        <row r="29">
          <cell r="J29" t="str">
            <v>01.01.02.02.007 Kedelai</v>
          </cell>
        </row>
        <row r="30">
          <cell r="J30" t="str">
            <v>01.01.02.02.008 Ubi Jalar</v>
          </cell>
        </row>
        <row r="31">
          <cell r="J31" t="str">
            <v>01.01.02.02.009 Kedelai</v>
          </cell>
        </row>
        <row r="32">
          <cell r="J32" t="str">
            <v>01.01.02.02.010 Tegalan Lain-lain</v>
          </cell>
        </row>
        <row r="33">
          <cell r="J33" t="str">
            <v>01.01.02.03.001 Padi</v>
          </cell>
        </row>
        <row r="34">
          <cell r="J34" t="str">
            <v>01.01.02.03.002 Jagung</v>
          </cell>
        </row>
        <row r="35">
          <cell r="J35" t="str">
            <v>01.01.02.03.003 Ketela Pohon</v>
          </cell>
        </row>
        <row r="36">
          <cell r="J36" t="str">
            <v>01.01.02.03.004 Kacang Tanah</v>
          </cell>
        </row>
        <row r="37">
          <cell r="J37" t="str">
            <v>01.01.02.03.005 Kacang Hijau</v>
          </cell>
        </row>
        <row r="38">
          <cell r="J38" t="str">
            <v>01.01.02.03.006 Kedelai</v>
          </cell>
        </row>
        <row r="39">
          <cell r="J39" t="str">
            <v>01.01.02.03.007 Ubi Jalar</v>
          </cell>
        </row>
        <row r="40">
          <cell r="J40" t="str">
            <v>01.01.02.03.008 Keladi</v>
          </cell>
        </row>
        <row r="41">
          <cell r="J41" t="str">
            <v>01.01.02.03.009 Bengkuang</v>
          </cell>
        </row>
        <row r="42">
          <cell r="J42" t="str">
            <v>01.01.02.03.010 Apel</v>
          </cell>
        </row>
        <row r="43">
          <cell r="J43" t="str">
            <v>01.01.02.03.011 Kentang</v>
          </cell>
        </row>
        <row r="44">
          <cell r="J44" t="str">
            <v>01.01.02.03.012 Jeruk</v>
          </cell>
        </row>
        <row r="45">
          <cell r="J45" t="str">
            <v>01.01.02.03.013 Ladang Lainnya</v>
          </cell>
        </row>
        <row r="46">
          <cell r="J46" t="str">
            <v>01.01.03.01.001 Karet</v>
          </cell>
        </row>
        <row r="47">
          <cell r="J47" t="str">
            <v>01.01.03.01.002 Kopi</v>
          </cell>
        </row>
        <row r="48">
          <cell r="J48" t="str">
            <v>01.01.03.01.003 Kelapa</v>
          </cell>
        </row>
        <row r="49">
          <cell r="J49" t="str">
            <v>01.01.03.01.004 Randu</v>
          </cell>
        </row>
        <row r="50">
          <cell r="J50" t="str">
            <v>01.01.03.01.005 Lada</v>
          </cell>
        </row>
        <row r="51">
          <cell r="J51" t="str">
            <v>01.01.03.01.006 Teh</v>
          </cell>
        </row>
        <row r="52">
          <cell r="J52" t="str">
            <v>01.01.03.01.007 Kina</v>
          </cell>
        </row>
        <row r="53">
          <cell r="J53" t="str">
            <v>01.01.03.01.008 Coklat</v>
          </cell>
        </row>
        <row r="54">
          <cell r="J54" t="str">
            <v>01.01.03.01.009 Kelapa Sawit</v>
          </cell>
        </row>
        <row r="55">
          <cell r="J55" t="str">
            <v>01.01.03.01.010 Sereh</v>
          </cell>
        </row>
        <row r="56">
          <cell r="J56" t="str">
            <v>01.01.03.01.011 Cengkeh</v>
          </cell>
        </row>
        <row r="57">
          <cell r="J57" t="str">
            <v>01.01.03.01.012 Pala</v>
          </cell>
        </row>
        <row r="58">
          <cell r="J58" t="str">
            <v>01.01.03.01.013 Sagu</v>
          </cell>
        </row>
        <row r="59">
          <cell r="J59" t="str">
            <v>01.01.03.01.014 Jambu Mente</v>
          </cell>
        </row>
        <row r="60">
          <cell r="J60" t="str">
            <v>01.01.03.01.015 Tengkawang</v>
          </cell>
        </row>
        <row r="61">
          <cell r="J61" t="str">
            <v>01.01.03.01.016 Minyak Kayu Putih</v>
          </cell>
        </row>
        <row r="62">
          <cell r="J62" t="str">
            <v>01.01.03.01.017 Kayu Manis</v>
          </cell>
        </row>
        <row r="63">
          <cell r="J63" t="str">
            <v>01.01.03.01.018 Petai</v>
          </cell>
        </row>
        <row r="64">
          <cell r="J64" t="str">
            <v>01.01.03.01.019 Perkebunan Lain-lain</v>
          </cell>
        </row>
        <row r="65">
          <cell r="J65" t="str">
            <v>01.01.04.01.001 Tanaman Rupa-rupa</v>
          </cell>
        </row>
        <row r="66">
          <cell r="J66" t="str">
            <v>01.01.04.01.002 Tanah Kebun CampuranLain-lain</v>
          </cell>
        </row>
        <row r="67">
          <cell r="J67" t="str">
            <v>01.01.04.02.001 Jenis Tanaman Rupa-rupa &amp; tidak jelas mana yang me</v>
          </cell>
        </row>
        <row r="68">
          <cell r="J68" t="str">
            <v>01.01.04.02.002 Tanaman Luar Pekarangan</v>
          </cell>
        </row>
        <row r="69">
          <cell r="J69" t="str">
            <v>01.01.04.02.003 Tanah Kebun Campuran Lain-lain</v>
          </cell>
        </row>
        <row r="70">
          <cell r="J70" t="str">
            <v>01.01.05.01.001 Meranti</v>
          </cell>
        </row>
        <row r="71">
          <cell r="J71" t="str">
            <v>01.01.05.01.002 Rasamala</v>
          </cell>
        </row>
        <row r="72">
          <cell r="J72" t="str">
            <v>01.01.05.01.003 Bulian</v>
          </cell>
        </row>
        <row r="73">
          <cell r="J73" t="str">
            <v>01.01.05.01.004 Medang</v>
          </cell>
        </row>
        <row r="74">
          <cell r="J74" t="str">
            <v>01.01.05.01.005 Jelutung</v>
          </cell>
        </row>
        <row r="75">
          <cell r="J75" t="str">
            <v>01.01.05.01.006 Ramin</v>
          </cell>
        </row>
        <row r="76">
          <cell r="J76" t="str">
            <v>01.01.05.01.007 Puspa</v>
          </cell>
        </row>
        <row r="77">
          <cell r="J77" t="str">
            <v>01.01.05.01.008 Sunintem</v>
          </cell>
        </row>
        <row r="78">
          <cell r="J78" t="str">
            <v>01.01.05.01.009 Albenia</v>
          </cell>
        </row>
        <row r="79">
          <cell r="J79" t="str">
            <v>01.01.05.01.010 Kayu Besar/Ulin</v>
          </cell>
        </row>
        <row r="80">
          <cell r="J80" t="str">
            <v>01.01.05.01.011  Tanah Hutan Lain-lain</v>
          </cell>
        </row>
        <row r="81">
          <cell r="J81" t="str">
            <v>01.01.05.02.001 Semak-semak</v>
          </cell>
        </row>
        <row r="82">
          <cell r="J82" t="str">
            <v>01.01.05.02.002 Hutan Belukar</v>
          </cell>
        </row>
        <row r="83">
          <cell r="J83" t="str">
            <v>01.01.05.02.003 Hutan Belukar Lain-lain</v>
          </cell>
        </row>
        <row r="84">
          <cell r="J84" t="str">
            <v>01.01.05.03.001 Jati</v>
          </cell>
        </row>
        <row r="85">
          <cell r="J85" t="str">
            <v>01.01.05.03.002 Pinus</v>
          </cell>
        </row>
        <row r="86">
          <cell r="J86" t="str">
            <v>01.01.05.03.003 Rotan</v>
          </cell>
        </row>
        <row r="87">
          <cell r="J87" t="str">
            <v>01.01.05.03.004 Hutan Tanaman Jenis Lain-lain</v>
          </cell>
        </row>
        <row r="88">
          <cell r="J88" t="str">
            <v>01.01.05.04.001 Bakau</v>
          </cell>
        </row>
        <row r="89">
          <cell r="J89" t="str">
            <v>01.01.05.04.002 Cemara (yang tidak ditanam)</v>
          </cell>
        </row>
        <row r="90">
          <cell r="J90" t="str">
            <v>01.01.05.04.003 Galam</v>
          </cell>
        </row>
        <row r="91">
          <cell r="J91" t="str">
            <v>01.01.05.04.004 Nipah</v>
          </cell>
        </row>
        <row r="92">
          <cell r="J92" t="str">
            <v>01.01.05.04.005 Bambu</v>
          </cell>
        </row>
        <row r="93">
          <cell r="J93" t="str">
            <v>01.01.05.04.006 Rotan</v>
          </cell>
        </row>
        <row r="94">
          <cell r="J94" t="str">
            <v>01.01.05.04.007 Hutan Alam Sejenis Lainnya</v>
          </cell>
        </row>
        <row r="95">
          <cell r="J95" t="str">
            <v>01.01.05.05.001 Hutan Cadangan</v>
          </cell>
        </row>
        <row r="96">
          <cell r="J96" t="str">
            <v>01.01.05.05.002 Hutan Lindung</v>
          </cell>
        </row>
        <row r="97">
          <cell r="J97" t="str">
            <v>01.01.05.05.003 Hutan Cagar Alam</v>
          </cell>
        </row>
        <row r="98">
          <cell r="J98" t="str">
            <v>01.01.05.05.004 Hutan Taman Wisata</v>
          </cell>
        </row>
        <row r="99">
          <cell r="J99" t="str">
            <v>01.01.05.05.005 Hutan Taman Burung</v>
          </cell>
        </row>
        <row r="100">
          <cell r="J100" t="str">
            <v>01.01.05.05.006 Hutan Suaka Marga Satwa</v>
          </cell>
        </row>
        <row r="101">
          <cell r="J101" t="str">
            <v>01.01.05.05.007 Hutan Taman Nasional</v>
          </cell>
        </row>
        <row r="102">
          <cell r="J102" t="str">
            <v>01.01.05.05.008 Hutan Produksi</v>
          </cell>
        </row>
        <row r="103">
          <cell r="J103" t="str">
            <v>01.01.05.05.009 Hutan Untuk Penggunaan Khusus Lainnya</v>
          </cell>
        </row>
        <row r="104">
          <cell r="J104" t="str">
            <v>01.01.06.01.001 Tambak</v>
          </cell>
        </row>
        <row r="105">
          <cell r="J105" t="str">
            <v>01.01.06.01.002 Tambak Lainnya</v>
          </cell>
        </row>
        <row r="106">
          <cell r="J106" t="str">
            <v>01.01.06.02.001 Kolam Air Tawar</v>
          </cell>
        </row>
        <row r="107">
          <cell r="J107" t="str">
            <v>01.01.06.02.002 Air Tawar Lainnya</v>
          </cell>
        </row>
        <row r="108">
          <cell r="J108" t="str">
            <v>01.01.07.01.001 Rawa</v>
          </cell>
        </row>
        <row r="109">
          <cell r="J109" t="str">
            <v>01.01.07.01.002 Rawa Lain-lain</v>
          </cell>
        </row>
        <row r="110">
          <cell r="J110" t="str">
            <v>01.01.07.02.001 Danau/Situ</v>
          </cell>
        </row>
        <row r="111">
          <cell r="J111" t="str">
            <v>01.01.07.02.002 Waduk</v>
          </cell>
        </row>
        <row r="112">
          <cell r="J112" t="str">
            <v>01.01.07.02.003 Danau Lain-lain</v>
          </cell>
        </row>
        <row r="113">
          <cell r="J113" t="str">
            <v>01.01.08.01.001 Berbatu-batu</v>
          </cell>
        </row>
        <row r="114">
          <cell r="J114" t="str">
            <v>01.01.08.01.002 Longsor</v>
          </cell>
        </row>
        <row r="115">
          <cell r="J115" t="str">
            <v>01.01.08.01.003 Tanah Lahar</v>
          </cell>
        </row>
        <row r="116">
          <cell r="J116" t="str">
            <v>01.01.08.01.004 Tanah Berpasir/Pasir</v>
          </cell>
        </row>
        <row r="117">
          <cell r="J117" t="str">
            <v>01.01.08.01.005 Tanah Pengambilan/Kuasi</v>
          </cell>
        </row>
        <row r="118">
          <cell r="J118" t="str">
            <v>01.01.08.01.006 Tanah Tandus Lainnya</v>
          </cell>
        </row>
        <row r="119">
          <cell r="J119" t="str">
            <v>01.01.08.02.001 Tanah yang tererosi/Longsor</v>
          </cell>
        </row>
        <row r="120">
          <cell r="J120" t="str">
            <v>01.01.08.02.002 Bekas Tambang/Galian</v>
          </cell>
        </row>
        <row r="121">
          <cell r="J121" t="str">
            <v>01.01.08.02.003 Bekas Sawah/Rawa</v>
          </cell>
        </row>
        <row r="122">
          <cell r="J122" t="str">
            <v>01.01.08.02.004 Tanah Rusak Lain-lain</v>
          </cell>
        </row>
        <row r="123">
          <cell r="J123" t="str">
            <v>01.01.09.01.001 Alang-Alang</v>
          </cell>
        </row>
        <row r="124">
          <cell r="J124" t="str">
            <v>01.01.09.01.002 Alang-alang Lainnya</v>
          </cell>
        </row>
        <row r="125">
          <cell r="J125" t="str">
            <v>01.01.09.02.001 Semak Belukar</v>
          </cell>
        </row>
        <row r="126">
          <cell r="J126" t="str">
            <v>01.01.09.02.002 Padang Rumput</v>
          </cell>
        </row>
        <row r="127">
          <cell r="J127" t="str">
            <v>01.01.09.02.003 Padang Rumput Lainnya</v>
          </cell>
        </row>
        <row r="128">
          <cell r="J128" t="str">
            <v>01.01.10.02.007 Penggalian</v>
          </cell>
        </row>
        <row r="129">
          <cell r="J129" t="str">
            <v>01.01.10.02.008 Tempat Air Hangat</v>
          </cell>
        </row>
        <row r="130">
          <cell r="J130" t="str">
            <v>01.01.10.02.009 Penggalian Lainnya</v>
          </cell>
        </row>
        <row r="131">
          <cell r="J131" t="str">
            <v>01.01.11.01.001 Tanah Bangunan Rumah Negara Gol I</v>
          </cell>
        </row>
        <row r="132">
          <cell r="J132" t="str">
            <v>01.01.11.01.002 Tanah Bangunan Rumah Negara Gol II</v>
          </cell>
        </row>
        <row r="133">
          <cell r="J133" t="str">
            <v>01.01.11.01.003 Tanah Bangunan Rumah Negara Gol III</v>
          </cell>
        </row>
        <row r="134">
          <cell r="J134" t="str">
            <v>01.01.11.01.004 Tanah Bangunan Rumah Negara Tanpa Golongan</v>
          </cell>
        </row>
        <row r="135">
          <cell r="J135" t="str">
            <v>01.01.11.01.005 Tanah Bangunan Mess/Wisma/Asrama</v>
          </cell>
        </row>
        <row r="136">
          <cell r="J136" t="str">
            <v>01.01.11.01.006 Tanah Bangunan Peristirahatan/Bungalow/Cottage</v>
          </cell>
        </row>
        <row r="137">
          <cell r="J137" t="str">
            <v>01.01.11.01.007 Tanah Bangunan Rumah Penjaga</v>
          </cell>
        </row>
        <row r="138">
          <cell r="J138" t="str">
            <v>01.01.11.01.008 Tanah Bangunan Rumah LP</v>
          </cell>
        </row>
        <row r="139">
          <cell r="J139" t="str">
            <v>01.01.11.01.009 Tanah Bangunan Rumah Tahanan/Rutan</v>
          </cell>
        </row>
        <row r="140">
          <cell r="J140" t="str">
            <v>01.01.11.01.010 Tanah Bangunan Rumah Fasilitas Tempat Tinggal Lain</v>
          </cell>
        </row>
        <row r="141">
          <cell r="J141" t="str">
            <v>01.01.11.01.011 Tanah Bangunan Perumahan Lain-lain</v>
          </cell>
        </row>
        <row r="142">
          <cell r="J142" t="str">
            <v>01.01.11.02.001 Tanah Bangunan Pasar</v>
          </cell>
        </row>
        <row r="143">
          <cell r="J143" t="str">
            <v>01.01.11.02.002 Tanah Bangunan Pertokoan/Rumah Toko</v>
          </cell>
        </row>
        <row r="144">
          <cell r="J144" t="str">
            <v>01.01.11.02.003 Tanah Bangunan Gedung</v>
          </cell>
        </row>
        <row r="145">
          <cell r="J145" t="str">
            <v>01.01.11.02.004 Tanah Bangunan Stasiun Kereta Api</v>
          </cell>
        </row>
        <row r="146">
          <cell r="J146" t="str">
            <v>01.01.11.02.005 Tanah Bangunan Bioskop</v>
          </cell>
        </row>
        <row r="147">
          <cell r="J147" t="str">
            <v>01.01.11.02.006 Tanah Bangunan Hotel/Penginapan</v>
          </cell>
        </row>
        <row r="148">
          <cell r="J148" t="str">
            <v>01.01.11.02.007 Tanah Bangunan Terminal Darat</v>
          </cell>
        </row>
        <row r="149">
          <cell r="J149" t="str">
            <v>01.01.11.02.008 Tanah Bangunan Terminal Laut</v>
          </cell>
        </row>
        <row r="150">
          <cell r="J150" t="str">
            <v>01.01.11.02.009 Tanah Bangunan Terminal Udara</v>
          </cell>
        </row>
        <row r="151">
          <cell r="J151" t="str">
            <v>01.01.11.02.010 Tanah Bangunan Gedung Kesenian</v>
          </cell>
        </row>
        <row r="152">
          <cell r="J152" t="str">
            <v>01.01.11.02.011 Tanah Bangunan Gedung Pameran</v>
          </cell>
        </row>
        <row r="153">
          <cell r="J153" t="str">
            <v>01.01.11.02.012 Tanah Bangunan Gedung Pusat Perbelanjaan</v>
          </cell>
        </row>
        <row r="154">
          <cell r="J154" t="str">
            <v>01.01.11.02.013 Tanah Bangunan Apotik</v>
          </cell>
        </row>
        <row r="155">
          <cell r="J155" t="str">
            <v>01.01.11.02.014 Tanah Bangunan Gedung Perdaganagan Lainnya</v>
          </cell>
        </row>
        <row r="156">
          <cell r="J156" t="str">
            <v>01.01.11.02.015 Tanah Utk Bangunan Gd. Perdagangan Lain-lain</v>
          </cell>
        </row>
        <row r="157">
          <cell r="J157" t="str">
            <v>01.01.11.03.001 Tanah Bangunan Industri Makanan</v>
          </cell>
        </row>
        <row r="158">
          <cell r="J158" t="str">
            <v>01.01.11.03.002 Tanah Bangunan Industri Minuman</v>
          </cell>
        </row>
        <row r="159">
          <cell r="J159" t="str">
            <v>01.01.11.03.003 Tanah Bangunan Industri/Alat RT</v>
          </cell>
        </row>
        <row r="160">
          <cell r="J160" t="str">
            <v>01.01.11.03.004 Tanah Bangunan Industri Pakaian/Garment</v>
          </cell>
        </row>
        <row r="161">
          <cell r="J161" t="str">
            <v>01.01.11.03.005 Tanah Bangunan Industri Besi/Logam</v>
          </cell>
        </row>
        <row r="162">
          <cell r="J162" t="str">
            <v>01.01.11.03.006 Tanah Bangunan Industri Baja</v>
          </cell>
        </row>
        <row r="163">
          <cell r="J163" t="str">
            <v>01.01.11.03.007 Tanah Bangunan Industri Pengelengan</v>
          </cell>
        </row>
        <row r="164">
          <cell r="J164" t="str">
            <v>01.01.11.03.008 Tanah Bangunan Industri Bengkel</v>
          </cell>
        </row>
        <row r="165">
          <cell r="J165" t="str">
            <v>01.01.11.03.009 Tanah Bangunan Industri Penyulingan Minyak</v>
          </cell>
        </row>
        <row r="166">
          <cell r="J166" t="str">
            <v>01.01.11.03.010 Tanah Bangunan Industri Semen</v>
          </cell>
        </row>
        <row r="167">
          <cell r="J167" t="str">
            <v>01.01.11.03.011 Tanah Bangunan Industri Batu Bata/Batako</v>
          </cell>
        </row>
        <row r="168">
          <cell r="J168" t="str">
            <v>01.01.11.03.012 Tanah Bangunan Industri Genteng</v>
          </cell>
        </row>
        <row r="169">
          <cell r="J169" t="str">
            <v>01.01.11.03.013 Tanah Bangunan Industri Percetakan</v>
          </cell>
        </row>
        <row r="170">
          <cell r="J170" t="str">
            <v>01.01.11.03.014 Tanah Bangunan Industri Tekstil</v>
          </cell>
        </row>
        <row r="171">
          <cell r="J171" t="str">
            <v>01.01.11.03.015 Tanah Bangunan Industri Obat-obatan</v>
          </cell>
        </row>
        <row r="172">
          <cell r="J172" t="str">
            <v>01.01.11.03.016 Tanah Bangunan Industri Alat Olah Raga</v>
          </cell>
        </row>
        <row r="173">
          <cell r="J173" t="str">
            <v>01.01.11.03.017 Tanah Bangunan Industri Kendraan/Otomotif</v>
          </cell>
        </row>
        <row r="174">
          <cell r="J174" t="str">
            <v>01.01.11.03.018 Tanah Bangunan Industri Persenjataan</v>
          </cell>
        </row>
        <row r="175">
          <cell r="J175" t="str">
            <v>01.01.11.03.019 Tanah Bangunan Industri Kapal Udara</v>
          </cell>
        </row>
        <row r="176">
          <cell r="J176" t="str">
            <v>01.01.11.03.020 Tanah Bangunan Industri Kapal Laut</v>
          </cell>
        </row>
        <row r="177">
          <cell r="J177" t="str">
            <v>01.01.11.03.021 Tanah Bangunan Industri Kapal Api</v>
          </cell>
        </row>
        <row r="178">
          <cell r="J178" t="str">
            <v>01.01.11.03.022 Tanah Bangunan Industri Keramik/Marmer</v>
          </cell>
        </row>
        <row r="179">
          <cell r="J179" t="str">
            <v>01.01.11.03.023 Tanah Bangunan Industri Lainnya</v>
          </cell>
        </row>
        <row r="180">
          <cell r="J180" t="str">
            <v>01.01.11.04.001 Tanah Bangunan Kantor Pemerintah</v>
          </cell>
        </row>
        <row r="181">
          <cell r="J181" t="str">
            <v>01.01.11.04.002 Tanah Bangunan Pendidikan dan Latihan (Sekolah)</v>
          </cell>
        </row>
        <row r="182">
          <cell r="J182" t="str">
            <v>01.01.11.04.003 Tanah Bangunan Rumah Sakit</v>
          </cell>
        </row>
        <row r="183">
          <cell r="J183" t="str">
            <v>01.01.11.04.004 Tanah Bangunan Apotik</v>
          </cell>
        </row>
        <row r="184">
          <cell r="J184" t="str">
            <v>01.01.11.04.005 Tanah Bangunan Tempat Ibadah</v>
          </cell>
        </row>
        <row r="185">
          <cell r="J185" t="str">
            <v>01.01.11.04.006 Tanah Bangunan Dermaga</v>
          </cell>
        </row>
        <row r="186">
          <cell r="J186" t="str">
            <v>01.01.11.04.007 Tanah Bangunan Pelabuhan Udara</v>
          </cell>
        </row>
        <row r="187">
          <cell r="J187" t="str">
            <v>01.01.11.04.008 Tanah Bangunan Olah Raga</v>
          </cell>
        </row>
        <row r="188">
          <cell r="J188" t="str">
            <v>01.01.11.04.009 Tanah Bangunan Taman/Wisata/Rekreasi</v>
          </cell>
        </row>
        <row r="189">
          <cell r="J189" t="str">
            <v>01.01.11.04.010 Tanah Bangunan Balai Sidang/Pertemuan</v>
          </cell>
        </row>
        <row r="190">
          <cell r="J190" t="str">
            <v>01.01.11.04.011 Tanah Bangunan Balai Nikah</v>
          </cell>
        </row>
        <row r="191">
          <cell r="J191" t="str">
            <v>01.01.11.04.012 Tanah Bangunan Puskesmas/Posyandu</v>
          </cell>
        </row>
        <row r="192">
          <cell r="J192" t="str">
            <v>01.01.11.04.013 Tanah Bangunan Poliklinik</v>
          </cell>
        </row>
        <row r="193">
          <cell r="J193" t="str">
            <v>01.01.11.04.014 Tanah Bangunan Laboratorium</v>
          </cell>
        </row>
        <row r="194">
          <cell r="J194" t="str">
            <v>01.01.11.04.015 Tanah Bangunan Fumigasi/Sterilisasi</v>
          </cell>
        </row>
        <row r="195">
          <cell r="J195" t="str">
            <v>01.01.11.04.016 Tanah Bangunan Karantina</v>
          </cell>
        </row>
        <row r="196">
          <cell r="J196" t="str">
            <v>01.01.11.04.017 Tanah Bangunan Bangsal Pengolahan Pondok Kerja</v>
          </cell>
        </row>
        <row r="197">
          <cell r="J197" t="str">
            <v>01.01.11.04.018 Tanah Bangunan Kandang Hewan</v>
          </cell>
        </row>
        <row r="198">
          <cell r="J198" t="str">
            <v>01.01.11.04.019 Tanah Bangunan Pembibitan</v>
          </cell>
        </row>
        <row r="199">
          <cell r="J199" t="str">
            <v>01.01.11.04.020 Tanah Bangunan Rumah Pendingin</v>
          </cell>
        </row>
        <row r="200">
          <cell r="J200" t="str">
            <v>01.01.11.04.021 Tanah Bangunan Rumah Pengering</v>
          </cell>
        </row>
        <row r="201">
          <cell r="J201" t="str">
            <v>01.01.11.04.022 Tanah Bangunan Statiun Penelitian</v>
          </cell>
        </row>
        <row r="202">
          <cell r="J202" t="str">
            <v>01.01.11.04.023 Tanah Bangunan Gedung Pelelangan Ikan</v>
          </cell>
        </row>
        <row r="203">
          <cell r="J203" t="str">
            <v>01.01.11.04.024 Tanah Bangunan Pos Jaga/Menara Jaga</v>
          </cell>
        </row>
        <row r="204">
          <cell r="J204" t="str">
            <v>01.01.11.04.025 Tanah Bangunan Tempat Kerja Lainnya</v>
          </cell>
        </row>
        <row r="205">
          <cell r="J205" t="str">
            <v>01.01.11.04.026 Tanah BangunanTempat Kerja Lainnya</v>
          </cell>
        </row>
        <row r="206">
          <cell r="J206" t="str">
            <v>01.01.11.05.001 Tanah kosong yang tidak diusahakan</v>
          </cell>
        </row>
        <row r="207">
          <cell r="J207" t="str">
            <v>01.01.11.05.002 Tanah Sawah</v>
          </cell>
        </row>
        <row r="208">
          <cell r="J208" t="str">
            <v>01.01.11.05.003 Tanah Tegalan</v>
          </cell>
        </row>
        <row r="209">
          <cell r="J209" t="str">
            <v>01.01.11.05.004 Tanah Kebun</v>
          </cell>
        </row>
        <row r="210">
          <cell r="J210" t="str">
            <v>01.01.11.05.005 Tanah kosong yang sudah diperuntukkan</v>
          </cell>
        </row>
        <row r="211">
          <cell r="J211" t="str">
            <v>01.01.11.05.006 Kebun Pembibitan</v>
          </cell>
        </row>
        <row r="212">
          <cell r="J212" t="str">
            <v>01.01.11.05.007 Tanah Kosong Lainnya</v>
          </cell>
        </row>
        <row r="213">
          <cell r="J213" t="str">
            <v>01.01.11.06.001 Tanah Peternakan</v>
          </cell>
        </row>
        <row r="214">
          <cell r="J214" t="str">
            <v>01.01.11.06.002 Tanah Peternakan Lainnya</v>
          </cell>
        </row>
        <row r="215">
          <cell r="J215" t="str">
            <v>01.01.11.07.001 Tanah Waduk</v>
          </cell>
        </row>
        <row r="216">
          <cell r="J216" t="str">
            <v>01.01.11.07.002 Tanah Komplek Bendungan</v>
          </cell>
        </row>
        <row r="217">
          <cell r="J217" t="str">
            <v>01.01.11.07.003 Tanah Jaringan/Saluran</v>
          </cell>
        </row>
        <row r="218">
          <cell r="J218" t="str">
            <v>01.01.11.07.004 Tanah Bangunan Pengairan Lain-lain</v>
          </cell>
        </row>
        <row r="219">
          <cell r="J219" t="str">
            <v>01.01.11.08.001 Tanah Jalan</v>
          </cell>
        </row>
        <row r="220">
          <cell r="J220" t="str">
            <v>01.01.11.08.002 Tanah Jembatan</v>
          </cell>
        </row>
        <row r="221">
          <cell r="J221" t="str">
            <v>01.01.11.08.003 Tanah Bangunan Jln dan Jembatan Lain-lain</v>
          </cell>
        </row>
        <row r="222">
          <cell r="J222" t="str">
            <v>01.01.11.09.001 Tanah Lembiran Pengairan</v>
          </cell>
        </row>
        <row r="223">
          <cell r="J223" t="str">
            <v>01.01.11.09.002 Tanah Lambiran Jalan dan Jembatan</v>
          </cell>
        </row>
        <row r="224">
          <cell r="J224" t="str">
            <v>01.01.11.09.003 Tanah Lembiran/Bantaran/Lepe2 Lain-lain</v>
          </cell>
        </row>
        <row r="225">
          <cell r="J225" t="str">
            <v>01.01.12.01.001 Intan</v>
          </cell>
        </row>
        <row r="226">
          <cell r="J226" t="str">
            <v>01.01.12.01.002 Emas</v>
          </cell>
        </row>
        <row r="227">
          <cell r="J227" t="str">
            <v>01.01.12.01.003 Perak</v>
          </cell>
        </row>
        <row r="228">
          <cell r="J228" t="str">
            <v>01.01.12.01.004 Nekel</v>
          </cell>
        </row>
        <row r="229">
          <cell r="J229" t="str">
            <v>01.01.12.01.005 Timah</v>
          </cell>
        </row>
        <row r="230">
          <cell r="J230" t="str">
            <v>01.01.12.01.006 Uranium</v>
          </cell>
        </row>
        <row r="231">
          <cell r="J231" t="str">
            <v>01.01.12.01.007 Tembaga</v>
          </cell>
        </row>
        <row r="232">
          <cell r="J232" t="str">
            <v>01.01.12.01.008 Minyak Bumi</v>
          </cell>
        </row>
        <row r="233">
          <cell r="J233" t="str">
            <v>01.01.12.01.009 Batu Bara</v>
          </cell>
        </row>
        <row r="234">
          <cell r="J234" t="str">
            <v>01.01.12.01.010 Koslin</v>
          </cell>
        </row>
        <row r="235">
          <cell r="J235" t="str">
            <v>01.01.12.01.011 Batu Bara Berharga</v>
          </cell>
        </row>
        <row r="236">
          <cell r="J236" t="str">
            <v>01.01.12.01.012 Pasir Berharga</v>
          </cell>
        </row>
        <row r="237">
          <cell r="J237" t="str">
            <v>01.01.12.01.013 Pertambangan Lain-lain</v>
          </cell>
        </row>
        <row r="238">
          <cell r="J238" t="str">
            <v>01.01.13.01.001 Tanah Lapangan Tenis</v>
          </cell>
        </row>
        <row r="239">
          <cell r="J239" t="str">
            <v>01.01.13.01.002 Tanah Lapangan Basket</v>
          </cell>
        </row>
        <row r="240">
          <cell r="J240" t="str">
            <v>01.01.13.01.003 Tanah Lapangan Badminton/Bulutangkis</v>
          </cell>
        </row>
        <row r="241">
          <cell r="J241" t="str">
            <v>01.01.13.01.004 Tanah Lapangan Golf</v>
          </cell>
        </row>
        <row r="242">
          <cell r="J242" t="str">
            <v>01.01.13.01.005 Tanah Lapangan Sepak Bola</v>
          </cell>
        </row>
        <row r="243">
          <cell r="J243" t="str">
            <v>01.01.13.01.006 Tanah Lapangan Bola Volly</v>
          </cell>
        </row>
        <row r="244">
          <cell r="J244" t="str">
            <v>01.01.13.01.007 Tanah Lapangan Sepak Takraw</v>
          </cell>
        </row>
        <row r="245">
          <cell r="J245" t="str">
            <v>01.01.13.01.008 Tanah Lapangan  Pacuan Kuda</v>
          </cell>
        </row>
        <row r="246">
          <cell r="J246" t="str">
            <v>01.01.13.01.009 Tanah Lapangan  Balap Sepeda</v>
          </cell>
        </row>
        <row r="247">
          <cell r="J247" t="str">
            <v>01.01.13.01.010 Tanah Lapangan  Atletik</v>
          </cell>
        </row>
        <row r="248">
          <cell r="J248" t="str">
            <v>01.01.13.01.011 Tanah Lapangan  Softball</v>
          </cell>
        </row>
        <row r="249">
          <cell r="J249" t="str">
            <v>01.01.13.01.012 Tanah Lapangan Olah Raga Lain-lain</v>
          </cell>
        </row>
        <row r="250">
          <cell r="J250" t="str">
            <v>01.01.13.02.001 Tanah Lapangan Parkir Konstruksi Beton</v>
          </cell>
        </row>
        <row r="251">
          <cell r="J251" t="str">
            <v>01.01.13.02.002 Tanah Lapangan Parkir Konstruksi Aspal</v>
          </cell>
        </row>
        <row r="252">
          <cell r="J252" t="str">
            <v>01.01.13.02.003 Tanah Lapangan Parkir Sirtu (Pasir Batu)</v>
          </cell>
        </row>
        <row r="253">
          <cell r="J253" t="str">
            <v>01.01.13.02.004 Tanah Lapangan Parkir Konblok</v>
          </cell>
        </row>
        <row r="254">
          <cell r="J254" t="str">
            <v>01.01.13.02.005 Tanah Lapangan Parkir Tanah Keras</v>
          </cell>
        </row>
        <row r="255">
          <cell r="J255" t="str">
            <v>01.01.13.02.006 Tanah Lapngan Parkir Lain-lain</v>
          </cell>
        </row>
        <row r="256">
          <cell r="J256" t="str">
            <v>01.01.13.03.001 Tanah Lapangan Penimbun Barang Belum Diolah</v>
          </cell>
        </row>
        <row r="257">
          <cell r="J257" t="str">
            <v>01.01.13.03.002 Tanah Lapangan Penimbun Barang Jadi</v>
          </cell>
        </row>
        <row r="258">
          <cell r="J258" t="str">
            <v>01.01.13.03.003 Tanah Lapangan Penimbun Pembuangan Sampah</v>
          </cell>
        </row>
        <row r="259">
          <cell r="J259" t="str">
            <v>01.01.13.03.004 Tanah Lapangan Penimbun Bahan Bangunan</v>
          </cell>
        </row>
        <row r="260">
          <cell r="J260" t="str">
            <v>01.01.13.03.005 Tanah Lapangan Penimbun Barang Bukti</v>
          </cell>
        </row>
        <row r="261">
          <cell r="J261" t="str">
            <v>01.01.13.03.006 Tanah Lapangan Penimbun Barang Lain-lain</v>
          </cell>
        </row>
        <row r="262">
          <cell r="J262" t="str">
            <v>01.01.13.04.001 Tanah Lapangan Pemancar TV/Radio/Radar</v>
          </cell>
        </row>
        <row r="263">
          <cell r="J263" t="str">
            <v>01.01.13.04.002 Tanah Lapangan Studio Alam</v>
          </cell>
        </row>
        <row r="264">
          <cell r="J264" t="str">
            <v>01.01.13.04.003 Tanah Lapangan Pemancar Lainnya</v>
          </cell>
        </row>
        <row r="265">
          <cell r="J265" t="str">
            <v>01.01.13.04.004 Tanah Lapangan Pemancar &amp; Studi Lain-lain</v>
          </cell>
        </row>
        <row r="266">
          <cell r="J266" t="str">
            <v>01.01.13.05.001 Tanah Lapangan Pengujian Kendraan Bermotor</v>
          </cell>
        </row>
        <row r="267">
          <cell r="J267" t="str">
            <v>01.01.13.05.002 Tanah Lapangan Pengelolaan Bahan Bangunan</v>
          </cell>
        </row>
        <row r="268">
          <cell r="J268" t="str">
            <v>01.01.13.05.003 Tanah Lapangan  Pengujian Lainnya</v>
          </cell>
        </row>
        <row r="269">
          <cell r="J269" t="str">
            <v>01.01.13.05.004 Tanah Lapangan Pengujian Lain-lain</v>
          </cell>
        </row>
        <row r="270">
          <cell r="J270" t="str">
            <v>01.01.13.06.001 Tanah Lapangan Terbang Perintis</v>
          </cell>
        </row>
        <row r="271">
          <cell r="J271" t="str">
            <v>01.01.13.06.002 Tanah Lapangan Komersial</v>
          </cell>
        </row>
        <row r="272">
          <cell r="J272" t="str">
            <v>01.01.13.06.003 Tanah Lapangan Terbang Khusus/Militer</v>
          </cell>
        </row>
        <row r="273">
          <cell r="J273" t="str">
            <v>01.01.13.06.004 Tanah Lapangan Terbang Olah Raga</v>
          </cell>
        </row>
        <row r="274">
          <cell r="J274" t="str">
            <v>01.01.13.06.005 Tanah Lapangan Terbang Pendidikan</v>
          </cell>
        </row>
        <row r="275">
          <cell r="J275" t="str">
            <v>01.01.13.06.006 Tanah Lapangan Terbang Lainnya</v>
          </cell>
        </row>
        <row r="276">
          <cell r="J276" t="str">
            <v>01.01.13.07.001 Tanah Untuk Jalan Nasional</v>
          </cell>
        </row>
        <row r="277">
          <cell r="J277" t="str">
            <v>01.01.13.07.002 Tanah Untuk Jalan Propinsi</v>
          </cell>
        </row>
        <row r="278">
          <cell r="J278" t="str">
            <v>01.01.13.07.003 Tanah Untuk Jalan Kabupaten</v>
          </cell>
        </row>
        <row r="279">
          <cell r="J279" t="str">
            <v>01.01.13.07.004 Tanah Untuk Jalan Kotamadya</v>
          </cell>
        </row>
        <row r="280">
          <cell r="J280" t="str">
            <v>01.01.13.07.005 Tanah Untuk Jalan Desa</v>
          </cell>
        </row>
        <row r="281">
          <cell r="J281" t="str">
            <v>01.01.13.07.006 Tanah Untuk Jalan Tol</v>
          </cell>
        </row>
        <row r="282">
          <cell r="J282" t="str">
            <v>01.01.13.07.007 Tanah Untuk Jalan Kereta Api/Lori</v>
          </cell>
        </row>
        <row r="283">
          <cell r="J283" t="str">
            <v>01.01.13.07.008 Tanah Untuk Jalan Landasan Pacu Pesawat Terbang</v>
          </cell>
        </row>
        <row r="284">
          <cell r="J284" t="str">
            <v>01.01.13.07.009 Tanah Untuk Jalan Khusus/Komplek</v>
          </cell>
        </row>
        <row r="285">
          <cell r="J285" t="str">
            <v>01.01.13.07.010 Tanah Utk Bangunan Jalan Lain-lain</v>
          </cell>
        </row>
        <row r="286">
          <cell r="J286" t="str">
            <v>01.01.13.08.001 Tanah Untuk Bangunan Air Irigasi</v>
          </cell>
        </row>
        <row r="287">
          <cell r="J287" t="str">
            <v>01.01.13.08.002 Tanah Untuk Bangunan Pengairan Pasang Surut</v>
          </cell>
        </row>
        <row r="288">
          <cell r="J288" t="str">
            <v>01.01.13.08.003 Tanah Untuk Bangunan Pengembangan Rawa dan Polder</v>
          </cell>
        </row>
        <row r="289">
          <cell r="J289" t="str">
            <v>01.01.13.08.004 Tanah Untuk Bangunan Pengaman Sungai dan Penanggul</v>
          </cell>
        </row>
        <row r="290">
          <cell r="J290" t="str">
            <v>01.01.13.08.005 Tanah Untuk Bangunan Pengembangan Sumber Air dan A</v>
          </cell>
        </row>
        <row r="291">
          <cell r="J291" t="str">
            <v>01.01.13.08.006 Tanah Untuk Bangunan Air Bersih/Air Baku</v>
          </cell>
        </row>
        <row r="292">
          <cell r="J292" t="str">
            <v>01.01.13.08.007 Tanah Untuk Bangunan Air Kotor</v>
          </cell>
        </row>
        <row r="293">
          <cell r="J293" t="str">
            <v>01.01.13.08.008 Tanah Utk Bangunan Air Lain-lain</v>
          </cell>
        </row>
        <row r="294">
          <cell r="J294" t="str">
            <v>01.01.13.09.001 Tanah Untuk Bangunan Instalasi Air Bersih/Air Baku</v>
          </cell>
        </row>
        <row r="295">
          <cell r="J295" t="str">
            <v>01.01.13.09.002 Tanah Untuk Bangunan Instalasi Air Kotor/Air Limba</v>
          </cell>
        </row>
        <row r="296">
          <cell r="J296" t="str">
            <v>01.01.13.09.003 Tanah Untuk Bangunan Instalasi Pengolahan Sampah</v>
          </cell>
        </row>
        <row r="297">
          <cell r="J297" t="str">
            <v>01.01.13.09.004 Tanah Untuk Bangunan Instalasi Pengolahan Bahan Ba</v>
          </cell>
        </row>
        <row r="298">
          <cell r="J298" t="str">
            <v>01.01.13.09.005 Tanah Untuk Bangunan Instalasi Listrik</v>
          </cell>
        </row>
        <row r="299">
          <cell r="J299" t="str">
            <v>01.01.13.09.006 Tanah Untuk Bangunan Instalasi Gardu Listrik</v>
          </cell>
        </row>
        <row r="300">
          <cell r="J300" t="str">
            <v>01.01.13.09.007 Tanah Untuk Bangunan Instalasi Pengolahan Limbah</v>
          </cell>
        </row>
        <row r="301">
          <cell r="J301" t="str">
            <v>01.01.13.09.008 Tanah Utk Bangunan Instalsi Lain-lain</v>
          </cell>
        </row>
        <row r="302">
          <cell r="J302" t="str">
            <v>01.01.13.10.001 Tanah Untuk Bangunan Jaringan Air Bersih/Air Baku</v>
          </cell>
        </row>
        <row r="303">
          <cell r="J303" t="str">
            <v>01.01.13.10.002 Tanah Untuk Bangunan Jaringan Komunikasi</v>
          </cell>
        </row>
        <row r="304">
          <cell r="J304" t="str">
            <v>01.01.13.10.003 Tanah Untuk Bangunan Jaringan Listrik</v>
          </cell>
        </row>
        <row r="305">
          <cell r="J305" t="str">
            <v>01.01.13.10.004 Tanah Untuk Bangunan Jaringan Gas/BBM</v>
          </cell>
        </row>
        <row r="306">
          <cell r="J306" t="str">
            <v>01.01.13.10.005 Tanah Utk Bangunan Jaringan Lain-lain</v>
          </cell>
        </row>
        <row r="307">
          <cell r="J307" t="str">
            <v>01.01.13.11.001 Tanah Untuk Monumen</v>
          </cell>
        </row>
        <row r="308">
          <cell r="J308" t="str">
            <v>01.01.13.11.002 Tanah Untuk Tugu Peringatan</v>
          </cell>
        </row>
        <row r="309">
          <cell r="J309" t="str">
            <v>01.01.13.11.003 Tanah Untuk Tugu Batas Wilayah</v>
          </cell>
        </row>
        <row r="310">
          <cell r="J310" t="str">
            <v>01.01.13.11.004 Tanah Untuk Candi</v>
          </cell>
        </row>
        <row r="311">
          <cell r="J311" t="str">
            <v>01.01.13.11.005 Tanah Untuk Bangunan Museum</v>
          </cell>
        </row>
        <row r="312">
          <cell r="J312" t="str">
            <v>01.01.13.11.006 Tanah Untuk Bangunan Bersejarah</v>
          </cell>
        </row>
        <row r="313">
          <cell r="J313" t="str">
            <v>01.01.13.11.007 Tanah Utk Bangunan Bersejarah Lain-lain</v>
          </cell>
        </row>
        <row r="314">
          <cell r="J314" t="str">
            <v>01.01.13.12.001 Tanah Bangunan Sarana Olah Raga Terbatas</v>
          </cell>
        </row>
        <row r="315">
          <cell r="J315" t="str">
            <v>01.01.13.12.002 Tanah Bangunan Sarana Olah Raga Terbuka</v>
          </cell>
        </row>
        <row r="316">
          <cell r="J316" t="str">
            <v>01.01.13.12.003 Tanah Bangunan Sarana Olah Raga Lainnya</v>
          </cell>
        </row>
        <row r="317">
          <cell r="J317" t="str">
            <v>01.01.13.13.001 Tanah Untuk Bangunan Mesjid</v>
          </cell>
        </row>
        <row r="318">
          <cell r="J318" t="str">
            <v>01.01.13.13.002 Tanah Untuk Bangunan Gereja</v>
          </cell>
        </row>
        <row r="319">
          <cell r="J319" t="str">
            <v>01.01.13.13.003 Tanah Untuk Bangunan Pura</v>
          </cell>
        </row>
        <row r="320">
          <cell r="J320" t="str">
            <v>01.01.13.13.004 Tanah Untuk Bangunan Vihara</v>
          </cell>
        </row>
        <row r="321">
          <cell r="J321" t="str">
            <v>01.01.13.13.005 Tanah Untuk Bangunan Klenteng/Kuil</v>
          </cell>
        </row>
        <row r="322">
          <cell r="J322" t="str">
            <v>01.01.13.13.006 Tanah Untuk Bangunan Krematorium</v>
          </cell>
        </row>
        <row r="323">
          <cell r="J323" t="str">
            <v>01.01.13.13.007 Tanah Utk Bangunan Tempat Ibadah Lain-lain</v>
          </cell>
        </row>
        <row r="324">
          <cell r="J324" t="str">
            <v>02.02.01.01.001 Crawler Tractor</v>
          </cell>
        </row>
        <row r="325">
          <cell r="J325" t="str">
            <v>02.02.01.01.002 Wheel Tractor</v>
          </cell>
        </row>
        <row r="326">
          <cell r="J326" t="str">
            <v>02.02.01.01.003 Swanp Tractor</v>
          </cell>
        </row>
        <row r="327">
          <cell r="J327" t="str">
            <v>02.02.01.01.004 Tractor Lain-lain</v>
          </cell>
        </row>
        <row r="328">
          <cell r="J328" t="str">
            <v>02.02.01.02.001 Grader+Attachment</v>
          </cell>
        </row>
        <row r="329">
          <cell r="J329" t="str">
            <v>02.02.01.02.002 Grader Towed Type</v>
          </cell>
        </row>
        <row r="330">
          <cell r="J330" t="str">
            <v>02.02.01.02.003 Buldozer</v>
          </cell>
        </row>
        <row r="331">
          <cell r="J331" t="str">
            <v>02.02.01.02.004 Draiglines</v>
          </cell>
        </row>
        <row r="332">
          <cell r="J332" t="str">
            <v>02.02.01.02.005 Slovel Dozer</v>
          </cell>
        </row>
        <row r="333">
          <cell r="J333" t="str">
            <v>02.02.01.02.006 Grader Lain-lain</v>
          </cell>
        </row>
        <row r="334">
          <cell r="J334" t="str">
            <v>02.02.01.03.001 Clawler Excavator</v>
          </cell>
        </row>
        <row r="335">
          <cell r="J335" t="str">
            <v>02.02.01.03.002 Wheel Exacvator</v>
          </cell>
        </row>
        <row r="336">
          <cell r="J336" t="str">
            <v>02.02.01.03.003 Excavator Lain-lain</v>
          </cell>
        </row>
        <row r="337">
          <cell r="J337" t="str">
            <v>02.02.01.04.001 Pile Driver</v>
          </cell>
        </row>
        <row r="338">
          <cell r="J338" t="str">
            <v>02.02.01.04.002 Pile Driver Lain-lain</v>
          </cell>
        </row>
        <row r="339">
          <cell r="J339" t="str">
            <v>02.02.01.05.001 Self Propelled Sraper</v>
          </cell>
        </row>
        <row r="340">
          <cell r="J340" t="str">
            <v>02.02.01.05.002 Towed Scraper</v>
          </cell>
        </row>
        <row r="341">
          <cell r="J341" t="str">
            <v>02.02.01.05.003 Dump Truck</v>
          </cell>
        </row>
        <row r="342">
          <cell r="J342" t="str">
            <v>02.02.01.05.004 Lamp Wagen</v>
          </cell>
        </row>
        <row r="343">
          <cell r="J343" t="str">
            <v>02.02.01.05.005 Lori</v>
          </cell>
        </row>
        <row r="344">
          <cell r="J344" t="str">
            <v>02.02.01.05.006 Hauler Lain-lain</v>
          </cell>
        </row>
        <row r="345">
          <cell r="J345" t="str">
            <v>02.02.01.06.001 Asphal Mixing Plant</v>
          </cell>
        </row>
        <row r="346">
          <cell r="J346" t="str">
            <v>02.02.01.06.002 Asphal Finisher</v>
          </cell>
        </row>
        <row r="347">
          <cell r="J347" t="str">
            <v>02.02.01.06.003 Asphal Distributor</v>
          </cell>
        </row>
        <row r="348">
          <cell r="J348" t="str">
            <v>02.02.01.06.004 Asphal Heater</v>
          </cell>
        </row>
        <row r="349">
          <cell r="J349" t="str">
            <v>02.02.01.06.005 Asphal Tanker</v>
          </cell>
        </row>
        <row r="350">
          <cell r="J350" t="str">
            <v>02.02.01.06.006 Asphal Srayer</v>
          </cell>
        </row>
        <row r="351">
          <cell r="J351" t="str">
            <v>02.02.01.06.007 Asphal Dryar</v>
          </cell>
        </row>
        <row r="352">
          <cell r="J352" t="str">
            <v>02.02.01.06.008 Recycle</v>
          </cell>
        </row>
        <row r="353">
          <cell r="J353" t="str">
            <v>02.02.01.06.009 Col Milling Machine</v>
          </cell>
        </row>
        <row r="354">
          <cell r="J354" t="str">
            <v>02.02.01.06.010 Aspal Equipment Lain-lain</v>
          </cell>
        </row>
        <row r="355">
          <cell r="J355" t="str">
            <v>02.02.01.07.001 Macadam Roller/Three Whell Roller</v>
          </cell>
        </row>
        <row r="356">
          <cell r="J356" t="str">
            <v>02.02.01.07.002 Tandam Roller</v>
          </cell>
        </row>
        <row r="357">
          <cell r="J357" t="str">
            <v>02.02.01.07.003 Mesh Roller</v>
          </cell>
        </row>
        <row r="358">
          <cell r="J358" t="str">
            <v>02.02.01.07.004 Vibration Roller</v>
          </cell>
        </row>
        <row r="359">
          <cell r="J359" t="str">
            <v>02.02.01.07.005 Tyre Roller</v>
          </cell>
        </row>
        <row r="360">
          <cell r="J360" t="str">
            <v>02.02.01.07.006 Soil Stabilizer</v>
          </cell>
        </row>
        <row r="361">
          <cell r="J361" t="str">
            <v>02.02.01.07.007 Sheep Foot/Stamping Roller</v>
          </cell>
        </row>
        <row r="362">
          <cell r="J362" t="str">
            <v>02.02.01.07.008 Stamper</v>
          </cell>
        </row>
        <row r="363">
          <cell r="J363" t="str">
            <v>02.02.01.07.009 Vibration Plate</v>
          </cell>
        </row>
        <row r="364">
          <cell r="J364" t="str">
            <v>02.02.01.07.010 Pemadat Sampah</v>
          </cell>
        </row>
        <row r="365">
          <cell r="J365" t="str">
            <v>02.02.01.07.011 Compacting Equipment Lain-lain</v>
          </cell>
        </row>
        <row r="366">
          <cell r="J366" t="str">
            <v>02.02.01.08.001 Stone Crushing Plant</v>
          </cell>
        </row>
        <row r="367">
          <cell r="J367" t="str">
            <v>02.02.01.08.002 Screeninth Classifier</v>
          </cell>
        </row>
        <row r="368">
          <cell r="J368" t="str">
            <v>02.02.01.08.003 Stone Crusher</v>
          </cell>
        </row>
        <row r="369">
          <cell r="J369" t="str">
            <v>02.02.01.08.004 Aggregate Washer</v>
          </cell>
        </row>
        <row r="370">
          <cell r="J370" t="str">
            <v>02.02.01.08.005 Batching Plant</v>
          </cell>
        </row>
        <row r="371">
          <cell r="J371" t="str">
            <v>02.02.01.08.006 Concrete Finisher</v>
          </cell>
        </row>
        <row r="372">
          <cell r="J372" t="str">
            <v>02.02.01.08.007 Concrete Finisher</v>
          </cell>
        </row>
        <row r="373">
          <cell r="J373" t="str">
            <v>02.02.01.08.008 Concrete Pump</v>
          </cell>
        </row>
        <row r="374">
          <cell r="J374" t="str">
            <v>02.02.01.08.009 Concrete Lif</v>
          </cell>
        </row>
        <row r="375">
          <cell r="J375" t="str">
            <v>02.02.01.08.010 Concrete Prestres</v>
          </cell>
        </row>
        <row r="376">
          <cell r="J376" t="str">
            <v>02.02.01.08.011 Concrete Cutter</v>
          </cell>
        </row>
        <row r="377">
          <cell r="J377" t="str">
            <v>02.02.01.08.012 Concrete Mixer</v>
          </cell>
        </row>
        <row r="378">
          <cell r="J378" t="str">
            <v>02.02.01.08.013 Concrete Vibrator</v>
          </cell>
        </row>
        <row r="379">
          <cell r="J379" t="str">
            <v>02.02.01.08.014 Concrete Breaker</v>
          </cell>
        </row>
        <row r="380">
          <cell r="J380" t="str">
            <v>02.02.01.08.015 Aggregate/Chip Sproader</v>
          </cell>
        </row>
        <row r="381">
          <cell r="J381" t="str">
            <v>02.02.01.08.016 Grauting Machine</v>
          </cell>
        </row>
        <row r="382">
          <cell r="J382" t="str">
            <v>02.02.01.08.017 Pipe Plant Equipment</v>
          </cell>
        </row>
        <row r="383">
          <cell r="J383" t="str">
            <v>02.02.01.08.018 Concrete Mixer Tandem</v>
          </cell>
        </row>
        <row r="384">
          <cell r="J384" t="str">
            <v>02.02.01.08.019 Onion Head Machine</v>
          </cell>
        </row>
        <row r="385">
          <cell r="J385" t="str">
            <v>02.02.01.08.020 Pan Mixer</v>
          </cell>
        </row>
        <row r="386">
          <cell r="J386" t="str">
            <v>02.02.01.08.021 Asbuton Mixer</v>
          </cell>
        </row>
        <row r="387">
          <cell r="J387" t="str">
            <v>02.02.01.08.022 Paddle Mixer</v>
          </cell>
        </row>
        <row r="388">
          <cell r="J388" t="str">
            <v>02.02.01.08.023 Asphalt Buton Crusher</v>
          </cell>
        </row>
        <row r="389">
          <cell r="J389" t="str">
            <v>02.02.01.08.024 Aggregate Concrete equipment Lain-lain</v>
          </cell>
        </row>
        <row r="390">
          <cell r="J390" t="str">
            <v>02.02.01.09.001 Truck Loader+Attachment</v>
          </cell>
        </row>
        <row r="391">
          <cell r="J391" t="str">
            <v>02.02.01.09.002 Wheel Loader+Attachmnet</v>
          </cell>
        </row>
        <row r="392">
          <cell r="J392" t="str">
            <v>02.02.01.09.003 Loader Lain-lain</v>
          </cell>
        </row>
        <row r="393">
          <cell r="J393" t="str">
            <v>02.02.01.10.001 Tower Crane</v>
          </cell>
        </row>
        <row r="394">
          <cell r="J394" t="str">
            <v>02.02.01.10.002 Truck Mounted Crane</v>
          </cell>
        </row>
        <row r="395">
          <cell r="J395" t="str">
            <v>02.02.01.10.003 Truck Crane</v>
          </cell>
        </row>
        <row r="396">
          <cell r="J396" t="str">
            <v>02.02.01.10.004 Wheel Crane</v>
          </cell>
        </row>
        <row r="397">
          <cell r="J397" t="str">
            <v>02.02.01.10.005 Forklift</v>
          </cell>
        </row>
        <row r="398">
          <cell r="J398" t="str">
            <v>02.02.01.10.006 Fortal Crane</v>
          </cell>
        </row>
        <row r="399">
          <cell r="J399" t="str">
            <v>02.02.01.10.007 Crawier Crane</v>
          </cell>
        </row>
        <row r="400">
          <cell r="J400" t="str">
            <v>02.02.01.10.008 Alat Pengangkat Lain-lain</v>
          </cell>
        </row>
        <row r="401">
          <cell r="J401" t="str">
            <v>02.02.01.11.001 Mesin Pembuat Pellet</v>
          </cell>
        </row>
        <row r="402">
          <cell r="J402" t="str">
            <v>02.02.01.11.002 Mesin Pembuat ES</v>
          </cell>
        </row>
        <row r="403">
          <cell r="J403" t="str">
            <v>02.02.01.11.003 Mesin Penghancur Es</v>
          </cell>
        </row>
        <row r="404">
          <cell r="J404" t="str">
            <v>02.02.01.11.004 Water Treatment</v>
          </cell>
        </row>
        <row r="405">
          <cell r="J405" t="str">
            <v>02.02.01.11.005 Sea Water Treatment</v>
          </cell>
        </row>
        <row r="406">
          <cell r="J406" t="str">
            <v>02.02.01.11.006 Mesin Proses Lain-lain</v>
          </cell>
        </row>
        <row r="407">
          <cell r="J407" t="str">
            <v>02.02.02.01.001 Suchtion Dregder</v>
          </cell>
        </row>
        <row r="408">
          <cell r="J408" t="str">
            <v>02.02.02.01.002 Buchket Dregder</v>
          </cell>
        </row>
        <row r="409">
          <cell r="J409" t="str">
            <v>02.02.02.01.003 Cutter suction Dragline</v>
          </cell>
        </row>
        <row r="410">
          <cell r="J410" t="str">
            <v>02.02.02.01.004 Dredger Lain-lain</v>
          </cell>
        </row>
        <row r="411">
          <cell r="J411" t="str">
            <v>02.02.02.02.001 Floating Excavator+Attachment</v>
          </cell>
        </row>
        <row r="412">
          <cell r="J412" t="str">
            <v>02.02.02.02.002 Floating Excavator Lain-lain</v>
          </cell>
        </row>
        <row r="413">
          <cell r="J413" t="str">
            <v>02.02.02.03.001 Plain Suction</v>
          </cell>
        </row>
        <row r="414">
          <cell r="J414" t="str">
            <v>02.02.02.03.002 Cutter</v>
          </cell>
        </row>
        <row r="415">
          <cell r="J415" t="str">
            <v>02.02.02.03.003 Clamshell/Dragline</v>
          </cell>
        </row>
        <row r="416">
          <cell r="J416" t="str">
            <v>02.02.02.03.004 Amphibi Dredger Lain-lain</v>
          </cell>
        </row>
        <row r="417">
          <cell r="J417" t="str">
            <v>02.02.02.04.001 Kapal Tarik</v>
          </cell>
        </row>
        <row r="418">
          <cell r="J418" t="str">
            <v>02.02.02.04.002 Kapal Tarik Lain-lain</v>
          </cell>
        </row>
        <row r="419">
          <cell r="J419" t="str">
            <v>02.02.02.05.001 Water Treatment</v>
          </cell>
        </row>
        <row r="420">
          <cell r="J420" t="str">
            <v>02.02.02.05.002 Mesin Proses Apung Lain-lain</v>
          </cell>
        </row>
        <row r="421">
          <cell r="J421" t="str">
            <v>02.02.03.01.001 Alat Penarik Kapal</v>
          </cell>
        </row>
        <row r="422">
          <cell r="J422" t="str">
            <v>02.02.03.01.002 Alat Penarik Jaring</v>
          </cell>
        </row>
        <row r="423">
          <cell r="J423" t="str">
            <v>02.02.03.01.003 Alat Penarik Lain-lain</v>
          </cell>
        </row>
        <row r="424">
          <cell r="J424" t="str">
            <v>02.02.03.02.001 Elevator</v>
          </cell>
        </row>
        <row r="425">
          <cell r="J425" t="str">
            <v>02.02.03.02.002 Belt Conveyor</v>
          </cell>
        </row>
        <row r="426">
          <cell r="J426" t="str">
            <v>02.02.03.02.003 Screw Coriveyor</v>
          </cell>
        </row>
        <row r="427">
          <cell r="J427" t="str">
            <v>02.02.03.02.004 Escalator</v>
          </cell>
        </row>
        <row r="428">
          <cell r="J428" t="str">
            <v>02.02.03.02.005 Gandala</v>
          </cell>
        </row>
        <row r="429">
          <cell r="J429" t="str">
            <v>02.02.03.02.006 Feeder Lain-lain</v>
          </cell>
        </row>
        <row r="430">
          <cell r="J430" t="str">
            <v>02.02.03.03.001 Transportable Compresor</v>
          </cell>
        </row>
        <row r="431">
          <cell r="J431" t="str">
            <v>02.02.03.03.002 Portable Compresor</v>
          </cell>
        </row>
        <row r="432">
          <cell r="J432" t="str">
            <v>02.02.03.03.003 Stationary Compresor</v>
          </cell>
        </row>
        <row r="433">
          <cell r="J433" t="str">
            <v>02.02.03.03.004 Compressor Lain-lain</v>
          </cell>
        </row>
        <row r="434">
          <cell r="J434" t="str">
            <v>02.02.03.04.001 Transportable Electric Generating Set</v>
          </cell>
        </row>
        <row r="435">
          <cell r="J435" t="str">
            <v>02.02.03.04.002 Portable Generating Set</v>
          </cell>
        </row>
        <row r="436">
          <cell r="J436" t="str">
            <v>02.02.03.04.003 Stationary Generating Set</v>
          </cell>
        </row>
        <row r="437">
          <cell r="J437" t="str">
            <v>02.02.03.04.004 Electric Generating Set Lain-lain</v>
          </cell>
        </row>
        <row r="438">
          <cell r="J438" t="str">
            <v>02.02.03.05.001 Transportable Water Pomp</v>
          </cell>
        </row>
        <row r="439">
          <cell r="J439" t="str">
            <v>02.02.03.05.002 Portable Water Pump</v>
          </cell>
        </row>
        <row r="440">
          <cell r="J440" t="str">
            <v>02.02.03.05.003 Stationary Water Pump</v>
          </cell>
        </row>
        <row r="441">
          <cell r="J441" t="str">
            <v>02.02.03.05.004 Poppa Lumur</v>
          </cell>
        </row>
        <row r="442">
          <cell r="J442" t="str">
            <v>02.02.03.05.005 Sumersible Pump</v>
          </cell>
        </row>
        <row r="443">
          <cell r="J443" t="str">
            <v>02.02.03.05.006 Pompa Tangan</v>
          </cell>
        </row>
        <row r="444">
          <cell r="J444" t="str">
            <v>02.02.03.05.007 Pompa Lain-lain</v>
          </cell>
        </row>
        <row r="445">
          <cell r="J445" t="str">
            <v>02.02.03.06.001 Mesin Bor Batu</v>
          </cell>
        </row>
        <row r="446">
          <cell r="J446" t="str">
            <v>02.02.03.06.002 Mesin Bor Tanah</v>
          </cell>
        </row>
        <row r="447">
          <cell r="J447" t="str">
            <v>02.02.03.06.003 Mesin Bor Beton</v>
          </cell>
        </row>
        <row r="448">
          <cell r="J448" t="str">
            <v>02.02.03.06.004 Mesin Bor Lain-lain</v>
          </cell>
        </row>
        <row r="449">
          <cell r="J449" t="str">
            <v>02.02.03.07.001 Mobile Workshop</v>
          </cell>
        </row>
        <row r="450">
          <cell r="J450" t="str">
            <v>02.02.03.07.002 Service Car</v>
          </cell>
        </row>
        <row r="451">
          <cell r="J451" t="str">
            <v>02.02.03.07.003 Floating Work Shop</v>
          </cell>
        </row>
        <row r="452">
          <cell r="J452" t="str">
            <v>02.02.03.07.004 Road Maintenance Truck</v>
          </cell>
        </row>
        <row r="453">
          <cell r="J453" t="str">
            <v>02.02.03.07.005 Sweeper Truck</v>
          </cell>
        </row>
        <row r="454">
          <cell r="J454" t="str">
            <v>02.02.03.07.006 Wreck Car</v>
          </cell>
        </row>
        <row r="455">
          <cell r="J455" t="str">
            <v>02.02.03.07.007 Leak Detector</v>
          </cell>
        </row>
        <row r="456">
          <cell r="J456" t="str">
            <v>02.02.03.07.008 Pipe Locator</v>
          </cell>
        </row>
        <row r="457">
          <cell r="J457" t="str">
            <v>02.02.03.07.009 Unit Pemeliharaan Lapangan Lain-lain</v>
          </cell>
        </row>
        <row r="458">
          <cell r="J458" t="str">
            <v>02.02.03.08.001 Alat Pengolahan Air Kotor</v>
          </cell>
        </row>
        <row r="459">
          <cell r="J459" t="str">
            <v>02.02.03.08.002 Alat Pengolahan Air Kotor Lain-lain</v>
          </cell>
        </row>
        <row r="460">
          <cell r="J460" t="str">
            <v>02.02.03.09.001 Unit Pembangkit Uap Air Pans</v>
          </cell>
        </row>
        <row r="461">
          <cell r="J461" t="str">
            <v>02.02.03.09.002 Pembangkit Uap Air Panas Lain-lain</v>
          </cell>
        </row>
        <row r="462">
          <cell r="J462" t="str">
            <v>02.03.01.01.001 Sedan</v>
          </cell>
        </row>
        <row r="463">
          <cell r="J463" t="str">
            <v>02.03.01.01.002 Jeep</v>
          </cell>
        </row>
        <row r="464">
          <cell r="J464" t="str">
            <v>02.03.01.01.003 Station Wagon</v>
          </cell>
        </row>
        <row r="465">
          <cell r="J465" t="str">
            <v>02.03.01.01.004 Kendaraan Dinas Bermotor Lain-lain</v>
          </cell>
        </row>
        <row r="466">
          <cell r="J466" t="str">
            <v>02.03.01.02.001 Bus (Penumpang 30 Orang ke atas)</v>
          </cell>
        </row>
        <row r="467">
          <cell r="J467" t="str">
            <v>02.03.01.02.002 Micro Bus (Penumpang 15-30 orang)</v>
          </cell>
        </row>
        <row r="468">
          <cell r="J468" t="str">
            <v>02.03.01.02.003 Mini Bus (Penumpang 14 orang ke bawah)</v>
          </cell>
        </row>
        <row r="469">
          <cell r="J469" t="str">
            <v>02.03.01.03.001 Truck + Attachhment</v>
          </cell>
        </row>
        <row r="470">
          <cell r="J470" t="str">
            <v>02.03.01.03.002 Pick Up</v>
          </cell>
        </row>
        <row r="471">
          <cell r="J471" t="str">
            <v>02.03.01.03.003 Trailer</v>
          </cell>
        </row>
        <row r="472">
          <cell r="J472" t="str">
            <v>02.03.01.03.004 Semi Trailer</v>
          </cell>
        </row>
        <row r="473">
          <cell r="J473" t="str">
            <v>02.03.01.03.005 Kendaraan Bermotor Angkutan Brg Lain-lain</v>
          </cell>
        </row>
        <row r="474">
          <cell r="J474" t="str">
            <v>02.03.01.04.001 Mobil Ambulance</v>
          </cell>
        </row>
        <row r="475">
          <cell r="J475" t="str">
            <v>02.03.01.04.002 Mobil Jenazah</v>
          </cell>
        </row>
        <row r="476">
          <cell r="J476" t="str">
            <v>02.03.01.04.003 Mobil Unit Penerangan</v>
          </cell>
        </row>
        <row r="477">
          <cell r="J477" t="str">
            <v>02.03.01.04.004 Mobil Pemadam Kebakaran</v>
          </cell>
        </row>
        <row r="478">
          <cell r="J478" t="str">
            <v>02.03.01.04.005 Mobil Tinja</v>
          </cell>
        </row>
        <row r="479">
          <cell r="J479" t="str">
            <v>02.03.01.04.006 Mobil Tangki</v>
          </cell>
        </row>
        <row r="480">
          <cell r="J480" t="str">
            <v>02.03.01.04.007 Mobil Unit Monitoring Frekwensi</v>
          </cell>
        </row>
        <row r="481">
          <cell r="J481" t="str">
            <v>02.03.01.04.008 Mobil Unit Perpustkaan Keliling</v>
          </cell>
        </row>
        <row r="482">
          <cell r="J482" t="str">
            <v>02.03.01.04.009 Mobil Unit Visual Mini (Muviani) Darat</v>
          </cell>
        </row>
        <row r="483">
          <cell r="J483" t="str">
            <v>02.03.01.04.010 Mobil Unit Satelite Link Van</v>
          </cell>
        </row>
        <row r="484">
          <cell r="J484" t="str">
            <v>02.03.01.04.011 Mobil Unit Panggung</v>
          </cell>
        </row>
        <row r="485">
          <cell r="J485" t="str">
            <v>02.03.01.04.012 Mobil Unit Pameran</v>
          </cell>
        </row>
        <row r="486">
          <cell r="J486" t="str">
            <v>02.03.01.04.013 Out Side Broadcast Van Radio</v>
          </cell>
        </row>
        <row r="487">
          <cell r="J487" t="str">
            <v>02.03.01.04.014 Out Side Broadcast Van Televisi</v>
          </cell>
        </row>
        <row r="488">
          <cell r="J488" t="str">
            <v>02.03.01.04.015 Mobil Unit Produksi Film</v>
          </cell>
        </row>
        <row r="489">
          <cell r="J489" t="str">
            <v>02.03.01.04.016 Mobil Unit Produksi Film</v>
          </cell>
        </row>
        <row r="490">
          <cell r="J490" t="str">
            <v>02.03.01.04.017 Mobil Unit Produksi Cinerama</v>
          </cell>
        </row>
        <row r="491">
          <cell r="J491" t="str">
            <v>02.03.01.04.018 Mobil Unit Kesehatan Masyarakat</v>
          </cell>
        </row>
        <row r="492">
          <cell r="J492" t="str">
            <v>02.03.01.04.019 Mobil Unit Kesehatan Hewan</v>
          </cell>
        </row>
        <row r="493">
          <cell r="J493" t="str">
            <v>02.03.01.04.020 Mobil Unit Tahanan</v>
          </cell>
        </row>
        <row r="494">
          <cell r="J494" t="str">
            <v>02.03.01.04.021 Mobil Unit Pengangkut Uang</v>
          </cell>
        </row>
        <row r="495">
          <cell r="J495" t="str">
            <v>02.03.01.04.022 Kendaraan Bermotor Khusus Lain-lain</v>
          </cell>
        </row>
        <row r="496">
          <cell r="J496" t="str">
            <v>02.03.01.05.001 Sepeda Motor</v>
          </cell>
        </row>
        <row r="497">
          <cell r="J497" t="str">
            <v>02.03.01.05.002 Scooter</v>
          </cell>
        </row>
        <row r="498">
          <cell r="J498" t="str">
            <v>02.03.01.05.003 Kendaraan Bermotor Beroda Dua Lain-lain</v>
          </cell>
        </row>
        <row r="499">
          <cell r="J499" t="str">
            <v>02.03.01.06.001 Bemo</v>
          </cell>
        </row>
        <row r="500">
          <cell r="J500" t="str">
            <v>02.03.01.06.002 Helicak/Bajaj</v>
          </cell>
        </row>
        <row r="501">
          <cell r="J501" t="str">
            <v>02.03.01.06.003 Kendaraaan Bermotor Beroda Tiga Lain-lain</v>
          </cell>
        </row>
        <row r="502">
          <cell r="J502" t="str">
            <v>02.03.02.01.001 Gerobak Tarik</v>
          </cell>
        </row>
        <row r="503">
          <cell r="J503" t="str">
            <v>02.03.02.01.002 Gerobak Dorong</v>
          </cell>
        </row>
        <row r="504">
          <cell r="J504" t="str">
            <v>02.03.02.01.003 Caravan</v>
          </cell>
        </row>
        <row r="505">
          <cell r="J505" t="str">
            <v>02.03.02.01.004 Gerobak Lori</v>
          </cell>
        </row>
        <row r="506">
          <cell r="J506" t="str">
            <v>02.03.02.01.005 Angkutan Barang Lain-lain</v>
          </cell>
        </row>
        <row r="507">
          <cell r="J507" t="str">
            <v>02.03.02.02.001 Sepeda</v>
          </cell>
        </row>
        <row r="508">
          <cell r="J508" t="str">
            <v>02.03.02.02.002 Dokar</v>
          </cell>
        </row>
        <row r="509">
          <cell r="J509" t="str">
            <v>02.03.02.02.003 Tandu Dorong</v>
          </cell>
        </row>
        <row r="510">
          <cell r="J510" t="str">
            <v>02.03.02.02.004 Kendaraan Tak Bermotor Berpenumpoang Lain-lain</v>
          </cell>
        </row>
        <row r="511">
          <cell r="J511" t="str">
            <v>02.03.03.01.001 Kapal Minyak</v>
          </cell>
        </row>
        <row r="512">
          <cell r="J512" t="str">
            <v>02.03.03.01.002 Tongkang Bermotor</v>
          </cell>
        </row>
        <row r="513">
          <cell r="J513" t="str">
            <v>02.03.03.01.003 Tug Boat+Attachment</v>
          </cell>
        </row>
        <row r="514">
          <cell r="J514" t="str">
            <v>02.03.03.01.004 Landing Ship Transportation (LST)</v>
          </cell>
        </row>
        <row r="515">
          <cell r="J515" t="str">
            <v>02.03.03.01.005 Kapal Hidrofoli</v>
          </cell>
        </row>
        <row r="516">
          <cell r="J516" t="str">
            <v>02.03.03.01.006 Kapal Motor</v>
          </cell>
        </row>
        <row r="517">
          <cell r="J517" t="str">
            <v>02.03.03.01.007 Alat Angkut Apung Motor Brg Lain-lain</v>
          </cell>
        </row>
        <row r="518">
          <cell r="J518" t="str">
            <v>02.03.03.02.001 Speed Boat</v>
          </cell>
        </row>
        <row r="519">
          <cell r="J519" t="str">
            <v>02.03.03.02.002 Motor Boat</v>
          </cell>
        </row>
        <row r="520">
          <cell r="J520" t="str">
            <v>02.03.03.02.003 Klotok</v>
          </cell>
        </row>
        <row r="521">
          <cell r="J521" t="str">
            <v>02.03.03.02.004 Ferry</v>
          </cell>
        </row>
        <row r="522">
          <cell r="J522" t="str">
            <v>02.03.03.02.005 Hidrofoil</v>
          </cell>
        </row>
        <row r="523">
          <cell r="J523" t="str">
            <v>02.03.03.02.006 Jetfoil</v>
          </cell>
        </row>
        <row r="524">
          <cell r="J524" t="str">
            <v>02.03.03.02.007 Long Boat</v>
          </cell>
        </row>
        <row r="525">
          <cell r="J525" t="str">
            <v>02.03.03.02.008 Alat Angkut Apung Penumpang Lain-lain</v>
          </cell>
        </row>
        <row r="526">
          <cell r="J526" t="str">
            <v>02.03.03.03.001 Surver Boat</v>
          </cell>
        </row>
        <row r="527">
          <cell r="J527" t="str">
            <v>02.03.03.03.002 Kapal Anti Polusi</v>
          </cell>
        </row>
        <row r="528">
          <cell r="J528" t="str">
            <v>02.03.03.03.003 Kapal Perambuan</v>
          </cell>
        </row>
        <row r="529">
          <cell r="J529" t="str">
            <v>02.03.03.03.004 Out Boat Motor</v>
          </cell>
        </row>
        <row r="530">
          <cell r="J530" t="str">
            <v>02.03.03.03.005 Kapal Hydrografi</v>
          </cell>
        </row>
        <row r="531">
          <cell r="J531" t="str">
            <v>02.03.03.03.006 Kapal Unit Penerangan Air</v>
          </cell>
        </row>
        <row r="532">
          <cell r="J532" t="str">
            <v>02.03.03.03.007 Kapal Visual Mini</v>
          </cell>
        </row>
        <row r="533">
          <cell r="J533" t="str">
            <v>02.03.03.03.008 Kapal Penangkap Ikan</v>
          </cell>
        </row>
        <row r="534">
          <cell r="J534" t="str">
            <v>02.03.03.03.009 Kapal Pengangkut Hewan</v>
          </cell>
        </row>
        <row r="535">
          <cell r="J535" t="str">
            <v>02.03.03.03.010 Kapal Patroli Pantai</v>
          </cell>
        </row>
        <row r="536">
          <cell r="J536" t="str">
            <v>02.03.03.03.011 Alat Angkut Apung Bermotor Khusus Lain-lain</v>
          </cell>
        </row>
        <row r="537">
          <cell r="J537" t="str">
            <v>02.03.04.01.001 Tongkang</v>
          </cell>
        </row>
        <row r="538">
          <cell r="J538" t="str">
            <v>02.03.04.01.002 Perahu Barang</v>
          </cell>
        </row>
        <row r="539">
          <cell r="J539" t="str">
            <v>02.03.04.01.003 Alat ANgkut apung Tak Bermotor Lain-lain</v>
          </cell>
        </row>
        <row r="540">
          <cell r="J540" t="str">
            <v>02.03.04.02.001 Perahu Penumpang</v>
          </cell>
        </row>
        <row r="541">
          <cell r="J541" t="str">
            <v>02.03.04.02.002 Perahu Penyeberangan</v>
          </cell>
        </row>
        <row r="542">
          <cell r="J542" t="str">
            <v>02.03.04.02.003 Alat Angkut Apung Tak Bermotor Lain-lain</v>
          </cell>
        </row>
        <row r="543">
          <cell r="J543" t="str">
            <v>02.03.05.01.001 Mesin Jet (Fuel Jet)</v>
          </cell>
        </row>
        <row r="544">
          <cell r="J544" t="str">
            <v>02.03.05.01.002 Turbo Prop</v>
          </cell>
        </row>
        <row r="545">
          <cell r="J545" t="str">
            <v>02.03.05.01.003 Kapal Terbang Baling-baling</v>
          </cell>
        </row>
        <row r="546">
          <cell r="J546" t="str">
            <v>02.03.05.01.004 Helicopter</v>
          </cell>
        </row>
        <row r="547">
          <cell r="J547" t="str">
            <v>02.03.05.01.005 Ampibi</v>
          </cell>
        </row>
        <row r="548">
          <cell r="J548" t="str">
            <v>02.03.05.01.006 Kapal Terbang Lain-lain</v>
          </cell>
        </row>
        <row r="549">
          <cell r="J549" t="str">
            <v>02.04.01.01.001 Mesin Bubut</v>
          </cell>
        </row>
        <row r="550">
          <cell r="J550" t="str">
            <v>02.04.01.01.002 Mesin Press</v>
          </cell>
        </row>
        <row r="551">
          <cell r="J551" t="str">
            <v>02.04.01.01.003 Mesin Ketam</v>
          </cell>
        </row>
        <row r="552">
          <cell r="J552" t="str">
            <v>02.04.01.01.004 Mesin Pres Hidrolik &amp; Punsh</v>
          </cell>
        </row>
        <row r="553">
          <cell r="J553" t="str">
            <v>02.04.01.01.005 Mesin Bor</v>
          </cell>
        </row>
        <row r="554">
          <cell r="J554" t="str">
            <v>02.04.01.01.006 Mesin Gergaji Logam</v>
          </cell>
        </row>
        <row r="555">
          <cell r="J555" t="str">
            <v>02.04.01.01.007 Mesin Gerinda</v>
          </cell>
        </row>
        <row r="556">
          <cell r="J556" t="str">
            <v>02.04.01.01.008 Mesin Rol</v>
          </cell>
        </row>
        <row r="557">
          <cell r="J557" t="str">
            <v>02.04.01.01.009 Mesin Bor Cylinder</v>
          </cell>
        </row>
        <row r="558">
          <cell r="J558" t="str">
            <v>02.04.01.01.010 Mesin Skrup</v>
          </cell>
        </row>
        <row r="559">
          <cell r="J559" t="str">
            <v>02.04.01.01.011 Mesin Milling</v>
          </cell>
        </row>
        <row r="560">
          <cell r="J560" t="str">
            <v>02.04.01.01.012 Mesin Purel</v>
          </cell>
        </row>
        <row r="561">
          <cell r="J561" t="str">
            <v>02.04.01.01.013 Mesin Perapen</v>
          </cell>
        </row>
        <row r="562">
          <cell r="J562" t="str">
            <v>02.04.01.01.014 Mesin Sikat Kulit</v>
          </cell>
        </row>
        <row r="563">
          <cell r="J563" t="str">
            <v>02.04.01.01.015 Mesin Pemotong Kulit</v>
          </cell>
        </row>
        <row r="564">
          <cell r="J564" t="str">
            <v>02.04.01.01.016 Mesin Jahit Kulit</v>
          </cell>
        </row>
        <row r="565">
          <cell r="J565" t="str">
            <v>02.04.01.01.017 Mesin Pengepres Kulit</v>
          </cell>
        </row>
        <row r="566">
          <cell r="J566" t="str">
            <v>02.04.01.01.018 Mesin Kompresor</v>
          </cell>
        </row>
        <row r="567">
          <cell r="J567" t="str">
            <v>02.04.01.01.019 Mesin Las Listrik</v>
          </cell>
        </row>
        <row r="568">
          <cell r="J568" t="str">
            <v>02.04.01.01.020 Mesin Dynamo Kron</v>
          </cell>
        </row>
        <row r="569">
          <cell r="J569" t="str">
            <v>02.04.01.01.021 Mesin Sikat Besi Kron</v>
          </cell>
        </row>
        <row r="570">
          <cell r="J570" t="str">
            <v>02.04.01.01.022 Mesin Pemotong Fiberglas/Polyster</v>
          </cell>
        </row>
        <row r="571">
          <cell r="J571" t="str">
            <v>02.04.01.01.023 Mesin Gulung Listrik</v>
          </cell>
        </row>
        <row r="572">
          <cell r="J572" t="str">
            <v>02.04.01.01.024 Mesin Pelubang</v>
          </cell>
        </row>
        <row r="573">
          <cell r="J573" t="str">
            <v>02.04.01.01.025 Mesin Penekuk Plat</v>
          </cell>
        </row>
        <row r="574">
          <cell r="J574" t="str">
            <v>02.04.01.01.026 Mesin Gunung Plat</v>
          </cell>
        </row>
        <row r="575">
          <cell r="J575" t="str">
            <v>02.04.01.01.027 Mesin Pembengkok Plat</v>
          </cell>
        </row>
        <row r="576">
          <cell r="J576" t="str">
            <v>02.04.01.01.028 Mesin Amplas Plat</v>
          </cell>
        </row>
        <row r="577">
          <cell r="J577" t="str">
            <v>02.04.01.01.029 Mesin Pemotong Plat</v>
          </cell>
        </row>
        <row r="578">
          <cell r="J578" t="str">
            <v>02.04.01.01.030 Mesin Transmission Outomilive</v>
          </cell>
        </row>
        <row r="579">
          <cell r="J579" t="str">
            <v>02.04.01.01.031 Perkakas Konstruksi Logam Lain-lain</v>
          </cell>
        </row>
        <row r="580">
          <cell r="J580" t="str">
            <v>02.04.01.02.001 Mesin Gerinda Tangan</v>
          </cell>
        </row>
        <row r="581">
          <cell r="J581" t="str">
            <v>02.04.01.02.002 Mesin Bor Tangan</v>
          </cell>
        </row>
        <row r="582">
          <cell r="J582" t="str">
            <v>02.04.01.02.003 Mesin Cylinder</v>
          </cell>
        </row>
        <row r="583">
          <cell r="J583" t="str">
            <v>02.04.01.02.004 Refitting Machine</v>
          </cell>
        </row>
        <row r="584">
          <cell r="J584" t="str">
            <v>02.04.01.02.005 Mesin Gulung Manual</v>
          </cell>
        </row>
        <row r="585">
          <cell r="J585" t="str">
            <v>02.04.01.02.006 Mesin Ampelas Tangan</v>
          </cell>
        </row>
        <row r="586">
          <cell r="J586" t="str">
            <v>02.04.01.02.007 Mesin Ampelas Rol Kecil</v>
          </cell>
        </row>
        <row r="587">
          <cell r="J587" t="str">
            <v>02.04.01.02.008 Perkakas Konstruksi Logam Lain-lain</v>
          </cell>
        </row>
        <row r="588">
          <cell r="J588" t="str">
            <v>02.04.01.03.001 Batteray Charger</v>
          </cell>
        </row>
        <row r="589">
          <cell r="J589" t="str">
            <v>02.04.01.03.002 Winder</v>
          </cell>
        </row>
        <row r="590">
          <cell r="J590" t="str">
            <v>02.04.01.03.003 Transformator</v>
          </cell>
        </row>
        <row r="591">
          <cell r="J591" t="str">
            <v>02.04.01.03.004 Solder Listrik</v>
          </cell>
        </row>
        <row r="592">
          <cell r="J592" t="str">
            <v>02.04.01.03.005 Perkakas Bengkel Lain-lain</v>
          </cell>
        </row>
        <row r="593">
          <cell r="J593" t="str">
            <v>02.04.01.04.001 Auto Lift</v>
          </cell>
        </row>
        <row r="594">
          <cell r="J594" t="str">
            <v>02.04.01.04.002 Car Washer</v>
          </cell>
        </row>
        <row r="595">
          <cell r="J595" t="str">
            <v>02.04.01.04.003 Steam Cleaner</v>
          </cell>
        </row>
        <row r="596">
          <cell r="J596" t="str">
            <v>02.04.01.04.004 Lubricating Equipment</v>
          </cell>
        </row>
        <row r="597">
          <cell r="J597" t="str">
            <v>02.04.01.04.005 Mesin Spooring</v>
          </cell>
        </row>
        <row r="598">
          <cell r="J598" t="str">
            <v>02.04.01.04.006 Brake Drum Lathe/Mesin Peralatan Tromol</v>
          </cell>
        </row>
        <row r="599">
          <cell r="J599" t="str">
            <v>02.04.01.04.007 Pengasah Lobang Stang Piston</v>
          </cell>
        </row>
        <row r="600">
          <cell r="J600" t="str">
            <v>02.04.01.04.008 Perkakas Bengkel Service Lain-lain</v>
          </cell>
        </row>
        <row r="601">
          <cell r="J601" t="str">
            <v>02.04.01.05.001 Overhead Grane</v>
          </cell>
        </row>
        <row r="602">
          <cell r="J602" t="str">
            <v>02.04.01.05.002 Auto Hoist</v>
          </cell>
        </row>
        <row r="603">
          <cell r="J603" t="str">
            <v>02.04.01.05.003 Perkakas Pengangkat Bermesin Lain-lain</v>
          </cell>
        </row>
        <row r="604">
          <cell r="J604" t="str">
            <v>02.04.01.06.001 Mesin Gergaji</v>
          </cell>
        </row>
        <row r="605">
          <cell r="J605" t="str">
            <v>02.04.01.06.002 Mesin Ketam</v>
          </cell>
        </row>
        <row r="606">
          <cell r="J606" t="str">
            <v>02.04.01.06.003 Mesin Bor</v>
          </cell>
        </row>
        <row r="607">
          <cell r="J607" t="str">
            <v>02.04.01.06.004 Mesin Penghalus</v>
          </cell>
        </row>
        <row r="608">
          <cell r="J608" t="str">
            <v>02.04.01.06.005 Mesin Penyambung Papan</v>
          </cell>
        </row>
        <row r="609">
          <cell r="J609" t="str">
            <v>02.04.01.06.006 Perkakas Bengkel Kayu Lain-lain</v>
          </cell>
        </row>
        <row r="610">
          <cell r="J610" t="str">
            <v>02.04.01.07.001 Mesin Jahit Terpal</v>
          </cell>
        </row>
        <row r="611">
          <cell r="J611" t="str">
            <v>02.04.01.07.002 Perkakas Vulkansir Ban</v>
          </cell>
        </row>
        <row r="612">
          <cell r="J612" t="str">
            <v>02.04.01.07.003 Perkakas Bongkar/Pasang Ban</v>
          </cell>
        </row>
        <row r="613">
          <cell r="J613" t="str">
            <v>02.04.01.07.004 Mesin Tenun Textil</v>
          </cell>
        </row>
        <row r="614">
          <cell r="J614" t="str">
            <v>02.04.01.07.005 Mesin Celup</v>
          </cell>
        </row>
        <row r="615">
          <cell r="J615" t="str">
            <v>02.04.01.07.006 Perkakas Bengkel Khusus Lain-lain</v>
          </cell>
        </row>
        <row r="616">
          <cell r="J616" t="str">
            <v>02.04.01.08.001 Peralatan Las Listrik</v>
          </cell>
        </row>
        <row r="617">
          <cell r="J617" t="str">
            <v>02.04.01.08.002 Peralatan Las Karbit</v>
          </cell>
        </row>
        <row r="618">
          <cell r="J618" t="str">
            <v>02.04.01.08.003 Peralatan Las Lain-lain</v>
          </cell>
        </row>
        <row r="619">
          <cell r="J619" t="str">
            <v>02.04.01.09.001 Evaporator</v>
          </cell>
        </row>
        <row r="620">
          <cell r="J620" t="str">
            <v>02.04.01.09.002 Air Blower</v>
          </cell>
        </row>
        <row r="621">
          <cell r="J621" t="str">
            <v>02.04.01.09.003 Brine Tank</v>
          </cell>
        </row>
        <row r="622">
          <cell r="J622" t="str">
            <v>02.04.01.09.004 Filling Divice</v>
          </cell>
        </row>
        <row r="623">
          <cell r="J623" t="str">
            <v>02.04.01.09.005 Pipping Tank Divice</v>
          </cell>
        </row>
        <row r="624">
          <cell r="J624" t="str">
            <v>02.04.01.09.006 Thawing Tank</v>
          </cell>
        </row>
        <row r="625">
          <cell r="J625" t="str">
            <v>02.04.01.09.007 Can Frame</v>
          </cell>
        </row>
        <row r="626">
          <cell r="J626" t="str">
            <v>02.04.01.09.008 Bring Tank Cover</v>
          </cell>
        </row>
        <row r="627">
          <cell r="J627" t="str">
            <v>02.04.01.09.009 Clear Ice Equipment</v>
          </cell>
        </row>
        <row r="628">
          <cell r="J628" t="str">
            <v>02.04.01.09.010 Receiver</v>
          </cell>
        </row>
        <row r="629">
          <cell r="J629" t="str">
            <v>02.04.01.09.011 Elektrik Panel Cintrol</v>
          </cell>
        </row>
        <row r="630">
          <cell r="J630" t="str">
            <v>02.04.01.09.012 Trafo Stater</v>
          </cell>
        </row>
        <row r="631">
          <cell r="J631" t="str">
            <v>02.04.01.09.013 Tabung NH3</v>
          </cell>
        </row>
        <row r="632">
          <cell r="J632" t="str">
            <v>02.04.01.09.014 Pompa Oliiez Compresor</v>
          </cell>
        </row>
        <row r="633">
          <cell r="J633" t="str">
            <v>02.04.01.09.015 Condensor</v>
          </cell>
        </row>
        <row r="634">
          <cell r="J634" t="str">
            <v>02.04.01.09.016 Agitator</v>
          </cell>
        </row>
        <row r="635">
          <cell r="J635" t="str">
            <v>02.04.01.09.017 Bak Air</v>
          </cell>
        </row>
        <row r="636">
          <cell r="J636" t="str">
            <v>02.04.01.09.018 Ice Cam</v>
          </cell>
        </row>
        <row r="637">
          <cell r="J637" t="str">
            <v>02.04.01.09.019 Perkakas Pabrik Es Lain-lain</v>
          </cell>
        </row>
        <row r="638">
          <cell r="J638" t="str">
            <v>02.04.02.01.001 Perkakas Dapur Tempa</v>
          </cell>
        </row>
        <row r="639">
          <cell r="J639" t="str">
            <v>02.04.02.01.002 Perkakas Bangku Kerja</v>
          </cell>
        </row>
        <row r="640">
          <cell r="J640" t="str">
            <v>02.04.02.01.003 Perkakas Pengukur</v>
          </cell>
        </row>
        <row r="641">
          <cell r="J641" t="str">
            <v>02.04.02.01.004 Perkakas Pengecoran Logam</v>
          </cell>
        </row>
        <row r="642">
          <cell r="J642" t="str">
            <v>02.04.02.01.005 Rol</v>
          </cell>
        </row>
        <row r="643">
          <cell r="J643" t="str">
            <v>02.04.02.01.006 Perkakas Pemotong Plat</v>
          </cell>
        </row>
        <row r="644">
          <cell r="J644" t="str">
            <v>02.04.02.01.007 Perkakas Press Hidrolik</v>
          </cell>
        </row>
        <row r="645">
          <cell r="J645" t="str">
            <v>02.04.02.01.008 Perkakas Pemotong Kabel Sling</v>
          </cell>
        </row>
        <row r="646">
          <cell r="J646" t="str">
            <v>02.04.02.01.009 Perkakas Pengecatan Kendaraan</v>
          </cell>
        </row>
        <row r="647">
          <cell r="J647" t="str">
            <v>02.04.02.01.010 Alat Penipis Rotan</v>
          </cell>
        </row>
        <row r="648">
          <cell r="J648" t="str">
            <v>02.04.02.01.011 Pisau Pengerok</v>
          </cell>
        </row>
        <row r="649">
          <cell r="J649" t="str">
            <v>02.04.02.01.012 Pisau Pengerat</v>
          </cell>
        </row>
        <row r="650">
          <cell r="J650" t="str">
            <v>02.04.02.01.013 Pisau Pembelah Rotan</v>
          </cell>
        </row>
        <row r="651">
          <cell r="J651" t="str">
            <v>02.04.02.01.014 Gunting Rotan</v>
          </cell>
        </row>
        <row r="652">
          <cell r="J652" t="str">
            <v>02.04.02.01.015 Pisau Bergigi</v>
          </cell>
        </row>
        <row r="653">
          <cell r="J653" t="str">
            <v>02.04.02.01.016 Besi Penekuk</v>
          </cell>
        </row>
        <row r="654">
          <cell r="J654" t="str">
            <v>02.04.02.01.017 Pisau Peraut</v>
          </cell>
        </row>
        <row r="655">
          <cell r="J655" t="str">
            <v>02.04.02.01.018 Oven Batu Bata</v>
          </cell>
        </row>
        <row r="656">
          <cell r="J656" t="str">
            <v>02.04.02.01.019 Cetakan Batu Bata</v>
          </cell>
        </row>
        <row r="657">
          <cell r="J657" t="str">
            <v>02.04.02.01.020 Pelengki</v>
          </cell>
        </row>
        <row r="658">
          <cell r="J658" t="str">
            <v>02.04.02.01.021 ATBM</v>
          </cell>
        </row>
        <row r="659">
          <cell r="J659" t="str">
            <v>02.04.02.01.022 Perkakas Bengkel Konstruksi Logam Lain-lain</v>
          </cell>
        </row>
        <row r="660">
          <cell r="J660" t="str">
            <v>02.04.02.02.001 Armature Drying Oven</v>
          </cell>
        </row>
        <row r="661">
          <cell r="J661" t="str">
            <v>02.04.02.02.002 Mica Undercutter</v>
          </cell>
        </row>
        <row r="662">
          <cell r="J662" t="str">
            <v>02.04.02.02.003 Comutator Tuming Tool</v>
          </cell>
        </row>
        <row r="663">
          <cell r="J663" t="str">
            <v>02.04.02.02.004 Perkakas Bengkel Listrik Lain-lain</v>
          </cell>
        </row>
        <row r="664">
          <cell r="J664" t="str">
            <v>02.04.02.03.001 Lubricating Set</v>
          </cell>
        </row>
        <row r="665">
          <cell r="J665" t="str">
            <v>02.04.02.03.002 Jembatan Service</v>
          </cell>
        </row>
        <row r="666">
          <cell r="J666" t="str">
            <v>02.04.02.03.003 Perkakas Bengkel Service Lain-lain</v>
          </cell>
        </row>
        <row r="667">
          <cell r="J667" t="str">
            <v>02.04.02.04.001 Dongkrak Mekanik</v>
          </cell>
        </row>
        <row r="668">
          <cell r="J668" t="str">
            <v>02.04.02.04.002 Songkrak Hidrolik</v>
          </cell>
        </row>
        <row r="669">
          <cell r="J669" t="str">
            <v>02.04.02.04.003 Takel</v>
          </cell>
        </row>
        <row r="670">
          <cell r="J670" t="str">
            <v>02.04.02.04.004 Gantry</v>
          </cell>
        </row>
        <row r="671">
          <cell r="J671" t="str">
            <v>02.04.02.04.005 Tripot</v>
          </cell>
        </row>
        <row r="672">
          <cell r="J672" t="str">
            <v>02.04.02.04.006 Perkakas Pengangkat Lain-lain</v>
          </cell>
        </row>
        <row r="673">
          <cell r="J673" t="str">
            <v>02.04.02.05.001 Tool Kit Set</v>
          </cell>
        </row>
        <row r="674">
          <cell r="J674" t="str">
            <v>02.04.02.05.002 Tool Kit Boks</v>
          </cell>
        </row>
        <row r="675">
          <cell r="J675" t="str">
            <v>02.04.02.05.003 Tool Cabinet Set</v>
          </cell>
        </row>
        <row r="676">
          <cell r="J676" t="str">
            <v>02.04.02.05.004 Kunci Pipa</v>
          </cell>
        </row>
        <row r="677">
          <cell r="J677" t="str">
            <v>02.04.02.05.005 Fuller Set</v>
          </cell>
        </row>
        <row r="678">
          <cell r="J678" t="str">
            <v>02.04.02.05.006 Tap Dies</v>
          </cell>
        </row>
        <row r="679">
          <cell r="J679" t="str">
            <v>02.04.02.05.007 Groeper</v>
          </cell>
        </row>
        <row r="680">
          <cell r="J680" t="str">
            <v>02.04.02.05.008 Engine Stand</v>
          </cell>
        </row>
        <row r="681">
          <cell r="J681" t="str">
            <v>02.04.02.05.009 Kunci Momet</v>
          </cell>
        </row>
        <row r="682">
          <cell r="J682" t="str">
            <v>02.04.02.05.010 Perkakas Standar Lain-lain</v>
          </cell>
        </row>
        <row r="683">
          <cell r="J683" t="str">
            <v>02.04.02.06.001 Kunci Khusus Untuk Engine</v>
          </cell>
        </row>
        <row r="684">
          <cell r="J684" t="str">
            <v>02.04.02.06.002 Kunci Khusus Untuk Alat Besar Darat</v>
          </cell>
        </row>
        <row r="685">
          <cell r="J685" t="str">
            <v>02.04.02.06.003 Kunci Khusus Untuk Alat Apung</v>
          </cell>
        </row>
        <row r="686">
          <cell r="J686" t="str">
            <v>02.04.02.06.004 Kunci Khusus Chasis Angkut Darat</v>
          </cell>
        </row>
        <row r="687">
          <cell r="J687" t="str">
            <v>02.04.02.06.005 Kunci Khusus Chasis</v>
          </cell>
        </row>
        <row r="688">
          <cell r="J688" t="str">
            <v>02.04.02.06.006 Kunci Khusus Alat Angkut Apung</v>
          </cell>
        </row>
        <row r="689">
          <cell r="J689" t="str">
            <v>02.04.02.06.007 Kunci Khusus Pembuka Mur/Baud</v>
          </cell>
        </row>
        <row r="690">
          <cell r="J690" t="str">
            <v>02.04.02.06.008 Kunci Khusus Momen</v>
          </cell>
        </row>
        <row r="691">
          <cell r="J691" t="str">
            <v>02.04.02.06.009 Kunci Khusus Alat Besar Udara</v>
          </cell>
        </row>
        <row r="692">
          <cell r="J692" t="str">
            <v>02.04.02.06.010 Kunci Khusus Chasis Alat Besar Udara</v>
          </cell>
        </row>
        <row r="693">
          <cell r="J693" t="str">
            <v>02.04.02.06.011 Perkakas Khusus Lain-lain</v>
          </cell>
        </row>
        <row r="694">
          <cell r="J694" t="str">
            <v>02.04.02.07.001 Gergaji</v>
          </cell>
        </row>
        <row r="695">
          <cell r="J695" t="str">
            <v>02.04.02.07.002 Ketam</v>
          </cell>
        </row>
        <row r="696">
          <cell r="J696" t="str">
            <v>02.04.02.07.003 Bor</v>
          </cell>
        </row>
        <row r="697">
          <cell r="J697" t="str">
            <v>02.04.02.07.004 Pahat</v>
          </cell>
        </row>
        <row r="698">
          <cell r="J698" t="str">
            <v>02.04.02.07.005 Kaka Tua</v>
          </cell>
        </row>
        <row r="699">
          <cell r="J699" t="str">
            <v>02.04.02.07.006 Water Pas</v>
          </cell>
        </row>
        <row r="700">
          <cell r="J700" t="str">
            <v>02.04.02.07.007 Siku</v>
          </cell>
        </row>
        <row r="701">
          <cell r="J701" t="str">
            <v>02.04.02.07.008 Palu</v>
          </cell>
        </row>
        <row r="702">
          <cell r="J702" t="str">
            <v>02.04.02.07.009 Tang</v>
          </cell>
        </row>
        <row r="703">
          <cell r="J703" t="str">
            <v>02.04.02.07.010 Ayakan Pasir</v>
          </cell>
        </row>
        <row r="704">
          <cell r="J704" t="str">
            <v>02.04.02.07.011 Perkakas Bengkel Kerja Lain-lain</v>
          </cell>
        </row>
        <row r="705">
          <cell r="J705" t="str">
            <v>02.04.02.08.001 Tenggem</v>
          </cell>
        </row>
        <row r="706">
          <cell r="J706" t="str">
            <v>02.04.02.08.002 Guting Plat</v>
          </cell>
        </row>
        <row r="707">
          <cell r="J707" t="str">
            <v>02.04.02.08.003 Landasan Kenteng</v>
          </cell>
        </row>
        <row r="708">
          <cell r="J708" t="str">
            <v>02.04.02.08.004 Kunci Kaul</v>
          </cell>
        </row>
        <row r="709">
          <cell r="J709" t="str">
            <v>02.04.02.08.005 Gunting Plat Tangan</v>
          </cell>
        </row>
        <row r="710">
          <cell r="J710" t="str">
            <v>02.04.02.08.006 Tang Kombinasi</v>
          </cell>
        </row>
        <row r="711">
          <cell r="J711" t="str">
            <v>02.04.02.08.007 Knief Tang</v>
          </cell>
        </row>
        <row r="712">
          <cell r="J712" t="str">
            <v>02.04.02.08.008 Betel, Senter,Drip, Drag, Sneper</v>
          </cell>
        </row>
        <row r="713">
          <cell r="J713" t="str">
            <v>02.04.02.08.009 Pukul Konde (2kg, 1,5 kg, 1kg, 0,5 kg)</v>
          </cell>
        </row>
        <row r="714">
          <cell r="J714" t="str">
            <v>02.04.02.08.010 Pukul Lengkung</v>
          </cell>
        </row>
        <row r="715">
          <cell r="J715" t="str">
            <v>02.04.02.08.011 Pukul Sabit</v>
          </cell>
        </row>
        <row r="716">
          <cell r="J716" t="str">
            <v>02.04.02.08.012 Kikir, Segi Empat, Segi Tiga, Setengah Bulat, Bula</v>
          </cell>
        </row>
        <row r="717">
          <cell r="J717" t="str">
            <v>02.04.02.08.013 Kunci Pas Satu Set</v>
          </cell>
        </row>
        <row r="718">
          <cell r="J718" t="str">
            <v>02.04.02.08.014 Satu Set Tang senal &amp; Tap</v>
          </cell>
        </row>
        <row r="719">
          <cell r="J719" t="str">
            <v>02.04.02.08.015 Drel Biasa Satu Set</v>
          </cell>
        </row>
        <row r="720">
          <cell r="J720" t="str">
            <v>02.04.02.08.016 Drel Kembang Satu Set</v>
          </cell>
        </row>
        <row r="721">
          <cell r="J721" t="str">
            <v>02.04.02.08.017 Drel Ketok</v>
          </cell>
        </row>
        <row r="722">
          <cell r="J722" t="str">
            <v>02.04.02.08.018 Seket Mat</v>
          </cell>
        </row>
        <row r="723">
          <cell r="J723" t="str">
            <v>02.04.02.08.019 Jangka Besi</v>
          </cell>
        </row>
        <row r="724">
          <cell r="J724" t="str">
            <v>02.04.02.08.020 Kunci Stang Segi Empat &amp; Segi Enam</v>
          </cell>
        </row>
        <row r="725">
          <cell r="J725" t="str">
            <v>02.04.02.08.021 Peralatan Tukang Besi Lain-lain</v>
          </cell>
        </row>
        <row r="726">
          <cell r="J726" t="str">
            <v>02.04.02.09.001 Tatah Biasa Satu Set</v>
          </cell>
        </row>
        <row r="727">
          <cell r="J727" t="str">
            <v>02.04.02.09.002 Tatah Lengkung Satu Set</v>
          </cell>
        </row>
        <row r="728">
          <cell r="J728" t="str">
            <v>02.04.02.09.003 Kaota</v>
          </cell>
        </row>
        <row r="729">
          <cell r="J729" t="str">
            <v>02.04.02.09.004 Petel</v>
          </cell>
        </row>
        <row r="730">
          <cell r="J730" t="str">
            <v>02.04.02.09.005 Patar</v>
          </cell>
        </row>
        <row r="731">
          <cell r="J731" t="str">
            <v>02.04.02.09.006 Boor Engkol</v>
          </cell>
        </row>
        <row r="732">
          <cell r="J732" t="str">
            <v>02.04.02.09.007 Peralatan Tukang Kayu Lain-lain</v>
          </cell>
        </row>
        <row r="733">
          <cell r="J733" t="str">
            <v>02.04.02.10.001 Pisau Kulit</v>
          </cell>
        </row>
        <row r="734">
          <cell r="J734" t="str">
            <v>02.04.02.10.002 Pandokan Sepatu</v>
          </cell>
        </row>
        <row r="735">
          <cell r="J735" t="str">
            <v>02.04.02.10.003 Lis Sepatu Satu Set</v>
          </cell>
        </row>
        <row r="736">
          <cell r="J736" t="str">
            <v>02.04.02.10.004 Cokro</v>
          </cell>
        </row>
        <row r="737">
          <cell r="J737" t="str">
            <v>02.04.02.10.005 Plong Kulit Satu Set</v>
          </cell>
        </row>
        <row r="738">
          <cell r="J738" t="str">
            <v>02.04.02.10.006 Catut</v>
          </cell>
        </row>
        <row r="739">
          <cell r="J739" t="str">
            <v>02.04.02.10.007 Pukul Sepatu</v>
          </cell>
        </row>
        <row r="740">
          <cell r="J740" t="str">
            <v>02.04.02.10.008 Gunting Kulit</v>
          </cell>
        </row>
        <row r="741">
          <cell r="J741" t="str">
            <v>02.04.02.10.009 Gunting Kain</v>
          </cell>
        </row>
        <row r="742">
          <cell r="J742" t="str">
            <v>02.04.02.10.010 Drek Mata Ayam</v>
          </cell>
        </row>
        <row r="743">
          <cell r="J743" t="str">
            <v>02.04.02.10.011 Jarum Kulit Satu Set</v>
          </cell>
        </row>
        <row r="744">
          <cell r="J744" t="str">
            <v>02.04.02.10.012 Uncek</v>
          </cell>
        </row>
        <row r="745">
          <cell r="J745" t="str">
            <v>02.04.02.10.013 Peralatan Tukang Kulit Lain-lain</v>
          </cell>
        </row>
        <row r="746">
          <cell r="J746" t="str">
            <v>02.04.02.11.001 Dipan Ukur</v>
          </cell>
        </row>
        <row r="747">
          <cell r="J747" t="str">
            <v>02.04.02.11.002 Meteran Kain</v>
          </cell>
        </row>
        <row r="748">
          <cell r="J748" t="str">
            <v>02.04.02.11.003 Rol Meter</v>
          </cell>
        </row>
        <row r="749">
          <cell r="J749" t="str">
            <v>02.04.02.11.004 Jangka Berkala</v>
          </cell>
        </row>
        <row r="750">
          <cell r="J750" t="str">
            <v>02.04.02.11.005 Patar Gip</v>
          </cell>
        </row>
        <row r="751">
          <cell r="J751" t="str">
            <v>02.04.02.11.006 Pisau Gip</v>
          </cell>
        </row>
        <row r="752">
          <cell r="J752" t="str">
            <v>02.04.02.11.007 Paralel Bar</v>
          </cell>
        </row>
        <row r="753">
          <cell r="J753" t="str">
            <v>02.04.02.11.008 Cermin Besar (200 x 75 cn)</v>
          </cell>
        </row>
        <row r="754">
          <cell r="J754" t="str">
            <v>02.04.02.11.009 Tangga Latihan</v>
          </cell>
        </row>
        <row r="755">
          <cell r="J755" t="str">
            <v>02.04.02.11.010 Trap Latihan</v>
          </cell>
        </row>
        <row r="756">
          <cell r="J756" t="str">
            <v>02.04.02.11.011 Peralatan Ukur, Gip &amp; Feting Lain-lain</v>
          </cell>
        </row>
        <row r="757">
          <cell r="J757" t="str">
            <v>02.04.03.01.001 Af Generator Tone Generator</v>
          </cell>
        </row>
        <row r="758">
          <cell r="J758" t="str">
            <v>02.04.03.01.002 Audio signal source</v>
          </cell>
        </row>
        <row r="759">
          <cell r="J759" t="str">
            <v>02.04.03.01.003 Audio Test Set</v>
          </cell>
        </row>
        <row r="760">
          <cell r="J760" t="str">
            <v>02.04.03.01.004 Audio Morse &amp; Distributor Meter</v>
          </cell>
        </row>
        <row r="761">
          <cell r="J761" t="str">
            <v>02.04.03.01.005 Audio Sweep Osillator</v>
          </cell>
        </row>
        <row r="762">
          <cell r="J762" t="str">
            <v>02.04.03.01.006 VTVM Volt</v>
          </cell>
        </row>
        <row r="763">
          <cell r="J763" t="str">
            <v>02.04.03.01.007 Independence Meter</v>
          </cell>
        </row>
        <row r="764">
          <cell r="J764" t="str">
            <v>02.04.03.01.008 Dicible</v>
          </cell>
        </row>
        <row r="765">
          <cell r="J765" t="str">
            <v>02.04.03.01.009 CRT Tester</v>
          </cell>
        </row>
        <row r="766">
          <cell r="J766" t="str">
            <v>02.04.03.01.010 Circuit Tester</v>
          </cell>
        </row>
        <row r="767">
          <cell r="J767" t="str">
            <v>02.04.03.01.011 Electrpnic Capasitor Tester</v>
          </cell>
        </row>
        <row r="768">
          <cell r="J768" t="str">
            <v>02.04.03.01.012 Illumino Meter</v>
          </cell>
        </row>
        <row r="769">
          <cell r="J769" t="str">
            <v>02.04.03.01.013 IC Tester Semi Test IV</v>
          </cell>
        </row>
        <row r="770">
          <cell r="J770" t="str">
            <v>02.04.03.01.014 IC Meter</v>
          </cell>
        </row>
        <row r="771">
          <cell r="J771" t="str">
            <v>02.04.03.01.015 Milvort Meter</v>
          </cell>
        </row>
        <row r="772">
          <cell r="J772" t="str">
            <v>02.04.03.01.016 Multiteter &amp; Accessoire</v>
          </cell>
        </row>
        <row r="773">
          <cell r="J773" t="str">
            <v>02.04.03.01.017 Multitester Digital</v>
          </cell>
        </row>
        <row r="774">
          <cell r="J774" t="str">
            <v>02.04.03.01.018 Photo Illuminitation Meter</v>
          </cell>
        </row>
        <row r="775">
          <cell r="J775" t="str">
            <v>02.04.03.01.019 Transistor Tester Semitest I</v>
          </cell>
        </row>
        <row r="776">
          <cell r="J776" t="str">
            <v>02.04.03.01.020 Transistor Tester Semitest II</v>
          </cell>
        </row>
        <row r="777">
          <cell r="J777" t="str">
            <v>02.04.03.01.021 Transistor Tester Semitest V</v>
          </cell>
        </row>
        <row r="778">
          <cell r="J778" t="str">
            <v>02.04.03.01.022 Transistor Tester AVO</v>
          </cell>
        </row>
        <row r="779">
          <cell r="J779" t="str">
            <v>02.04.03.01.023 Volt Meter Digitel</v>
          </cell>
        </row>
        <row r="780">
          <cell r="J780" t="str">
            <v>02.04.03.01.024 Volt Meter High Tenson</v>
          </cell>
        </row>
        <row r="781">
          <cell r="J781" t="str">
            <v>02.04.03.01.025 Widw Band Level Meter</v>
          </cell>
        </row>
        <row r="782">
          <cell r="J782" t="str">
            <v>02.04.03.01.026 Automatic Distrotion Meter</v>
          </cell>
        </row>
        <row r="783">
          <cell r="J783" t="str">
            <v>02.04.03.01.027 Power Meter and Accessiries</v>
          </cell>
        </row>
        <row r="784">
          <cell r="J784" t="str">
            <v>02.04.03.01.028 PH Meter</v>
          </cell>
        </row>
        <row r="785">
          <cell r="J785" t="str">
            <v>02.04.03.01.029 Quasi Peak Meter</v>
          </cell>
        </row>
        <row r="786">
          <cell r="J786" t="str">
            <v>02.04.03.01.030 Thruline Watt Meter</v>
          </cell>
        </row>
        <row r="787">
          <cell r="J787" t="str">
            <v>02.04.03.01.031 Digital Multimeter</v>
          </cell>
        </row>
        <row r="788">
          <cell r="J788" t="str">
            <v>02.04.03.01.032 Multi Meter</v>
          </cell>
        </row>
        <row r="789">
          <cell r="J789" t="str">
            <v>02.04.03.01.033 Meter Calibrator</v>
          </cell>
        </row>
        <row r="790">
          <cell r="J790" t="str">
            <v>02.04.03.01.034 Moise Firgure Meter</v>
          </cell>
        </row>
        <row r="791">
          <cell r="J791" t="str">
            <v>02.04.03.01.035 Distortion Analyzer</v>
          </cell>
        </row>
        <row r="792">
          <cell r="J792" t="str">
            <v>02.04.03.01.036 Vektor Volt Meter</v>
          </cell>
        </row>
        <row r="793">
          <cell r="J793" t="str">
            <v>02.04.03.01.037 Pulse Generator</v>
          </cell>
        </row>
        <row r="794">
          <cell r="J794" t="str">
            <v>02.04.03.01.038 DME Graung Station Test Set</v>
          </cell>
        </row>
        <row r="795">
          <cell r="J795" t="str">
            <v>02.04.03.01.039 UHF Signal Generator</v>
          </cell>
        </row>
        <row r="796">
          <cell r="J796" t="str">
            <v>02.04.03.01.040 Sweep Oscilator</v>
          </cell>
        </row>
        <row r="797">
          <cell r="J797" t="str">
            <v>02.04.03.01.041 VHF Signal Generator</v>
          </cell>
        </row>
        <row r="798">
          <cell r="J798" t="str">
            <v>02.04.03.01.042 Spektrup Analyzer</v>
          </cell>
        </row>
        <row r="799">
          <cell r="J799" t="str">
            <v>02.04.03.01.043 Tube Tester</v>
          </cell>
        </row>
        <row r="800">
          <cell r="J800" t="str">
            <v>02.04.03.01.044 Dosimeter &amp; accessories</v>
          </cell>
        </row>
        <row r="801">
          <cell r="J801" t="str">
            <v>02.04.03.01.045 Survy Meter</v>
          </cell>
        </row>
        <row r="802">
          <cell r="J802" t="str">
            <v>02.04.03.01.046 Sound Ditector</v>
          </cell>
        </row>
        <row r="803">
          <cell r="J803" t="str">
            <v>02.04.03.01.047 Vidcon Quick Tester</v>
          </cell>
        </row>
        <row r="804">
          <cell r="J804" t="str">
            <v>02.04.03.01.048 Pattem For TV Adjusment</v>
          </cell>
        </row>
        <row r="805">
          <cell r="J805" t="str">
            <v>02.04.03.01.049 Power Meter Cilibrator</v>
          </cell>
        </row>
        <row r="806">
          <cell r="J806" t="str">
            <v>02.04.03.01.050 Thermistor</v>
          </cell>
        </row>
        <row r="807">
          <cell r="J807" t="str">
            <v>02.04.03.01.051 Signal Generator Audio VHF, UHF</v>
          </cell>
        </row>
        <row r="808">
          <cell r="J808" t="str">
            <v>02.04.03.01.052 X-Tal Detector</v>
          </cell>
        </row>
        <row r="809">
          <cell r="J809" t="str">
            <v>02.04.03.01.053 Co Axdal Slot Line</v>
          </cell>
        </row>
        <row r="810">
          <cell r="J810" t="str">
            <v>02.04.03.01.054 RF Volt Meter</v>
          </cell>
        </row>
        <row r="811">
          <cell r="J811" t="str">
            <v>02.04.03.01.055 Frequency Wave Meter</v>
          </cell>
        </row>
        <row r="812">
          <cell r="J812" t="str">
            <v>02.04.03.01.056 Megger</v>
          </cell>
        </row>
        <row r="813">
          <cell r="J813" t="str">
            <v>02.04.03.01.057 CO Axial Attenuator</v>
          </cell>
        </row>
        <row r="814">
          <cell r="J814" t="str">
            <v>02.04.03.01.058 Variable Co Axial Attenuator</v>
          </cell>
        </row>
        <row r="815">
          <cell r="J815" t="str">
            <v>02.04.03.01.059 Directional Coupier</v>
          </cell>
        </row>
        <row r="816">
          <cell r="J816" t="str">
            <v>02.04.03.01.060 Pin Modulator</v>
          </cell>
        </row>
        <row r="817">
          <cell r="J817" t="str">
            <v>02.04.03.01.061 Loging Trouble Shoting Kit</v>
          </cell>
        </row>
        <row r="818">
          <cell r="J818" t="str">
            <v>02.04.03.01.062 SWR Meter</v>
          </cell>
        </row>
        <row r="819">
          <cell r="J819" t="str">
            <v>02.04.03.01.063 Memori Programmer</v>
          </cell>
        </row>
        <row r="820">
          <cell r="J820" t="str">
            <v>02.04.03.01.064 Ligig Statc Analyzer</v>
          </cell>
        </row>
        <row r="821">
          <cell r="J821" t="str">
            <v>02.04.03.01.065 Frequency Counter</v>
          </cell>
        </row>
        <row r="822">
          <cell r="J822" t="str">
            <v>02.04.03.01.066 Universal Bridge</v>
          </cell>
        </row>
        <row r="823">
          <cell r="J823" t="str">
            <v>02.04.03.01.067 FB Meter</v>
          </cell>
        </row>
        <row r="824">
          <cell r="J824" t="str">
            <v>02.04.03.01.068 Noise</v>
          </cell>
        </row>
        <row r="825">
          <cell r="J825" t="str">
            <v>02.04.03.01.069 Raditation Monitor Isotropic</v>
          </cell>
        </row>
        <row r="826">
          <cell r="J826" t="str">
            <v>02.04.03.01.070 Phase Meter</v>
          </cell>
        </row>
        <row r="827">
          <cell r="J827" t="str">
            <v>02.04.03.01.071 Global Positioning System</v>
          </cell>
        </row>
        <row r="828">
          <cell r="J828" t="str">
            <v>02.04.03.01.072 IKS Calibration RX</v>
          </cell>
        </row>
        <row r="829">
          <cell r="J829" t="str">
            <v>02.04.03.01.073 DCP (Alat Control) Sensor</v>
          </cell>
        </row>
        <row r="830">
          <cell r="J830" t="str">
            <v>02.04.03.01.074 Moisteur Meter</v>
          </cell>
        </row>
        <row r="831">
          <cell r="J831" t="str">
            <v>02.04.03.01.075 Rota Meter</v>
          </cell>
        </row>
        <row r="832">
          <cell r="J832" t="str">
            <v>02.04.03.01.076 Mini Phassec View</v>
          </cell>
        </row>
        <row r="833">
          <cell r="J833" t="str">
            <v>02.04.03.01.077 ALat Ukur Universal Lain-lain</v>
          </cell>
        </row>
        <row r="834">
          <cell r="J834" t="str">
            <v>02.04.03.02.001 Test Intelegensia WPPS</v>
          </cell>
        </row>
        <row r="835">
          <cell r="J835" t="str">
            <v>02.04.03.02.002 Test Intelegensia WISC</v>
          </cell>
        </row>
        <row r="836">
          <cell r="J836" t="str">
            <v>02.04.03.02.003 Test Intelegensia WB</v>
          </cell>
        </row>
        <row r="837">
          <cell r="J837" t="str">
            <v>02.04.03.02.004 Test Intelegensia WB Advence</v>
          </cell>
        </row>
        <row r="838">
          <cell r="J838" t="str">
            <v>02.04.03.02.005 Test Intelegensia Progresive Matricaral</v>
          </cell>
        </row>
        <row r="839">
          <cell r="J839" t="str">
            <v>02.04.03.02.006 Test Intelegensia Vineland</v>
          </cell>
        </row>
        <row r="840">
          <cell r="J840" t="str">
            <v>02.04.03.02.007 Test Intelegensia Blac Passalon</v>
          </cell>
        </row>
        <row r="841">
          <cell r="J841" t="str">
            <v>02.04.03.02.008 Alat Ukur/Test Intelegensia Lain-lain</v>
          </cell>
        </row>
        <row r="842">
          <cell r="J842" t="str">
            <v>02.04.03.03.001 Alat Ukur/Test Alat Kepribadian Dotcilta</v>
          </cell>
        </row>
        <row r="843">
          <cell r="J843" t="str">
            <v>02.04.03.03.002 Alat Ukur/Test Alat Kepribadian Zat</v>
          </cell>
        </row>
        <row r="844">
          <cell r="J844" t="str">
            <v>02.04.03.03.003 Alat Ukur/Test Alat Kepribadian Warna</v>
          </cell>
        </row>
        <row r="845">
          <cell r="J845" t="str">
            <v>02.04.03.03.004 Alat Ukur/Test Alat Kepribadian Zondi</v>
          </cell>
        </row>
        <row r="846">
          <cell r="J846" t="str">
            <v>02.04.03.03.005 Alat Ukur/Test Alat Kepribadian Cat</v>
          </cell>
        </row>
        <row r="847">
          <cell r="J847" t="str">
            <v>02.04.03.03.006 Alat Ukur/Test Alat KepribadianWPPZ</v>
          </cell>
        </row>
        <row r="848">
          <cell r="J848" t="str">
            <v>02.04.03.03.007 Alat Ukur/Test Alat Kepribadian Wolna</v>
          </cell>
        </row>
        <row r="849">
          <cell r="J849" t="str">
            <v>02.04.03.03.008 Alat Ukur/Test Alat Kepribadian Kudu</v>
          </cell>
        </row>
        <row r="850">
          <cell r="J850" t="str">
            <v>02.04.03.03.009 Vidio Measurement</v>
          </cell>
        </row>
        <row r="851">
          <cell r="J851" t="str">
            <v>02.04.03.03.010 Alat Ukur Kepribadian Lain-lain</v>
          </cell>
        </row>
        <row r="852">
          <cell r="J852" t="str">
            <v>02.04.03.04.001 Binder Acstalt</v>
          </cell>
        </row>
        <row r="853">
          <cell r="J853" t="str">
            <v>02.04.03.04.002 General Vocationalanpunde Tester</v>
          </cell>
        </row>
        <row r="854">
          <cell r="J854" t="str">
            <v>02.04.03.04.003 Consoroting Tester</v>
          </cell>
        </row>
        <row r="855">
          <cell r="J855" t="str">
            <v>02.04.03.04.004 Meronding Tester</v>
          </cell>
        </row>
        <row r="856">
          <cell r="J856" t="str">
            <v>02.04.03.04.005 Meronding Brinding Tester</v>
          </cell>
        </row>
        <row r="857">
          <cell r="J857" t="str">
            <v>02.04.03.04.006 Cord Briding Tester</v>
          </cell>
        </row>
        <row r="858">
          <cell r="J858" t="str">
            <v>02.04.03.04.007 Grip Diagnanonnuter</v>
          </cell>
        </row>
        <row r="859">
          <cell r="J859" t="str">
            <v>02.04.03.04.008 Blak anollhg Moscle Dinamo Meter Jumping Meter</v>
          </cell>
        </row>
        <row r="860">
          <cell r="J860" t="str">
            <v>02.04.03.04.009 Modulation/Jumping Meter</v>
          </cell>
        </row>
        <row r="861">
          <cell r="J861" t="str">
            <v>02.04.03.04.010 Channel Converter</v>
          </cell>
        </row>
        <row r="862">
          <cell r="J862" t="str">
            <v>02.04.03.04.011 RF Ananylzer</v>
          </cell>
        </row>
        <row r="863">
          <cell r="J863" t="str">
            <v>02.04.03.04.012 Meronding Vacatianal Tester</v>
          </cell>
        </row>
        <row r="864">
          <cell r="J864" t="str">
            <v>02.04.03.04.013 Alat Ukur/Test klinis Lain-lain</v>
          </cell>
        </row>
        <row r="865">
          <cell r="J865" t="str">
            <v>02.04.03.05.001 Calibration Level Generator</v>
          </cell>
        </row>
        <row r="866">
          <cell r="J866" t="str">
            <v>02.04.03.05.002 Color Bar Generator</v>
          </cell>
        </row>
        <row r="867">
          <cell r="J867" t="str">
            <v>02.04.03.05.003 Grid Patthem Generator</v>
          </cell>
        </row>
        <row r="868">
          <cell r="J868" t="str">
            <v>02.04.03.05.004 Grating Generator Unit</v>
          </cell>
        </row>
        <row r="869">
          <cell r="J869" t="str">
            <v>02.04.03.05.005 Insection Signal Generator</v>
          </cell>
        </row>
        <row r="870">
          <cell r="J870" t="str">
            <v>02.04.03.05.006 Insection Test Signal Generator</v>
          </cell>
        </row>
        <row r="871">
          <cell r="J871" t="str">
            <v>02.04.03.05.007 Multburst Generator Unit</v>
          </cell>
        </row>
        <row r="872">
          <cell r="J872" t="str">
            <v>02.04.03.05.008 Pattehem Generator</v>
          </cell>
        </row>
        <row r="873">
          <cell r="J873" t="str">
            <v>02.04.03.05.009 Stair Stop Generator Unit</v>
          </cell>
        </row>
        <row r="874">
          <cell r="J874" t="str">
            <v>02.04.03.05.010 Sign Wave Generator Unit</v>
          </cell>
        </row>
        <row r="875">
          <cell r="J875" t="str">
            <v>02.04.03.05.011 Test Generator</v>
          </cell>
        </row>
        <row r="876">
          <cell r="J876" t="str">
            <v>02.04.03.05.012 Text Generator</v>
          </cell>
        </row>
        <row r="877">
          <cell r="J877" t="str">
            <v>02.04.03.05.013 Test Line Generator</v>
          </cell>
        </row>
        <row r="878">
          <cell r="J878" t="str">
            <v>02.04.03.05.014 TV Test Signal Generator</v>
          </cell>
        </row>
        <row r="879">
          <cell r="J879" t="str">
            <v>02.04.03.05.015 TV IF Signal Generator</v>
          </cell>
        </row>
        <row r="880">
          <cell r="J880" t="str">
            <v>02.04.03.05.016 Pal Test Generator</v>
          </cell>
        </row>
        <row r="881">
          <cell r="J881" t="str">
            <v>02.04.03.05.017 Monochome Test Generator</v>
          </cell>
        </row>
        <row r="882">
          <cell r="J882" t="str">
            <v>02.04.03.05.018 Standar Lewel Generator</v>
          </cell>
        </row>
        <row r="883">
          <cell r="J883" t="str">
            <v>02.04.03.05.019 Interval Test Generator</v>
          </cell>
        </row>
        <row r="884">
          <cell r="J884" t="str">
            <v>02.04.03.05.020 Station Identipication Generator</v>
          </cell>
        </row>
        <row r="885">
          <cell r="J885" t="str">
            <v>02.04.03.05.021 Character Generator</v>
          </cell>
        </row>
        <row r="886">
          <cell r="J886" t="str">
            <v>02.04.03.05.022 Waveform Generator Spesial Efect</v>
          </cell>
        </row>
        <row r="887">
          <cell r="J887" t="str">
            <v>02.04.03.05.023 Test Signal Genartor</v>
          </cell>
        </row>
        <row r="888">
          <cell r="J888" t="str">
            <v>02.04.03.05.024 Alat Calibrasi Lain-lain</v>
          </cell>
        </row>
        <row r="889">
          <cell r="J889" t="str">
            <v>02.04.03.06.001 Oscilloscope Main Frame</v>
          </cell>
        </row>
        <row r="890">
          <cell r="J890" t="str">
            <v>02.04.03.06.002 Oscilloscope Main Frame With Variable Persinsce St</v>
          </cell>
        </row>
        <row r="891">
          <cell r="J891" t="str">
            <v>02.04.03.06.003 Oscilloscope Spesial</v>
          </cell>
        </row>
        <row r="892">
          <cell r="J892" t="str">
            <v>02.04.03.06.004 Oscilloscope Envelope</v>
          </cell>
        </row>
        <row r="893">
          <cell r="J893" t="str">
            <v>02.04.03.06.005 Sycnhronoscope</v>
          </cell>
        </row>
        <row r="894">
          <cell r="J894" t="str">
            <v>02.04.03.06.006 Vectorscope</v>
          </cell>
        </row>
        <row r="895">
          <cell r="J895" t="str">
            <v>02.04.03.06.007 Waveform Monitor Set With Level And Vector Display</v>
          </cell>
        </row>
        <row r="896">
          <cell r="J896" t="str">
            <v>02.04.03.06.008 Analyzer FN side Band</v>
          </cell>
        </row>
        <row r="897">
          <cell r="J897" t="str">
            <v>02.04.03.06.009 Analyzer Spektrum Display</v>
          </cell>
        </row>
        <row r="898">
          <cell r="J898" t="str">
            <v>02.04.03.06.010 Plyscops</v>
          </cell>
        </row>
        <row r="899">
          <cell r="J899" t="str">
            <v>02.04.03.06.011 Videoscope With Side Band Adaptor</v>
          </cell>
        </row>
        <row r="900">
          <cell r="J900" t="str">
            <v>02.04.03.06.012 Oscilloscope Lain-lain</v>
          </cell>
        </row>
        <row r="901">
          <cell r="J901" t="str">
            <v>02.04.03.07.001 Frequency Counter</v>
          </cell>
        </row>
        <row r="902">
          <cell r="J902" t="str">
            <v>02.04.03.07.002 Insulation Res Meter MOD</v>
          </cell>
        </row>
        <row r="903">
          <cell r="J903" t="str">
            <v>02.04.03.07.003 Noise &amp; Distortion Meter</v>
          </cell>
        </row>
        <row r="904">
          <cell r="J904" t="str">
            <v>02.04.03.07.004 Oscilator Distortion Meter</v>
          </cell>
        </row>
        <row r="905">
          <cell r="J905" t="str">
            <v>02.04.03.07.005 Oscilator Test Signal</v>
          </cell>
        </row>
        <row r="906">
          <cell r="J906" t="str">
            <v>02.04.03.07.006 Oscilator Widw Band</v>
          </cell>
        </row>
        <row r="907">
          <cell r="J907" t="str">
            <v>02.04.03.07.007 Oscilator Sweep</v>
          </cell>
        </row>
        <row r="908">
          <cell r="J908" t="str">
            <v>02.04.03.07.008 Precission Encoder Monitor</v>
          </cell>
        </row>
        <row r="909">
          <cell r="J909" t="str">
            <v>02.04.03.07.009 Plambicon Tst Unit</v>
          </cell>
        </row>
        <row r="910">
          <cell r="J910" t="str">
            <v>02.04.03.07.010 Scanner</v>
          </cell>
        </row>
        <row r="911">
          <cell r="J911" t="str">
            <v>02.04.03.07.011 Time Interval Unit</v>
          </cell>
        </row>
        <row r="912">
          <cell r="J912" t="str">
            <v>02.04.03.07.012 Universal Counter</v>
          </cell>
        </row>
        <row r="913">
          <cell r="J913" t="str">
            <v>02.04.03.07.013 Vidio Noise Meter</v>
          </cell>
        </row>
        <row r="914">
          <cell r="J914" t="str">
            <v>02.04.03.07.014 Admintance Meter</v>
          </cell>
        </row>
        <row r="915">
          <cell r="J915" t="str">
            <v>02.04.03.07.015 Admintance Bride</v>
          </cell>
        </row>
        <row r="916">
          <cell r="J916" t="str">
            <v>02.04.03.07.016 Fledstrength Meter</v>
          </cell>
        </row>
        <row r="917">
          <cell r="J917" t="str">
            <v>02.04.03.07.017 RF Bridge</v>
          </cell>
        </row>
        <row r="918">
          <cell r="J918" t="str">
            <v>02.04.03.07.018 RF Push Bulton Attenuator</v>
          </cell>
        </row>
        <row r="919">
          <cell r="J919" t="str">
            <v>02.04.03.07.019 Vision And Sound Nyquisi Demodulator AMF</v>
          </cell>
        </row>
        <row r="920">
          <cell r="J920" t="str">
            <v>02.04.03.07.020 V.S.W.R Standing Review</v>
          </cell>
        </row>
        <row r="921">
          <cell r="J921" t="str">
            <v>02.04.03.07.021 Universal Tester Lain-lain</v>
          </cell>
        </row>
        <row r="922">
          <cell r="J922" t="str">
            <v>02.04.03.08.001 Ukuran Johanson (Alat Pembanding Standar Ukur Panj</v>
          </cell>
        </row>
        <row r="923">
          <cell r="J923" t="str">
            <v>02.04.03.08.002 Micro Indicator (Dgn Perlengkapan Suparto Pointes</v>
          </cell>
        </row>
        <row r="924">
          <cell r="J924" t="str">
            <v>02.04.03.08.003 Perlengkapan Micro Indocator</v>
          </cell>
        </row>
        <row r="925">
          <cell r="J925" t="str">
            <v>02.04.03.08.004 Psycometer Vanlambrecht</v>
          </cell>
        </row>
        <row r="926">
          <cell r="J926" t="str">
            <v>02.04.03.08.005 Psycometer</v>
          </cell>
        </row>
        <row r="927">
          <cell r="J927" t="str">
            <v>02.04.03.08.006 Barometer Logam</v>
          </cell>
        </row>
        <row r="928">
          <cell r="J928" t="str">
            <v>02.04.03.08.007 Barometer Mercury</v>
          </cell>
        </row>
        <row r="929">
          <cell r="J929" t="str">
            <v>02.04.03.08.008 Manometer Untuk Mesin</v>
          </cell>
        </row>
        <row r="930">
          <cell r="J930" t="str">
            <v>02.04.03.08.009 Monotor Precisi</v>
          </cell>
        </row>
        <row r="931">
          <cell r="J931" t="str">
            <v>02.04.03.08.010 Alat Pemeriksa Manometer</v>
          </cell>
        </row>
        <row r="932">
          <cell r="J932" t="str">
            <v>02.04.03.08.011 Alat Pemeriksa Zat Cair</v>
          </cell>
        </row>
        <row r="933">
          <cell r="J933" t="str">
            <v>02.04.03.08.012 Termometer Standard</v>
          </cell>
        </row>
        <row r="934">
          <cell r="J934" t="str">
            <v>02.04.03.08.013 Termometer Goverment Tester O Derajat s/d 100 Dera</v>
          </cell>
        </row>
        <row r="935">
          <cell r="J935" t="str">
            <v>02.04.03.08.014 Thermostat (Penguji Pemeriksaan Termometer)</v>
          </cell>
        </row>
        <row r="936">
          <cell r="J936" t="str">
            <v>02.04.03.08.015 Jam Ukur (Meet Lock)</v>
          </cell>
        </row>
        <row r="937">
          <cell r="J937" t="str">
            <v>02.04.03.08.016 Hardnest Tester</v>
          </cell>
        </row>
        <row r="938">
          <cell r="J938" t="str">
            <v>02.04.03.08.017 Microscope</v>
          </cell>
        </row>
        <row r="939">
          <cell r="J939" t="str">
            <v>02.04.03.08.018 Stopwach</v>
          </cell>
        </row>
        <row r="940">
          <cell r="J940" t="str">
            <v>02.04.03.08.019 Loup</v>
          </cell>
        </row>
        <row r="941">
          <cell r="J941" t="str">
            <v>02.04.03.08.020 Micro Meter</v>
          </cell>
        </row>
        <row r="942">
          <cell r="J942" t="str">
            <v>02.04.03.08.021 Pianimeter</v>
          </cell>
        </row>
        <row r="943">
          <cell r="J943" t="str">
            <v>02.04.03.08.022 Metra Blok</v>
          </cell>
        </row>
        <row r="944">
          <cell r="J944" t="str">
            <v>02.04.03.08.023 Lemari Baja Pengering</v>
          </cell>
        </row>
        <row r="945">
          <cell r="J945" t="str">
            <v>02.04.03.08.024 Air Conditioning Unit</v>
          </cell>
        </row>
        <row r="946">
          <cell r="J946" t="str">
            <v>02.04.03.08.025 Compresor Unit</v>
          </cell>
        </row>
        <row r="947">
          <cell r="J947" t="str">
            <v>02.04.03.08.026 Sanblas Unit</v>
          </cell>
        </row>
        <row r="948">
          <cell r="J948" t="str">
            <v>02.04.03.08.027 Alat Pemeriksaan Timbangan Tekanan Beroda</v>
          </cell>
        </row>
        <row r="949">
          <cell r="J949" t="str">
            <v>02.04.03.08.028 Stelan Instrumen Bourje</v>
          </cell>
        </row>
        <row r="950">
          <cell r="J950" t="str">
            <v>02.04.03.08.029 Lampu Untuk Menerangi Skala Neraca Pakai Standar</v>
          </cell>
        </row>
        <row r="951">
          <cell r="J951" t="str">
            <v>02.04.03.08.030 Avometer SU 20-20 K</v>
          </cell>
        </row>
        <row r="952">
          <cell r="J952" t="str">
            <v>02.04.03.08.031 Trappo 1.000 watt</v>
          </cell>
        </row>
        <row r="953">
          <cell r="J953" t="str">
            <v>02.04.03.08.032 Tool Set</v>
          </cell>
        </row>
        <row r="954">
          <cell r="J954" t="str">
            <v>02.04.03.08.033 Landasan Cap Lengkap</v>
          </cell>
        </row>
        <row r="955">
          <cell r="J955" t="str">
            <v>02.04.03.08.034 Kald Tiga Gantungan Dacin</v>
          </cell>
        </row>
        <row r="956">
          <cell r="J956" t="str">
            <v>02.04.03.08.035 Alat Pendatar Takaran Bensin</v>
          </cell>
        </row>
        <row r="957">
          <cell r="J957" t="str">
            <v>02.04.03.08.036 Tang Plombir/Segel</v>
          </cell>
        </row>
        <row r="958">
          <cell r="J958" t="str">
            <v>02.04.03.08.037 Exicator Besar</v>
          </cell>
        </row>
        <row r="959">
          <cell r="J959" t="str">
            <v>02.04.03.08.038 Exxicator Kecil</v>
          </cell>
        </row>
        <row r="960">
          <cell r="J960" t="str">
            <v>02.04.03.08.039 Desicator (Size) 3</v>
          </cell>
        </row>
        <row r="961">
          <cell r="J961" t="str">
            <v>02.04.03.08.040 Desicator (Size) 4</v>
          </cell>
        </row>
        <row r="962">
          <cell r="J962" t="str">
            <v>02.04.03.08.041 Botol Air Saling dari 25 liter</v>
          </cell>
        </row>
        <row r="963">
          <cell r="J963" t="str">
            <v>02.04.03.08.042 Picnometer</v>
          </cell>
        </row>
        <row r="964">
          <cell r="J964" t="str">
            <v>02.04.03.08.043 Desimeter (Hidrometer)</v>
          </cell>
        </row>
        <row r="965">
          <cell r="J965" t="str">
            <v>02.04.03.08.044 Telescope Tile Variable</v>
          </cell>
        </row>
        <row r="966">
          <cell r="J966" t="str">
            <v>02.04.03.08.045 Opitical Stran (Untuk Pemeriksaan Kaca)</v>
          </cell>
        </row>
        <row r="967">
          <cell r="J967" t="str">
            <v>02.04.03.08.046 Opitical Teknis Gange (Pengukur tebal dinding)</v>
          </cell>
        </row>
        <row r="968">
          <cell r="J968" t="str">
            <v>02.04.03.08.047 Lifter Capasitas 500 Kg</v>
          </cell>
        </row>
        <row r="969">
          <cell r="J969" t="str">
            <v>02.04.03.08.048 Taximeter Tester</v>
          </cell>
        </row>
        <row r="970">
          <cell r="J970" t="str">
            <v>02.04.03.08.049 Spedometer Tester</v>
          </cell>
        </row>
        <row r="971">
          <cell r="J971" t="str">
            <v>02.04.03.08.050 Standard Guage Blooks</v>
          </cell>
        </row>
        <row r="972">
          <cell r="J972" t="str">
            <v>02.04.03.08.051 Finest Direct Reading Insterm Mocrometer of Varion</v>
          </cell>
        </row>
        <row r="973">
          <cell r="J973" t="str">
            <v>02.04.03.08.052 Constant Temperature Combined Bridge Thermostat</v>
          </cell>
        </row>
        <row r="974">
          <cell r="J974" t="str">
            <v>02.04.03.08.053 Transparan Plastic Rack Insert For 20 Test Tubes 7</v>
          </cell>
        </row>
        <row r="975">
          <cell r="J975" t="str">
            <v>02.04.03.08.054 Water Bath Plexglass Capasity 71</v>
          </cell>
        </row>
        <row r="976">
          <cell r="J976" t="str">
            <v>02.04.03.08.055 Test Tube Rack Stainiesstel With 10 Holes 18 mm Di</v>
          </cell>
        </row>
        <row r="977">
          <cell r="J977" t="str">
            <v>02.04.03.08.056 Colorimeter Thermometer Aceto</v>
          </cell>
        </row>
        <row r="978">
          <cell r="J978" t="str">
            <v>02.04.03.08.057 Sit Of Geoge Pretition Lands Berger Thermometer</v>
          </cell>
        </row>
        <row r="979">
          <cell r="J979" t="str">
            <v>02.04.03.08.058 Set Of 14 Hight Precision Ameral Thermometer</v>
          </cell>
        </row>
        <row r="980">
          <cell r="J980" t="str">
            <v>02.04.03.08.059 Addition Tunner Stop Watch</v>
          </cell>
        </row>
        <row r="981">
          <cell r="J981" t="str">
            <v>02.04.03.08.060 Universal Clamp Clampinh Range 6 To 12 mm</v>
          </cell>
        </row>
        <row r="982">
          <cell r="J982" t="str">
            <v>02.04.03.08.061 Unmiversal Clamp Clampinh Range 6 To 75 mm</v>
          </cell>
        </row>
        <row r="983">
          <cell r="J983" t="str">
            <v>02.04.03.08.062 Venier Caliver</v>
          </cell>
        </row>
        <row r="984">
          <cell r="J984" t="str">
            <v>02.04.03.08.063 Prople Proyektor Toyo Serie</v>
          </cell>
        </row>
        <row r="985">
          <cell r="J985" t="str">
            <v>02.04.03.08.064 Tool Maker Mocroscope Magnification 30 x</v>
          </cell>
        </row>
        <row r="986">
          <cell r="J986" t="str">
            <v>02.04.03.08.065 Alat Ukur/Pembanding Lain-lain</v>
          </cell>
        </row>
        <row r="987">
          <cell r="J987" t="str">
            <v>02.04.03.09.001 Meter x-27 Dari Platina Tridium</v>
          </cell>
        </row>
        <row r="988">
          <cell r="J988" t="str">
            <v>02.04.03.09.002 H. Meter Dari Baja Nikel</v>
          </cell>
        </row>
        <row r="989">
          <cell r="J989" t="str">
            <v>02.04.03.09.003 Komparator</v>
          </cell>
        </row>
        <row r="990">
          <cell r="J990" t="str">
            <v>02.04.03.09.004 Alat Pengukur Garis Tengah</v>
          </cell>
        </row>
        <row r="991">
          <cell r="J991" t="str">
            <v>02.04.03.09.005 Ban Ukur</v>
          </cell>
        </row>
        <row r="992">
          <cell r="J992" t="str">
            <v>02.04.03.09.006 Diameter Tape</v>
          </cell>
        </row>
        <row r="993">
          <cell r="J993" t="str">
            <v>02.04.03.09.007 Ukuran Tinggi Orang</v>
          </cell>
        </row>
        <row r="994">
          <cell r="J994" t="str">
            <v>02.04.03.09.008 Schulfimaat (Ukuran Ingsuf)</v>
          </cell>
        </row>
        <row r="995">
          <cell r="J995" t="str">
            <v>02.04.03.09.009 Liffer Standard (1 Liter)</v>
          </cell>
        </row>
        <row r="996">
          <cell r="J996" t="str">
            <v>02.04.03.09.010 Bejana Ukur</v>
          </cell>
        </row>
        <row r="997">
          <cell r="J997" t="str">
            <v>02.04.03.09.011 Alat Ukur Kadar Air</v>
          </cell>
        </row>
        <row r="998">
          <cell r="J998" t="str">
            <v>02.04.03.09.012 Alat Ukur Pemecah Kulit Gabag</v>
          </cell>
        </row>
        <row r="999">
          <cell r="J999" t="str">
            <v>02.04.03.09.013 ALat Ukur Lainnya (Lain-lain)</v>
          </cell>
        </row>
        <row r="1000">
          <cell r="J1000" t="str">
            <v>02.04.03.10.001 Timbangan Jembatan Capasitas 10 Ton</v>
          </cell>
        </row>
        <row r="1001">
          <cell r="J1001" t="str">
            <v>02.04.03.10.002 Timbangan</v>
          </cell>
        </row>
        <row r="1002">
          <cell r="J1002" t="str">
            <v>02.04.03.10.003 Timbangan Meja Kapasitas 5 kg</v>
          </cell>
        </row>
        <row r="1003">
          <cell r="J1003" t="str">
            <v>02.04.03.10.004 Timbangan BBI Kapasitas 100 Kg</v>
          </cell>
        </row>
        <row r="1004">
          <cell r="J1004" t="str">
            <v>02.04.03.10.005 Timbangan BBI Kapasitas 25 Kg</v>
          </cell>
        </row>
        <row r="1005">
          <cell r="J1005" t="str">
            <v>02.04.03.10.006 Timbangan BBI Kapasitas 15 Kg (Timbangan Bayi)</v>
          </cell>
        </row>
        <row r="1006">
          <cell r="J1006" t="str">
            <v>02.04.03.10.007 Timbangan BBI Kapasitas 10 Kg</v>
          </cell>
        </row>
        <row r="1007">
          <cell r="J1007" t="str">
            <v>02.04.03.10.008 Timbangan Cepat Kapasitas 10 Kg</v>
          </cell>
        </row>
        <row r="1008">
          <cell r="J1008" t="str">
            <v>02.04.03.10.009 Timbangan Cepat Kapasitas 25 Kg</v>
          </cell>
        </row>
        <row r="1009">
          <cell r="J1009" t="str">
            <v>02.04.03.10.010 Timbangan Cepat Kapasitas 200 Kg</v>
          </cell>
        </row>
        <row r="1010">
          <cell r="J1010" t="str">
            <v>02.04.03.10.011 Timbangan Cepat Kapasotas 100 Kg</v>
          </cell>
        </row>
        <row r="1011">
          <cell r="J1011" t="str">
            <v>02.04.03.10.012 Timbangan Pegas Kapasitas 25 Kg</v>
          </cell>
        </row>
        <row r="1012">
          <cell r="J1012" t="str">
            <v>02.04.03.10.013 Timbangan Pegas Kapasitas 50 Kg</v>
          </cell>
        </row>
        <row r="1013">
          <cell r="J1013" t="str">
            <v>02.04.03.10.014 Timbangan Pegas Kapasitas 100 Kg</v>
          </cell>
        </row>
        <row r="1014">
          <cell r="J1014" t="str">
            <v>02.04.03.10.015 Timbangan Surat Kapasitas 100 Kg</v>
          </cell>
        </row>
        <row r="1015">
          <cell r="J1015" t="str">
            <v>02.04.03.10.016 Timbangan Sentisimal</v>
          </cell>
        </row>
        <row r="1016">
          <cell r="J1016" t="str">
            <v>02.04.03.10.017 Dacin Kuningan</v>
          </cell>
        </row>
        <row r="1017">
          <cell r="J1017" t="str">
            <v>02.04.03.10.018 Timbangan Gula Gaveka</v>
          </cell>
        </row>
        <row r="1018">
          <cell r="J1018" t="str">
            <v>02.04.03.10.019 Timbangan Gantung Kapasitas 50 Gr</v>
          </cell>
        </row>
        <row r="1019">
          <cell r="J1019" t="str">
            <v>02.04.03.10.020 Neraca</v>
          </cell>
        </row>
        <row r="1020">
          <cell r="J1020" t="str">
            <v>02.04.03.10.021 Neraca Parama E</v>
          </cell>
        </row>
        <row r="1021">
          <cell r="J1021" t="str">
            <v>02.04.03.10.022 Neraca Parama  D Kapasitas 5 Gr</v>
          </cell>
        </row>
        <row r="1022">
          <cell r="J1022" t="str">
            <v>02.04.03.10.023 Neraca Percisi Electronic Kapasitas 1 Kg</v>
          </cell>
        </row>
        <row r="1023">
          <cell r="J1023" t="str">
            <v>02.04.03.10.024 Neraca Percisi (Single Plan) Kapasitas 20 Kg</v>
          </cell>
        </row>
        <row r="1024">
          <cell r="J1024" t="str">
            <v>02.04.03.10.025 Neraca Percisi (Electronic Vacum ME)</v>
          </cell>
        </row>
        <row r="1025">
          <cell r="J1025" t="str">
            <v>02.04.03.10.026 Neraca Percisi 30 Kg (Micro Balance)</v>
          </cell>
        </row>
        <row r="1026">
          <cell r="J1026" t="str">
            <v>02.04.03.10.027 Neraca Percisi Kapasitas 50 Gr</v>
          </cell>
        </row>
        <row r="1027">
          <cell r="J1027" t="str">
            <v>02.04.03.10.028 Neraca Percisi Kapasitas 1 Kg</v>
          </cell>
        </row>
        <row r="1028">
          <cell r="J1028" t="str">
            <v>02.04.03.10.029 Neraca Tera E</v>
          </cell>
        </row>
        <row r="1029">
          <cell r="J1029" t="str">
            <v>02.04.03.10.030 Neraca Tera A Kapasitas 75 Kg</v>
          </cell>
        </row>
        <row r="1030">
          <cell r="J1030" t="str">
            <v>02.04.03.10.031 Neraca Tera B Kapasitas 10 Kg</v>
          </cell>
        </row>
        <row r="1031">
          <cell r="J1031" t="str">
            <v>02.04.03.10.032 Neraca Torsion Balance Kapasitas 500 Gr</v>
          </cell>
        </row>
        <row r="1032">
          <cell r="J1032" t="str">
            <v>02.04.03.10.033 Neraca Analisa Kapasitas 1000 Gr</v>
          </cell>
        </row>
        <row r="1033">
          <cell r="J1033" t="str">
            <v>02.04.03.10.034 Neraca Analisa Kapasitas 20 Kg</v>
          </cell>
        </row>
        <row r="1034">
          <cell r="J1034" t="str">
            <v>02.04.03.10.035 Neraca Kapasitas 1 Kg</v>
          </cell>
        </row>
        <row r="1035">
          <cell r="J1035" t="str">
            <v>02.04.03.10.036 Neraca Kapasitas 20 Kg</v>
          </cell>
        </row>
        <row r="1036">
          <cell r="J1036" t="str">
            <v>02.04.03.10.037 Moister Meter</v>
          </cell>
        </row>
        <row r="1037">
          <cell r="J1037" t="str">
            <v>02.04.03.10.038 Neraca Dengan Digital Display</v>
          </cell>
        </row>
        <row r="1038">
          <cell r="J1038" t="str">
            <v>02.04.03.10.039 Alat Timbangan Lain-lain</v>
          </cell>
        </row>
        <row r="1039">
          <cell r="J1039" t="str">
            <v>02.04.03.11.001 Kilogram Tembaga Nasional Platina</v>
          </cell>
        </row>
        <row r="1040">
          <cell r="J1040" t="str">
            <v>02.04.03.11.002 Kilogram Tembaga Bentuk Tong</v>
          </cell>
        </row>
        <row r="1041">
          <cell r="J1041" t="str">
            <v>02.04.03.11.003 Kilogram Sepuh Mas 1 Kg Pakai Tombol</v>
          </cell>
        </row>
        <row r="1042">
          <cell r="J1042" t="str">
            <v>02.04.03.11.004 Kilogram Baja Tong Bersandur Croom</v>
          </cell>
        </row>
        <row r="1043">
          <cell r="J1043" t="str">
            <v>02.04.03.11.005 Kilogram dari Baja Berbentuk Silinder</v>
          </cell>
        </row>
        <row r="1044">
          <cell r="J1044" t="str">
            <v>02.04.03.11.006 Kilogram Kerja Standar Tingkat II</v>
          </cell>
        </row>
        <row r="1045">
          <cell r="J1045" t="str">
            <v>02.04.03.11.007 Kilogram Standar</v>
          </cell>
        </row>
        <row r="1046">
          <cell r="J1046" t="str">
            <v>02.04.03.11.008 Anak Timbangan Tembaga Kantor Tingkat III</v>
          </cell>
        </row>
        <row r="1047">
          <cell r="J1047" t="str">
            <v>02.04.03.11.009 Anak Timbangan Miligram</v>
          </cell>
        </row>
        <row r="1048">
          <cell r="J1048" t="str">
            <v>02.04.03.11.010 Anak Timbangan Miligram Platina</v>
          </cell>
        </row>
        <row r="1049">
          <cell r="J1049" t="str">
            <v>02.04.03.11.011 Anak Timbangan Miligram Alumunium</v>
          </cell>
        </row>
        <row r="1050">
          <cell r="J1050" t="str">
            <v>02.04.03.11.012 Anak Timbangan Gram Standar 1 Gram</v>
          </cell>
        </row>
        <row r="1051">
          <cell r="J1051" t="str">
            <v>02.04.03.11.013 Anak Timbangan Halus daro 1.000 - 1 Gr</v>
          </cell>
        </row>
        <row r="1052">
          <cell r="J1052" t="str">
            <v>02.04.03.11.014 Anak Timbangan Biasa dari 1000 - 1 Gr</v>
          </cell>
        </row>
        <row r="1053">
          <cell r="J1053" t="str">
            <v>02.04.03.11.015 Anak Timbangan Bidur</v>
          </cell>
        </row>
        <row r="1054">
          <cell r="J1054" t="str">
            <v>02.04.03.11.016 Anak Timbangan dari Besi</v>
          </cell>
        </row>
        <row r="1055">
          <cell r="J1055" t="str">
            <v>02.04.03.11.017 Anak Timbangan Keping (Mulut Kecil)</v>
          </cell>
        </row>
        <row r="1056">
          <cell r="J1056" t="str">
            <v>02.04.03.11.018 Anak Timbangan Keping (Mulut Besar)</v>
          </cell>
        </row>
        <row r="1057">
          <cell r="J1057" t="str">
            <v>02.04.03.11.019 Alat Timbangan Biasa Lain-lain</v>
          </cell>
        </row>
        <row r="1058">
          <cell r="J1058" t="str">
            <v>02.04.03.12.001 Dari 100-50-20 liter</v>
          </cell>
        </row>
        <row r="1059">
          <cell r="J1059" t="str">
            <v>02.04.03.12.002 Dari 10 s/d 0,5 Liter</v>
          </cell>
        </row>
        <row r="1060">
          <cell r="J1060" t="str">
            <v>02.04.03.12.003 Takaran Kering Lain-lain</v>
          </cell>
        </row>
        <row r="1061">
          <cell r="J1061" t="str">
            <v>02.04.03.13.001 Takaran Bahan Bangunan 2 HL Berbentuk Tong</v>
          </cell>
        </row>
        <row r="1062">
          <cell r="J1062" t="str">
            <v>02.04.03.13.002 Takaran Bahan Bangunan 2 HL Lain-lain</v>
          </cell>
        </row>
        <row r="1063">
          <cell r="J1063" t="str">
            <v>02.04.03.14.001 Takaran Buah Kopi dari 0,5 HI</v>
          </cell>
        </row>
        <row r="1064">
          <cell r="J1064" t="str">
            <v>02.04.03.14.002 Takaran Kapuk dari Kayu 2 dan 1 HI</v>
          </cell>
        </row>
        <row r="1065">
          <cell r="J1065" t="str">
            <v>02.04.03.14.003 Takaran Minyak dari Besi 0,5 HI</v>
          </cell>
        </row>
        <row r="1066">
          <cell r="J1066" t="str">
            <v>02.04.03.14.004 Takaran Gandum 0,5 HI</v>
          </cell>
        </row>
        <row r="1067">
          <cell r="J1067" t="str">
            <v>02.04.03.14.005 Takaran Latex Lain-lain</v>
          </cell>
        </row>
        <row r="1068">
          <cell r="J1068" t="str">
            <v>02.04.03.15.001 Labu Takar (Volumetrik) berbagai Kapasitas</v>
          </cell>
        </row>
        <row r="1069">
          <cell r="J1069" t="str">
            <v>02.04.03.15.002 Botol Uji Berbagai Ukuran</v>
          </cell>
        </row>
        <row r="1070">
          <cell r="J1070" t="str">
            <v>02.04.03.15.003 Gelas Takar Berbagai Kapasitas Lain-lain</v>
          </cell>
        </row>
        <row r="1071">
          <cell r="J1071" t="str">
            <v>02.05.01.01.001 Bajak Kayu</v>
          </cell>
        </row>
        <row r="1072">
          <cell r="J1072" t="str">
            <v>02.05.01.01.002 Bajak Muara</v>
          </cell>
        </row>
        <row r="1073">
          <cell r="J1073" t="str">
            <v>02.05.01.01.003 Pacul</v>
          </cell>
        </row>
        <row r="1074">
          <cell r="J1074" t="str">
            <v>02.05.01.01.004 Linggis</v>
          </cell>
        </row>
        <row r="1075">
          <cell r="J1075" t="str">
            <v>02.05.01.01.005 Garpu Pacul</v>
          </cell>
        </row>
        <row r="1076">
          <cell r="J1076" t="str">
            <v>02.05.01.01.006 Garpu Kayu</v>
          </cell>
        </row>
        <row r="1077">
          <cell r="J1077" t="str">
            <v>02.05.01.01.007 Garpu Besi</v>
          </cell>
        </row>
        <row r="1078">
          <cell r="J1078" t="str">
            <v>02.05.01.01.008 Traktor Four Whell (Lengkap Peralatannya)</v>
          </cell>
        </row>
        <row r="1079">
          <cell r="J1079" t="str">
            <v>02.05.01.01.009 Traktor Tangan dengn peralatannya</v>
          </cell>
        </row>
        <row r="1080">
          <cell r="J1080" t="str">
            <v>02.05.01.01.010 Hewan Kerbau</v>
          </cell>
        </row>
        <row r="1081">
          <cell r="J1081" t="str">
            <v>02.05.01.01.011 Hewan Sapi</v>
          </cell>
        </row>
        <row r="1082">
          <cell r="J1082" t="str">
            <v>02.05.01.01.012 Chain Saw</v>
          </cell>
        </row>
        <row r="1083">
          <cell r="J1083" t="str">
            <v>02.05.01.01.013 Madula</v>
          </cell>
        </row>
        <row r="1084">
          <cell r="J1084" t="str">
            <v>02.05.01.01.014 Skap</v>
          </cell>
        </row>
        <row r="1085">
          <cell r="J1085" t="str">
            <v>02.05.01.01.015 Garu</v>
          </cell>
        </row>
        <row r="1086">
          <cell r="J1086" t="str">
            <v>02.05.01.01.016 Alat Pengolahan Tanah dan Tanaman Lain-lain</v>
          </cell>
        </row>
        <row r="1087">
          <cell r="J1087" t="str">
            <v>02.05.01.02.001 Tugal Kayu</v>
          </cell>
        </row>
        <row r="1088">
          <cell r="J1088" t="str">
            <v>02.05.01.02.002 Tugal Besi</v>
          </cell>
        </row>
        <row r="1089">
          <cell r="J1089" t="str">
            <v>02.05.01.02.003 Ember Plastik</v>
          </cell>
        </row>
        <row r="1090">
          <cell r="J1090" t="str">
            <v>02.05.01.02.004 Gayung Plastik</v>
          </cell>
        </row>
        <row r="1091">
          <cell r="J1091" t="str">
            <v>02.05.01.02.005 Alat Panen/Pengolahan Lain-lain</v>
          </cell>
        </row>
        <row r="1092">
          <cell r="J1092" t="str">
            <v>02.05.01.03.001 Tang Pemasang/Kar Tang</v>
          </cell>
        </row>
        <row r="1093">
          <cell r="J1093" t="str">
            <v>02.05.01.03.002 Stick Pengukur Sapi</v>
          </cell>
        </row>
        <row r="1094">
          <cell r="J1094" t="str">
            <v>02.05.01.03.003 Waigh Band</v>
          </cell>
        </row>
        <row r="1095">
          <cell r="J1095" t="str">
            <v>02.05.01.03.004 Borduzzo Tang</v>
          </cell>
        </row>
        <row r="1096">
          <cell r="J1096" t="str">
            <v>02.05.01.03.005 Cap Bakar</v>
          </cell>
        </row>
        <row r="1097">
          <cell r="J1097" t="str">
            <v>02.05.01.03.006 Kar Punch (Pelobang Telinga)</v>
          </cell>
        </row>
        <row r="1098">
          <cell r="J1098" t="str">
            <v>02.05.01.03.007 Container</v>
          </cell>
        </row>
        <row r="1099">
          <cell r="J1099" t="str">
            <v>02.05.01.03.008 Conister</v>
          </cell>
        </row>
        <row r="1100">
          <cell r="J1100" t="str">
            <v>02.05.01.03.009 Qoblet</v>
          </cell>
        </row>
        <row r="1101">
          <cell r="J1101" t="str">
            <v>02.05.01.03.010 Insemination Gun</v>
          </cell>
        </row>
        <row r="1102">
          <cell r="J1102" t="str">
            <v>02.05.01.03.011 Termos A.I</v>
          </cell>
        </row>
        <row r="1103">
          <cell r="J1103" t="str">
            <v>02.05.01.03.012 Vagina Buatan</v>
          </cell>
        </row>
        <row r="1104">
          <cell r="J1104" t="str">
            <v>02.05.01.03.013 Debeaker (Alat Pemotong Paruh)</v>
          </cell>
        </row>
        <row r="1105">
          <cell r="J1105" t="str">
            <v>02.05.01.03.014 Alat Pemotong Kuku</v>
          </cell>
        </row>
        <row r="1106">
          <cell r="J1106" t="str">
            <v>02.05.01.03.015 Milik Gam</v>
          </cell>
        </row>
        <row r="1107">
          <cell r="J1107" t="str">
            <v>02.05.01.03.016 Tabung Tempat Susu</v>
          </cell>
        </row>
        <row r="1108">
          <cell r="J1108" t="str">
            <v>02.05.01.03.017 Dehamer (Pemotong Tanduk)</v>
          </cell>
        </row>
        <row r="1109">
          <cell r="J1109" t="str">
            <v>02.05.01.03.018 Pemotong Bulu</v>
          </cell>
        </row>
        <row r="1110">
          <cell r="J1110" t="str">
            <v>02.05.01.03.019 Eastrator (Pemotong Ekor)</v>
          </cell>
        </row>
        <row r="1111">
          <cell r="J1111" t="str">
            <v>02.05.01.03.020 Milcooling Tang</v>
          </cell>
        </row>
        <row r="1112">
          <cell r="J1112" t="str">
            <v>02.05.01.03.021 Mesin Penetas Telur</v>
          </cell>
        </row>
        <row r="1113">
          <cell r="J1113" t="str">
            <v>02.05.01.03.022 Alat-alat Peternakan Lain-lain</v>
          </cell>
        </row>
        <row r="1114">
          <cell r="J1114" t="str">
            <v>02.05.01.04.001 Oven</v>
          </cell>
        </row>
        <row r="1115">
          <cell r="J1115" t="str">
            <v>02.05.01.04.002 Cold Storage (Kamar Pendingin)</v>
          </cell>
        </row>
        <row r="1116">
          <cell r="J1116" t="str">
            <v>02.05.01.04.003 Selo (Kotak Penyimpan) dengan mengatur temperatur</v>
          </cell>
        </row>
        <row r="1117">
          <cell r="J1117" t="str">
            <v>02.05.01.04.004 Rak-rak penyimpangan</v>
          </cell>
        </row>
        <row r="1118">
          <cell r="J1118" t="str">
            <v>02.05.01.04.005 Lemari Penyimpanan</v>
          </cell>
        </row>
        <row r="1119">
          <cell r="J1119" t="str">
            <v>02.05.01.04.006 Alat Penyimpanan hasil Percobaan Lain-lain</v>
          </cell>
        </row>
        <row r="1120">
          <cell r="J1120" t="str">
            <v>02.05.01.05.001 Alat Pengukur Curah Hujan</v>
          </cell>
        </row>
        <row r="1121">
          <cell r="J1121" t="str">
            <v>02.05.01.05.002 Alat Pengukur Cahaya</v>
          </cell>
        </row>
        <row r="1122">
          <cell r="J1122" t="str">
            <v>02.05.01.05.003 Alat Pengukur Intensitas Cahaya</v>
          </cell>
        </row>
        <row r="1123">
          <cell r="J1123" t="str">
            <v>02.05.01.05.004 Alat Pengukur Temperatur</v>
          </cell>
        </row>
        <row r="1124">
          <cell r="J1124" t="str">
            <v>02.05.01.05.005 Alat Pengukur PH Tanah (Soil Tester)</v>
          </cell>
        </row>
        <row r="1125">
          <cell r="J1125" t="str">
            <v>02.05.01.05.006 Alat Pengambil Sample Tanah</v>
          </cell>
        </row>
        <row r="1126">
          <cell r="J1126" t="str">
            <v>02.05.01.05.007 Alat Laboratorium Pertanian Lain-lain</v>
          </cell>
        </row>
        <row r="1127">
          <cell r="J1127" t="str">
            <v>02.05.01.06.001 Unit Pengaduk</v>
          </cell>
        </row>
        <row r="1128">
          <cell r="J1128" t="str">
            <v>02.05.01.06.002 Alat Pencabut Bulu Ayam</v>
          </cell>
        </row>
        <row r="1129">
          <cell r="J1129" t="str">
            <v>02.05.01.06.003 Alat Pencacah Hujan</v>
          </cell>
        </row>
        <row r="1130">
          <cell r="J1130" t="str">
            <v>02.05.01.06.004 Alat Processing Lain-lain</v>
          </cell>
        </row>
        <row r="1131">
          <cell r="J1131" t="str">
            <v>02.05.01.07.001 Alat Pengasapan</v>
          </cell>
        </row>
        <row r="1132">
          <cell r="J1132" t="str">
            <v>02.05.01.07.002 Alat Pembekuan</v>
          </cell>
        </row>
        <row r="1133">
          <cell r="J1133" t="str">
            <v>02.05.01.07.003 Alat Penggilingan Padi</v>
          </cell>
        </row>
        <row r="1134">
          <cell r="J1134" t="str">
            <v>02.05.01.07.004 Alat Pencacah Hijauan</v>
          </cell>
        </row>
        <row r="1135">
          <cell r="J1135" t="str">
            <v>02.05.01.07.005 Alat Pasca Panen Lain-lain</v>
          </cell>
        </row>
        <row r="1136">
          <cell r="J1136" t="str">
            <v>02.05.01.08.001 Pukat</v>
          </cell>
        </row>
        <row r="1137">
          <cell r="J1137" t="str">
            <v>02.05.01.08.002 Double Ring Shrimp Trawi/Pukat Udang Ganda</v>
          </cell>
        </row>
        <row r="1138">
          <cell r="J1138" t="str">
            <v>02.05.01.08.003 Otter Trawi</v>
          </cell>
        </row>
        <row r="1139">
          <cell r="J1139" t="str">
            <v>02.05.01.08.004 Other Trawi</v>
          </cell>
        </row>
        <row r="1140">
          <cell r="J1140" t="str">
            <v>02.05.01.08.005 Payang (Termasuk Lampara)</v>
          </cell>
        </row>
        <row r="1141">
          <cell r="J1141" t="str">
            <v>02.05.01.08.006 Danish Seine (Dogol)</v>
          </cell>
        </row>
        <row r="1142">
          <cell r="J1142" t="str">
            <v>02.05.01.08.007 Beach Seine (Pukat Pantai)</v>
          </cell>
        </row>
        <row r="1143">
          <cell r="J1143" t="str">
            <v>02.05.01.08.008 Driff Gill Net (Jaring Insang Hanyut)</v>
          </cell>
        </row>
        <row r="1144">
          <cell r="J1144" t="str">
            <v>02.05.01.08.009 Encliring Gill Net (Jaring Insang Lingkar)</v>
          </cell>
        </row>
        <row r="1145">
          <cell r="J1145" t="str">
            <v>02.05.01.08.010 Shrimp Gill Net (Jaring Klitik)</v>
          </cell>
        </row>
        <row r="1146">
          <cell r="J1146" t="str">
            <v>02.05.01.08.011 Set Gill Net (Jaring Insang Tetap)</v>
          </cell>
        </row>
        <row r="1147">
          <cell r="J1147" t="str">
            <v>02.05.01.08.012 Boat Raft Lift Net (Bagian Perahu/Rakit)</v>
          </cell>
        </row>
        <row r="1148">
          <cell r="J1148" t="str">
            <v>02.05.01.08.013 Bagan Tancap Berikut Kelong</v>
          </cell>
        </row>
        <row r="1149">
          <cell r="J1149" t="str">
            <v>02.05.01.08.014 Scoop Net (Serok)</v>
          </cell>
        </row>
        <row r="1150">
          <cell r="J1150" t="str">
            <v>02.05.01.08.015 Jaring Angkat Lainnya</v>
          </cell>
        </row>
        <row r="1151">
          <cell r="J1151" t="str">
            <v>02.05.01.08.016 Guiding Barrier (Serok)</v>
          </cell>
        </row>
        <row r="1152">
          <cell r="J1152" t="str">
            <v>02.05.01.08.017 Stop Net (Jermal Termasuk Togo)</v>
          </cell>
        </row>
        <row r="1153">
          <cell r="J1153" t="str">
            <v>02.05.01.08.018 Portable Traps (Bubu)</v>
          </cell>
        </row>
        <row r="1154">
          <cell r="J1154" t="str">
            <v>02.05.01.08.019 Perangkap Lainnya</v>
          </cell>
        </row>
        <row r="1155">
          <cell r="J1155" t="str">
            <v>02.05.01.08.020 Tuna Long Line (Rawal Tuna)</v>
          </cell>
        </row>
        <row r="1156">
          <cell r="J1156" t="str">
            <v>02.05.01.08.021 Set Long Line (Rawal Tetap)</v>
          </cell>
        </row>
        <row r="1157">
          <cell r="J1157" t="str">
            <v>02.05.01.08.022 Skipjak Pole And Lines (Huhate)</v>
          </cell>
        </row>
        <row r="1158">
          <cell r="J1158" t="str">
            <v>02.05.01.08.023 Trool Line (Pancing Tonda)</v>
          </cell>
        </row>
        <row r="1159">
          <cell r="J1159" t="str">
            <v>02.05.01.08.024 Pancing Lainnya</v>
          </cell>
        </row>
        <row r="1160">
          <cell r="J1160" t="str">
            <v>02.05.01.08.025 Muroami Inc. Mallalugis</v>
          </cell>
        </row>
        <row r="1161">
          <cell r="J1161" t="str">
            <v>02.05.01.08.026 Jala</v>
          </cell>
        </row>
        <row r="1162">
          <cell r="J1162" t="str">
            <v>02.05.01.08.027 Garpu</v>
          </cell>
        </row>
        <row r="1163">
          <cell r="J1163" t="str">
            <v>02.05.01.08.028 Tombak</v>
          </cell>
        </row>
        <row r="1164">
          <cell r="J1164" t="str">
            <v>02.05.01.08.029 Sea Water Reservoir</v>
          </cell>
        </row>
        <row r="1165">
          <cell r="J1165" t="str">
            <v>02.05.01.08.030 Bak Pemeliharaan Sementara</v>
          </cell>
        </row>
        <row r="1166">
          <cell r="J1166" t="str">
            <v>02.05.01.08.031 Bak Pengendapan</v>
          </cell>
        </row>
        <row r="1167">
          <cell r="J1167" t="str">
            <v>02.05.01.08.032 Keramba (Jaring Apung)</v>
          </cell>
        </row>
        <row r="1168">
          <cell r="J1168" t="str">
            <v>02.05.01.08.033 Alat Produksi Perikanan Lain-lain</v>
          </cell>
        </row>
        <row r="1169">
          <cell r="J1169" t="str">
            <v>02.05.02.01.001 Kored</v>
          </cell>
        </row>
        <row r="1170">
          <cell r="J1170" t="str">
            <v>02.05.02.01.002 Arit</v>
          </cell>
        </row>
        <row r="1171">
          <cell r="J1171" t="str">
            <v>02.05.02.01.003 Babadan</v>
          </cell>
        </row>
        <row r="1172">
          <cell r="J1172" t="str">
            <v>02.05.02.01.004 Pacul Dangir</v>
          </cell>
        </row>
        <row r="1173">
          <cell r="J1173" t="str">
            <v>02.05.02.01.005 Penyemprot Otomatis (Automatis Spayer)</v>
          </cell>
        </row>
        <row r="1174">
          <cell r="J1174" t="str">
            <v>02.05.02.01.006 Penyemprot Mesin (Power Spayer)</v>
          </cell>
        </row>
        <row r="1175">
          <cell r="J1175" t="str">
            <v>02.05.02.01.007 Penyemprot Tangan (Hand Sprayer)</v>
          </cell>
        </row>
        <row r="1176">
          <cell r="J1176" t="str">
            <v>02.05.02.01.008 Alat Pemeliharaan Tanaman Lain-lain</v>
          </cell>
        </row>
        <row r="1177">
          <cell r="J1177" t="str">
            <v>02.05.02.02.001 Ani-ani</v>
          </cell>
        </row>
        <row r="1178">
          <cell r="J1178" t="str">
            <v>02.05.02.02.002 Alat Perontok (Theresar Pedal)</v>
          </cell>
        </row>
        <row r="1179">
          <cell r="J1179" t="str">
            <v>02.05.02.02.003 Alat Perontok Mesin (Power Theresar)</v>
          </cell>
        </row>
        <row r="1180">
          <cell r="J1180" t="str">
            <v>02.05.02.02.004 Alat Pemipit Jagung</v>
          </cell>
        </row>
        <row r="1181">
          <cell r="J1181" t="str">
            <v>02.05.02.02.005 Karung</v>
          </cell>
        </row>
        <row r="1182">
          <cell r="J1182" t="str">
            <v>02.05.02.02.006 Blek</v>
          </cell>
        </row>
        <row r="1183">
          <cell r="J1183" t="str">
            <v>02.05.02.02.007 Alat Pengering (Dreyer)</v>
          </cell>
        </row>
        <row r="1184">
          <cell r="J1184" t="str">
            <v>02.05.02.02.008 Alat Pengering Mesin (Powe Dreyer)</v>
          </cell>
        </row>
        <row r="1185">
          <cell r="J1185" t="str">
            <v>02.05.02.02.009 Alat Pengukur Kadar Air (Meisture Terter)</v>
          </cell>
        </row>
        <row r="1186">
          <cell r="J1186" t="str">
            <v>02.05.02.02.010 Honey (Penggulung Beras)</v>
          </cell>
        </row>
        <row r="1187">
          <cell r="J1187" t="str">
            <v>02.05.02.02.011 Alat Panen Lain-lain</v>
          </cell>
        </row>
        <row r="1188">
          <cell r="J1188" t="str">
            <v>02.05.02.03.001 Oven</v>
          </cell>
        </row>
        <row r="1189">
          <cell r="J1189" t="str">
            <v>02.05.02.03.002 Cold Storage (Kamar Pendingin)</v>
          </cell>
        </row>
        <row r="1190">
          <cell r="J1190" t="str">
            <v>02.05.02.03.003 Selo (Kodak Penyimpanan) bisa diatur temperaturnya</v>
          </cell>
        </row>
        <row r="1191">
          <cell r="J1191" t="str">
            <v>02.05.02.03.004 Rak-rak Penyimpanan</v>
          </cell>
        </row>
        <row r="1192">
          <cell r="J1192" t="str">
            <v>02.05.02.03.005 Lemari Penyimpanan</v>
          </cell>
        </row>
        <row r="1193">
          <cell r="J1193" t="str">
            <v>02.05.02.03.006 Gudang</v>
          </cell>
        </row>
        <row r="1194">
          <cell r="J1194" t="str">
            <v>02.05.02.03.007 Alat Penyimpanan Lain-lain</v>
          </cell>
        </row>
        <row r="1195">
          <cell r="J1195" t="str">
            <v>02.05.02.04.001 Alat Pengukur Curah Hujan</v>
          </cell>
        </row>
        <row r="1196">
          <cell r="J1196" t="str">
            <v>02.05.02.04.002 Alat Pengukur Cahaya</v>
          </cell>
        </row>
        <row r="1197">
          <cell r="J1197" t="str">
            <v>02.05.02.04.003 Alat Pengukur Arah Angin</v>
          </cell>
        </row>
        <row r="1198">
          <cell r="J1198" t="str">
            <v>02.05.02.04.004 Alat Pengukur Intensitas Cahaya</v>
          </cell>
        </row>
        <row r="1199">
          <cell r="J1199" t="str">
            <v>02.05.02.04.005 Alat Pengukur Temperatur</v>
          </cell>
        </row>
        <row r="1200">
          <cell r="J1200" t="str">
            <v>02.05.02.04.006 Alat Pengukur PH Tanah (Soil Tester)</v>
          </cell>
        </row>
        <row r="1201">
          <cell r="J1201" t="str">
            <v>02.05.02.04.007 Alat Pengambil Sampel Tanah</v>
          </cell>
        </row>
        <row r="1202">
          <cell r="J1202" t="str">
            <v>02.05.02.04.008 Mesin Penetas Telur</v>
          </cell>
        </row>
        <row r="1203">
          <cell r="J1203" t="str">
            <v>02.05.02.04.009 Alat Laboratorium Lain-lain</v>
          </cell>
        </row>
        <row r="1204">
          <cell r="J1204" t="str">
            <v>02.05.02.05.001 Jaring</v>
          </cell>
        </row>
        <row r="1205">
          <cell r="J1205" t="str">
            <v>02.05.02.05.002 Ancol/Tangkul</v>
          </cell>
        </row>
        <row r="1206">
          <cell r="J1206" t="str">
            <v>02.05.02.05.003 Keramba Apung</v>
          </cell>
        </row>
        <row r="1207">
          <cell r="J1207" t="str">
            <v>02.05.02.05.004 Rawai/Longline, Tombak</v>
          </cell>
        </row>
        <row r="1208">
          <cell r="J1208" t="str">
            <v>02.05.02.05.005 Alat Penangkap Ikan Lain-lain</v>
          </cell>
        </row>
        <row r="1209">
          <cell r="J1209" t="str">
            <v>02.06.01.01.001 Mesin Ketik Manual Portable (11-13)</v>
          </cell>
        </row>
        <row r="1210">
          <cell r="J1210" t="str">
            <v>02.06.01.01.002 Mesin Ketik Manual Standar (14-16)</v>
          </cell>
        </row>
        <row r="1211">
          <cell r="J1211" t="str">
            <v>02.06.01.01.003 Mesin Ketik Manual Longewagen (18)</v>
          </cell>
        </row>
        <row r="1212">
          <cell r="J1212" t="str">
            <v>02.06.01.01.004 Mesin Ketik Listrik Portable</v>
          </cell>
        </row>
        <row r="1213">
          <cell r="J1213" t="str">
            <v>02.06.01.01.005 Mesin Listrik Standar</v>
          </cell>
        </row>
        <row r="1214">
          <cell r="J1214" t="str">
            <v>02.06.01.01.006 Mesin Ketik Listrik Longewagon</v>
          </cell>
        </row>
        <row r="1215">
          <cell r="J1215" t="str">
            <v>02.06.01.01.007 Mesin Ketik Elektronik</v>
          </cell>
        </row>
        <row r="1216">
          <cell r="J1216" t="str">
            <v>02.06.01.01.008 Mesin Ketik Elektronik/Selektrik</v>
          </cell>
        </row>
        <row r="1217">
          <cell r="J1217" t="str">
            <v>02.06.01.01.009 Mesin Ketik Braile</v>
          </cell>
        </row>
        <row r="1218">
          <cell r="J1218" t="str">
            <v>02.06.01.01.010 Mesin Ketik Phromosons</v>
          </cell>
        </row>
        <row r="1219">
          <cell r="J1219" t="str">
            <v>02.06.01.01.011 Mesin Cetak stereo Pioner (Braile)</v>
          </cell>
        </row>
        <row r="1220">
          <cell r="J1220" t="str">
            <v>02.06.01.01.012 Mesin Ketik Lain-lain</v>
          </cell>
        </row>
        <row r="1221">
          <cell r="J1221" t="str">
            <v>02.06.01.02.001 Mesin Hitung Manual</v>
          </cell>
        </row>
        <row r="1222">
          <cell r="J1222" t="str">
            <v>02.06.01.02.002 Mesin Hitung Listrik</v>
          </cell>
        </row>
        <row r="1223">
          <cell r="J1223" t="str">
            <v>02.06.01.02.003 Mesin Hitung Elektronik</v>
          </cell>
        </row>
        <row r="1224">
          <cell r="J1224" t="str">
            <v>02.06.01.02.004 Mesin Jumlah Manual</v>
          </cell>
        </row>
        <row r="1225">
          <cell r="J1225" t="str">
            <v>02.06.01.02.005 Mesin Jumlah Listrik</v>
          </cell>
        </row>
        <row r="1226">
          <cell r="J1226" t="str">
            <v>02.06.01.02.006 Mesin Jumlah Elektronik</v>
          </cell>
        </row>
        <row r="1227">
          <cell r="J1227" t="str">
            <v>02.06.01.02.007 Mesin Kas Register</v>
          </cell>
        </row>
        <row r="1228">
          <cell r="J1228" t="str">
            <v>02.06.01.02.008 Mesin Pembukuan</v>
          </cell>
        </row>
        <row r="1229">
          <cell r="J1229" t="str">
            <v>02.06.01.02.009 Mesin Absen (Time Recorder)</v>
          </cell>
        </row>
        <row r="1230">
          <cell r="J1230" t="str">
            <v>02.06.01.02.010 Mesin Kontrol/jaga</v>
          </cell>
        </row>
        <row r="1231">
          <cell r="J1231" t="str">
            <v>02.06.01.02.011 Mesin Calculator</v>
          </cell>
        </row>
        <row r="1232">
          <cell r="J1232" t="str">
            <v>02.06.01.02.012 Mesin Penghitung Uang</v>
          </cell>
        </row>
        <row r="1233">
          <cell r="J1233" t="str">
            <v>02.06.01.02.013 Mesin Hitung/Jumlah Lain-lain</v>
          </cell>
        </row>
        <row r="1234">
          <cell r="J1234" t="str">
            <v>02.06.01.03.001 Mesin Stensil Manual Folio</v>
          </cell>
        </row>
        <row r="1235">
          <cell r="J1235" t="str">
            <v>02.06.01.03.002 Mesin Stensil Manual Doble Folio</v>
          </cell>
        </row>
        <row r="1236">
          <cell r="J1236" t="str">
            <v>02.06.01.03.003 Mesin Stensil Listrik Folio</v>
          </cell>
        </row>
        <row r="1237">
          <cell r="J1237" t="str">
            <v>02.06.01.03.004 Mesin Stensil Listrik Doble Folio</v>
          </cell>
        </row>
        <row r="1238">
          <cell r="J1238" t="str">
            <v>02.06.01.03.005 Mesin Stensil Spirtus Manual</v>
          </cell>
        </row>
        <row r="1239">
          <cell r="J1239" t="str">
            <v>02.06.01.03.006 Mesin Stensil Spirtus Listrik</v>
          </cell>
        </row>
        <row r="1240">
          <cell r="J1240" t="str">
            <v>02.06.01.03.007 Mesin Foto Copy dengan Kertas Folio</v>
          </cell>
        </row>
        <row r="1241">
          <cell r="J1241" t="str">
            <v>02.06.01.03.008 Mesin Foto Copy dengan Kertas doble Folio</v>
          </cell>
        </row>
        <row r="1242">
          <cell r="J1242" t="str">
            <v>02.06.01.03.009 Mesin Foto Copy dengan kertas biasa folio</v>
          </cell>
        </row>
        <row r="1243">
          <cell r="J1243" t="str">
            <v>02.06.01.03.010 Mesin Foto Copy dengan kertas biasa doble folio</v>
          </cell>
        </row>
        <row r="1244">
          <cell r="J1244" t="str">
            <v>02.06.01.03.011 Mesin Perekam Stensil Folio</v>
          </cell>
        </row>
        <row r="1245">
          <cell r="J1245" t="str">
            <v>02.06.01.03.012 Mesin Perekam Stensil Doble Folio</v>
          </cell>
        </row>
        <row r="1246">
          <cell r="J1246" t="str">
            <v>02.06.01.03.013 Mesin Plate Folio</v>
          </cell>
        </row>
        <row r="1247">
          <cell r="J1247" t="str">
            <v>02.06.01.03.014 Mesin Plate Doble Folio</v>
          </cell>
        </row>
        <row r="1248">
          <cell r="J1248" t="str">
            <v>02.06.01.03.015 Alat Penggandaan Lain-lain</v>
          </cell>
        </row>
        <row r="1249">
          <cell r="J1249" t="str">
            <v>02.06.01.04.001 Lemari Besi</v>
          </cell>
        </row>
        <row r="1250">
          <cell r="J1250" t="str">
            <v>02.06.01.04.002 Rak Besi/Metal</v>
          </cell>
        </row>
        <row r="1251">
          <cell r="J1251" t="str">
            <v>02.06.01.04.003 Rak Kayu</v>
          </cell>
        </row>
        <row r="1252">
          <cell r="J1252" t="str">
            <v>02.06.01.04.004 Filling Besi/Metal</v>
          </cell>
        </row>
        <row r="1253">
          <cell r="J1253" t="str">
            <v>02.06.01.04.005 Filling Kayu</v>
          </cell>
        </row>
        <row r="1254">
          <cell r="J1254" t="str">
            <v>02.06.01.04.006 Brand Kas</v>
          </cell>
        </row>
        <row r="1255">
          <cell r="J1255" t="str">
            <v>02.06.01.04.007 Kardek Besi/Metal</v>
          </cell>
        </row>
        <row r="1256">
          <cell r="J1256" t="str">
            <v>02.06.01.04.008 Kardek Kayu</v>
          </cell>
        </row>
        <row r="1257">
          <cell r="J1257" t="str">
            <v>02.06.01.04.009 Rotary Filling</v>
          </cell>
        </row>
        <row r="1258">
          <cell r="J1258" t="str">
            <v>02.06.01.04.010 Peti Uang</v>
          </cell>
        </row>
        <row r="1259">
          <cell r="J1259" t="str">
            <v>02.06.01.04.011 Lemari Sorok</v>
          </cell>
        </row>
        <row r="1260">
          <cell r="J1260" t="str">
            <v>02.06.01.04.012 Lemari Kaca</v>
          </cell>
        </row>
        <row r="1261">
          <cell r="J1261" t="str">
            <v>02.06.01.04.013 Lemari Makan</v>
          </cell>
        </row>
        <row r="1262">
          <cell r="J1262" t="str">
            <v>02.06.01.04.014 Alat Penyimpan Perlengkapan Kantor Lainnya</v>
          </cell>
        </row>
        <row r="1263">
          <cell r="J1263" t="str">
            <v>02.06.01.05.001 Papan Visuil</v>
          </cell>
        </row>
        <row r="1264">
          <cell r="J1264" t="str">
            <v>02.06.01.05.002 Perkakas Kantor</v>
          </cell>
        </row>
        <row r="1265">
          <cell r="J1265" t="str">
            <v>02.06.01.05.003 Alat Pengamatan/Sinyal</v>
          </cell>
        </row>
        <row r="1266">
          <cell r="J1266" t="str">
            <v>02.06.01.05.004 Alat Detektor Uang Palsu</v>
          </cell>
        </row>
        <row r="1267">
          <cell r="J1267" t="str">
            <v>02.06.01.05.005 Alat Penghancur Kertas</v>
          </cell>
        </row>
        <row r="1268">
          <cell r="J1268" t="str">
            <v>02.06.01.05.006 Papan Nama Instansi</v>
          </cell>
        </row>
        <row r="1269">
          <cell r="J1269" t="str">
            <v>02.06.01.05.007 Papan Pengumunan</v>
          </cell>
        </row>
        <row r="1270">
          <cell r="J1270" t="str">
            <v>02.06.01.05.008 Papan Tulis</v>
          </cell>
        </row>
        <row r="1271">
          <cell r="J1271" t="str">
            <v>02.06.01.05.009 Papan Absen</v>
          </cell>
        </row>
        <row r="1272">
          <cell r="J1272" t="str">
            <v>02.06.01.05.010 White Board</v>
          </cell>
        </row>
        <row r="1273">
          <cell r="J1273" t="str">
            <v>02.06.01.05.011 Alat Detektor Uang Palsu</v>
          </cell>
        </row>
        <row r="1274">
          <cell r="J1274" t="str">
            <v>02.06.01.05.012 Alat Detektor Barang Terlarang/X Ray</v>
          </cell>
        </row>
        <row r="1275">
          <cell r="J1275" t="str">
            <v>02.06.01.05.013 Copy Board/Elektrik White Board</v>
          </cell>
        </row>
        <row r="1276">
          <cell r="J1276" t="str">
            <v>02.06.01.05.014 Peta</v>
          </cell>
        </row>
        <row r="1277">
          <cell r="J1277" t="str">
            <v>02.06.01.05.015 Alat Penghancur Kertas</v>
          </cell>
        </row>
        <row r="1278">
          <cell r="J1278" t="str">
            <v>02.06.01.05.016 Globe</v>
          </cell>
        </row>
        <row r="1279">
          <cell r="J1279" t="str">
            <v>02.06.01.05.017 Mesin Absensi</v>
          </cell>
        </row>
        <row r="1280">
          <cell r="J1280" t="str">
            <v>02.06.01.05.018 Dry Seal</v>
          </cell>
        </row>
        <row r="1281">
          <cell r="J1281" t="str">
            <v>02.06.01.05.019 Fergulator</v>
          </cell>
        </row>
        <row r="1282">
          <cell r="J1282" t="str">
            <v>02.06.01.05.020 Crelm Folisher</v>
          </cell>
        </row>
        <row r="1283">
          <cell r="J1283" t="str">
            <v>02.06.01.05.021 Mesin Perangko</v>
          </cell>
        </row>
        <row r="1284">
          <cell r="J1284" t="str">
            <v>02.06.01.05.022 Check Writer</v>
          </cell>
        </row>
        <row r="1285">
          <cell r="J1285" t="str">
            <v>02.06.01.05.023 Numirator</v>
          </cell>
        </row>
        <row r="1286">
          <cell r="J1286" t="str">
            <v>02.06.01.05.024 Alat Pemotong Kertas</v>
          </cell>
        </row>
        <row r="1287">
          <cell r="J1287" t="str">
            <v>02.06.01.05.025 Hecmaching Besar</v>
          </cell>
        </row>
        <row r="1288">
          <cell r="J1288" t="str">
            <v>02.06.01.05.026 Perforator Besar</v>
          </cell>
        </row>
        <row r="1289">
          <cell r="J1289" t="str">
            <v>02.06.01.05.027 Alat Pencetak Label</v>
          </cell>
        </row>
        <row r="1290">
          <cell r="J1290" t="str">
            <v>02.06.01.05.028 Overhead Projektor</v>
          </cell>
        </row>
        <row r="1291">
          <cell r="J1291" t="str">
            <v>02.06.01.05.029 Hand Metal Detector</v>
          </cell>
        </row>
        <row r="1292">
          <cell r="J1292" t="str">
            <v>02.06.01.05.030 Walkman Detector</v>
          </cell>
        </row>
        <row r="1293">
          <cell r="J1293" t="str">
            <v>02.06.01.05.031 Panel Pameran</v>
          </cell>
        </row>
        <row r="1294">
          <cell r="J1294" t="str">
            <v>02.06.01.05.032 Alat Pengaman (Sinyal)</v>
          </cell>
        </row>
        <row r="1295">
          <cell r="J1295" t="str">
            <v>02.06.01.05.033 Board Modulux</v>
          </cell>
        </row>
        <row r="1296">
          <cell r="J1296" t="str">
            <v>02.06.01.05.034 Porto Safe Travel Cose</v>
          </cell>
        </row>
        <row r="1297">
          <cell r="J1297" t="str">
            <v>02.06.01.05.035 Disk Prime</v>
          </cell>
        </row>
        <row r="1298">
          <cell r="J1298" t="str">
            <v>02.06.01.05.036 Megashow</v>
          </cell>
        </row>
        <row r="1299">
          <cell r="J1299" t="str">
            <v>02.06.01.05.037 White Board Elektronic</v>
          </cell>
        </row>
        <row r="1300">
          <cell r="J1300" t="str">
            <v>02.06.01.05.038 Laser Pointer</v>
          </cell>
        </row>
        <row r="1301">
          <cell r="J1301" t="str">
            <v>02.06.01.05.039 Display</v>
          </cell>
        </row>
        <row r="1302">
          <cell r="J1302" t="str">
            <v>02.06.01.05.040 Alat Kantor Lainnya (Lain-lain)</v>
          </cell>
        </row>
        <row r="1303">
          <cell r="J1303" t="str">
            <v>02.06.01.05.041 LCD Projector</v>
          </cell>
        </row>
        <row r="1304">
          <cell r="J1304" t="str">
            <v>02.06.02.01.001 Lemari Kayu</v>
          </cell>
        </row>
        <row r="1305">
          <cell r="J1305" t="str">
            <v>02.06.02.01.002 Rak Kayu</v>
          </cell>
        </row>
        <row r="1306">
          <cell r="J1306" t="str">
            <v>02.06.02.01.003 Meja Besi/Metal</v>
          </cell>
        </row>
        <row r="1307">
          <cell r="J1307" t="str">
            <v>02.06.02.01.004 Meja Kayu/Rotan</v>
          </cell>
        </row>
        <row r="1308">
          <cell r="J1308" t="str">
            <v>02.06.02.01.005 Kursi Besi/Metal</v>
          </cell>
        </row>
        <row r="1309">
          <cell r="J1309" t="str">
            <v>02.06.02.01.006 Kursi Kayu/Rotan/Bambu</v>
          </cell>
        </row>
        <row r="1310">
          <cell r="J1310" t="str">
            <v>02.06.02.01.007 Zice</v>
          </cell>
        </row>
        <row r="1311">
          <cell r="J1311" t="str">
            <v>02.06.02.01.008 Tempat Tidur Besi/Metal (Lengkap)</v>
          </cell>
        </row>
        <row r="1312">
          <cell r="J1312" t="str">
            <v>02.06.02.01.009 Tempat Tidur Kayu (lengkap)</v>
          </cell>
        </row>
        <row r="1313">
          <cell r="J1313" t="str">
            <v>02.06.02.01.010 Meja Rapat</v>
          </cell>
        </row>
        <row r="1314">
          <cell r="J1314" t="str">
            <v>02.06.02.01.011 Meja Tulis</v>
          </cell>
        </row>
        <row r="1315">
          <cell r="J1315" t="str">
            <v>02.06.02.01.012 Meja Makan</v>
          </cell>
        </row>
        <row r="1316">
          <cell r="J1316" t="str">
            <v>02.06.02.01.013 Meja Telpon</v>
          </cell>
        </row>
        <row r="1317">
          <cell r="J1317" t="str">
            <v>02.06.02.01.014 Meja Lelang</v>
          </cell>
        </row>
        <row r="1318">
          <cell r="J1318" t="str">
            <v>02.06.02.01.015 Meja Podium</v>
          </cell>
        </row>
        <row r="1319">
          <cell r="J1319" t="str">
            <v>02.06.02.01.016 Meja Tik</v>
          </cell>
        </row>
        <row r="1320">
          <cell r="J1320" t="str">
            <v>02.06.02.01.017 Meja Reseption</v>
          </cell>
        </row>
        <row r="1321">
          <cell r="J1321" t="str">
            <v>02.06.02.01.018 Meja Tambahan</v>
          </cell>
        </row>
        <row r="1322">
          <cell r="J1322" t="str">
            <v>02.06.02.01.019 Meja Panjang</v>
          </cell>
        </row>
        <row r="1323">
          <cell r="J1323" t="str">
            <v>02.06.02.01.020 Meja Bundar</v>
          </cell>
        </row>
        <row r="1324">
          <cell r="J1324" t="str">
            <v>02.06.02.01.021 Meja Periksa Pasien</v>
          </cell>
        </row>
        <row r="1325">
          <cell r="J1325" t="str">
            <v>02.06.02.01.022 Meja Obat</v>
          </cell>
        </row>
        <row r="1326">
          <cell r="J1326" t="str">
            <v>02.06.02.01.023 Meja Kartu</v>
          </cell>
        </row>
        <row r="1327">
          <cell r="J1327" t="str">
            <v>02.06.02.01.024 Meja Suntik</v>
          </cell>
        </row>
        <row r="1328">
          <cell r="J1328" t="str">
            <v>02.06.02.01.025 Meja Bayi</v>
          </cell>
        </row>
        <row r="1329">
          <cell r="J1329" t="str">
            <v>02.06.02.01.026 Meja Sekolah</v>
          </cell>
        </row>
        <row r="1330">
          <cell r="J1330" t="str">
            <v>02.06.02.01.027 Kursi Rapat</v>
          </cell>
        </row>
        <row r="1331">
          <cell r="J1331" t="str">
            <v>02.06.02.01.028 Kursi Tamu</v>
          </cell>
        </row>
        <row r="1332">
          <cell r="J1332" t="str">
            <v>02.06.02.01.029 Kursi Tangan</v>
          </cell>
        </row>
        <row r="1333">
          <cell r="J1333" t="str">
            <v>02.06.02.01.030 Kursi Putar</v>
          </cell>
        </row>
        <row r="1334">
          <cell r="J1334" t="str">
            <v>02.06.02.01.031 Kursi Biasa</v>
          </cell>
        </row>
        <row r="1335">
          <cell r="J1335" t="str">
            <v>02.06.02.01.032 Bangku Sekolah</v>
          </cell>
        </row>
        <row r="1336">
          <cell r="J1336" t="str">
            <v>02.06.02.01.033 Bangku Tunggu</v>
          </cell>
        </row>
        <row r="1337">
          <cell r="J1337" t="str">
            <v>02.06.02.01.034 Kursi Lipat</v>
          </cell>
        </row>
        <row r="1338">
          <cell r="J1338" t="str">
            <v>02.06.02.01.035 Bangku Injak</v>
          </cell>
        </row>
        <row r="1339">
          <cell r="J1339" t="str">
            <v>02.06.02.01.036 Meja Cetakan</v>
          </cell>
        </row>
        <row r="1340">
          <cell r="J1340" t="str">
            <v>02.06.02.01.037 Meja Komputer</v>
          </cell>
        </row>
        <row r="1341">
          <cell r="J1341" t="str">
            <v>02.06.02.01.038 Kasur</v>
          </cell>
        </row>
        <row r="1342">
          <cell r="J1342" t="str">
            <v>02.06.02.01.039 Bantal</v>
          </cell>
        </row>
        <row r="1343">
          <cell r="J1343" t="str">
            <v>02.06.02.01.040 Guling</v>
          </cell>
        </row>
        <row r="1344">
          <cell r="J1344" t="str">
            <v>02.06.02.01.041 Locker Katun</v>
          </cell>
        </row>
        <row r="1345">
          <cell r="J1345" t="str">
            <v>02.06.02.01.042 Selimut Wol</v>
          </cell>
        </row>
        <row r="1346">
          <cell r="J1346" t="str">
            <v>02.06.02.01.043 Waslap</v>
          </cell>
        </row>
        <row r="1347">
          <cell r="J1347" t="str">
            <v>02.06.02.01.044 Meja Piket</v>
          </cell>
        </row>
        <row r="1348">
          <cell r="J1348" t="str">
            <v>02.06.02.01.045 Seprei</v>
          </cell>
        </row>
        <row r="1349">
          <cell r="J1349" t="str">
            <v>02.06.02.01.046 Tikar</v>
          </cell>
        </row>
        <row r="1350">
          <cell r="J1350" t="str">
            <v>02.06.02.01.047 Tenda</v>
          </cell>
        </row>
        <row r="1351">
          <cell r="J1351" t="str">
            <v>02.06.02.01.048 Meja Biro</v>
          </cell>
        </row>
        <row r="1352">
          <cell r="J1352" t="str">
            <v>02.06.02.01.049 Sofa</v>
          </cell>
        </row>
        <row r="1353">
          <cell r="J1353" t="str">
            <v>02.06.02.01.050 Daun Pintu Alumunium</v>
          </cell>
        </row>
        <row r="1354">
          <cell r="J1354" t="str">
            <v>02.06.02.01.051 Kaca Bening</v>
          </cell>
        </row>
        <row r="1355">
          <cell r="J1355" t="str">
            <v>02.06.02.01.052 Kaca Riben</v>
          </cell>
        </row>
        <row r="1356">
          <cell r="J1356" t="str">
            <v>02.06.02.01.053 Kasur Alumunium</v>
          </cell>
        </row>
        <row r="1357">
          <cell r="J1357" t="str">
            <v>02.06.02.01.054 Lemari Pakaian</v>
          </cell>
        </row>
        <row r="1358">
          <cell r="J1358" t="str">
            <v>02.06.02.01.055 Lemari Rias</v>
          </cell>
        </row>
        <row r="1359">
          <cell r="J1359" t="str">
            <v>02.06.02.01.056 Ratto</v>
          </cell>
        </row>
        <row r="1360">
          <cell r="J1360" t="str">
            <v>02.06.02.01.057 Jepano</v>
          </cell>
        </row>
        <row r="1361">
          <cell r="J1361" t="str">
            <v>02.06.02.01.058 Pusiban</v>
          </cell>
        </row>
        <row r="1362">
          <cell r="J1362" t="str">
            <v>02.06.02.01.059 Panggo</v>
          </cell>
        </row>
        <row r="1363">
          <cell r="J1363" t="str">
            <v>02.06.02.01.060 Tudung Saji</v>
          </cell>
        </row>
        <row r="1364">
          <cell r="J1364" t="str">
            <v>02.06.02.01.061 Meubelair Lainnya</v>
          </cell>
        </row>
        <row r="1365">
          <cell r="J1365" t="str">
            <v>02.06.02.02.001 Jam Mekanis</v>
          </cell>
        </row>
        <row r="1366">
          <cell r="J1366" t="str">
            <v>02.06.02.02.002 Jam Listrik</v>
          </cell>
        </row>
        <row r="1367">
          <cell r="J1367" t="str">
            <v>02.06.02.02.003 Jam Elektronik</v>
          </cell>
        </row>
        <row r="1368">
          <cell r="J1368" t="str">
            <v>02.06.02.02.004 Lampu Lalulintas (Trafic Light)</v>
          </cell>
        </row>
        <row r="1369">
          <cell r="J1369" t="str">
            <v>02.06.02.02.005 Alat Pengukur Waktu Lain-lain</v>
          </cell>
        </row>
        <row r="1370">
          <cell r="J1370" t="str">
            <v>02.06.02.03.001 Mesin Penghisap Debu</v>
          </cell>
        </row>
        <row r="1371">
          <cell r="J1371" t="str">
            <v>02.06.02.03.002 Mesin Pel</v>
          </cell>
        </row>
        <row r="1372">
          <cell r="J1372" t="str">
            <v>02.06.02.03.003 Mesin Potong Rumput</v>
          </cell>
        </row>
        <row r="1373">
          <cell r="J1373" t="str">
            <v>02.06.02.03.004 Mesin Cuci</v>
          </cell>
        </row>
        <row r="1374">
          <cell r="J1374" t="str">
            <v>02.06.02.03.005 Alat Pembersih Lain-lain</v>
          </cell>
        </row>
        <row r="1375">
          <cell r="J1375" t="str">
            <v>02.06.02.04.001 Lemari Es</v>
          </cell>
        </row>
        <row r="1376">
          <cell r="J1376" t="str">
            <v>02.06.02.04.002 AC Sentral</v>
          </cell>
        </row>
        <row r="1377">
          <cell r="J1377" t="str">
            <v>02.06.02.04.003 AC Unit</v>
          </cell>
        </row>
        <row r="1378">
          <cell r="J1378" t="str">
            <v>02.06.02.04.004 AC Split</v>
          </cell>
        </row>
        <row r="1379">
          <cell r="J1379" t="str">
            <v>02.06.02.04.005 Power Conditioner</v>
          </cell>
        </row>
        <row r="1380">
          <cell r="J1380" t="str">
            <v>02.06.02.04.006 Kipas Angin</v>
          </cell>
        </row>
        <row r="1381">
          <cell r="J1381" t="str">
            <v>02.06.02.04.007 Exhause Fan</v>
          </cell>
        </row>
        <row r="1382">
          <cell r="J1382" t="str">
            <v>02.06.02.04.008 Cold Storage</v>
          </cell>
        </row>
        <row r="1383">
          <cell r="J1383" t="str">
            <v>02.06.02.04.009 Reach in Frezzer</v>
          </cell>
        </row>
        <row r="1384">
          <cell r="J1384" t="str">
            <v>02.06.02.04.010 Reach in Chiller</v>
          </cell>
        </row>
        <row r="1385">
          <cell r="J1385" t="str">
            <v>02.06.02.04.011 Up Right Chiller/frezzer</v>
          </cell>
        </row>
        <row r="1386">
          <cell r="J1386" t="str">
            <v>02.06.02.04.012 Cold Room Storage</v>
          </cell>
        </row>
        <row r="1387">
          <cell r="J1387" t="str">
            <v>02.06.02.04.013 Alat Pendingin Lain-lain</v>
          </cell>
        </row>
        <row r="1388">
          <cell r="J1388" t="str">
            <v>02.06.02.05.001 Kompor Listrik</v>
          </cell>
        </row>
        <row r="1389">
          <cell r="J1389" t="str">
            <v>02.06.02.05.002 Kompor Gas</v>
          </cell>
        </row>
        <row r="1390">
          <cell r="J1390" t="str">
            <v>02.06.02.05.003 Kompor Minyak</v>
          </cell>
        </row>
        <row r="1391">
          <cell r="J1391" t="str">
            <v>02.06.02.05.004 Teko Listrik</v>
          </cell>
        </row>
        <row r="1392">
          <cell r="J1392" t="str">
            <v>02.06.02.05.005 Alat Dapur Lainnya</v>
          </cell>
        </row>
        <row r="1393">
          <cell r="J1393" t="str">
            <v>02.06.02.05.006 Oven Listrik</v>
          </cell>
        </row>
        <row r="1394">
          <cell r="J1394" t="str">
            <v>02.06.02.05.007 Alat Dapur Lainnya</v>
          </cell>
        </row>
        <row r="1395">
          <cell r="J1395" t="str">
            <v>02.06.02.05.008 Kitchen Set</v>
          </cell>
        </row>
        <row r="1396">
          <cell r="J1396" t="str">
            <v>02.06.02.05.009 Tabung Gas</v>
          </cell>
        </row>
        <row r="1397">
          <cell r="J1397" t="str">
            <v>02.06.02.05.010 Mesin Giling Bambu</v>
          </cell>
        </row>
        <row r="1398">
          <cell r="J1398" t="str">
            <v>02.06.02.05.011 Treng Air</v>
          </cell>
        </row>
        <row r="1399">
          <cell r="J1399" t="str">
            <v>02.06.02.05.012 Mesin Parutan Kelapa</v>
          </cell>
        </row>
        <row r="1400">
          <cell r="J1400" t="str">
            <v>02.06.02.05.013 Kompor Kompresor</v>
          </cell>
        </row>
        <row r="1401">
          <cell r="J1401" t="str">
            <v>02.06.02.05.014 Alat Dapur Lain-lain</v>
          </cell>
        </row>
        <row r="1402">
          <cell r="J1402" t="str">
            <v>02.06.02.06.001 Alat Pemanas</v>
          </cell>
        </row>
        <row r="1403">
          <cell r="J1403" t="str">
            <v>02.06.02.06.002 Radio</v>
          </cell>
        </row>
        <row r="1404">
          <cell r="J1404" t="str">
            <v>02.06.02.06.003 Televisi</v>
          </cell>
        </row>
        <row r="1405">
          <cell r="J1405" t="str">
            <v>02.06.02.06.004 Cassette Recorder</v>
          </cell>
        </row>
        <row r="1406">
          <cell r="J1406" t="str">
            <v>02.06.02.06.005 Amplifiler</v>
          </cell>
        </row>
        <row r="1407">
          <cell r="J1407" t="str">
            <v>02.06.02.06.006 Equalizer</v>
          </cell>
        </row>
        <row r="1408">
          <cell r="J1408" t="str">
            <v>02.06.02.06.007 Loudspeaker</v>
          </cell>
        </row>
        <row r="1409">
          <cell r="J1409" t="str">
            <v>02.06.02.06.008 Sound System</v>
          </cell>
        </row>
        <row r="1410">
          <cell r="J1410" t="str">
            <v>02.06.02.06.009 Compact Disc</v>
          </cell>
        </row>
        <row r="1411">
          <cell r="J1411" t="str">
            <v>02.06.02.06.010 Laser Disc</v>
          </cell>
        </row>
        <row r="1412">
          <cell r="J1412" t="str">
            <v>02.06.02.06.011 Karaoke</v>
          </cell>
        </row>
        <row r="1413">
          <cell r="J1413" t="str">
            <v>02.06.02.06.012 Wireless</v>
          </cell>
        </row>
        <row r="1414">
          <cell r="J1414" t="str">
            <v>02.06.02.06.013 Megaphone</v>
          </cell>
        </row>
        <row r="1415">
          <cell r="J1415" t="str">
            <v>02.06.02.06.014 Microphone</v>
          </cell>
        </row>
        <row r="1416">
          <cell r="J1416" t="str">
            <v>02.06.02.06.015 Microphone Floor Stand</v>
          </cell>
        </row>
        <row r="1417">
          <cell r="J1417" t="str">
            <v>02.06.02.06.016 Microphone Table Stand</v>
          </cell>
        </row>
        <row r="1418">
          <cell r="J1418" t="str">
            <v>02.06.02.06.017 Mic Conference</v>
          </cell>
        </row>
        <row r="1419">
          <cell r="J1419" t="str">
            <v>02.06.02.06.018 Unit Power Supply</v>
          </cell>
        </row>
        <row r="1420">
          <cell r="J1420" t="str">
            <v>02.06.02.06.019 Step Up/Down</v>
          </cell>
        </row>
        <row r="1421">
          <cell r="J1421" t="str">
            <v>02.06.02.06.020 Stabilisator</v>
          </cell>
        </row>
        <row r="1422">
          <cell r="J1422" t="str">
            <v>02.06.02.06.021 Camera Video</v>
          </cell>
        </row>
        <row r="1423">
          <cell r="J1423" t="str">
            <v>02.06.02.06.022 Camera Film</v>
          </cell>
        </row>
        <row r="1424">
          <cell r="J1424" t="str">
            <v>02.06.02.06.023 Tustel</v>
          </cell>
        </row>
        <row r="1425">
          <cell r="J1425" t="str">
            <v>02.06.02.06.024 Mesin Jahit</v>
          </cell>
        </row>
        <row r="1426">
          <cell r="J1426" t="str">
            <v>02.06.02.06.025 Timbangan Orang</v>
          </cell>
        </row>
        <row r="1427">
          <cell r="J1427" t="str">
            <v>02.06.02.06.026 Timbangan Badan</v>
          </cell>
        </row>
        <row r="1428">
          <cell r="J1428" t="str">
            <v>02.06.02.06.027 Alat Hiasan</v>
          </cell>
        </row>
        <row r="1429">
          <cell r="J1429" t="str">
            <v>02.06.02.06.028 Lambang Garuda Pancasila</v>
          </cell>
        </row>
        <row r="1430">
          <cell r="J1430" t="str">
            <v>02.06.02.06.029 Gambar Presiden/Wakil Presiden</v>
          </cell>
        </row>
        <row r="1431">
          <cell r="J1431" t="str">
            <v>02.06.02.06.030 Lambang Korpri/Dharma Wanita</v>
          </cell>
        </row>
        <row r="1432">
          <cell r="J1432" t="str">
            <v>02.06.02.06.031 Aquarium</v>
          </cell>
        </row>
        <row r="1433">
          <cell r="J1433" t="str">
            <v>02.06.02.06.032 Tiang Bendera</v>
          </cell>
        </row>
        <row r="1434">
          <cell r="J1434" t="str">
            <v>02.06.02.06.033 Petaka</v>
          </cell>
        </row>
        <row r="1435">
          <cell r="J1435" t="str">
            <v>02.06.02.06.034 Lift</v>
          </cell>
        </row>
        <row r="1436">
          <cell r="J1436" t="str">
            <v>02.06.02.06.035 Seterika</v>
          </cell>
        </row>
        <row r="1437">
          <cell r="J1437" t="str">
            <v>02.06.02.06.036 Water Filter</v>
          </cell>
        </row>
        <row r="1438">
          <cell r="J1438" t="str">
            <v>02.06.02.06.037 Tangga Alumunium</v>
          </cell>
        </row>
        <row r="1439">
          <cell r="J1439" t="str">
            <v>02.06.02.06.038 Kaca Hias</v>
          </cell>
        </row>
        <row r="1440">
          <cell r="J1440" t="str">
            <v>02.06.02.06.039 Dispenser</v>
          </cell>
        </row>
        <row r="1441">
          <cell r="J1441" t="str">
            <v>02.06.02.06.040 Mimbar/Podium</v>
          </cell>
        </row>
        <row r="1442">
          <cell r="J1442" t="str">
            <v>02.06.02.06.041 Gucci</v>
          </cell>
        </row>
        <row r="1443">
          <cell r="J1443" t="str">
            <v>02.06.02.06.042 Tangga Hidrolik</v>
          </cell>
        </row>
        <row r="1444">
          <cell r="J1444" t="str">
            <v>02.06.02.06.043 Palu Sidang</v>
          </cell>
        </row>
        <row r="1445">
          <cell r="J1445" t="str">
            <v>02.06.02.06.044 Mesin Pengering Pakaian</v>
          </cell>
        </row>
        <row r="1446">
          <cell r="J1446" t="str">
            <v>02.06.02.06.045 Lambang Instansi</v>
          </cell>
        </row>
        <row r="1447">
          <cell r="J1447" t="str">
            <v>02.06.02.06.046 Lonceng/Genta</v>
          </cell>
        </row>
        <row r="1448">
          <cell r="J1448" t="str">
            <v>02.06.02.06.047 Mesin Pemotong Keramik</v>
          </cell>
        </row>
        <row r="1449">
          <cell r="J1449" t="str">
            <v>02.06.02.06.048 Coofie Maker</v>
          </cell>
        </row>
        <row r="1450">
          <cell r="J1450" t="str">
            <v>02.06.02.06.049 Handy Cam</v>
          </cell>
        </row>
        <row r="1451">
          <cell r="J1451" t="str">
            <v>02.06.02.06.050 Alat Rumah Tangga Lain-lain</v>
          </cell>
        </row>
        <row r="1452">
          <cell r="J1452" t="str">
            <v>02.06.02.07.001 Alat Pemadam Portable</v>
          </cell>
        </row>
        <row r="1453">
          <cell r="J1453" t="str">
            <v>02.06.02.07.002 Pompa Kebakaran</v>
          </cell>
        </row>
        <row r="1454">
          <cell r="J1454" t="str">
            <v>02.06.02.07.003 Generator Busa</v>
          </cell>
        </row>
        <row r="1455">
          <cell r="J1455" t="str">
            <v>02.06.02.07.004 Detektor Kebakaran</v>
          </cell>
        </row>
        <row r="1456">
          <cell r="J1456" t="str">
            <v>02.06.02.07.005 Alat Splinker Otomatis</v>
          </cell>
        </row>
        <row r="1457">
          <cell r="J1457" t="str">
            <v>02.06.02.07.006 Panel Pengontrol Kebakaran</v>
          </cell>
        </row>
        <row r="1458">
          <cell r="J1458" t="str">
            <v>02.06.02.07.007 Tombol Kebakaran/Alarm</v>
          </cell>
        </row>
        <row r="1459">
          <cell r="J1459" t="str">
            <v>02.06.02.07.008 Hidran Kebakaran</v>
          </cell>
        </row>
        <row r="1460">
          <cell r="J1460" t="str">
            <v>02.06.02.07.009 Pipa Pemancar</v>
          </cell>
        </row>
        <row r="1461">
          <cell r="J1461" t="str">
            <v>02.06.02.07.010 Pakaian Panas/Lengkap</v>
          </cell>
        </row>
        <row r="1462">
          <cell r="J1462" t="str">
            <v>02.06.02.07.011 Masker Oksigen</v>
          </cell>
        </row>
        <row r="1463">
          <cell r="J1463" t="str">
            <v>02.06.02.07.012 Masker Gas</v>
          </cell>
        </row>
        <row r="1464">
          <cell r="J1464" t="str">
            <v>02.06.02.07.013 Alat Peluncur</v>
          </cell>
        </row>
        <row r="1465">
          <cell r="J1465" t="str">
            <v>02.06.02.07.014 Lemari Slang</v>
          </cell>
        </row>
        <row r="1466">
          <cell r="J1466" t="str">
            <v>02.06.02.07.015 Lonceng Kebakaran</v>
          </cell>
        </row>
        <row r="1467">
          <cell r="J1467" t="str">
            <v>02.06.02.07.016 Alat Pembantu Pemadam Kebakaran</v>
          </cell>
        </row>
        <row r="1468">
          <cell r="J1468" t="str">
            <v>02.06.02.07.017 Alat Pemdam Kebakaran Lain-lain</v>
          </cell>
        </row>
        <row r="1469">
          <cell r="J1469" t="str">
            <v>02.06.03.01.001 Mainframe</v>
          </cell>
        </row>
        <row r="1470">
          <cell r="J1470" t="str">
            <v>02.06.03.01.002 Mini Komputer</v>
          </cell>
        </row>
        <row r="1471">
          <cell r="J1471" t="str">
            <v>02.06.03.01.003 Local Area Network (LAN)</v>
          </cell>
        </row>
        <row r="1472">
          <cell r="J1472" t="str">
            <v>02.06.03.01.004 Internet</v>
          </cell>
        </row>
        <row r="1473">
          <cell r="J1473" t="str">
            <v>02.06.03.01.005 Personal Komputer Lain-lain</v>
          </cell>
        </row>
        <row r="1474">
          <cell r="J1474" t="str">
            <v>02.06.03.02.001 P.C Unit</v>
          </cell>
        </row>
        <row r="1475">
          <cell r="J1475" t="str">
            <v>02.06.03.02.002 Lap Top</v>
          </cell>
        </row>
        <row r="1476">
          <cell r="J1476" t="str">
            <v>02.06.03.02.003 Note Book</v>
          </cell>
        </row>
        <row r="1477">
          <cell r="J1477" t="str">
            <v>02.06.03.02.004 Palm Top</v>
          </cell>
        </row>
        <row r="1478">
          <cell r="J1478" t="str">
            <v>02.06.03.02.005 Personal Komputer Lain-lain</v>
          </cell>
        </row>
        <row r="1479">
          <cell r="J1479" t="str">
            <v>02.06.03.03.001 Card Reader</v>
          </cell>
        </row>
        <row r="1480">
          <cell r="J1480" t="str">
            <v>02.06.03.03.002 Magnetic Tape Unit</v>
          </cell>
        </row>
        <row r="1481">
          <cell r="J1481" t="str">
            <v>02.06.03.03.003 Floopy Disk Unit</v>
          </cell>
        </row>
        <row r="1482">
          <cell r="J1482" t="str">
            <v>02.06.03.03.004 Storage Modul Disk</v>
          </cell>
        </row>
        <row r="1483">
          <cell r="J1483" t="str">
            <v>02.06.03.03.005 Console Unit</v>
          </cell>
        </row>
        <row r="1484">
          <cell r="J1484" t="str">
            <v>02.06.03.03.006 CPU</v>
          </cell>
        </row>
        <row r="1485">
          <cell r="J1485" t="str">
            <v>02.06.03.03.007 Disk Pack</v>
          </cell>
        </row>
        <row r="1486">
          <cell r="J1486" t="str">
            <v>02.06.03.03.008 Hard Copy Console</v>
          </cell>
        </row>
        <row r="1487">
          <cell r="J1487" t="str">
            <v>02.06.03.03.009 Serial Pointer</v>
          </cell>
        </row>
        <row r="1488">
          <cell r="J1488" t="str">
            <v>02.06.03.03.010 Line Printer</v>
          </cell>
        </row>
        <row r="1489">
          <cell r="J1489" t="str">
            <v>02.06.03.03.011 Ploter</v>
          </cell>
        </row>
        <row r="1490">
          <cell r="J1490" t="str">
            <v>02.06.03.03.012 Hard Disk</v>
          </cell>
        </row>
        <row r="1491">
          <cell r="J1491" t="str">
            <v>02.06.03.03.013 Keyboard</v>
          </cell>
        </row>
        <row r="1492">
          <cell r="J1492" t="str">
            <v>02.06.03.03.014 Peralatan Komputer Mainframe Lain-lain</v>
          </cell>
        </row>
        <row r="1493">
          <cell r="J1493" t="str">
            <v>02.06.03.04.001 Card Redaer</v>
          </cell>
        </row>
        <row r="1494">
          <cell r="J1494" t="str">
            <v>02.06.03.04.002 Magnetic Tape Unit</v>
          </cell>
        </row>
        <row r="1495">
          <cell r="J1495" t="str">
            <v>02.06.03.04.003 Floopy Disk Unit</v>
          </cell>
        </row>
        <row r="1496">
          <cell r="J1496" t="str">
            <v>02.06.03.04.004 Storage Modul Unit</v>
          </cell>
        </row>
        <row r="1497">
          <cell r="J1497" t="str">
            <v>02.06.03.04.005 Console Unit</v>
          </cell>
        </row>
        <row r="1498">
          <cell r="J1498" t="str">
            <v>02.06.03.04.006 CPU</v>
          </cell>
        </row>
        <row r="1499">
          <cell r="J1499" t="str">
            <v>02.06.03.04.007 Disk Pack</v>
          </cell>
        </row>
        <row r="1500">
          <cell r="J1500" t="str">
            <v>02.06.03.04.008 Printer</v>
          </cell>
        </row>
        <row r="1501">
          <cell r="J1501" t="str">
            <v>02.06.03.04.009 Plotter</v>
          </cell>
        </row>
        <row r="1502">
          <cell r="J1502" t="str">
            <v>02.06.03.04.010 Scanner</v>
          </cell>
        </row>
        <row r="1503">
          <cell r="J1503" t="str">
            <v>02.06.03.04.011 Computer Compatible</v>
          </cell>
        </row>
        <row r="1504">
          <cell r="J1504" t="str">
            <v>02.06.03.04.012 Viewer</v>
          </cell>
        </row>
        <row r="1505">
          <cell r="J1505" t="str">
            <v>02.06.03.04.013 Digitzer</v>
          </cell>
        </row>
        <row r="1506">
          <cell r="J1506" t="str">
            <v>02.06.03.04.014 Keyboard</v>
          </cell>
        </row>
        <row r="1507">
          <cell r="J1507" t="str">
            <v>02.06.03.04.015 Peralatan Mini Komputer Lain-lain</v>
          </cell>
        </row>
        <row r="1508">
          <cell r="J1508" t="str">
            <v>02.06.03.05.001 CPU</v>
          </cell>
        </row>
        <row r="1509">
          <cell r="J1509" t="str">
            <v>02.06.03.05.002 Monitor</v>
          </cell>
        </row>
        <row r="1510">
          <cell r="J1510" t="str">
            <v>02.06.03.05.003 Printer</v>
          </cell>
        </row>
        <row r="1511">
          <cell r="J1511" t="str">
            <v>02.06.03.05.004 Scanner</v>
          </cell>
        </row>
        <row r="1512">
          <cell r="J1512" t="str">
            <v>02.06.03.05.005 Plotter</v>
          </cell>
        </row>
        <row r="1513">
          <cell r="J1513" t="str">
            <v>02.06.03.05.006 Viewer</v>
          </cell>
        </row>
        <row r="1514">
          <cell r="J1514" t="str">
            <v>02.06.03.05.007 External</v>
          </cell>
        </row>
        <row r="1515">
          <cell r="J1515" t="str">
            <v>02.06.03.05.008 Digitzer</v>
          </cell>
        </row>
        <row r="1516">
          <cell r="J1516" t="str">
            <v>02.06.03.05.009 Keyboard</v>
          </cell>
        </row>
        <row r="1517">
          <cell r="J1517" t="str">
            <v>02.06.03.05.010 Peralatan Personal Komputer  Lain-lain</v>
          </cell>
        </row>
        <row r="1518">
          <cell r="J1518" t="str">
            <v>02.06.03.06.001 Server</v>
          </cell>
        </row>
        <row r="1519">
          <cell r="J1519" t="str">
            <v>02.06.03.06.002 Router</v>
          </cell>
        </row>
        <row r="1520">
          <cell r="J1520" t="str">
            <v>02.06.03.06.003 Hub</v>
          </cell>
        </row>
        <row r="1521">
          <cell r="J1521" t="str">
            <v>02.06.03.06.004 Modem</v>
          </cell>
        </row>
        <row r="1522">
          <cell r="J1522" t="str">
            <v>02.06.03.06.005 Netware Interface External</v>
          </cell>
        </row>
        <row r="1523">
          <cell r="J1523" t="str">
            <v>02.06.03.06.006 Peralatan Jaringan Lain-lain</v>
          </cell>
        </row>
        <row r="1524">
          <cell r="J1524" t="str">
            <v>02.06.04.01.001 Meja Kerja Menteri/Gubernur/Bupati/Walokota</v>
          </cell>
        </row>
        <row r="1525">
          <cell r="J1525" t="str">
            <v>02.06.04.01.002 Meja Kerja Eselon I/Wakil Gubernur/Bupati/Walikota</v>
          </cell>
        </row>
        <row r="1526">
          <cell r="J1526" t="str">
            <v>02.06.04.01.003 Meja Kerja Ketua /Wakil Ketua DPRD</v>
          </cell>
        </row>
        <row r="1527">
          <cell r="J1527" t="str">
            <v>02.06.04.01.004 Meja Kerja Pejabat Eselon II</v>
          </cell>
        </row>
        <row r="1528">
          <cell r="J1528" t="str">
            <v>02.06.04.01.005 Meja Kerja Pejabat Eselon III</v>
          </cell>
        </row>
        <row r="1529">
          <cell r="J1529" t="str">
            <v>02.06.04.01.006 Meja Kerja Pejabat Eselon IV</v>
          </cell>
        </row>
        <row r="1530">
          <cell r="J1530" t="str">
            <v>02.06.04.01.007 Meja Kerja Pejabat Eselon V</v>
          </cell>
        </row>
        <row r="1531">
          <cell r="J1531" t="str">
            <v>02.06.04.01.008 Meja Kerja Pegawai Non Struktural</v>
          </cell>
        </row>
        <row r="1532">
          <cell r="J1532" t="str">
            <v>02.06.04.01.009 Meja Kerja Pejabat Lain-lain</v>
          </cell>
        </row>
        <row r="1533">
          <cell r="J1533" t="str">
            <v>02.06.04.02.001 Meja Rapat Menteri/Gubernur/Bupati/Walokota</v>
          </cell>
        </row>
        <row r="1534">
          <cell r="J1534" t="str">
            <v>02.06.04.02.002 Meja Rapat Eselon I/Wakil Gubernur/Bupati/Walikota</v>
          </cell>
        </row>
        <row r="1535">
          <cell r="J1535" t="str">
            <v>02.06.04.02.003 Meja Rapat Ketua /Wakil Ketua DPRD</v>
          </cell>
        </row>
        <row r="1536">
          <cell r="J1536" t="str">
            <v>02.06.04.02.004 Meja Rapat Pejabat Eselon II</v>
          </cell>
        </row>
        <row r="1537">
          <cell r="J1537" t="str">
            <v>02.06.04.02.005 Meja Rapat Pejabat Eselon III</v>
          </cell>
        </row>
        <row r="1538">
          <cell r="J1538" t="str">
            <v>02.06.04.02.006 Meja Tamu Ruangan Tunggu Menteri/Gubernur/Bupati/W</v>
          </cell>
        </row>
        <row r="1539">
          <cell r="J1539" t="str">
            <v>02.06.04.02.007 Meja Tamu Ruangan Tunggu Eselon I/Wakil Gubernur/B</v>
          </cell>
        </row>
        <row r="1540">
          <cell r="J1540" t="str">
            <v>02.06.04.02.008 Meja Tamu Ruangan Tunggu Ketua /Wakil Ketua DPRD</v>
          </cell>
        </row>
        <row r="1541">
          <cell r="J1541" t="str">
            <v>02.06.04.02.009 Meja Tamu Ruangan Tunggu Pejabat Eselon II</v>
          </cell>
        </row>
        <row r="1542">
          <cell r="J1542" t="str">
            <v>02.06.04.02.010 Meja Tamu Ruangan Tunggu Pejabat Eselon III</v>
          </cell>
        </row>
        <row r="1543">
          <cell r="J1543" t="str">
            <v>02.06.04.02.011 Meja Tamu Ruangan Biasa</v>
          </cell>
        </row>
        <row r="1544">
          <cell r="J1544" t="str">
            <v>02.06.04.02.012 Meja Maket/Peta</v>
          </cell>
        </row>
        <row r="1545">
          <cell r="J1545" t="str">
            <v>02.06.04.02.013 Meja Operator</v>
          </cell>
        </row>
        <row r="1546">
          <cell r="J1546" t="str">
            <v>02.06.04.02.014 Meja Rapat Pejabat Lain-lain</v>
          </cell>
        </row>
        <row r="1547">
          <cell r="J1547" t="str">
            <v>02.06.04.03.001 Kursi Kerja Menteri/Gubernur/Bupati/Walikota</v>
          </cell>
        </row>
        <row r="1548">
          <cell r="J1548" t="str">
            <v>02.06.04.03.002 Kursi Kerja Eselon I/Wakil Gubernur/Bupati/Walikot</v>
          </cell>
        </row>
        <row r="1549">
          <cell r="J1549" t="str">
            <v>02.06.04.03.003 Kursi Kerja Ketua /Wakil Ketua DPRD</v>
          </cell>
        </row>
        <row r="1550">
          <cell r="J1550" t="str">
            <v>02.06.04.03.004 Kursi Kerja Pejabat Eselon II</v>
          </cell>
        </row>
        <row r="1551">
          <cell r="J1551" t="str">
            <v>02.06.04.03.005 Kursi Kerja Pejabat Eselon III</v>
          </cell>
        </row>
        <row r="1552">
          <cell r="J1552" t="str">
            <v>02.06.04.03.006 Kursi Kerja Pejabat Eselon IV</v>
          </cell>
        </row>
        <row r="1553">
          <cell r="J1553" t="str">
            <v>02.06.04.03.007 Kursi Kerja Pejabat Eselon V</v>
          </cell>
        </row>
        <row r="1554">
          <cell r="J1554" t="str">
            <v>02.06.04.03.008 Kursi Kerja Pegawai Non Struktural</v>
          </cell>
        </row>
        <row r="1555">
          <cell r="J1555" t="str">
            <v>02.06.04.03.009 Kursi Kerja Pejabat Lain-lain</v>
          </cell>
        </row>
        <row r="1556">
          <cell r="J1556" t="str">
            <v>02.06.04.04.001 Kursi Rapat Menteri/Gubernur/Bupati/Walikota</v>
          </cell>
        </row>
        <row r="1557">
          <cell r="J1557" t="str">
            <v>02.06.04.04.002 Kursi Rapat Eselon I/Wakil Gubernur/Bupati/Walikot</v>
          </cell>
        </row>
        <row r="1558">
          <cell r="J1558" t="str">
            <v>02.06.04.04.003 Kursi Rapat Ketua /Wakil Ketua DPRD</v>
          </cell>
        </row>
        <row r="1559">
          <cell r="J1559" t="str">
            <v>02.06.04.04.004 Kursi Rapat Pejabat Eselon II</v>
          </cell>
        </row>
        <row r="1560">
          <cell r="J1560" t="str">
            <v>02.06.04.04.005 Kursi Rapat Pejabat Eselon III</v>
          </cell>
        </row>
        <row r="1561">
          <cell r="J1561" t="str">
            <v>02.06.04.04.006 Kursi Rapat Ruangan Data</v>
          </cell>
        </row>
        <row r="1562">
          <cell r="J1562" t="str">
            <v>02.06.04.04.007 Kursi Rapat Ruangan Rapat Staff</v>
          </cell>
        </row>
        <row r="1563">
          <cell r="J1563" t="str">
            <v>02.06.04.04.008 Kursi Rapat Pejabat Lain-lain</v>
          </cell>
        </row>
        <row r="1564">
          <cell r="J1564" t="str">
            <v>02.06.04.05.001 Kursi Hadap Depan Meja Kerja Menteri/Gubernur/Bupa</v>
          </cell>
        </row>
        <row r="1565">
          <cell r="J1565" t="str">
            <v>02.06.04.05.002 Kursi Hadap Depan Meja Kerja Eselon I/Wakil Gubern</v>
          </cell>
        </row>
        <row r="1566">
          <cell r="J1566" t="str">
            <v>02.06.04.05.003 Kursi Hadap Depan Meja Kerja Ketua /Wakil Ketua DP</v>
          </cell>
        </row>
        <row r="1567">
          <cell r="J1567" t="str">
            <v>02.06.04.05.004 Kursi Hadap Depan Meja Kerja Pejabat Eselon II</v>
          </cell>
        </row>
        <row r="1568">
          <cell r="J1568" t="str">
            <v>02.06.04.05.005 Kursi Hadap Depan Meja Kerja Pejabat Eselon III</v>
          </cell>
        </row>
        <row r="1569">
          <cell r="J1569" t="str">
            <v>02.06.04.05.006 Kursi Hadap Depan Meja Kerja Pejabat Eselon IV</v>
          </cell>
        </row>
        <row r="1570">
          <cell r="J1570" t="str">
            <v>02.06.04.05.007 Kursi Hadap Depan Meja Kerja Pejabat Eselon V</v>
          </cell>
        </row>
        <row r="1571">
          <cell r="J1571" t="str">
            <v>02.06.04.05.008 Kursi Hadap Depan Meja Kerja Pejabat Lain-lain</v>
          </cell>
        </row>
        <row r="1572">
          <cell r="J1572" t="str">
            <v>02.06.04.06.001 Kursi Tamu di Ruangan Menteri/Gubernur/Bupati/Wali</v>
          </cell>
        </row>
        <row r="1573">
          <cell r="J1573" t="str">
            <v>02.06.04.06.002 Kursi Tamu di Ruangan Pejabat Eselon I/Wkl. Gubern</v>
          </cell>
        </row>
        <row r="1574">
          <cell r="J1574" t="str">
            <v>02.06.04.06.003 Kursi Tamu di Ruangan Ketua/Wakil Ketua DPRD</v>
          </cell>
        </row>
        <row r="1575">
          <cell r="J1575" t="str">
            <v>02.06.04.06.004 Kursi Tamu di Ruangan Pejabat Eselon II</v>
          </cell>
        </row>
        <row r="1576">
          <cell r="J1576" t="str">
            <v>02.06.04.06.005 Kursi Tamu di Ruangan Pejabat Eselon III</v>
          </cell>
        </row>
        <row r="1577">
          <cell r="J1577" t="str">
            <v>02.06.04.06.006 Kursi Tamu di Ruangan Tunggu Menteri/Gubernur/Bupa</v>
          </cell>
        </row>
        <row r="1578">
          <cell r="J1578" t="str">
            <v>02.06.04.06.007 Kursi Tamu di Ruangan Tunggu Pejabat Eselon I</v>
          </cell>
        </row>
        <row r="1579">
          <cell r="J1579" t="str">
            <v>02.06.04.06.008 Kursi Tamu di Ruangan Tunggu Pejabat Eselon II</v>
          </cell>
        </row>
        <row r="1580">
          <cell r="J1580" t="str">
            <v>02.06.04.06.009 Kursi Tamu di depan Ajudan Menteri/Gubernur/Bupati</v>
          </cell>
        </row>
        <row r="1581">
          <cell r="J1581" t="str">
            <v>02.06.04.06.010 Kursi Tamu di depan Ajudan Pejabat Eselon I/Wkl. G</v>
          </cell>
        </row>
        <row r="1582">
          <cell r="J1582" t="str">
            <v>02.06.04.06.011 Kursi Tamu di Ruangan Pejabat Lain-lain</v>
          </cell>
        </row>
        <row r="1583">
          <cell r="J1583" t="str">
            <v>02.06.04.07.001 Lemari Buku untuk Menteri/Gubernur/Bupati/Walikota</v>
          </cell>
        </row>
        <row r="1584">
          <cell r="J1584" t="str">
            <v>02.06.04.07.002 Lemari Buku untuk Pejabat Eselon I/Wkl. Gubernur/B</v>
          </cell>
        </row>
        <row r="1585">
          <cell r="J1585" t="str">
            <v>02.06.04.07.003 Lemari Buku untuk Pejabat Eselon II</v>
          </cell>
        </row>
        <row r="1586">
          <cell r="J1586" t="str">
            <v>02.06.04.07.004 Lemari Buku untuk Pejabat Eselon III</v>
          </cell>
        </row>
        <row r="1587">
          <cell r="J1587" t="str">
            <v>02.06.04.07.005 Lemari Buku untuk Perpustakaan</v>
          </cell>
        </row>
        <row r="1588">
          <cell r="J1588" t="str">
            <v>02.06.04.07.006 Lemari Arsip untuk arsip Dinamis</v>
          </cell>
        </row>
        <row r="1589">
          <cell r="J1589" t="str">
            <v>02.06.04.07.007 Buffet Kayu</v>
          </cell>
        </row>
        <row r="1590">
          <cell r="J1590" t="str">
            <v>02.06.04.07.008 Buffet Kaca</v>
          </cell>
        </row>
        <row r="1591">
          <cell r="J1591" t="str">
            <v>02.06.04.07.009 Lemari dan Arsip Pejabat Lain-lain</v>
          </cell>
        </row>
        <row r="1592">
          <cell r="J1592" t="str">
            <v>02.07.01.01.001 Camera + Attachment</v>
          </cell>
        </row>
        <row r="1593">
          <cell r="J1593" t="str">
            <v>02.07.01.01.002 Photo Processing Set</v>
          </cell>
        </row>
        <row r="1594">
          <cell r="J1594" t="str">
            <v>02.07.01.01.003 Proyektor + Attachment</v>
          </cell>
        </row>
        <row r="1595">
          <cell r="J1595" t="str">
            <v>02.07.01.01.004 Mikro Film</v>
          </cell>
        </row>
        <row r="1596">
          <cell r="J1596" t="str">
            <v>02.07.01.01.005 Audio Mbding Console</v>
          </cell>
        </row>
        <row r="1597">
          <cell r="J1597" t="str">
            <v>02.07.01.01.006 Audio Mbding Portable</v>
          </cell>
        </row>
        <row r="1598">
          <cell r="J1598" t="str">
            <v>02.07.01.01.007 Audio Mbding Stationer</v>
          </cell>
        </row>
        <row r="1599">
          <cell r="J1599" t="str">
            <v>02.07.01.01.008 Audio Attenuator</v>
          </cell>
        </row>
        <row r="1600">
          <cell r="J1600" t="str">
            <v>02.07.01.01.009 Audio Amplifier</v>
          </cell>
        </row>
        <row r="1601">
          <cell r="J1601" t="str">
            <v>02.07.01.01.010 Audio Erase Unit</v>
          </cell>
        </row>
        <row r="1602">
          <cell r="J1602" t="str">
            <v>02.07.01.01.011 Audio Vidio Selector</v>
          </cell>
        </row>
        <row r="1603">
          <cell r="J1603" t="str">
            <v>02.07.01.01.012 Audio Monitor Active</v>
          </cell>
        </row>
        <row r="1604">
          <cell r="J1604" t="str">
            <v>02.07.01.01.013 Audio Monitor Passive</v>
          </cell>
        </row>
        <row r="1605">
          <cell r="J1605" t="str">
            <v>02.07.01.01.014 Audio Reverberation</v>
          </cell>
        </row>
        <row r="1606">
          <cell r="J1606" t="str">
            <v>02.07.01.01.015 Audio Patch Panel</v>
          </cell>
        </row>
        <row r="1607">
          <cell r="J1607" t="str">
            <v>02.07.01.01.016 Audio Distribution</v>
          </cell>
        </row>
        <row r="1608">
          <cell r="J1608" t="str">
            <v>02.07.01.01.017 Audio Tone Generator</v>
          </cell>
        </row>
        <row r="1609">
          <cell r="J1609" t="str">
            <v>02.07.01.01.018 Audio Catridge Recorder</v>
          </cell>
        </row>
        <row r="1610">
          <cell r="J1610" t="str">
            <v>02.07.01.01.019 Audio Logging Recorder</v>
          </cell>
        </row>
        <row r="1611">
          <cell r="J1611" t="str">
            <v>02.07.01.01.020 Compact Disc. Player</v>
          </cell>
        </row>
        <row r="1612">
          <cell r="J1612" t="str">
            <v>02.07.01.01.021 Cassette Duplicator</v>
          </cell>
        </row>
        <row r="1613">
          <cell r="J1613" t="str">
            <v>02.07.01.01.022 Disc. Record Player</v>
          </cell>
        </row>
        <row r="1614">
          <cell r="J1614" t="str">
            <v>02.07.01.01.023 Multitrack Recorder</v>
          </cell>
        </row>
        <row r="1615">
          <cell r="J1615" t="str">
            <v>02.07.01.01.024 Reel Tape Duplicator</v>
          </cell>
        </row>
        <row r="1616">
          <cell r="J1616" t="str">
            <v>02.07.01.01.025 Compact Disc. Juke Box System</v>
          </cell>
        </row>
        <row r="1617">
          <cell r="J1617" t="str">
            <v>02.07.01.01.026 Telephone Hybird</v>
          </cell>
        </row>
        <row r="1618">
          <cell r="J1618" t="str">
            <v>02.07.01.01.027 Audio Phone In</v>
          </cell>
        </row>
        <row r="1619">
          <cell r="J1619" t="str">
            <v>02.07.01.01.028 Porfanity Delay System</v>
          </cell>
        </row>
        <row r="1620">
          <cell r="J1620" t="str">
            <v>02.07.01.01.029 Equalizer</v>
          </cell>
        </row>
        <row r="1621">
          <cell r="J1621" t="str">
            <v>02.07.01.01.030 Audio Filter</v>
          </cell>
        </row>
        <row r="1622">
          <cell r="J1622" t="str">
            <v>02.07.01.01.031 Audio Limiter</v>
          </cell>
        </row>
        <row r="1623">
          <cell r="J1623" t="str">
            <v>02.07.01.01.032 Audio Compresor</v>
          </cell>
        </row>
        <row r="1624">
          <cell r="J1624" t="str">
            <v>02.07.01.01.033 Tum Table</v>
          </cell>
        </row>
        <row r="1625">
          <cell r="J1625" t="str">
            <v>02.07.01.01.034 Talk Back Unit</v>
          </cell>
        </row>
        <row r="1626">
          <cell r="J1626" t="str">
            <v>02.07.01.01.035 Intercom Unit</v>
          </cell>
        </row>
        <row r="1627">
          <cell r="J1627" t="str">
            <v>02.07.01.01.036 Buzzer</v>
          </cell>
        </row>
        <row r="1628">
          <cell r="J1628" t="str">
            <v>02.07.01.01.037 Set Studio Light Signal</v>
          </cell>
        </row>
        <row r="1629">
          <cell r="J1629" t="str">
            <v>02.07.01.01.038 Dolby Nois Reduction</v>
          </cell>
        </row>
        <row r="1630">
          <cell r="J1630" t="str">
            <v>02.07.01.01.039 Headphone</v>
          </cell>
        </row>
        <row r="1631">
          <cell r="J1631" t="str">
            <v>02.07.01.01.040 Microphone/Wireless Mic</v>
          </cell>
        </row>
        <row r="1632">
          <cell r="J1632" t="str">
            <v>02.07.01.01.041 Microphone/Boom Stand</v>
          </cell>
        </row>
        <row r="1633">
          <cell r="J1633" t="str">
            <v>02.07.01.01.042 Microphone Connector Box</v>
          </cell>
        </row>
        <row r="1634">
          <cell r="J1634" t="str">
            <v>02.07.01.01.043 Microphone Floor Stand</v>
          </cell>
        </row>
        <row r="1635">
          <cell r="J1635" t="str">
            <v>02.07.01.01.044 Power Supply Microphone</v>
          </cell>
        </row>
        <row r="1636">
          <cell r="J1636" t="str">
            <v>02.07.01.01.045 Professional Sound System</v>
          </cell>
        </row>
        <row r="1637">
          <cell r="J1637" t="str">
            <v>02.07.01.01.046 Audio Master Control Unit</v>
          </cell>
        </row>
        <row r="1638">
          <cell r="J1638" t="str">
            <v>02.07.01.01.047 Time Identification Unit</v>
          </cell>
        </row>
        <row r="1639">
          <cell r="J1639" t="str">
            <v>02.07.01.01.048 Audio Anouncer Desk</v>
          </cell>
        </row>
        <row r="1640">
          <cell r="J1640" t="str">
            <v>02.07.01.01.049 Master Clock</v>
          </cell>
        </row>
        <row r="1641">
          <cell r="J1641" t="str">
            <v>02.07.01.01.050 Slave Clock</v>
          </cell>
        </row>
        <row r="1642">
          <cell r="J1642" t="str">
            <v>02.07.01.01.051 Audio Command Desk</v>
          </cell>
        </row>
        <row r="1643">
          <cell r="J1643" t="str">
            <v>02.07.01.01.052 Unintemuptible Power Supply (UPS)</v>
          </cell>
        </row>
        <row r="1644">
          <cell r="J1644" t="str">
            <v>02.07.01.01.053 Master Control Desk</v>
          </cell>
        </row>
        <row r="1645">
          <cell r="J1645" t="str">
            <v>02.07.01.01.054 Head Compensator</v>
          </cell>
        </row>
        <row r="1646">
          <cell r="J1646" t="str">
            <v>02.07.01.01.055 automatic Volatge Regulator (AVR)</v>
          </cell>
        </row>
        <row r="1647">
          <cell r="J1647" t="str">
            <v>02.07.01.01.056 Audio Vidio Selector</v>
          </cell>
        </row>
        <row r="1648">
          <cell r="J1648" t="str">
            <v>02.07.01.01.057 Hum/Cable Conpensator</v>
          </cell>
        </row>
        <row r="1649">
          <cell r="J1649" t="str">
            <v>02.07.01.01.058 Editing &amp; Dubbing System</v>
          </cell>
        </row>
        <row r="1650">
          <cell r="J1650" t="str">
            <v>02.07.01.01.059 Analog Delay</v>
          </cell>
        </row>
        <row r="1651">
          <cell r="J1651" t="str">
            <v>02.07.01.01.060 Battery Charger</v>
          </cell>
        </row>
        <row r="1652">
          <cell r="J1652" t="str">
            <v>02.07.01.01.061 Blank Panel</v>
          </cell>
        </row>
        <row r="1653">
          <cell r="J1653" t="str">
            <v>02.07.01.01.062 Control Unit HF</v>
          </cell>
        </row>
        <row r="1654">
          <cell r="J1654" t="str">
            <v>02.07.01.01.063 Delay Unit</v>
          </cell>
        </row>
        <row r="1655">
          <cell r="J1655" t="str">
            <v>02.07.01.01.064 Power Amplifier</v>
          </cell>
        </row>
        <row r="1656">
          <cell r="J1656" t="str">
            <v>02.07.01.01.065 Paging Mic</v>
          </cell>
        </row>
        <row r="1657">
          <cell r="J1657" t="str">
            <v>02.07.01.01.066 Compact Monitor Panel For Stereo</v>
          </cell>
        </row>
        <row r="1658">
          <cell r="J1658" t="str">
            <v>02.07.01.01.067 Pistol grip</v>
          </cell>
        </row>
        <row r="1659">
          <cell r="J1659" t="str">
            <v>02.07.01.01.068 Mounting Breaken</v>
          </cell>
        </row>
        <row r="1660">
          <cell r="J1660" t="str">
            <v>02.07.01.01.069 Chairman/Audio Conference</v>
          </cell>
        </row>
        <row r="1661">
          <cell r="J1661" t="str">
            <v>02.07.01.01.070 Time Switching</v>
          </cell>
        </row>
        <row r="1662">
          <cell r="J1662" t="str">
            <v>02.07.01.01.071 Terminal Board</v>
          </cell>
        </row>
        <row r="1663">
          <cell r="J1663" t="str">
            <v>02.07.01.01.072 Enconder/Decoder</v>
          </cell>
        </row>
        <row r="1664">
          <cell r="J1664" t="str">
            <v>02.07.01.01.073 Wind Shlid</v>
          </cell>
        </row>
        <row r="1665">
          <cell r="J1665" t="str">
            <v>02.07.01.01.074 Recalver HF/LF</v>
          </cell>
        </row>
        <row r="1666">
          <cell r="J1666" t="str">
            <v>02.07.01.01.075 Recalver VHF/FM</v>
          </cell>
        </row>
        <row r="1667">
          <cell r="J1667" t="str">
            <v>02.07.01.01.076 Audio Tape Reel Recorder</v>
          </cell>
        </row>
        <row r="1668">
          <cell r="J1668" t="str">
            <v>02.07.01.01.077 Audio Cassete Recorder</v>
          </cell>
        </row>
        <row r="1669">
          <cell r="J1669" t="str">
            <v>02.07.01.01.078 Compact Disc Recorder</v>
          </cell>
        </row>
        <row r="1670">
          <cell r="J1670" t="str">
            <v>02.07.01.01.079 Digital Audio Storage System</v>
          </cell>
        </row>
        <row r="1671">
          <cell r="J1671" t="str">
            <v>02.07.01.01.080 Digital Audio Tape Recorder</v>
          </cell>
        </row>
        <row r="1672">
          <cell r="J1672" t="str">
            <v>02.07.01.01.081 Microphone Table stand</v>
          </cell>
        </row>
        <row r="1673">
          <cell r="J1673" t="str">
            <v>02.07.01.01.082 Peralatan studio Visual Lain-lain</v>
          </cell>
        </row>
        <row r="1674">
          <cell r="J1674" t="str">
            <v>02.07.01.02.001 Assigment Switcher</v>
          </cell>
        </row>
        <row r="1675">
          <cell r="J1675" t="str">
            <v>02.07.01.02.002 Off Air TV Monitor</v>
          </cell>
        </row>
        <row r="1676">
          <cell r="J1676" t="str">
            <v>02.07.01.02.003 Camera Electronic</v>
          </cell>
        </row>
        <row r="1677">
          <cell r="J1677" t="str">
            <v>02.07.01.02.004 Pulse Generator</v>
          </cell>
        </row>
        <row r="1678">
          <cell r="J1678" t="str">
            <v>02.07.01.02.005 Pulse Distributor Amplifier</v>
          </cell>
        </row>
        <row r="1679">
          <cell r="J1679" t="str">
            <v>02.07.01.02.006 Pulse Awitdher</v>
          </cell>
        </row>
        <row r="1680">
          <cell r="J1680" t="str">
            <v>02.07.01.02.007 Pulse Delay Line</v>
          </cell>
        </row>
        <row r="1681">
          <cell r="J1681" t="str">
            <v>02.07.01.02.008 Character Generator</v>
          </cell>
        </row>
        <row r="1682">
          <cell r="J1682" t="str">
            <v>02.07.01.02.009 Caption Generator</v>
          </cell>
        </row>
        <row r="1683">
          <cell r="J1683" t="str">
            <v>02.07.01.02.010 Caption Generator</v>
          </cell>
        </row>
        <row r="1684">
          <cell r="J1684" t="str">
            <v>02.07.01.02.011 Telecine</v>
          </cell>
        </row>
        <row r="1685">
          <cell r="J1685" t="str">
            <v>02.07.01.02.012 Video Distribution</v>
          </cell>
        </row>
        <row r="1686">
          <cell r="J1686" t="str">
            <v>02.07.01.02.013 Video Monitor</v>
          </cell>
        </row>
        <row r="1687">
          <cell r="J1687" t="str">
            <v>02.07.01.02.014 Video Tape Recorder Portable</v>
          </cell>
        </row>
        <row r="1688">
          <cell r="J1688" t="str">
            <v>02.07.01.02.015 Video Tape Recorder Stationer</v>
          </cell>
        </row>
        <row r="1689">
          <cell r="J1689" t="str">
            <v>02.07.01.02.016 Video Mixer</v>
          </cell>
        </row>
        <row r="1690">
          <cell r="J1690" t="str">
            <v>02.07.01.02.017 Video Switcher</v>
          </cell>
        </row>
        <row r="1691">
          <cell r="J1691" t="str">
            <v>02.07.01.02.018 Video Equalizer Amplifier</v>
          </cell>
        </row>
        <row r="1692">
          <cell r="J1692" t="str">
            <v>02.07.01.02.019 Video Color Bar Generator</v>
          </cell>
        </row>
        <row r="1693">
          <cell r="J1693" t="str">
            <v>02.07.01.02.020 Video Cross Bar Switch</v>
          </cell>
        </row>
        <row r="1694">
          <cell r="J1694" t="str">
            <v>02.07.01.02.021 Video Test Signal Generator</v>
          </cell>
        </row>
        <row r="1695">
          <cell r="J1695" t="str">
            <v>02.07.01.02.022 Video Corrector</v>
          </cell>
        </row>
        <row r="1696">
          <cell r="J1696" t="str">
            <v>02.07.01.02.023 Video Caption Adder</v>
          </cell>
        </row>
        <row r="1697">
          <cell r="J1697" t="str">
            <v>02.07.01.02.024 Video Hum Compensator</v>
          </cell>
        </row>
        <row r="1698">
          <cell r="J1698" t="str">
            <v>02.07.01.02.025 Video Processor</v>
          </cell>
        </row>
        <row r="1699">
          <cell r="J1699" t="str">
            <v>02.07.01.02.026 Video Station ID Generator</v>
          </cell>
        </row>
        <row r="1700">
          <cell r="J1700" t="str">
            <v>02.07.01.02.027 Video Patch Panel</v>
          </cell>
        </row>
        <row r="1701">
          <cell r="J1701" t="str">
            <v>02.07.01.02.028 Video Delay Unit</v>
          </cell>
        </row>
        <row r="1702">
          <cell r="J1702" t="str">
            <v>02.07.01.02.029 Video Processing Amplifier</v>
          </cell>
        </row>
        <row r="1703">
          <cell r="J1703" t="str">
            <v>02.07.01.02.030 Video Equalizer</v>
          </cell>
        </row>
        <row r="1704">
          <cell r="J1704" t="str">
            <v>02.07.01.02.031 Video Tape Evaluator</v>
          </cell>
        </row>
        <row r="1705">
          <cell r="J1705" t="str">
            <v>02.07.01.02.032 Video Effect Generator</v>
          </cell>
        </row>
        <row r="1706">
          <cell r="J1706" t="str">
            <v>02.07.01.02.033 VITS Inserter Generator</v>
          </cell>
        </row>
        <row r="1707">
          <cell r="J1707" t="str">
            <v>02.07.01.02.034 Camera Wall Box</v>
          </cell>
        </row>
        <row r="1708">
          <cell r="J1708" t="str">
            <v>02.07.01.02.035 Teleprompter</v>
          </cell>
        </row>
        <row r="1709">
          <cell r="J1709" t="str">
            <v>02.07.01.02.036 Time Base Corrector</v>
          </cell>
        </row>
        <row r="1710">
          <cell r="J1710" t="str">
            <v>02.07.01.02.037 Gun Smoke</v>
          </cell>
        </row>
        <row r="1711">
          <cell r="J1711" t="str">
            <v>02.07.01.02.038 Automatic Editing Control</v>
          </cell>
        </row>
        <row r="1712">
          <cell r="J1712" t="str">
            <v>02.07.01.02.039 Power Supply</v>
          </cell>
        </row>
        <row r="1713">
          <cell r="J1713" t="str">
            <v>02.07.01.02.040 Editing Electronic</v>
          </cell>
        </row>
        <row r="1714">
          <cell r="J1714" t="str">
            <v>02.07.01.02.041 Rectifier Unit</v>
          </cell>
        </row>
        <row r="1715">
          <cell r="J1715" t="str">
            <v>02.07.01.02.042 Remote Control Unit</v>
          </cell>
        </row>
        <row r="1716">
          <cell r="J1716" t="str">
            <v>02.07.01.02.043 Rak Peralatan</v>
          </cell>
        </row>
        <row r="1717">
          <cell r="J1717" t="str">
            <v>02.07.01.02.044 Stabilizing Amplifier</v>
          </cell>
        </row>
        <row r="1718">
          <cell r="J1718" t="str">
            <v>02.07.01.02.045 Digital</v>
          </cell>
        </row>
        <row r="1719">
          <cell r="J1719" t="str">
            <v>02.07.01.02.046 Video Effect</v>
          </cell>
        </row>
        <row r="1720">
          <cell r="J1720" t="str">
            <v>02.07.01.02.047 Tripod Camera</v>
          </cell>
        </row>
        <row r="1721">
          <cell r="J1721" t="str">
            <v>02.07.01.02.048 Dimmer</v>
          </cell>
        </row>
        <row r="1722">
          <cell r="J1722" t="str">
            <v>02.07.01.02.049 Chiller</v>
          </cell>
        </row>
        <row r="1723">
          <cell r="J1723" t="str">
            <v>02.07.01.02.050 Slave Clock</v>
          </cell>
        </row>
        <row r="1724">
          <cell r="J1724" t="str">
            <v>02.07.01.02.051 Master Clock</v>
          </cell>
        </row>
        <row r="1725">
          <cell r="J1725" t="str">
            <v>02.07.01.02.052 Teledyne</v>
          </cell>
        </row>
        <row r="1726">
          <cell r="J1726" t="str">
            <v>02.07.01.02.053 Slying Spot Scanner</v>
          </cell>
        </row>
        <row r="1727">
          <cell r="J1727" t="str">
            <v>02.07.01.02.054 Synchronizing Pulse Generator</v>
          </cell>
        </row>
        <row r="1728">
          <cell r="J1728" t="str">
            <v>02.07.01.02.055 DC Corverter</v>
          </cell>
        </row>
        <row r="1729">
          <cell r="J1729" t="str">
            <v>02.07.01.02.056 Black Burst Generator</v>
          </cell>
        </row>
        <row r="1730">
          <cell r="J1730" t="str">
            <v>02.07.01.02.057 Lighting Stand Tripod</v>
          </cell>
        </row>
        <row r="1731">
          <cell r="J1731" t="str">
            <v>02.07.01.02.058 Film Projector</v>
          </cell>
        </row>
        <row r="1732">
          <cell r="J1732" t="str">
            <v>02.07.01.02.059 Slide Projector</v>
          </cell>
        </row>
        <row r="1733">
          <cell r="J1733" t="str">
            <v>02.07.01.02.060 Command Desk</v>
          </cell>
        </row>
        <row r="1734">
          <cell r="J1734" t="str">
            <v>02.07.01.02.061 Announcer Desk</v>
          </cell>
        </row>
        <row r="1735">
          <cell r="J1735" t="str">
            <v>02.07.01.02.062 Camera Film</v>
          </cell>
        </row>
        <row r="1736">
          <cell r="J1736" t="str">
            <v>02.07.01.02.063 Lensa Kamera</v>
          </cell>
        </row>
        <row r="1737">
          <cell r="J1737" t="str">
            <v>02.07.01.02.064 Film Magazine</v>
          </cell>
        </row>
        <row r="1738">
          <cell r="J1738" t="str">
            <v>02.07.01.02.065 Claver</v>
          </cell>
        </row>
        <row r="1739">
          <cell r="J1739" t="str">
            <v>02.07.01.02.066 Changing Bag</v>
          </cell>
        </row>
        <row r="1740">
          <cell r="J1740" t="str">
            <v>02.07.01.02.067 Conditioner</v>
          </cell>
        </row>
        <row r="1741">
          <cell r="J1741" t="str">
            <v>02.07.01.02.068 Color Film Anaiyzer</v>
          </cell>
        </row>
        <row r="1742">
          <cell r="J1742" t="str">
            <v>02.07.01.02.069 Printer</v>
          </cell>
        </row>
        <row r="1743">
          <cell r="J1743" t="str">
            <v>02.07.01.02.070 Film Sound Recorder</v>
          </cell>
        </row>
        <row r="1744">
          <cell r="J1744" t="str">
            <v>02.07.01.02.071 Tele Recorder</v>
          </cell>
        </row>
        <row r="1745">
          <cell r="J1745" t="str">
            <v>02.07.01.02.072 Camera View Finder</v>
          </cell>
        </row>
        <row r="1746">
          <cell r="J1746" t="str">
            <v>02.07.01.02.073 Servo Zoom Lens</v>
          </cell>
        </row>
        <row r="1747">
          <cell r="J1747" t="str">
            <v>02.07.01.02.074 Camera Adaptor</v>
          </cell>
        </row>
        <row r="1748">
          <cell r="J1748" t="str">
            <v>02.07.01.02.075 Photo Processing Set</v>
          </cell>
        </row>
        <row r="1749">
          <cell r="J1749" t="str">
            <v>02.07.01.02.076 Micro Film</v>
          </cell>
        </row>
        <row r="1750">
          <cell r="J1750" t="str">
            <v>02.07.01.02.077 Mixer PVC</v>
          </cell>
        </row>
        <row r="1751">
          <cell r="J1751" t="str">
            <v>02.07.01.02.078 Unit Replesier Tank</v>
          </cell>
        </row>
        <row r="1752">
          <cell r="J1752" t="str">
            <v>02.07.01.02.079 Horizontal Motorized Film Rewinder</v>
          </cell>
        </row>
        <row r="1753">
          <cell r="J1753" t="str">
            <v>02.07.01.02.080 Vertical Motorized Flim Rewinder</v>
          </cell>
        </row>
        <row r="1754">
          <cell r="J1754" t="str">
            <v>02.07.01.02.081 Manual Film Rewinder</v>
          </cell>
        </row>
        <row r="1755">
          <cell r="J1755" t="str">
            <v>02.07.01.02.082 Mesin Prosesing Film Negatif</v>
          </cell>
        </row>
        <row r="1756">
          <cell r="J1756" t="str">
            <v>02.07.01.02.083 Mesin Prosesing Film Positif</v>
          </cell>
        </row>
        <row r="1757">
          <cell r="J1757" t="str">
            <v>02.07.01.02.084 Mesin Prosesing Film Warna Negatif (ECN)</v>
          </cell>
        </row>
        <row r="1758">
          <cell r="J1758" t="str">
            <v>02.07.01.02.085 Mesin Prosesing Film Warna Positif (ECP)</v>
          </cell>
        </row>
        <row r="1759">
          <cell r="J1759" t="str">
            <v>02.07.01.02.086 Mesin Film Color Analyzer</v>
          </cell>
        </row>
        <row r="1760">
          <cell r="J1760" t="str">
            <v>02.07.01.02.087 Anatical Balance</v>
          </cell>
        </row>
        <row r="1761">
          <cell r="J1761" t="str">
            <v>02.07.01.02.088 Alat Pemanas Prosesing / Water Heater</v>
          </cell>
        </row>
        <row r="1762">
          <cell r="J1762" t="str">
            <v>02.07.01.02.089 Steaper Film</v>
          </cell>
        </row>
        <row r="1763">
          <cell r="J1763" t="str">
            <v>02.07.01.02.090 Magnetic Stip</v>
          </cell>
        </row>
        <row r="1764">
          <cell r="J1764" t="str">
            <v>02.07.01.02.091 Splitzer Tape Meja Editing Film</v>
          </cell>
        </row>
        <row r="1765">
          <cell r="J1765" t="str">
            <v>02.07.01.02.092 Digital TBC</v>
          </cell>
        </row>
        <row r="1766">
          <cell r="J1766" t="str">
            <v>02.07.01.02.093 Titanum Tank Singgel Shaft</v>
          </cell>
        </row>
        <row r="1767">
          <cell r="J1767" t="str">
            <v>02.07.01.02.094 Temperatur Control C/W</v>
          </cell>
        </row>
        <row r="1768">
          <cell r="J1768" t="str">
            <v>02.07.01.02.095 Gaer Box sun Assy</v>
          </cell>
        </row>
        <row r="1769">
          <cell r="J1769" t="str">
            <v>02.07.01.02.096 Tacho Generator For Drive Motor Reching</v>
          </cell>
        </row>
        <row r="1770">
          <cell r="J1770" t="str">
            <v>02.07.01.02.097 Circulation System Complet</v>
          </cell>
        </row>
        <row r="1771">
          <cell r="J1771" t="str">
            <v>02.07.01.02.098 Chilier Water Complet</v>
          </cell>
        </row>
        <row r="1772">
          <cell r="J1772" t="str">
            <v>02.07.01.02.099 Video Audio Jack Panel</v>
          </cell>
        </row>
        <row r="1773">
          <cell r="J1773" t="str">
            <v>02.07.01.02.100 Peralatan Studio Video dan Film Lain-lain</v>
          </cell>
        </row>
        <row r="1774">
          <cell r="J1774" t="str">
            <v>02.07.01.03.001 Automatic Emergency Light</v>
          </cell>
        </row>
        <row r="1775">
          <cell r="J1775" t="str">
            <v>02.07.01.03.002 Film Chain Multiplier</v>
          </cell>
        </row>
        <row r="1776">
          <cell r="J1776" t="str">
            <v>02.07.01.03.003 Photo Tustel</v>
          </cell>
        </row>
        <row r="1777">
          <cell r="J1777" t="str">
            <v>02.07.01.03.004 Photo Tustel Polaroid</v>
          </cell>
        </row>
        <row r="1778">
          <cell r="J1778" t="str">
            <v>02.07.01.03.005 Betacam Recorder/Player</v>
          </cell>
        </row>
        <row r="1779">
          <cell r="J1779" t="str">
            <v>02.07.01.03.006 Slidd Rall</v>
          </cell>
        </row>
        <row r="1780">
          <cell r="J1780" t="str">
            <v>02.07.01.03.007 Weapon &amp; Metal Detector (Check Gate)</v>
          </cell>
        </row>
        <row r="1781">
          <cell r="J1781" t="str">
            <v>02.07.01.03.008 Automatic Editing Control</v>
          </cell>
        </row>
        <row r="1782">
          <cell r="J1782" t="str">
            <v>02.07.01.03.009 Layar Film</v>
          </cell>
        </row>
        <row r="1783">
          <cell r="J1783" t="str">
            <v>02.07.01.03.010 Camera Tune Simulator</v>
          </cell>
        </row>
        <row r="1784">
          <cell r="J1784" t="str">
            <v>02.07.01.03.011 Dry Splitzer Film</v>
          </cell>
        </row>
        <row r="1785">
          <cell r="J1785" t="str">
            <v>02.07.01.03.012 Video Tone Cleaner</v>
          </cell>
        </row>
        <row r="1786">
          <cell r="J1786" t="str">
            <v>02.07.01.03.013 Mini Viewer</v>
          </cell>
        </row>
        <row r="1787">
          <cell r="J1787" t="str">
            <v>02.07.01.03.014 Push Button Control Panel</v>
          </cell>
        </row>
        <row r="1788">
          <cell r="J1788" t="str">
            <v>02.07.01.03.015 Rak Terminal Vencing</v>
          </cell>
        </row>
        <row r="1789">
          <cell r="J1789" t="str">
            <v>02.07.01.03.016 Standard True Signal/Master Rack</v>
          </cell>
        </row>
        <row r="1790">
          <cell r="J1790" t="str">
            <v>02.07.01.03.017 Motor Driver</v>
          </cell>
        </row>
        <row r="1791">
          <cell r="J1791" t="str">
            <v>02.07.01.03.018 Analog Delay</v>
          </cell>
        </row>
        <row r="1792">
          <cell r="J1792" t="str">
            <v>02.07.01.03.019 Standard Point Animation</v>
          </cell>
        </row>
        <row r="1793">
          <cell r="J1793" t="str">
            <v>02.07.01.03.020 Head Set</v>
          </cell>
        </row>
        <row r="1794">
          <cell r="J1794" t="str">
            <v>02.07.01.03.021 Character Effect Interface</v>
          </cell>
        </row>
        <row r="1795">
          <cell r="J1795" t="str">
            <v>02.07.01.03.022 Lighting Head Body</v>
          </cell>
        </row>
        <row r="1796">
          <cell r="J1796" t="str">
            <v>02.07.01.03.023 Lighting Mechanic</v>
          </cell>
        </row>
        <row r="1797">
          <cell r="J1797" t="str">
            <v>02.07.01.03.024 Peralatan studio Video dan film A Lain-lain</v>
          </cell>
        </row>
        <row r="1798">
          <cell r="J1798" t="str">
            <v>02.07.01.04.001 Mesin Pembuat Clise</v>
          </cell>
        </row>
        <row r="1799">
          <cell r="J1799" t="str">
            <v>02.07.01.04.002 Mesin Cetak Tangan</v>
          </cell>
        </row>
        <row r="1800">
          <cell r="J1800" t="str">
            <v>02.07.01.04.003 Mesin Cetak Listrik Sheet</v>
          </cell>
        </row>
        <row r="1801">
          <cell r="J1801" t="str">
            <v>02.07.01.04.004 Mesin Cetak Listrik Roll</v>
          </cell>
        </row>
        <row r="1802">
          <cell r="J1802" t="str">
            <v>02.07.01.04.005 Mesin Cetak Listrik Elektronik</v>
          </cell>
        </row>
        <row r="1803">
          <cell r="J1803" t="str">
            <v>02.07.01.04.006 Mesin Cetak Offset Sheet</v>
          </cell>
        </row>
        <row r="1804">
          <cell r="J1804" t="str">
            <v>02.07.01.04.007 Mesin Cetak Offset Roll</v>
          </cell>
        </row>
        <row r="1805">
          <cell r="J1805" t="str">
            <v>02.07.01.04.008 Mesin Cetak Offset Mini</v>
          </cell>
        </row>
        <row r="1806">
          <cell r="J1806" t="str">
            <v>02.07.01.04.009 Mesin Pemotong Biasa</v>
          </cell>
        </row>
        <row r="1807">
          <cell r="J1807" t="str">
            <v>02.07.01.04.010 Mesin Pemotong Biasa Tiga Pisau</v>
          </cell>
        </row>
        <row r="1808">
          <cell r="J1808" t="str">
            <v>02.07.01.04.011 Mesin Jilid Bundar</v>
          </cell>
        </row>
        <row r="1809">
          <cell r="J1809" t="str">
            <v>02.07.01.04.012 Mesin Jilid Besar</v>
          </cell>
        </row>
        <row r="1810">
          <cell r="J1810" t="str">
            <v>02.07.01.04.013 Mesin Jilid</v>
          </cell>
        </row>
        <row r="1811">
          <cell r="J1811" t="str">
            <v>02.07.01.04.014 Mesin Lipat</v>
          </cell>
        </row>
        <row r="1812">
          <cell r="J1812" t="str">
            <v>02.07.01.04.015 Mesin Pembuat Huruf</v>
          </cell>
        </row>
        <row r="1813">
          <cell r="J1813" t="str">
            <v>02.07.01.04.016 Mesin Penyusun Huruf Biasa</v>
          </cell>
        </row>
        <row r="1814">
          <cell r="J1814" t="str">
            <v>02.07.01.04.017 Mesin Penyusun Huruf Photo (Foto Type Setting)</v>
          </cell>
        </row>
        <row r="1815">
          <cell r="J1815" t="str">
            <v>02.07.01.04.018 Mesin Pelubang</v>
          </cell>
        </row>
        <row r="1816">
          <cell r="J1816" t="str">
            <v>02.07.01.04.019 Mesin Proof</v>
          </cell>
        </row>
        <row r="1817">
          <cell r="J1817" t="str">
            <v>02.07.01.04.020 Camera Vertikal</v>
          </cell>
        </row>
        <row r="1818">
          <cell r="J1818" t="str">
            <v>02.07.01.04.021 Mesin Press</v>
          </cell>
        </row>
        <row r="1819">
          <cell r="J1819" t="str">
            <v>02.07.01.04.022 Mesin Jahit Kawat</v>
          </cell>
        </row>
        <row r="1820">
          <cell r="J1820" t="str">
            <v>02.07.01.04.023 Mesin Jahit Benang</v>
          </cell>
        </row>
        <row r="1821">
          <cell r="J1821" t="str">
            <v>02.07.01.04.024 Mesin Pilung</v>
          </cell>
        </row>
        <row r="1822">
          <cell r="J1822" t="str">
            <v>02.07.01.04.025 Mesin Garis</v>
          </cell>
        </row>
        <row r="1823">
          <cell r="J1823" t="str">
            <v>02.07.01.04.026 Mesin Perekam Stensil Folio</v>
          </cell>
        </row>
        <row r="1824">
          <cell r="J1824" t="str">
            <v>02.07.01.04.027 Mesin Perekam Stensil Double Folio</v>
          </cell>
        </row>
        <row r="1825">
          <cell r="J1825" t="str">
            <v>02.07.01.04.028 Mesin Plate Maker Folio</v>
          </cell>
        </row>
        <row r="1826">
          <cell r="J1826" t="str">
            <v>02.07.01.04.029 Mesin Plate Maker Double Folio</v>
          </cell>
        </row>
        <row r="1827">
          <cell r="J1827" t="str">
            <v>02.07.01.04.030 Mesin Penjilid</v>
          </cell>
        </row>
        <row r="1828">
          <cell r="J1828" t="str">
            <v>02.07.01.04.031 Mesin Handpress</v>
          </cell>
        </row>
        <row r="1829">
          <cell r="J1829" t="str">
            <v>02.07.01.04.032 Mesin Stahd</v>
          </cell>
        </row>
        <row r="1830">
          <cell r="J1830" t="str">
            <v>02.07.01.04.033 Mesin Kertas</v>
          </cell>
        </row>
        <row r="1831">
          <cell r="J1831" t="str">
            <v>02.07.01.04.034 Kacip Potong Sudut</v>
          </cell>
        </row>
        <row r="1832">
          <cell r="J1832" t="str">
            <v>02.07.01.04.035 Alat Pembuat Vormstand</v>
          </cell>
        </row>
        <row r="1833">
          <cell r="J1833" t="str">
            <v>02.07.01.04.036 Mesin Passet</v>
          </cell>
        </row>
        <row r="1834">
          <cell r="J1834" t="str">
            <v>02.07.01.04.037 Mesin Prasise Klise</v>
          </cell>
        </row>
        <row r="1835">
          <cell r="J1835" t="str">
            <v>02.07.01.04.038 Mesin Pemborong Film Setengah Plano</v>
          </cell>
        </row>
        <row r="1836">
          <cell r="J1836" t="str">
            <v>02.07.01.04.039 Mesin Cetak Mas</v>
          </cell>
        </row>
        <row r="1837">
          <cell r="J1837" t="str">
            <v>02.07.01.04.040 Mesin Cetak Stereo Typerr</v>
          </cell>
        </row>
        <row r="1838">
          <cell r="J1838" t="str">
            <v>02.07.01.04.041 Mesin Cetak Braile</v>
          </cell>
        </row>
        <row r="1839">
          <cell r="J1839" t="str">
            <v>02.07.01.04.042 Mesin Fonds</v>
          </cell>
        </row>
        <row r="1840">
          <cell r="J1840" t="str">
            <v>02.07.01.04.043 Mesin Folding</v>
          </cell>
        </row>
        <row r="1841">
          <cell r="J1841" t="str">
            <v>02.07.01.04.044 Mesin Barcade</v>
          </cell>
        </row>
        <row r="1842">
          <cell r="J1842" t="str">
            <v>02.07.01.04.045 Mesin Prosesional Velobinder</v>
          </cell>
        </row>
        <row r="1843">
          <cell r="J1843" t="str">
            <v>02.07.01.04.046 Mesin Cacah</v>
          </cell>
        </row>
        <row r="1844">
          <cell r="J1844" t="str">
            <v>02.07.01.04.047 Peralatan Cetak Lain-lain</v>
          </cell>
        </row>
        <row r="1845">
          <cell r="J1845" t="str">
            <v>02.07.01.05.001 Alat Penyimpan Data</v>
          </cell>
        </row>
        <row r="1846">
          <cell r="J1846" t="str">
            <v>02.07.01.05.002 Alat Pengolah Data</v>
          </cell>
        </row>
        <row r="1847">
          <cell r="J1847" t="str">
            <v>02.07.01.05.003 Peralatan Computing Lain-lain</v>
          </cell>
        </row>
        <row r="1848">
          <cell r="J1848" t="str">
            <v>02.07.01.06.001 Autograf Unit</v>
          </cell>
        </row>
        <row r="1849">
          <cell r="J1849" t="str">
            <v>02.07.01.06.002 Aviograf + Plotting Table</v>
          </cell>
        </row>
        <row r="1850">
          <cell r="J1850" t="str">
            <v>02.07.01.06.003 Planitop</v>
          </cell>
        </row>
        <row r="1851">
          <cell r="J1851" t="str">
            <v>02.07.01.06.004 Point Transfer Device</v>
          </cell>
        </row>
        <row r="1852">
          <cell r="J1852" t="str">
            <v>02.07.01.06.005 Terestrial Camera</v>
          </cell>
        </row>
        <row r="1853">
          <cell r="J1853" t="str">
            <v>02.07.01.06.006 Slohed Tomled</v>
          </cell>
        </row>
        <row r="1854">
          <cell r="J1854" t="str">
            <v>02.07.01.06.007 Rectifier</v>
          </cell>
        </row>
        <row r="1855">
          <cell r="J1855" t="str">
            <v>02.07.01.06.008 Sketch Master</v>
          </cell>
        </row>
        <row r="1856">
          <cell r="J1856" t="str">
            <v>02.07.01.06.009 Optical Pantograph</v>
          </cell>
        </row>
        <row r="1857">
          <cell r="J1857" t="str">
            <v>02.07.01.06.010 Contact Pronter</v>
          </cell>
        </row>
        <row r="1858">
          <cell r="J1858" t="str">
            <v>02.07.01.06.011 Pengering Foto</v>
          </cell>
        </row>
        <row r="1859">
          <cell r="J1859" t="str">
            <v>02.07.01.06.012 Vacum Frams</v>
          </cell>
        </row>
        <row r="1860">
          <cell r="J1860" t="str">
            <v>02.07.01.06.013 Coordinatongraph</v>
          </cell>
        </row>
        <row r="1861">
          <cell r="J1861" t="str">
            <v>02.07.01.06.014 Steracacop</v>
          </cell>
        </row>
        <row r="1862">
          <cell r="J1862" t="str">
            <v>02.07.01.06.015 Waterpas</v>
          </cell>
        </row>
        <row r="1863">
          <cell r="J1863" t="str">
            <v>02.07.01.06.016 Theodolit</v>
          </cell>
        </row>
        <row r="1864">
          <cell r="J1864" t="str">
            <v>02.07.01.06.017 Diatonat</v>
          </cell>
        </row>
        <row r="1865">
          <cell r="J1865" t="str">
            <v>02.07.01.06.018 B.T.M</v>
          </cell>
        </row>
        <row r="1866">
          <cell r="J1866" t="str">
            <v>02.07.01.06.019 Level</v>
          </cell>
        </row>
        <row r="1867">
          <cell r="J1867" t="str">
            <v>02.07.01.06.020 Jalon</v>
          </cell>
        </row>
        <row r="1868">
          <cell r="J1868" t="str">
            <v>02.07.01.06.021 Rambu/Bak Ukur</v>
          </cell>
        </row>
        <row r="1869">
          <cell r="J1869" t="str">
            <v>02.07.01.06.022 Compas Geologi</v>
          </cell>
        </row>
        <row r="1870">
          <cell r="J1870" t="str">
            <v>02.07.01.06.023 Cline Master</v>
          </cell>
        </row>
        <row r="1871">
          <cell r="J1871" t="str">
            <v>02.07.01.06.024 Alti Meter</v>
          </cell>
        </row>
        <row r="1872">
          <cell r="J1872" t="str">
            <v>02.07.01.06.025 Holio Meter</v>
          </cell>
        </row>
        <row r="1873">
          <cell r="J1873" t="str">
            <v>02.07.01.06.026 Telescope</v>
          </cell>
        </row>
        <row r="1874">
          <cell r="J1874" t="str">
            <v>02.07.01.06.027 Passer Doos</v>
          </cell>
        </row>
        <row r="1875">
          <cell r="J1875" t="str">
            <v>02.07.01.06.028 Curve Meter</v>
          </cell>
        </row>
        <row r="1876">
          <cell r="J1876" t="str">
            <v>02.07.01.06.029 Rol Meter</v>
          </cell>
        </row>
        <row r="1877">
          <cell r="J1877" t="str">
            <v>02.07.01.06.030 Meet Band</v>
          </cell>
        </row>
        <row r="1878">
          <cell r="J1878" t="str">
            <v>02.07.01.06.031 Jembatan Timbang</v>
          </cell>
        </row>
        <row r="1879">
          <cell r="J1879" t="str">
            <v>02.07.01.06.032 Timbangan Gantung</v>
          </cell>
        </row>
        <row r="1880">
          <cell r="J1880" t="str">
            <v>02.07.01.06.033 Kompas</v>
          </cell>
        </row>
        <row r="1881">
          <cell r="J1881" t="str">
            <v>02.07.01.06.034 Timbangan Obat</v>
          </cell>
        </row>
        <row r="1882">
          <cell r="J1882" t="str">
            <v>02.07.01.06.035 Timbangan Hewan</v>
          </cell>
        </row>
        <row r="1883">
          <cell r="J1883" t="str">
            <v>02.07.01.06.036 Peralatan Pemetaan Ukur Lain-lain</v>
          </cell>
        </row>
        <row r="1884">
          <cell r="J1884" t="str">
            <v>02.07.02.01.001 Unit Transcarver/Transmiter UHF</v>
          </cell>
        </row>
        <row r="1885">
          <cell r="J1885" t="str">
            <v>02.07.02.01.002 Unit Transcarver/Transmiter VHF</v>
          </cell>
        </row>
        <row r="1886">
          <cell r="J1886" t="str">
            <v>02.07.02.01.003 Unit Transcarver/Transmiter HF</v>
          </cell>
        </row>
        <row r="1887">
          <cell r="J1887" t="str">
            <v>02.07.02.01.004 Amplifier</v>
          </cell>
        </row>
        <row r="1888">
          <cell r="J1888" t="str">
            <v>02.07.02.01.005 Microphone</v>
          </cell>
        </row>
        <row r="1889">
          <cell r="J1889" t="str">
            <v>02.07.02.01.006 Loudspeaker</v>
          </cell>
        </row>
        <row r="1890">
          <cell r="J1890" t="str">
            <v>02.07.02.01.007 Megaphone</v>
          </cell>
        </row>
        <row r="1891">
          <cell r="J1891" t="str">
            <v>02.07.02.01.008 Sound System</v>
          </cell>
        </row>
        <row r="1892">
          <cell r="J1892" t="str">
            <v>02.07.02.01.009 Telephone (PABX)</v>
          </cell>
        </row>
        <row r="1893">
          <cell r="J1893" t="str">
            <v>02.07.02.01.010 Intermediate Telephone/Key Telephone</v>
          </cell>
        </row>
        <row r="1894">
          <cell r="J1894" t="str">
            <v>02.07.02.01.011 Pesawat Telephone</v>
          </cell>
        </row>
        <row r="1895">
          <cell r="J1895" t="str">
            <v>02.07.02.01.012 Telephone Mobile</v>
          </cell>
        </row>
        <row r="1896">
          <cell r="J1896" t="str">
            <v>02.07.02.01.013 Pager</v>
          </cell>
        </row>
        <row r="1897">
          <cell r="J1897" t="str">
            <v>02.07.02.01.014 Handy Talky</v>
          </cell>
        </row>
        <row r="1898">
          <cell r="J1898" t="str">
            <v>02.07.02.01.015 Telex</v>
          </cell>
        </row>
        <row r="1899">
          <cell r="J1899" t="str">
            <v>02.07.02.01.016 Intercom</v>
          </cell>
        </row>
        <row r="1900">
          <cell r="J1900" t="str">
            <v>02.07.02.01.017 Talk Back</v>
          </cell>
        </row>
        <row r="1901">
          <cell r="J1901" t="str">
            <v>02.07.02.01.018 Selective Colling</v>
          </cell>
        </row>
        <row r="1902">
          <cell r="J1902" t="str">
            <v>02.07.02.01.019 Peralatan Spech Plas</v>
          </cell>
        </row>
        <row r="1903">
          <cell r="J1903" t="str">
            <v>02.07.02.01.020 Facsimile</v>
          </cell>
        </row>
        <row r="1904">
          <cell r="J1904" t="str">
            <v>02.07.02.01.021 Handphone</v>
          </cell>
        </row>
        <row r="1905">
          <cell r="J1905" t="str">
            <v>02.07.02.01.022 Local Battery Telephone</v>
          </cell>
        </row>
        <row r="1906">
          <cell r="J1906" t="str">
            <v>02.07.02.01.023 Handphone</v>
          </cell>
        </row>
        <row r="1907">
          <cell r="J1907" t="str">
            <v>02.07.02.01.024 Alat Komunikasi Lain-lain</v>
          </cell>
        </row>
        <row r="1908">
          <cell r="J1908" t="str">
            <v>02.07.02.02.001 Unit Transceiver SSB Portable</v>
          </cell>
        </row>
        <row r="1909">
          <cell r="J1909" t="str">
            <v>02.07.02.02.002 Unit Transceiver SSB Transportable</v>
          </cell>
        </row>
        <row r="1910">
          <cell r="J1910" t="str">
            <v>02.07.02.02.003 Unit Transceiver SSB Statioa + E2210ry]</v>
          </cell>
        </row>
        <row r="1911">
          <cell r="J1911" t="str">
            <v>02.07.02.02.004 Alat Komunikasi Radio SSB Lain-lain</v>
          </cell>
        </row>
        <row r="1912">
          <cell r="J1912" t="str">
            <v>02.07.02.03.001 Unit Transceiver HF Portable</v>
          </cell>
        </row>
        <row r="1913">
          <cell r="J1913" t="str">
            <v>02.07.02.03.002 Unit Transceiver HF Transportable</v>
          </cell>
        </row>
        <row r="1914">
          <cell r="J1914" t="str">
            <v>02.07.02.03.003 Unit Transceiver Stationary</v>
          </cell>
        </row>
        <row r="1915">
          <cell r="J1915" t="str">
            <v>02.07.02.03.004 Unit Transceiver FM</v>
          </cell>
        </row>
        <row r="1916">
          <cell r="J1916" t="str">
            <v>02.07.02.03.005 Alat komunikasi Radio HF/FM Lain-lain</v>
          </cell>
        </row>
        <row r="1917">
          <cell r="J1917" t="str">
            <v>02.07.02.04.001 Unit Transceiver VHF Portable</v>
          </cell>
        </row>
        <row r="1918">
          <cell r="J1918" t="str">
            <v>02.07.02.04.002 Unit Transceiver VHF Transportable</v>
          </cell>
        </row>
        <row r="1919">
          <cell r="J1919" t="str">
            <v>02.07.02.04.003 Unit Transceiver UHF Stationary</v>
          </cell>
        </row>
        <row r="1920">
          <cell r="J1920" t="str">
            <v>02.07.02.04.004 Alat Komunikasi Radio VHF Lain-lain</v>
          </cell>
        </row>
        <row r="1921">
          <cell r="J1921" t="str">
            <v>02.07.02.05.001 Unit Transceiver UHF Portable</v>
          </cell>
        </row>
        <row r="1922">
          <cell r="J1922" t="str">
            <v>02.07.02.05.002 Unit Transceiver UHF Transportable</v>
          </cell>
        </row>
        <row r="1923">
          <cell r="J1923" t="str">
            <v>02.07.02.05.003 Unit Transceiver UHF Stationary</v>
          </cell>
        </row>
        <row r="1924">
          <cell r="J1924" t="str">
            <v>02.07.02.05.004 Alat komunikasi Radio UHF Lain-lain</v>
          </cell>
        </row>
        <row r="1925">
          <cell r="J1925" t="str">
            <v>02.07.02.06.001 Publik Address (Lapangan)</v>
          </cell>
        </row>
        <row r="1926">
          <cell r="J1926" t="str">
            <v>02.07.02.06.002 Wireless Amplifier</v>
          </cell>
        </row>
        <row r="1927">
          <cell r="J1927" t="str">
            <v>02.07.02.06.003 Slide Projector (Lapangan)</v>
          </cell>
        </row>
        <row r="1928">
          <cell r="J1928" t="str">
            <v>02.07.02.06.004 Alat Komunikasi Sosial Lain-lain</v>
          </cell>
        </row>
        <row r="1929">
          <cell r="J1929" t="str">
            <v>02.07.02.07.001 Morse Keyer</v>
          </cell>
        </row>
        <row r="1930">
          <cell r="J1930" t="str">
            <v>02.07.02.07.002 Automatic Morse Keyer</v>
          </cell>
        </row>
        <row r="1931">
          <cell r="J1931" t="str">
            <v>02.07.02.07.003 Alat Semboyan</v>
          </cell>
        </row>
        <row r="1932">
          <cell r="J1932" t="str">
            <v>02.07.02.07.004 Alat-alat Sandi Lain-lain</v>
          </cell>
        </row>
        <row r="1933">
          <cell r="J1933" t="str">
            <v>02.07.03.01.001 Unit Pemancar MF/MW Portable</v>
          </cell>
        </row>
        <row r="1934">
          <cell r="J1934" t="str">
            <v>02.07.03.01.002 Unit Pemancar MF/MW Transportable</v>
          </cell>
        </row>
        <row r="1935">
          <cell r="J1935" t="str">
            <v>02.07.03.01.003 Unit Pemancar MF/MW Stationary</v>
          </cell>
        </row>
        <row r="1936">
          <cell r="J1936" t="str">
            <v>02.07.03.01.004 Peralatan Pemancar MF/MW Lain-lain</v>
          </cell>
        </row>
        <row r="1937">
          <cell r="J1937" t="str">
            <v>02.07.03.02.001 Unit Pemancar HF/SW Portable</v>
          </cell>
        </row>
        <row r="1938">
          <cell r="J1938" t="str">
            <v>02.07.03.02.002 Unit Pemancar HF/SW Transportable</v>
          </cell>
        </row>
        <row r="1939">
          <cell r="J1939" t="str">
            <v>02.07.03.02.003 Unit Pemancar HF/SW Stationary</v>
          </cell>
        </row>
        <row r="1940">
          <cell r="J1940" t="str">
            <v>02.07.03.02.004 Alat Pemancar HF/SW Lain-lain</v>
          </cell>
        </row>
        <row r="1941">
          <cell r="J1941" t="str">
            <v>02.07.03.03.001 Unit Pemancar VHF/FM Portable</v>
          </cell>
        </row>
        <row r="1942">
          <cell r="J1942" t="str">
            <v>02.07.03.03.002 Unit Pemancar VHF/FM Transportable</v>
          </cell>
        </row>
        <row r="1943">
          <cell r="J1943" t="str">
            <v>02.07.03.03.003 Unit Pemancar VHF/FM Stationary</v>
          </cell>
        </row>
        <row r="1944">
          <cell r="J1944" t="str">
            <v>02.07.03.03.004 Alat Pemancar VHF/FM  Lain-lain</v>
          </cell>
        </row>
        <row r="1945">
          <cell r="J1945" t="str">
            <v>02.07.03.04.001 Unit Pemancar UHF Portable</v>
          </cell>
        </row>
        <row r="1946">
          <cell r="J1946" t="str">
            <v>02.07.03.04.002 Unit Pemancar UHF Transportable</v>
          </cell>
        </row>
        <row r="1947">
          <cell r="J1947" t="str">
            <v>02.07.03.04.003 Unit Pemancar UHF Statioanry</v>
          </cell>
        </row>
        <row r="1948">
          <cell r="J1948" t="str">
            <v>02.07.03.04.004 Portable Reporter Link</v>
          </cell>
        </row>
        <row r="1949">
          <cell r="J1949" t="str">
            <v>02.07.03.04.005 Alat Pemancar UHF Lain-lain</v>
          </cell>
        </row>
        <row r="1950">
          <cell r="J1950" t="str">
            <v>02.07.03.05.001 Unit Pemancar SHF Portable</v>
          </cell>
        </row>
        <row r="1951">
          <cell r="J1951" t="str">
            <v>02.07.03.05.002 Unit Pemancar SHF Transportable</v>
          </cell>
        </row>
        <row r="1952">
          <cell r="J1952" t="str">
            <v>02.07.03.05.003 Unit Pemancar SHF Stationary</v>
          </cell>
        </row>
        <row r="1953">
          <cell r="J1953" t="str">
            <v>02.07.03.05.004 Satelite Link (Up/Down Link)</v>
          </cell>
        </row>
        <row r="1954">
          <cell r="J1954" t="str">
            <v>02.07.03.05.005 Alat Pemancar SHF Lain-lain</v>
          </cell>
        </row>
        <row r="1955">
          <cell r="J1955" t="str">
            <v>02.07.03.06.001 Antena MF/MW Portable</v>
          </cell>
        </row>
        <row r="1956">
          <cell r="J1956" t="str">
            <v>02.07.03.06.002 Antena MF/MW Transportable</v>
          </cell>
        </row>
        <row r="1957">
          <cell r="J1957" t="str">
            <v>02.07.03.06.003 Antena MF/MW Stationary</v>
          </cell>
        </row>
        <row r="1958">
          <cell r="J1958" t="str">
            <v>02.07.03.06.004 Peralatan Antena MF/MW Lain-lain</v>
          </cell>
        </row>
        <row r="1959">
          <cell r="J1959" t="str">
            <v>02.07.03.07.001 Antena HF/SW Portable</v>
          </cell>
        </row>
        <row r="1960">
          <cell r="J1960" t="str">
            <v>02.07.03.07.002 Antena HF/SW Transportable</v>
          </cell>
        </row>
        <row r="1961">
          <cell r="J1961" t="str">
            <v>02.07.03.07.003 Antena HF/SW Stationary</v>
          </cell>
        </row>
        <row r="1962">
          <cell r="J1962" t="str">
            <v>02.07.03.07.004 Peralatan Antena HF/SW Lain-lain</v>
          </cell>
        </row>
        <row r="1963">
          <cell r="J1963" t="str">
            <v>02.07.03.08.001 Antena VHF/FM Portable</v>
          </cell>
        </row>
        <row r="1964">
          <cell r="J1964" t="str">
            <v>02.07.03.08.002 Antena VHF/FM Transportable</v>
          </cell>
        </row>
        <row r="1965">
          <cell r="J1965" t="str">
            <v>02.07.03.08.003 Antena VHF/FM Stationary</v>
          </cell>
        </row>
        <row r="1966">
          <cell r="J1966" t="str">
            <v>02.07.03.08.004 Peralatan Antena VHF/FM Lain-lain</v>
          </cell>
        </row>
        <row r="1967">
          <cell r="J1967" t="str">
            <v>02.07.03.09.001 Antena UHF Portable</v>
          </cell>
        </row>
        <row r="1968">
          <cell r="J1968" t="str">
            <v>02.07.03.09.002 Antena UHF Transportable</v>
          </cell>
        </row>
        <row r="1969">
          <cell r="J1969" t="str">
            <v>02.07.03.09.003 Antena UHF Statioanry</v>
          </cell>
        </row>
        <row r="1970">
          <cell r="J1970" t="str">
            <v>02.07.03.09.004 Peralatan Antena UHF  Lain-lain</v>
          </cell>
        </row>
        <row r="1971">
          <cell r="J1971" t="str">
            <v>02.07.03.10.001  Antena SHF/Parabola Portable</v>
          </cell>
        </row>
        <row r="1972">
          <cell r="J1972" t="str">
            <v>02.07.03.10.002  Antena SHF/Parabola Transportable</v>
          </cell>
        </row>
        <row r="1973">
          <cell r="J1973" t="str">
            <v>02.07.03.10.003  Antena SHF/Parabola Stationary</v>
          </cell>
        </row>
        <row r="1974">
          <cell r="J1974" t="str">
            <v>02.07.03.10.004 Peralatan Antena SHF/Parabola  Lain-lain</v>
          </cell>
        </row>
        <row r="1975">
          <cell r="J1975" t="str">
            <v>02.07.03.11.001 Translator VHF/VHF Portable</v>
          </cell>
        </row>
        <row r="1976">
          <cell r="J1976" t="str">
            <v>02.07.03.11.002 Translator VHF/VHF Transportable</v>
          </cell>
        </row>
        <row r="1977">
          <cell r="J1977" t="str">
            <v>02.07.03.11.003 Translator VHF/VHF Stationary</v>
          </cell>
        </row>
        <row r="1978">
          <cell r="J1978" t="str">
            <v>02.07.03.11.004 Peralatan Translator VHF Lain-lain</v>
          </cell>
        </row>
        <row r="1979">
          <cell r="J1979" t="str">
            <v>02.07.03.12.001 Translator UHF Portable</v>
          </cell>
        </row>
        <row r="1980">
          <cell r="J1980" t="str">
            <v>02.07.03.12.002 Translator UHF Transportable</v>
          </cell>
        </row>
        <row r="1981">
          <cell r="J1981" t="str">
            <v>02.07.03.12.003 Translator UHF Stationary</v>
          </cell>
        </row>
        <row r="1982">
          <cell r="J1982" t="str">
            <v>02.07.03.12.004 Peralatan Translator UHF Lain-lain</v>
          </cell>
        </row>
        <row r="1983">
          <cell r="J1983" t="str">
            <v>02.07.03.13.001 Translator VHF/UHF Portable</v>
          </cell>
        </row>
        <row r="1984">
          <cell r="J1984" t="str">
            <v>02.07.03.13.002 Translator VHF/UHF Transportable</v>
          </cell>
        </row>
        <row r="1985">
          <cell r="J1985" t="str">
            <v>02.07.03.13.003 Translator VHF/UHF Stationary</v>
          </cell>
        </row>
        <row r="1986">
          <cell r="J1986" t="str">
            <v>02.07.03.13.004 Peralatan Translator VHF /UHF Lain-lain</v>
          </cell>
        </row>
        <row r="1987">
          <cell r="J1987" t="str">
            <v>02.07.03.14.001 Translator UHF/VHF Portable</v>
          </cell>
        </row>
        <row r="1988">
          <cell r="J1988" t="str">
            <v>02.07.03.14.002 Translator UHF/VHF Transportable</v>
          </cell>
        </row>
        <row r="1989">
          <cell r="J1989" t="str">
            <v>02.07.03.14.003 Translator UHF/VHF Stationary</v>
          </cell>
        </row>
        <row r="1990">
          <cell r="J1990" t="str">
            <v>02.07.03.14.004 Peralatan Translator UHF/VHF  Lain-lain</v>
          </cell>
        </row>
        <row r="1991">
          <cell r="J1991" t="str">
            <v>02.07.03.15.001 Microvawe FPU Portable</v>
          </cell>
        </row>
        <row r="1992">
          <cell r="J1992" t="str">
            <v>02.07.03.15.002 Microvawe FPU Transportable</v>
          </cell>
        </row>
        <row r="1993">
          <cell r="J1993" t="str">
            <v>02.07.03.15.003 Microvawe FPU Stationary</v>
          </cell>
        </row>
        <row r="1994">
          <cell r="J1994" t="str">
            <v>02.07.03.15.004 Peralatan Microwave FPU</v>
          </cell>
        </row>
        <row r="1995">
          <cell r="J1995" t="str">
            <v>02.07.03.16.001 Microvawe Terestrial Portable</v>
          </cell>
        </row>
        <row r="1996">
          <cell r="J1996" t="str">
            <v>02.07.03.16.002 Microvawe Terestrial Transportable</v>
          </cell>
        </row>
        <row r="1997">
          <cell r="J1997" t="str">
            <v>02.07.03.16.003 Microvawe Terestrial Stationary</v>
          </cell>
        </row>
        <row r="1998">
          <cell r="J1998" t="str">
            <v>02.07.03.16.004 Peralatan Microwave Terestrial Lain-lain</v>
          </cell>
        </row>
        <row r="1999">
          <cell r="J1999" t="str">
            <v>02.07.03.17.001 Microvawe TVRO Portable</v>
          </cell>
        </row>
        <row r="2000">
          <cell r="J2000" t="str">
            <v>02.07.03.17.002 Microvawe TVRO Transportable</v>
          </cell>
        </row>
        <row r="2001">
          <cell r="J2001" t="str">
            <v>02.07.03.17.003 Microvawe TVRO Stationary</v>
          </cell>
        </row>
        <row r="2002">
          <cell r="J2002" t="str">
            <v>02.07.03.17.004 Peralatan Microwave TVRO  Lain-lain</v>
          </cell>
        </row>
        <row r="2003">
          <cell r="J2003" t="str">
            <v>02.07.03.18.001 Dummy Load Portable</v>
          </cell>
        </row>
        <row r="2004">
          <cell r="J2004" t="str">
            <v>02.07.03.18.002 Dummy Load Transportable</v>
          </cell>
        </row>
        <row r="2005">
          <cell r="J2005" t="str">
            <v>02.07.03.18.003 Dummy Load Stationary</v>
          </cell>
        </row>
        <row r="2006">
          <cell r="J2006" t="str">
            <v>02.07.03.18.004 Peralatan Dummy Load Lain-lain</v>
          </cell>
        </row>
        <row r="2007">
          <cell r="J2007" t="str">
            <v>02.07.03.19.001 Switcher Combination</v>
          </cell>
        </row>
        <row r="2008">
          <cell r="J2008" t="str">
            <v>02.07.03.19.002 Switcher Manual</v>
          </cell>
        </row>
        <row r="2009">
          <cell r="J2009" t="str">
            <v>02.07.03.19.003 Switcher Automatic Motor</v>
          </cell>
        </row>
        <row r="2010">
          <cell r="J2010" t="str">
            <v>02.07.03.19.004 Switchwe Antena Lain-lain</v>
          </cell>
        </row>
        <row r="2011">
          <cell r="J2011" t="str">
            <v>02.07.03.20.001 Self Supporting Tower</v>
          </cell>
        </row>
        <row r="2012">
          <cell r="J2012" t="str">
            <v>02.07.03.20.002 Gury Tower</v>
          </cell>
        </row>
        <row r="2013">
          <cell r="J2013" t="str">
            <v>02.07.03.20.003 Mast Tower</v>
          </cell>
        </row>
        <row r="2014">
          <cell r="J2014" t="str">
            <v>02.07.03.20.004 Concrete Tower</v>
          </cell>
        </row>
        <row r="2015">
          <cell r="J2015" t="str">
            <v>02.07.03.20.005 Switcher/Menara Antena Lain-lain</v>
          </cell>
        </row>
        <row r="2016">
          <cell r="J2016" t="str">
            <v>02.07.03.21.001 Open Wire</v>
          </cell>
        </row>
        <row r="2017">
          <cell r="J2017" t="str">
            <v>02.07.03.21.002 Coaxial Feeder</v>
          </cell>
        </row>
        <row r="2018">
          <cell r="J2018" t="str">
            <v>02.07.03.21.003 Antena Tuning Unit</v>
          </cell>
        </row>
        <row r="2019">
          <cell r="J2019" t="str">
            <v>02.07.03.21.004 Dehydrator</v>
          </cell>
        </row>
        <row r="2020">
          <cell r="J2020" t="str">
            <v>02.07.03.21.005 Feeder lain-lain</v>
          </cell>
        </row>
        <row r="2021">
          <cell r="J2021" t="str">
            <v>02.07.03.22.001 Dehumidifier</v>
          </cell>
        </row>
        <row r="2022">
          <cell r="J2022" t="str">
            <v>02.07.03.22.002 Humitity Control Lain-lain</v>
          </cell>
        </row>
        <row r="2023">
          <cell r="J2023" t="str">
            <v>02.07.03.23.001 Receiver STL/VHF (FM)</v>
          </cell>
        </row>
        <row r="2024">
          <cell r="J2024" t="str">
            <v>02.07.03.23.002 Receiver STL/UHF</v>
          </cell>
        </row>
        <row r="2025">
          <cell r="J2025" t="str">
            <v>02.07.03.23.003 Receiver STL/SHF</v>
          </cell>
        </row>
        <row r="2026">
          <cell r="J2026" t="str">
            <v>02.07.03.23.004 TVRO</v>
          </cell>
        </row>
        <row r="2027">
          <cell r="J2027" t="str">
            <v>02.07.03.23.005 Line Amplifier</v>
          </cell>
        </row>
        <row r="2028">
          <cell r="J2028" t="str">
            <v>02.07.03.23.006 SRO</v>
          </cell>
        </row>
        <row r="2029">
          <cell r="J2029" t="str">
            <v>02.07.03.23.007 Line Equalizer</v>
          </cell>
        </row>
        <row r="2030">
          <cell r="J2030" t="str">
            <v>02.07.03.23.008 Automatic Gain Control</v>
          </cell>
        </row>
        <row r="2031">
          <cell r="J2031" t="str">
            <v>02.07.03.23.009 Compresor Amplifier</v>
          </cell>
        </row>
        <row r="2032">
          <cell r="J2032" t="str">
            <v>02.07.03.23.010 Expander Amplifier</v>
          </cell>
        </row>
        <row r="2033">
          <cell r="J2033" t="str">
            <v>02.07.03.23.011 Ettenuator</v>
          </cell>
        </row>
        <row r="2034">
          <cell r="J2034" t="str">
            <v>02.07.03.23.012 Audio Processor</v>
          </cell>
        </row>
        <row r="2035">
          <cell r="J2035" t="str">
            <v>02.07.03.23.013 Stereo Generator FM</v>
          </cell>
        </row>
        <row r="2036">
          <cell r="J2036" t="str">
            <v>02.07.03.23.014 Distributor Amplifier</v>
          </cell>
        </row>
        <row r="2037">
          <cell r="J2037" t="str">
            <v>02.07.03.23.015 Swicher/Patch Panel</v>
          </cell>
        </row>
        <row r="2038">
          <cell r="J2038" t="str">
            <v>02.07.03.23.016 Audio Monitor</v>
          </cell>
        </row>
        <row r="2039">
          <cell r="J2039" t="str">
            <v>02.07.03.23.017 AM Monitor</v>
          </cell>
        </row>
        <row r="2040">
          <cell r="J2040" t="str">
            <v>02.07.03.23.018 FM Monitor</v>
          </cell>
        </row>
        <row r="2041">
          <cell r="J2041" t="str">
            <v>02.07.03.23.019 Power Distribution Board</v>
          </cell>
        </row>
        <row r="2042">
          <cell r="J2042" t="str">
            <v>02.07.03.23.020 Lighting Protector</v>
          </cell>
        </row>
        <row r="2043">
          <cell r="J2043" t="str">
            <v>02.07.03.23.021 All Band Receiver</v>
          </cell>
        </row>
        <row r="2044">
          <cell r="J2044" t="str">
            <v>02.07.03.23.022 Change Over Switch</v>
          </cell>
        </row>
        <row r="2045">
          <cell r="J2045" t="str">
            <v>02.07.03.23.023 Program Input Equipment Lain-lain</v>
          </cell>
        </row>
        <row r="2046">
          <cell r="J2046" t="str">
            <v>02.07.03.24.001 Antena Penerima VHF</v>
          </cell>
        </row>
        <row r="2047">
          <cell r="J2047" t="str">
            <v>02.07.03.24.002 Peralatan Antena Penerima VHF Lain-lain</v>
          </cell>
        </row>
        <row r="2048">
          <cell r="J2048" t="str">
            <v>02.08.01.01.001 Sterilisator</v>
          </cell>
        </row>
        <row r="2049">
          <cell r="J2049" t="str">
            <v>02.08.01.01.002 Ninor Surgocal</v>
          </cell>
        </row>
        <row r="2050">
          <cell r="J2050" t="str">
            <v>02.08.01.01.003 Diagnostik Set</v>
          </cell>
        </row>
        <row r="2051">
          <cell r="J2051" t="str">
            <v>02.08.01.01.004 Stetoscope</v>
          </cell>
        </row>
        <row r="2052">
          <cell r="J2052" t="str">
            <v>02.08.01.01.005 Tensi Meter</v>
          </cell>
        </row>
        <row r="2053">
          <cell r="J2053" t="str">
            <v>02.08.01.01.006 Wickham</v>
          </cell>
        </row>
        <row r="2054">
          <cell r="J2054" t="str">
            <v>02.08.01.01.007 Sead Lasp</v>
          </cell>
        </row>
        <row r="2055">
          <cell r="J2055" t="str">
            <v>02.08.01.01.008 Waskom</v>
          </cell>
        </row>
        <row r="2056">
          <cell r="J2056" t="str">
            <v>02.08.01.01.009 Timbangan Badan</v>
          </cell>
        </row>
        <row r="2057">
          <cell r="J2057" t="str">
            <v>02.08.01.01.010 Timbangan Bayi</v>
          </cell>
        </row>
        <row r="2058">
          <cell r="J2058" t="str">
            <v>02.08.01.01.011 Kocher</v>
          </cell>
        </row>
        <row r="2059">
          <cell r="J2059" t="str">
            <v>02.08.01.01.012 Metal Catheter</v>
          </cell>
        </row>
        <row r="2060">
          <cell r="J2060" t="str">
            <v>02.08.01.01.013 Sleuf Zondo</v>
          </cell>
        </row>
        <row r="2061">
          <cell r="J2061" t="str">
            <v>02.08.01.01.014 Anatomische Pinset</v>
          </cell>
        </row>
        <row r="2062">
          <cell r="J2062" t="str">
            <v>02.08.01.01.015 Chirugical Pinset</v>
          </cell>
        </row>
        <row r="2063">
          <cell r="J2063" t="str">
            <v>02.08.01.01.016 Maal Vesder</v>
          </cell>
        </row>
        <row r="2064">
          <cell r="J2064" t="str">
            <v>02.08.01.01.017 Arteri Klem</v>
          </cell>
        </row>
        <row r="2065">
          <cell r="J2065" t="str">
            <v>02.08.01.01.018 Licht Kast</v>
          </cell>
        </row>
        <row r="2066">
          <cell r="J2066" t="str">
            <v>02.08.01.01.019 Instrument Kabinet</v>
          </cell>
        </row>
        <row r="2067">
          <cell r="J2067" t="str">
            <v>02.08.01.01.020 Agraaf</v>
          </cell>
        </row>
        <row r="2068">
          <cell r="J2068" t="str">
            <v>02.08.01.01.021 Gunting Bengkok</v>
          </cell>
        </row>
        <row r="2069">
          <cell r="J2069" t="str">
            <v>02.08.01.01.022 Gunting Lurus</v>
          </cell>
        </row>
        <row r="2070">
          <cell r="J2070" t="str">
            <v>02.08.01.01.023 Luope</v>
          </cell>
        </row>
        <row r="2071">
          <cell r="J2071" t="str">
            <v>02.08.01.01.024 Needle Holder</v>
          </cell>
        </row>
        <row r="2072">
          <cell r="J2072" t="str">
            <v>02.08.01.01.025 Weighing Scale</v>
          </cell>
        </row>
        <row r="2073">
          <cell r="J2073" t="str">
            <v>02.08.01.01.026 Cobned Phys Office Scale</v>
          </cell>
        </row>
        <row r="2074">
          <cell r="J2074" t="str">
            <v>02.08.01.01.027 Measuring Red</v>
          </cell>
        </row>
        <row r="2075">
          <cell r="J2075" t="str">
            <v>02.08.01.01.028 Measuring Scale</v>
          </cell>
        </row>
        <row r="2076">
          <cell r="J2076" t="str">
            <v>02.08.01.01.029 Single Basin Stand</v>
          </cell>
        </row>
        <row r="2077">
          <cell r="J2077" t="str">
            <v>02.08.01.01.030 Two Basin Stand</v>
          </cell>
        </row>
        <row r="2078">
          <cell r="J2078" t="str">
            <v>02.08.01.01.031 Instrument Dressing Table</v>
          </cell>
        </row>
        <row r="2079">
          <cell r="J2079" t="str">
            <v>02.08.01.01.032 Phisyian Bag</v>
          </cell>
        </row>
        <row r="2080">
          <cell r="J2080" t="str">
            <v>02.08.01.01.033 Lumbar Puntare Ins. Set</v>
          </cell>
        </row>
        <row r="2081">
          <cell r="J2081" t="str">
            <v>02.08.01.01.034 Trocart</v>
          </cell>
        </row>
        <row r="2082">
          <cell r="J2082" t="str">
            <v>02.08.01.01.035 Infusing Out Fit</v>
          </cell>
        </row>
        <row r="2083">
          <cell r="J2083" t="str">
            <v>02.08.01.01.036 Infusing Stand</v>
          </cell>
        </row>
        <row r="2084">
          <cell r="J2084" t="str">
            <v>02.08.01.01.037 Aplicator</v>
          </cell>
        </row>
        <row r="2085">
          <cell r="J2085" t="str">
            <v>02.08.01.01.038 Cotton Tip Aplikator</v>
          </cell>
        </row>
        <row r="2086">
          <cell r="J2086" t="str">
            <v>02.08.01.01.039 Elektro Surgical Knife</v>
          </cell>
        </row>
        <row r="2087">
          <cell r="J2087" t="str">
            <v>02.08.01.01.040 Scalpel</v>
          </cell>
        </row>
        <row r="2088">
          <cell r="J2088" t="str">
            <v>02.08.01.01.041 Auto Clape</v>
          </cell>
        </row>
        <row r="2089">
          <cell r="J2089" t="str">
            <v>02.08.01.01.042 Sponge Bowl</v>
          </cell>
        </row>
        <row r="2090">
          <cell r="J2090" t="str">
            <v>02.08.01.01.043 Strether</v>
          </cell>
        </row>
        <row r="2091">
          <cell r="J2091" t="str">
            <v>02.08.01.01.044 Instrument Table</v>
          </cell>
        </row>
        <row r="2092">
          <cell r="J2092" t="str">
            <v>02.08.01.01.045 Tratment Cabinet</v>
          </cell>
        </row>
        <row r="2093">
          <cell r="J2093" t="str">
            <v>02.08.01.01.046 Phisychians Examining Lamp</v>
          </cell>
        </row>
        <row r="2094">
          <cell r="J2094" t="str">
            <v>02.08.01.01.047 Blood Circumcis Clamps</v>
          </cell>
        </row>
        <row r="2095">
          <cell r="J2095" t="str">
            <v>02.08.01.01.048 Probe With Trianggular</v>
          </cell>
        </row>
        <row r="2096">
          <cell r="J2096" t="str">
            <v>02.08.01.01.049 Probe With Eye</v>
          </cell>
        </row>
        <row r="2097">
          <cell r="J2097" t="str">
            <v>02.08.01.01.050 Grooved Dir Withtonguetie</v>
          </cell>
        </row>
        <row r="2098">
          <cell r="J2098" t="str">
            <v>02.08.01.01.051 Grooved Dir Probe/Tie</v>
          </cell>
        </row>
        <row r="2099">
          <cell r="J2099" t="str">
            <v>02.08.01.01.052 Grooved Dir Probe/Tie</v>
          </cell>
        </row>
        <row r="2100">
          <cell r="J2100" t="str">
            <v>02.08.01.01.053 Bakun Sponge Forceps</v>
          </cell>
        </row>
        <row r="2101">
          <cell r="J2101" t="str">
            <v>02.08.01.01.054 Pheimo Thrax Apparatus</v>
          </cell>
        </row>
        <row r="2102">
          <cell r="J2102" t="str">
            <v>02.08.01.01.055 Pheumo Pritineum Apparatus</v>
          </cell>
        </row>
        <row r="2103">
          <cell r="J2103" t="str">
            <v>02.08.01.01.056 Nirbekhem</v>
          </cell>
        </row>
        <row r="2104">
          <cell r="J2104" t="str">
            <v>02.08.01.01.057 Slip Teng Tang</v>
          </cell>
        </row>
        <row r="2105">
          <cell r="J2105" t="str">
            <v>02.08.01.01.058 Probe</v>
          </cell>
        </row>
        <row r="2106">
          <cell r="J2106" t="str">
            <v>02.08.01.01.059 Korem Tang</v>
          </cell>
        </row>
        <row r="2107">
          <cell r="J2107" t="str">
            <v>02.08.01.01.060 Senter</v>
          </cell>
        </row>
        <row r="2108">
          <cell r="J2108" t="str">
            <v>02.08.01.01.061 Montir/Stemper</v>
          </cell>
        </row>
        <row r="2109">
          <cell r="J2109" t="str">
            <v>02.08.01.01.062 Tabung Oksigen</v>
          </cell>
        </row>
        <row r="2110">
          <cell r="J2110" t="str">
            <v>02.08.01.01.063 Gelas Supit</v>
          </cell>
        </row>
        <row r="2111">
          <cell r="J2111" t="str">
            <v>02.08.01.01.064 Pispot Sendok</v>
          </cell>
        </row>
        <row r="2112">
          <cell r="J2112" t="str">
            <v>02.08.01.01.065 Kereta Makan</v>
          </cell>
        </row>
        <row r="2113">
          <cell r="J2113" t="str">
            <v>02.08.01.01.066 Baskom Makan</v>
          </cell>
        </row>
        <row r="2114">
          <cell r="J2114" t="str">
            <v>02.08.01.01.067 Rak Pispot</v>
          </cell>
        </row>
        <row r="2115">
          <cell r="J2115" t="str">
            <v>02.08.01.01.068 ALat Kedokteran Umum Lain Lain</v>
          </cell>
        </row>
        <row r="2116">
          <cell r="J2116" t="str">
            <v>02.08.01.02.001 Dental Chair</v>
          </cell>
        </row>
        <row r="2117">
          <cell r="J2117" t="str">
            <v>02.08.01.02.002 Dental Unit</v>
          </cell>
        </row>
        <row r="2118">
          <cell r="J2118" t="str">
            <v>02.08.01.02.003 X Ray Unit</v>
          </cell>
        </row>
        <row r="2119">
          <cell r="J2119" t="str">
            <v>02.08.01.02.004 Air Set Airamatik</v>
          </cell>
        </row>
        <row r="2120">
          <cell r="J2120" t="str">
            <v>02.08.01.02.005 Hand Instrument</v>
          </cell>
        </row>
        <row r="2121">
          <cell r="J2121" t="str">
            <v>02.08.01.02.006 Forcep</v>
          </cell>
        </row>
        <row r="2122">
          <cell r="J2122" t="str">
            <v>02.08.01.02.007 Oral Surgical Set</v>
          </cell>
        </row>
        <row r="2123">
          <cell r="J2123" t="str">
            <v>02.08.01.02.008 Apdent Juster</v>
          </cell>
        </row>
        <row r="2124">
          <cell r="J2124" t="str">
            <v>02.08.01.02.009 Aero Sterilisator</v>
          </cell>
        </row>
        <row r="2125">
          <cell r="J2125" t="str">
            <v>02.08.01.02.010 Operating Chair</v>
          </cell>
        </row>
        <row r="2126">
          <cell r="J2126" t="str">
            <v>02.08.01.02.011 Infra Red</v>
          </cell>
        </row>
        <row r="2127">
          <cell r="J2127" t="str">
            <v>02.08.01.02.012 Sendok Cetak</v>
          </cell>
        </row>
        <row r="2128">
          <cell r="J2128" t="str">
            <v>02.08.01.02.013 Clinical Chair</v>
          </cell>
        </row>
        <row r="2129">
          <cell r="J2129" t="str">
            <v>02.08.01.02.014 Dosator</v>
          </cell>
        </row>
        <row r="2130">
          <cell r="J2130" t="str">
            <v>02.08.01.02.015 Minor Surgical Set</v>
          </cell>
        </row>
        <row r="2131">
          <cell r="J2131" t="str">
            <v>02.08.01.02.016 Dental Sunceon Set</v>
          </cell>
        </row>
        <row r="2132">
          <cell r="J2132" t="str">
            <v>02.08.01.02.017 Dental X Ray Trafo</v>
          </cell>
        </row>
        <row r="2133">
          <cell r="J2133" t="str">
            <v>02.08.01.02.018 Polish Motor</v>
          </cell>
        </row>
        <row r="2134">
          <cell r="J2134" t="str">
            <v>02.08.01.02.019 Gavitron Generator</v>
          </cell>
        </row>
        <row r="2135">
          <cell r="J2135" t="str">
            <v>02.08.01.02.020 Niva Lita</v>
          </cell>
        </row>
        <row r="2136">
          <cell r="J2136" t="str">
            <v>02.08.01.02.021 Dental Field Elektronik</v>
          </cell>
        </row>
        <row r="2137">
          <cell r="J2137" t="str">
            <v>02.08.01.02.022 Dental Cabinet</v>
          </cell>
        </row>
        <row r="2138">
          <cell r="J2138" t="str">
            <v>02.08.01.02.023 Dental Portable Cabinet</v>
          </cell>
        </row>
        <row r="2139">
          <cell r="J2139" t="str">
            <v>02.08.01.02.024 Contra Angle</v>
          </cell>
        </row>
        <row r="2140">
          <cell r="J2140" t="str">
            <v>02.08.01.02.025 Engine Belt</v>
          </cell>
        </row>
        <row r="2141">
          <cell r="J2141" t="str">
            <v>02.08.01.02.026 Bein</v>
          </cell>
        </row>
        <row r="2142">
          <cell r="J2142" t="str">
            <v>02.08.01.02.027 Mesial Cryer</v>
          </cell>
        </row>
        <row r="2143">
          <cell r="J2143" t="str">
            <v>02.08.01.02.028 Distal Cryer</v>
          </cell>
        </row>
        <row r="2144">
          <cell r="J2144" t="str">
            <v>02.08.01.02.029 Water Siringe</v>
          </cell>
        </row>
        <row r="2145">
          <cell r="J2145" t="str">
            <v>02.08.01.02.030 Air Blower</v>
          </cell>
        </row>
        <row r="2146">
          <cell r="J2146" t="str">
            <v>02.08.01.02.031 Cotton Herder</v>
          </cell>
        </row>
        <row r="2147">
          <cell r="J2147" t="str">
            <v>02.08.01.02.032 Record Syringe</v>
          </cell>
        </row>
        <row r="2148">
          <cell r="J2148" t="str">
            <v>02.08.01.02.033 Cartrige Syringe</v>
          </cell>
        </row>
        <row r="2149">
          <cell r="J2149" t="str">
            <v>02.08.01.02.034 Cartrige Needle</v>
          </cell>
        </row>
        <row r="2150">
          <cell r="J2150" t="str">
            <v>02.08.01.02.035 Gun Scissors</v>
          </cell>
        </row>
        <row r="2151">
          <cell r="J2151" t="str">
            <v>02.08.01.02.036 Dappen Glass</v>
          </cell>
        </row>
        <row r="2152">
          <cell r="J2152" t="str">
            <v>02.08.01.02.037 Think Glass Plate</v>
          </cell>
        </row>
        <row r="2153">
          <cell r="J2153" t="str">
            <v>02.08.01.02.038 Thin Glass Plate</v>
          </cell>
        </row>
        <row r="2154">
          <cell r="J2154" t="str">
            <v>02.08.01.02.039 Matrix Retamer+Band</v>
          </cell>
        </row>
        <row r="2155">
          <cell r="J2155" t="str">
            <v>02.08.01.02.040 Mounth Murror+Handle</v>
          </cell>
        </row>
        <row r="2156">
          <cell r="J2156" t="str">
            <v>02.08.01.02.041 Cemant Spatula</v>
          </cell>
        </row>
        <row r="2157">
          <cell r="J2157" t="str">
            <v>02.08.01.02.042 Agaat</v>
          </cell>
        </row>
        <row r="2158">
          <cell r="J2158" t="str">
            <v>02.08.01.02.043 Plastisch Instrument</v>
          </cell>
        </row>
        <row r="2159">
          <cell r="J2159" t="str">
            <v>02.08.01.02.044 Cemant Stopper</v>
          </cell>
        </row>
        <row r="2160">
          <cell r="J2160" t="str">
            <v>02.08.01.02.045 Amigan Stopper</v>
          </cell>
        </row>
        <row r="2161">
          <cell r="J2161" t="str">
            <v>02.08.01.02.046 Burnisher</v>
          </cell>
        </row>
        <row r="2162">
          <cell r="J2162" t="str">
            <v>02.08.01.02.047 Scaler</v>
          </cell>
        </row>
        <row r="2163">
          <cell r="J2163" t="str">
            <v>02.08.01.02.048 Excavator</v>
          </cell>
        </row>
        <row r="2164">
          <cell r="J2164" t="str">
            <v>02.08.01.02.049 Celluloid Stips</v>
          </cell>
        </row>
        <row r="2165">
          <cell r="J2165" t="str">
            <v>02.08.01.02.050 Metal Polishing Strips</v>
          </cell>
        </row>
        <row r="2166">
          <cell r="J2166" t="str">
            <v>02.08.01.02.051 Mercury Droping Bottle</v>
          </cell>
        </row>
        <row r="2167">
          <cell r="J2167" t="str">
            <v>02.08.01.02.052 Countra Angle Burs &amp; Fiss</v>
          </cell>
        </row>
        <row r="2168">
          <cell r="J2168" t="str">
            <v>02.08.01.02.053 Hand Piece Burs</v>
          </cell>
        </row>
        <row r="2169">
          <cell r="J2169" t="str">
            <v>02.08.01.02.054 Dental Equipment</v>
          </cell>
        </row>
        <row r="2170">
          <cell r="J2170" t="str">
            <v>02.08.01.02.055 Alat Kedokteran Gigi Lain Lain</v>
          </cell>
        </row>
        <row r="2171">
          <cell r="J2171" t="str">
            <v>02.08.01.03.001 Geneacologie Tafel</v>
          </cell>
        </row>
        <row r="2172">
          <cell r="J2172" t="str">
            <v>02.08.01.03.002 Truno Gas</v>
          </cell>
        </row>
        <row r="2173">
          <cell r="J2173" t="str">
            <v>02.08.01.03.003 Service Model</v>
          </cell>
        </row>
        <row r="2174">
          <cell r="J2174" t="str">
            <v>02.08.01.03.004 Speculum</v>
          </cell>
        </row>
        <row r="2175">
          <cell r="J2175" t="str">
            <v>02.08.01.03.005 Uterin Desing</v>
          </cell>
        </row>
        <row r="2176">
          <cell r="J2176" t="str">
            <v>02.08.01.03.006 Tenaxulum</v>
          </cell>
        </row>
        <row r="2177">
          <cell r="J2177" t="str">
            <v>02.08.01.03.007 Instrument Tray</v>
          </cell>
        </row>
        <row r="2178">
          <cell r="J2178" t="str">
            <v>02.08.01.03.008 Uterin Zonde</v>
          </cell>
        </row>
        <row r="2179">
          <cell r="J2179" t="str">
            <v>02.08.01.03.009 Uterine Packing Forceps</v>
          </cell>
        </row>
        <row r="2180">
          <cell r="J2180" t="str">
            <v>02.08.01.03.010 Uterine Aplikator</v>
          </cell>
        </row>
        <row r="2181">
          <cell r="J2181" t="str">
            <v>02.08.01.03.011 Uterine Dillator (1 Set)</v>
          </cell>
        </row>
        <row r="2182">
          <cell r="J2182" t="str">
            <v>02.08.01.03.012 Uterine Tenaculum Forcept</v>
          </cell>
        </row>
        <row r="2183">
          <cell r="J2183" t="str">
            <v>02.08.01.03.013 Uterine Scisors</v>
          </cell>
        </row>
        <row r="2184">
          <cell r="J2184" t="str">
            <v>02.08.01.03.014 Uterine Elevating Forceps</v>
          </cell>
        </row>
        <row r="2185">
          <cell r="J2185" t="str">
            <v>02.08.01.03.015 Uterine Curette</v>
          </cell>
        </row>
        <row r="2186">
          <cell r="J2186" t="str">
            <v>02.08.01.03.016 Abortive Curette</v>
          </cell>
        </row>
        <row r="2187">
          <cell r="J2187" t="str">
            <v>02.08.01.03.017 Uterine Seizing Forceps</v>
          </cell>
        </row>
        <row r="2188">
          <cell r="J2188" t="str">
            <v>02.08.01.03.018 Uterine Gauze Packer</v>
          </cell>
        </row>
        <row r="2189">
          <cell r="J2189" t="str">
            <v>02.08.01.03.019 Uterine Dauche</v>
          </cell>
        </row>
        <row r="2190">
          <cell r="J2190" t="str">
            <v>02.08.01.03.020 Uterine Biospy Curette</v>
          </cell>
        </row>
        <row r="2191">
          <cell r="J2191" t="str">
            <v>02.08.01.03.021 Uterine Suction Curette</v>
          </cell>
        </row>
        <row r="2192">
          <cell r="J2192" t="str">
            <v>02.08.01.03.022 Uterine Tissue Forceps</v>
          </cell>
        </row>
        <row r="2193">
          <cell r="J2193" t="str">
            <v>02.08.01.03.023 Obstretical Vac Exter Set</v>
          </cell>
        </row>
        <row r="2194">
          <cell r="J2194" t="str">
            <v>02.08.01.03.024 Obstretical Forceps</v>
          </cell>
        </row>
        <row r="2195">
          <cell r="J2195" t="str">
            <v>02.08.01.03.025 Sponge Dressing Forceps</v>
          </cell>
        </row>
        <row r="2196">
          <cell r="J2196" t="str">
            <v>02.08.01.03.026 Placenta An Ovum Forceps</v>
          </cell>
        </row>
        <row r="2197">
          <cell r="J2197" t="str">
            <v>02.08.01.03.027 Comb Cencep Tribe</v>
          </cell>
        </row>
        <row r="2198">
          <cell r="J2198" t="str">
            <v>02.08.01.03.028 Decapitation Hook</v>
          </cell>
        </row>
        <row r="2199">
          <cell r="J2199" t="str">
            <v>02.08.01.03.029 Prefator</v>
          </cell>
        </row>
        <row r="2200">
          <cell r="J2200" t="str">
            <v>02.08.01.03.030 Decapitation Scissors</v>
          </cell>
        </row>
        <row r="2201">
          <cell r="J2201" t="str">
            <v>02.08.01.03.031 Membran Perfomator</v>
          </cell>
        </row>
        <row r="2202">
          <cell r="J2202" t="str">
            <v>02.08.01.03.032 Nelaton Urethral Catheter</v>
          </cell>
        </row>
        <row r="2203">
          <cell r="J2203" t="str">
            <v>02.08.01.03.033 Methal Urethral Catheter</v>
          </cell>
        </row>
        <row r="2204">
          <cell r="J2204" t="str">
            <v>02.08.01.03.034 Pelvi Meter</v>
          </cell>
        </row>
        <row r="2205">
          <cell r="J2205" t="str">
            <v>02.08.01.03.035 Internal Pelvi Meter</v>
          </cell>
        </row>
        <row r="2206">
          <cell r="J2206" t="str">
            <v>02.08.01.03.036 Adult Badpan</v>
          </cell>
        </row>
        <row r="2207">
          <cell r="J2207" t="str">
            <v>02.08.01.03.037 Obtecal/Dilivery/Table</v>
          </cell>
        </row>
        <row r="2208">
          <cell r="J2208" t="str">
            <v>02.08.01.03.038 Instrument &amp; Dress Table</v>
          </cell>
        </row>
        <row r="2209">
          <cell r="J2209" t="str">
            <v>02.08.01.03.039 Floor Utensil Rack</v>
          </cell>
        </row>
        <row r="2210">
          <cell r="J2210" t="str">
            <v>02.08.01.03.040 Tray Carriege</v>
          </cell>
        </row>
        <row r="2211">
          <cell r="J2211" t="str">
            <v>02.08.01.03.041 Human Body Mdl Male</v>
          </cell>
        </row>
        <row r="2212">
          <cell r="J2212" t="str">
            <v>02.08.01.03.042 Human Body Mdl Female</v>
          </cell>
        </row>
        <row r="2213">
          <cell r="J2213" t="str">
            <v>02.08.01.03.043 Foolding Screem</v>
          </cell>
        </row>
        <row r="2214">
          <cell r="J2214" t="str">
            <v>02.08.01.03.044 Oxigen Inhaler Apparat</v>
          </cell>
        </row>
        <row r="2215">
          <cell r="J2215" t="str">
            <v>02.08.01.03.045 Oxigen Cilinder Track</v>
          </cell>
        </row>
        <row r="2216">
          <cell r="J2216" t="str">
            <v>02.08.01.03.046 Oxigen Regulator</v>
          </cell>
        </row>
        <row r="2217">
          <cell r="J2217" t="str">
            <v>02.08.01.03.047 Feeding Cup</v>
          </cell>
        </row>
        <row r="2218">
          <cell r="J2218" t="str">
            <v>02.08.01.03.048 Vaginal Tip</v>
          </cell>
        </row>
        <row r="2219">
          <cell r="J2219" t="str">
            <v>02.08.01.03.049 Infant Rectal Tip</v>
          </cell>
        </row>
        <row r="2220">
          <cell r="J2220" t="str">
            <v>02.08.01.03.050 Adult Rectal Tip</v>
          </cell>
        </row>
        <row r="2221">
          <cell r="J2221" t="str">
            <v>02.08.01.03.051 Infant Rectal Siringe</v>
          </cell>
        </row>
        <row r="2222">
          <cell r="J2222" t="str">
            <v>02.08.01.03.052 Trach Catheter/Trap</v>
          </cell>
        </row>
        <row r="2223">
          <cell r="J2223" t="str">
            <v>02.08.01.03.053 Clef Palate/NIP/Trap</v>
          </cell>
        </row>
        <row r="2224">
          <cell r="J2224" t="str">
            <v>02.08.01.03.054 Intra Uterine Syringe</v>
          </cell>
        </row>
        <row r="2225">
          <cell r="J2225" t="str">
            <v>02.08.01.03.055 Cerpical/Pedical Needle</v>
          </cell>
        </row>
        <row r="2226">
          <cell r="J2226" t="str">
            <v>02.08.01.03.056 Placenta Model</v>
          </cell>
        </row>
        <row r="2227">
          <cell r="J2227" t="str">
            <v>02.08.01.03.057 Gevecolod Bed</v>
          </cell>
        </row>
        <row r="2228">
          <cell r="J2228" t="str">
            <v>02.08.01.03.058 Scemmer Lamp</v>
          </cell>
        </row>
        <row r="2229">
          <cell r="J2229" t="str">
            <v>02.08.01.03.059 Kom. Metal</v>
          </cell>
        </row>
        <row r="2230">
          <cell r="J2230" t="str">
            <v>02.08.01.03.060 Lonceet</v>
          </cell>
        </row>
        <row r="2231">
          <cell r="J2231" t="str">
            <v>02.08.01.03.061 Rectal Camula</v>
          </cell>
        </row>
        <row r="2232">
          <cell r="J2232" t="str">
            <v>02.08.01.03.062 Acteri Clemkly</v>
          </cell>
        </row>
        <row r="2233">
          <cell r="J2233" t="str">
            <v>02.08.01.03.063 Standard Cruber</v>
          </cell>
        </row>
        <row r="2234">
          <cell r="J2234" t="str">
            <v>02.08.01.03.064 Vaginal Powder Blower</v>
          </cell>
        </row>
        <row r="2235">
          <cell r="J2235" t="str">
            <v>02.08.01.03.065 Alat Kedokteran KB Lain Lain</v>
          </cell>
        </row>
        <row r="2236">
          <cell r="J2236" t="str">
            <v>02.08.01.04.001 Hand Ophthalmoscope</v>
          </cell>
        </row>
        <row r="2237">
          <cell r="J2237" t="str">
            <v>02.08.01.04.002 Ophthalmoscope</v>
          </cell>
        </row>
        <row r="2238">
          <cell r="J2238" t="str">
            <v>02.08.01.04.003 Komoto Skiascope</v>
          </cell>
        </row>
        <row r="2239">
          <cell r="J2239" t="str">
            <v>02.08.01.04.004 Test Frame</v>
          </cell>
        </row>
        <row r="2240">
          <cell r="J2240" t="str">
            <v>02.08.01.04.005 Lens Meter</v>
          </cell>
        </row>
        <row r="2241">
          <cell r="J2241" t="str">
            <v>02.08.01.04.006 Test Lens Meter</v>
          </cell>
        </row>
        <row r="2242">
          <cell r="J2242" t="str">
            <v>02.08.01.04.007 Dist. Testchart (Adult)</v>
          </cell>
        </row>
        <row r="2243">
          <cell r="J2243" t="str">
            <v>02.08.01.04.008 Dist. Testchart (Child)</v>
          </cell>
        </row>
        <row r="2244">
          <cell r="J2244" t="str">
            <v>02.08.01.04.009 Ishara eye Retracktor</v>
          </cell>
        </row>
        <row r="2245">
          <cell r="J2245" t="str">
            <v>02.08.01.04.010 Placido Keratoskope</v>
          </cell>
        </row>
        <row r="2246">
          <cell r="J2246" t="str">
            <v>02.08.01.04.011 Desmare Eye Retractor</v>
          </cell>
        </row>
        <row r="2247">
          <cell r="J2247" t="str">
            <v>02.08.01.04.012 Schioetz Tonometer</v>
          </cell>
        </row>
        <row r="2248">
          <cell r="J2248" t="str">
            <v>02.08.01.04.013 Grac Cataract Knipe</v>
          </cell>
        </row>
        <row r="2249">
          <cell r="J2249" t="str">
            <v>02.08.01.04.014 Center Poin Scal</v>
          </cell>
        </row>
        <row r="2250">
          <cell r="J2250" t="str">
            <v>02.08.01.04.015 Lid Scalpel</v>
          </cell>
        </row>
        <row r="2251">
          <cell r="J2251" t="str">
            <v>02.08.01.04.016 Cistotome</v>
          </cell>
        </row>
        <row r="2252">
          <cell r="J2252" t="str">
            <v>02.08.01.04.017 Jaeger Keratome</v>
          </cell>
        </row>
        <row r="2253">
          <cell r="J2253" t="str">
            <v>02.08.01.04.018 Paracentesis Needle</v>
          </cell>
        </row>
        <row r="2254">
          <cell r="J2254" t="str">
            <v>02.08.01.04.019 Cormeal Cerette</v>
          </cell>
        </row>
        <row r="2255">
          <cell r="J2255" t="str">
            <v>02.08.01.04.020 Enucleations Scoop</v>
          </cell>
        </row>
        <row r="2256">
          <cell r="J2256" t="str">
            <v>02.08.01.04.021 Strabismas Hook</v>
          </cell>
        </row>
        <row r="2257">
          <cell r="J2257" t="str">
            <v>02.08.01.04.022 Fixation Hook</v>
          </cell>
        </row>
        <row r="2258">
          <cell r="J2258" t="str">
            <v>02.08.01.04.023 Double And Hook</v>
          </cell>
        </row>
        <row r="2259">
          <cell r="J2259" t="str">
            <v>02.08.01.04.024 Boiton Needle Horder</v>
          </cell>
        </row>
        <row r="2260">
          <cell r="J2260" t="str">
            <v>02.08.01.04.025 Laerimal Probes</v>
          </cell>
        </row>
        <row r="2261">
          <cell r="J2261" t="str">
            <v>02.08.01.04.026 Daviel Lens Scope</v>
          </cell>
        </row>
        <row r="2262">
          <cell r="J2262" t="str">
            <v>02.08.01.04.027 Dressing Forceps</v>
          </cell>
        </row>
        <row r="2263">
          <cell r="J2263" t="str">
            <v>02.08.01.04.028 Conjunctivital Forceps</v>
          </cell>
        </row>
        <row r="2264">
          <cell r="J2264" t="str">
            <v>02.08.01.04.029 Fication Forceps</v>
          </cell>
        </row>
        <row r="2265">
          <cell r="J2265" t="str">
            <v>02.08.01.04.030 Iris Forceps</v>
          </cell>
        </row>
        <row r="2266">
          <cell r="J2266" t="str">
            <v>02.08.01.04.031 Schwieger Caps Forceps</v>
          </cell>
        </row>
        <row r="2267">
          <cell r="J2267" t="str">
            <v>02.08.01.04.032 Elshning Caps Forceps</v>
          </cell>
        </row>
        <row r="2268">
          <cell r="J2268" t="str">
            <v>02.08.01.04.033 Hata Entropium Forceps</v>
          </cell>
        </row>
        <row r="2269">
          <cell r="J2269" t="str">
            <v>02.08.01.04.034 Kunt Entropium Forceps</v>
          </cell>
        </row>
        <row r="2270">
          <cell r="J2270" t="str">
            <v>02.08.01.04.035 Yokomatsui Trachoma Forceps</v>
          </cell>
        </row>
        <row r="2271">
          <cell r="J2271" t="str">
            <v>02.08.01.04.036 Knapp Trachoma Forceps</v>
          </cell>
        </row>
        <row r="2272">
          <cell r="J2272" t="str">
            <v>02.08.01.04.037 Wecker Iris Forceps</v>
          </cell>
        </row>
        <row r="2273">
          <cell r="J2273" t="str">
            <v>02.08.01.04.038 Marsusawa Trachoma Forceps</v>
          </cell>
        </row>
        <row r="2274">
          <cell r="J2274" t="str">
            <v>02.08.01.04.039 Portable Trans Formar</v>
          </cell>
        </row>
        <row r="2275">
          <cell r="J2275" t="str">
            <v>02.08.01.04.040 OPH Operation Table</v>
          </cell>
        </row>
        <row r="2276">
          <cell r="J2276" t="str">
            <v>02.08.01.04.041 Wiss eye Speculum</v>
          </cell>
        </row>
        <row r="2277">
          <cell r="J2277" t="str">
            <v>02.08.01.04.042 Mellingen Eye Speculum</v>
          </cell>
        </row>
        <row r="2278">
          <cell r="J2278" t="str">
            <v>02.08.01.04.043 Alat Kedokteran Mata Lain-Lain</v>
          </cell>
        </row>
        <row r="2279">
          <cell r="J2279" t="str">
            <v>02.08.01.05.001 Transformator 4-6 Volt</v>
          </cell>
        </row>
        <row r="2280">
          <cell r="J2280" t="str">
            <v>02.08.01.05.002 Vena Disection</v>
          </cell>
        </row>
        <row r="2281">
          <cell r="J2281" t="str">
            <v>02.08.01.05.003 Anenthetis Apparatus</v>
          </cell>
        </row>
        <row r="2282">
          <cell r="J2282" t="str">
            <v>02.08.01.05.004 Ultra Violet Lamp</v>
          </cell>
        </row>
        <row r="2283">
          <cell r="J2283" t="str">
            <v>02.08.01.05.005 Corp Alinum Nata Hook</v>
          </cell>
        </row>
        <row r="2284">
          <cell r="J2284" t="str">
            <v>02.08.01.05.006 Cerumen Ear Hook</v>
          </cell>
        </row>
        <row r="2285">
          <cell r="J2285" t="str">
            <v>02.08.01.05.007 Era Speculum 1.2.3</v>
          </cell>
        </row>
        <row r="2286">
          <cell r="J2286" t="str">
            <v>02.08.01.05.008 Tuning Fork</v>
          </cell>
        </row>
        <row r="2287">
          <cell r="J2287" t="str">
            <v>02.08.01.05.009 Politzer Air Bag</v>
          </cell>
        </row>
        <row r="2288">
          <cell r="J2288" t="str">
            <v>02.08.01.05.010 Eustachian Catheter</v>
          </cell>
        </row>
        <row r="2289">
          <cell r="J2289" t="str">
            <v>02.08.01.05.011 Suction Pump</v>
          </cell>
        </row>
        <row r="2290">
          <cell r="J2290" t="str">
            <v>02.08.01.05.012 Ear Cotton Aplicator</v>
          </cell>
        </row>
        <row r="2291">
          <cell r="J2291" t="str">
            <v>02.08.01.05.013 Ear Perforation Knife</v>
          </cell>
        </row>
        <row r="2292">
          <cell r="J2292" t="str">
            <v>02.08.01.05.014 Ear Furuncle Knife</v>
          </cell>
        </row>
        <row r="2293">
          <cell r="J2293" t="str">
            <v>02.08.01.05.015 Ear Banyonet Forceps</v>
          </cell>
        </row>
        <row r="2294">
          <cell r="J2294" t="str">
            <v>02.08.01.05.016 Era Knee Forceps</v>
          </cell>
        </row>
        <row r="2295">
          <cell r="J2295" t="str">
            <v>02.08.01.05.017 Earman Ear Forps</v>
          </cell>
        </row>
        <row r="2296">
          <cell r="J2296" t="str">
            <v>02.08.01.05.018 Krause Ear Snare</v>
          </cell>
        </row>
        <row r="2297">
          <cell r="J2297" t="str">
            <v>02.08.01.05.019 Powder Blower</v>
          </cell>
        </row>
        <row r="2298">
          <cell r="J2298" t="str">
            <v>02.08.01.05.020 Era Syringe (200 CC)</v>
          </cell>
        </row>
        <row r="2299">
          <cell r="J2299" t="str">
            <v>02.08.01.05.021 Man Passow Retractor</v>
          </cell>
        </row>
        <row r="2300">
          <cell r="J2300" t="str">
            <v>02.08.01.05.022 Jensen Retrector</v>
          </cell>
        </row>
        <row r="2301">
          <cell r="J2301" t="str">
            <v>02.08.01.05.023 Hartmanna Attic Canutte</v>
          </cell>
        </row>
        <row r="2302">
          <cell r="J2302" t="str">
            <v>02.08.01.05.024 Antrum Hook</v>
          </cell>
        </row>
        <row r="2303">
          <cell r="J2303" t="str">
            <v>02.08.01.05.025 Volman Hone Curette</v>
          </cell>
        </row>
        <row r="2304">
          <cell r="J2304" t="str">
            <v>02.08.01.05.026 Vulman Retr 2.3.4 Prog</v>
          </cell>
        </row>
        <row r="2305">
          <cell r="J2305" t="str">
            <v>02.08.01.05.027 Langenback Retractor</v>
          </cell>
        </row>
        <row r="2306">
          <cell r="J2306" t="str">
            <v>02.08.01.05.028 Peroistal Retractor</v>
          </cell>
        </row>
        <row r="2307">
          <cell r="J2307" t="str">
            <v>02.08.01.05.029 Langenback Raspatory</v>
          </cell>
        </row>
        <row r="2308">
          <cell r="J2308" t="str">
            <v>02.08.01.05.030 Barth Bone Curette</v>
          </cell>
        </row>
        <row r="2309">
          <cell r="J2309" t="str">
            <v>02.08.01.05.031 Cittisin Bone Nib Rong</v>
          </cell>
        </row>
        <row r="2310">
          <cell r="J2310" t="str">
            <v>02.08.01.05.032 Lucae Ronguer</v>
          </cell>
        </row>
        <row r="2311">
          <cell r="J2311" t="str">
            <v>02.08.01.05.033 Groved Director</v>
          </cell>
        </row>
        <row r="2312">
          <cell r="J2312" t="str">
            <v>02.08.01.05.034 Krause Nasal Snare</v>
          </cell>
        </row>
        <row r="2313">
          <cell r="J2313" t="str">
            <v>02.08.01.05.035 Hman Turbin Scissors</v>
          </cell>
        </row>
        <row r="2314">
          <cell r="J2314" t="str">
            <v>02.08.01.05.036 Ballger Sept Knife</v>
          </cell>
        </row>
        <row r="2315">
          <cell r="J2315" t="str">
            <v>02.08.01.05.037 Kill Nasal Wing Retf</v>
          </cell>
        </row>
        <row r="2316">
          <cell r="J2316" t="str">
            <v>02.08.01.05.038 Kill Max Antrum Canula</v>
          </cell>
        </row>
        <row r="2317">
          <cell r="J2317" t="str">
            <v>02.08.01.05.039 Maxilary Antrum Trocar</v>
          </cell>
        </row>
        <row r="2318">
          <cell r="J2318" t="str">
            <v>02.08.01.05.040 Max Sinus Mikosa/C&gt;K</v>
          </cell>
        </row>
        <row r="2319">
          <cell r="J2319" t="str">
            <v>02.08.01.05.041 Kill Nasal Sinus Muc. Curt</v>
          </cell>
        </row>
        <row r="2320">
          <cell r="J2320" t="str">
            <v>02.08.01.05.042 Smell Instrument Sterelized</v>
          </cell>
        </row>
        <row r="2321">
          <cell r="J2321" t="str">
            <v>02.08.01.05.043 Killian Bone Hemostat</v>
          </cell>
        </row>
        <row r="2322">
          <cell r="J2322" t="str">
            <v>02.08.01.05.044 Hartman Nasal Speculum</v>
          </cell>
        </row>
        <row r="2323">
          <cell r="J2323" t="str">
            <v>02.08.01.05.045 Kitl Nasal Speculum</v>
          </cell>
        </row>
        <row r="2324">
          <cell r="J2324" t="str">
            <v>02.08.01.05.046 Ethmold Curette</v>
          </cell>
        </row>
        <row r="2325">
          <cell r="J2325" t="str">
            <v>02.08.01.05.047 Kitl Nasal G &amp; G</v>
          </cell>
        </row>
        <row r="2326">
          <cell r="J2326" t="str">
            <v>02.08.01.05.048 Kitl Eyebell Protect</v>
          </cell>
        </row>
        <row r="2327">
          <cell r="J2327" t="str">
            <v>02.08.01.05.049 Mack/Bale Tonsitome</v>
          </cell>
        </row>
        <row r="2328">
          <cell r="J2328" t="str">
            <v>02.08.01.05.050 Tonsil Knife/Disector</v>
          </cell>
        </row>
        <row r="2329">
          <cell r="J2329" t="str">
            <v>02.08.01.05.051 Tonsil Snace</v>
          </cell>
        </row>
        <row r="2330">
          <cell r="J2330" t="str">
            <v>02.08.01.05.052 Tonsil Scccrors</v>
          </cell>
        </row>
        <row r="2331">
          <cell r="J2331" t="str">
            <v>02.08.01.05.053 Tonsil Diss &amp; Pir Retr</v>
          </cell>
        </row>
        <row r="2332">
          <cell r="J2332" t="str">
            <v>02.08.01.05.054 Tonsil Suction Canula</v>
          </cell>
        </row>
        <row r="2333">
          <cell r="J2333" t="str">
            <v>02.08.01.05.055 Prophy Bistoury</v>
          </cell>
        </row>
        <row r="2334">
          <cell r="J2334" t="str">
            <v>02.08.01.05.056 Fincer Guard</v>
          </cell>
        </row>
        <row r="2335">
          <cell r="J2335" t="str">
            <v>02.08.01.05.057 Backman Adnoid Cur</v>
          </cell>
        </row>
        <row r="2336">
          <cell r="J2336" t="str">
            <v>02.08.01.05.058 White Hwad - Jen Moth G</v>
          </cell>
        </row>
        <row r="2337">
          <cell r="J2337" t="str">
            <v>02.08.01.05.059 Laryngoscope</v>
          </cell>
        </row>
        <row r="2338">
          <cell r="J2338" t="str">
            <v>02.08.01.05.060 Laryngeal Syringe</v>
          </cell>
        </row>
        <row r="2339">
          <cell r="J2339" t="str">
            <v>02.08.01.05.061 Laryngeal Minor</v>
          </cell>
        </row>
        <row r="2340">
          <cell r="J2340" t="str">
            <v>02.08.01.05.062 Laryngeal Abpicator</v>
          </cell>
        </row>
        <row r="2341">
          <cell r="J2341" t="str">
            <v>02.08.01.05.063 Grasping Forceps</v>
          </cell>
        </row>
        <row r="2342">
          <cell r="J2342" t="str">
            <v>02.08.01.05.064 Kitl Frontal Sinusprobe</v>
          </cell>
        </row>
        <row r="2343">
          <cell r="J2343" t="str">
            <v>02.08.01.05.065 Kitl Frontal Sinus Cam</v>
          </cell>
        </row>
        <row r="2344">
          <cell r="J2344" t="str">
            <v>02.08.01.05.066 Trous Tracear Dilator</v>
          </cell>
        </row>
        <row r="2345">
          <cell r="J2345" t="str">
            <v>02.08.01.05.067 Frankel Lary Knite</v>
          </cell>
        </row>
        <row r="2346">
          <cell r="J2346" t="str">
            <v>02.08.01.05.068 Kcoher Coitre Proble</v>
          </cell>
        </row>
        <row r="2347">
          <cell r="J2347" t="str">
            <v>02.08.01.05.069 Tracntomy Instrumen</v>
          </cell>
        </row>
        <row r="2348">
          <cell r="J2348" t="str">
            <v>02.08.01.05.070 Emerg Trachtomy Inst</v>
          </cell>
        </row>
        <row r="2349">
          <cell r="J2349" t="str">
            <v>02.08.01.05.071 Trachjeal Tube (1 Set)</v>
          </cell>
        </row>
        <row r="2350">
          <cell r="J2350" t="str">
            <v>02.08.01.05.072 Bronchscope Set</v>
          </cell>
        </row>
        <row r="2351">
          <cell r="J2351" t="str">
            <v>02.08.01.05.073 Lope For Endoscopic</v>
          </cell>
        </row>
        <row r="2352">
          <cell r="J2352" t="str">
            <v>02.08.01.05.074 Teles For Endoscopic</v>
          </cell>
        </row>
        <row r="2353">
          <cell r="J2353" t="str">
            <v>02.08.01.05.075 Proef Appar - Atus</v>
          </cell>
        </row>
        <row r="2354">
          <cell r="J2354" t="str">
            <v>02.08.01.05.076 Caloric Test Set</v>
          </cell>
        </row>
        <row r="2355">
          <cell r="J2355" t="str">
            <v>02.08.01.05.077 Microwavetheraphy Aparat</v>
          </cell>
        </row>
        <row r="2356">
          <cell r="J2356" t="str">
            <v>02.08.01.05.078 Aodimeter</v>
          </cell>
        </row>
        <row r="2357">
          <cell r="J2357" t="str">
            <v>02.08.01.05.079 Infant Audiometer</v>
          </cell>
        </row>
        <row r="2358">
          <cell r="J2358" t="str">
            <v>02.08.01.05.080 Infant Audiometer</v>
          </cell>
        </row>
        <row r="2359">
          <cell r="J2359" t="str">
            <v>02.08.01.05.081 Tricloretanesth Apparatus</v>
          </cell>
        </row>
        <row r="2360">
          <cell r="J2360" t="str">
            <v>02.08.01.05.082 News Pincet Lain Lain</v>
          </cell>
        </row>
        <row r="2361">
          <cell r="J2361" t="str">
            <v>02.08.01.05.083 Alat Kedokteran THT Lain-Lain</v>
          </cell>
        </row>
        <row r="2362">
          <cell r="J2362" t="str">
            <v>02.08.01.06.001 Diagnostic X Ray</v>
          </cell>
        </row>
        <row r="2363">
          <cell r="J2363" t="str">
            <v>02.08.01.06.002 X Ray Developing Trays</v>
          </cell>
        </row>
        <row r="2364">
          <cell r="J2364" t="str">
            <v>02.08.01.06.003 Filem Dryer</v>
          </cell>
        </row>
        <row r="2365">
          <cell r="J2365" t="str">
            <v>02.08.01.06.004 Developing Trays</v>
          </cell>
        </row>
        <row r="2366">
          <cell r="J2366" t="str">
            <v>02.08.01.06.005 Comer Cutter</v>
          </cell>
        </row>
        <row r="2367">
          <cell r="J2367" t="str">
            <v>02.08.01.06.006 Film Cutter</v>
          </cell>
        </row>
        <row r="2368">
          <cell r="J2368" t="str">
            <v>02.08.01.06.007 Fluor Film Illuminator</v>
          </cell>
        </row>
        <row r="2369">
          <cell r="J2369" t="str">
            <v>02.08.01.06.008 Film Hangers</v>
          </cell>
        </row>
        <row r="2370">
          <cell r="J2370" t="str">
            <v>02.08.01.06.009 Dark Adaptor Coggles</v>
          </cell>
        </row>
        <row r="2371">
          <cell r="J2371" t="str">
            <v>02.08.01.06.010 Safe Light Lamp</v>
          </cell>
        </row>
        <row r="2372">
          <cell r="J2372" t="str">
            <v>02.08.01.06.011 Protective Lamp</v>
          </cell>
        </row>
        <row r="2373">
          <cell r="J2373" t="str">
            <v>02.08.01.06.012 Protective Gloves</v>
          </cell>
        </row>
        <row r="2374">
          <cell r="J2374" t="str">
            <v>02.08.01.06.013 Film Clip</v>
          </cell>
        </row>
        <row r="2375">
          <cell r="J2375" t="str">
            <v>02.08.01.06.014 Film Magnifier</v>
          </cell>
        </row>
        <row r="2376">
          <cell r="J2376" t="str">
            <v>02.08.01.06.015 Film Cabinet</v>
          </cell>
        </row>
        <row r="2377">
          <cell r="J2377" t="str">
            <v>02.08.01.06.016 Foldableprotec FS</v>
          </cell>
        </row>
        <row r="2378">
          <cell r="J2378" t="str">
            <v>02.08.01.06.017 Cassette</v>
          </cell>
        </row>
        <row r="2379">
          <cell r="J2379" t="str">
            <v>02.08.01.06.018 Interval Timer</v>
          </cell>
        </row>
        <row r="2380">
          <cell r="J2380" t="str">
            <v>02.08.01.06.019 Ventilation Fan</v>
          </cell>
        </row>
        <row r="2381">
          <cell r="J2381" t="str">
            <v>02.08.01.06.020 X Ray Caliper</v>
          </cell>
        </row>
        <row r="2382">
          <cell r="J2382" t="str">
            <v>02.08.01.06.021 Alat Rotgen Lain-Lain</v>
          </cell>
        </row>
        <row r="2383">
          <cell r="J2383" t="str">
            <v>02.08.01.07.001 Morter dan Posite</v>
          </cell>
        </row>
        <row r="2384">
          <cell r="J2384" t="str">
            <v>02.08.01.07.002 Counter Balance</v>
          </cell>
        </row>
        <row r="2385">
          <cell r="J2385" t="str">
            <v>02.08.01.07.003 Dial Balance</v>
          </cell>
        </row>
        <row r="2386">
          <cell r="J2386" t="str">
            <v>02.08.01.07.004 Anastistic Balance</v>
          </cell>
        </row>
        <row r="2387">
          <cell r="J2387" t="str">
            <v>02.08.01.07.005 Seives All Sizes</v>
          </cell>
        </row>
        <row r="2388">
          <cell r="J2388" t="str">
            <v>02.08.01.07.006 Medicine Can</v>
          </cell>
        </row>
        <row r="2389">
          <cell r="J2389" t="str">
            <v>02.08.01.07.007 Medicine Spoon Stainless</v>
          </cell>
        </row>
        <row r="2390">
          <cell r="J2390" t="str">
            <v>02.08.01.07.008 Medicine Spoon Horfr</v>
          </cell>
        </row>
        <row r="2391">
          <cell r="J2391" t="str">
            <v>02.08.01.07.009 Spoon Set</v>
          </cell>
        </row>
        <row r="2392">
          <cell r="J2392" t="str">
            <v>02.08.01.07.010 Wrapping Machine</v>
          </cell>
        </row>
        <row r="2393">
          <cell r="J2393" t="str">
            <v>02.08.01.07.011 Medicine Bottle</v>
          </cell>
        </row>
        <row r="2394">
          <cell r="J2394" t="str">
            <v>02.08.01.07.012 Liquid Medicine Bottle</v>
          </cell>
        </row>
        <row r="2395">
          <cell r="J2395" t="str">
            <v>02.08.01.07.013 Steril Bottle Witt, Cup</v>
          </cell>
        </row>
        <row r="2396">
          <cell r="J2396" t="str">
            <v>02.08.01.07.014 Droping Bottle</v>
          </cell>
        </row>
        <row r="2397">
          <cell r="J2397" t="str">
            <v>02.08.01.07.015 Graduated Cylinder</v>
          </cell>
        </row>
        <row r="2398">
          <cell r="J2398" t="str">
            <v>02.08.01.07.016 Cylinder Rack</v>
          </cell>
        </row>
        <row r="2399">
          <cell r="J2399" t="str">
            <v>02.08.01.07.017 Presceription Bottle</v>
          </cell>
        </row>
        <row r="2400">
          <cell r="J2400" t="str">
            <v>02.08.01.07.018 Medicine Cup</v>
          </cell>
        </row>
        <row r="2401">
          <cell r="J2401" t="str">
            <v>02.08.01.07.019 Spatula</v>
          </cell>
        </row>
        <row r="2402">
          <cell r="J2402" t="str">
            <v>02.08.01.07.020 Oitnment Plate</v>
          </cell>
        </row>
        <row r="2403">
          <cell r="J2403" t="str">
            <v>02.08.01.07.021 Paster Pot</v>
          </cell>
        </row>
        <row r="2404">
          <cell r="J2404" t="str">
            <v>02.08.01.07.022 Ointment Can</v>
          </cell>
        </row>
        <row r="2405">
          <cell r="J2405" t="str">
            <v>02.08.01.07.023 Ointment Pan</v>
          </cell>
        </row>
        <row r="2406">
          <cell r="J2406" t="str">
            <v>02.08.01.07.024 Ointment Jar</v>
          </cell>
        </row>
        <row r="2407">
          <cell r="J2407" t="str">
            <v>02.08.01.07.025 Bottle Washer</v>
          </cell>
        </row>
        <row r="2408">
          <cell r="J2408" t="str">
            <v>02.08.01.07.026 Rotary Bottle Rack</v>
          </cell>
        </row>
        <row r="2409">
          <cell r="J2409" t="str">
            <v>02.08.01.07.027 Lig Medis Bottle Rack</v>
          </cell>
        </row>
        <row r="2410">
          <cell r="J2410" t="str">
            <v>02.08.01.07.028 Capsule Filling Macina</v>
          </cell>
        </row>
        <row r="2411">
          <cell r="J2411" t="str">
            <v>02.08.01.07.029 Presciption Counter</v>
          </cell>
        </row>
        <row r="2412">
          <cell r="J2412" t="str">
            <v>02.08.01.07.030 Capsule Contrainer</v>
          </cell>
        </row>
        <row r="2413">
          <cell r="J2413" t="str">
            <v>02.08.01.07.031 Powder Mixer</v>
          </cell>
        </row>
        <row r="2414">
          <cell r="J2414" t="str">
            <v>02.08.01.07.032 Stirer</v>
          </cell>
        </row>
        <row r="2415">
          <cell r="J2415" t="str">
            <v>02.08.01.07.033 Tablet Machine</v>
          </cell>
        </row>
        <row r="2416">
          <cell r="J2416" t="str">
            <v>02.08.01.07.034 Pump Fiter</v>
          </cell>
        </row>
        <row r="2417">
          <cell r="J2417" t="str">
            <v>02.08.01.07.035 Alat Farmasi Lain-Lain</v>
          </cell>
        </row>
        <row r="2418">
          <cell r="J2418" t="str">
            <v>02.08.01.08.001 Minor Surgeri Set</v>
          </cell>
        </row>
        <row r="2419">
          <cell r="J2419" t="str">
            <v>02.08.01.08.002 Mayor Surgeri Set</v>
          </cell>
        </row>
        <row r="2420">
          <cell r="J2420" t="str">
            <v>02.08.01.08.003 Nephertomy Set</v>
          </cell>
        </row>
        <row r="2421">
          <cell r="J2421" t="str">
            <v>02.08.01.08.004 Circumsision Set</v>
          </cell>
        </row>
        <row r="2422">
          <cell r="J2422" t="str">
            <v>02.08.01.08.005 Orthopedy Set</v>
          </cell>
        </row>
        <row r="2423">
          <cell r="J2423" t="str">
            <v>02.08.01.08.006 Ractum Set</v>
          </cell>
        </row>
        <row r="2424">
          <cell r="J2424" t="str">
            <v>02.08.01.08.007 Tractheotomy Set</v>
          </cell>
        </row>
        <row r="2425">
          <cell r="J2425" t="str">
            <v>02.08.01.08.008 Gastro Instestinal Set</v>
          </cell>
        </row>
        <row r="2426">
          <cell r="J2426" t="str">
            <v>02.08.01.08.009 Blood Exchange</v>
          </cell>
        </row>
        <row r="2427">
          <cell r="J2427" t="str">
            <v>02.08.01.08.010 Plas and Urology Set</v>
          </cell>
        </row>
        <row r="2428">
          <cell r="J2428" t="str">
            <v>02.08.01.08.011 Thyroidectomy Set</v>
          </cell>
        </row>
        <row r="2429">
          <cell r="J2429" t="str">
            <v>02.08.01.08.012 Anaesthesi APP</v>
          </cell>
        </row>
        <row r="2430">
          <cell r="J2430" t="str">
            <v>02.08.01.08.013 Operating Lamp</v>
          </cell>
        </row>
        <row r="2431">
          <cell r="J2431" t="str">
            <v>02.08.01.08.014 Operating Table</v>
          </cell>
        </row>
        <row r="2432">
          <cell r="J2432" t="str">
            <v>02.08.01.08.015 Electro Surgery</v>
          </cell>
        </row>
        <row r="2433">
          <cell r="J2433" t="str">
            <v>02.08.01.08.016 Endoscopy</v>
          </cell>
        </row>
        <row r="2434">
          <cell r="J2434" t="str">
            <v>02.08.01.08.017 Suction Pump</v>
          </cell>
        </row>
        <row r="2435">
          <cell r="J2435" t="str">
            <v>02.08.01.08.018 Respirator</v>
          </cell>
        </row>
        <row r="2436">
          <cell r="J2436" t="str">
            <v>02.08.01.08.019 ECG Analizer</v>
          </cell>
        </row>
        <row r="2437">
          <cell r="J2437" t="str">
            <v>02.08.01.08.020 CO2 Analizer</v>
          </cell>
        </row>
        <row r="2438">
          <cell r="J2438" t="str">
            <v>02.08.01.08.021 Blood Presure Monitor</v>
          </cell>
        </row>
        <row r="2439">
          <cell r="J2439" t="str">
            <v>02.08.01.08.022 Temperatur Monitor</v>
          </cell>
        </row>
        <row r="2440">
          <cell r="J2440" t="str">
            <v>02.08.01.08.023 Operating Microscope</v>
          </cell>
        </row>
        <row r="2441">
          <cell r="J2441" t="str">
            <v>02.08.01.08.024 Infusion Pump</v>
          </cell>
        </row>
        <row r="2442">
          <cell r="J2442" t="str">
            <v>02.08.01.08.025 Cryo Surgery</v>
          </cell>
        </row>
        <row r="2443">
          <cell r="J2443" t="str">
            <v>02.08.01.08.026 UV Sterizer</v>
          </cell>
        </row>
        <row r="2444">
          <cell r="J2444" t="str">
            <v>02.08.01.08.027 Defibrilator</v>
          </cell>
        </row>
        <row r="2445">
          <cell r="J2445" t="str">
            <v>02.08.01.08.028 Patlent Monitor</v>
          </cell>
        </row>
        <row r="2446">
          <cell r="J2446" t="str">
            <v>02.08.01.08.029 Ultra Sound Cleaner</v>
          </cell>
        </row>
        <row r="2447">
          <cell r="J2447" t="str">
            <v>02.08.01.08.030 USG</v>
          </cell>
        </row>
        <row r="2448">
          <cell r="J2448" t="str">
            <v>02.08.01.08.031 Autoclave Table</v>
          </cell>
        </row>
        <row r="2449">
          <cell r="J2449" t="str">
            <v>02.08.01.08.032 Baby Incubator</v>
          </cell>
        </row>
        <row r="2450">
          <cell r="J2450" t="str">
            <v>02.08.01.08.033 Phono Cardiograph</v>
          </cell>
        </row>
        <row r="2451">
          <cell r="J2451" t="str">
            <v>02.08.01.08.034 Colposcope</v>
          </cell>
        </row>
        <row r="2452">
          <cell r="J2452" t="str">
            <v>02.08.01.08.035 Ecchotonometer</v>
          </cell>
        </row>
        <row r="2453">
          <cell r="J2453" t="str">
            <v>02.08.01.08.036 Centrifuge</v>
          </cell>
        </row>
        <row r="2454">
          <cell r="J2454" t="str">
            <v>02.08.01.08.037 Plame Photometer</v>
          </cell>
        </row>
        <row r="2455">
          <cell r="J2455" t="str">
            <v>02.08.01.08.038 Spectrophotometer</v>
          </cell>
        </row>
        <row r="2456">
          <cell r="J2456" t="str">
            <v>02.08.01.08.039 Bood Gas Anayser</v>
          </cell>
        </row>
        <row r="2457">
          <cell r="J2457" t="str">
            <v>02.08.01.08.040 Water Bath</v>
          </cell>
        </row>
        <row r="2458">
          <cell r="J2458" t="str">
            <v>02.08.01.08.041 Magnetic Stirre</v>
          </cell>
        </row>
        <row r="2459">
          <cell r="J2459" t="str">
            <v>02.08.01.08.042 Colony Counter</v>
          </cell>
        </row>
        <row r="2460">
          <cell r="J2460" t="str">
            <v>02.08.01.08.043 Dry Oven</v>
          </cell>
        </row>
        <row r="2461">
          <cell r="J2461" t="str">
            <v>02.08.01.08.044 Instalasi Gas Medis</v>
          </cell>
        </row>
        <row r="2462">
          <cell r="J2462" t="str">
            <v>02.08.01.08.045 Video Camera dan Recorder</v>
          </cell>
        </row>
        <row r="2463">
          <cell r="J2463" t="str">
            <v>02.08.01.08.046 Laser Coagulator</v>
          </cell>
        </row>
        <row r="2464">
          <cell r="J2464" t="str">
            <v>02.08.01.08.047 Refrigerator</v>
          </cell>
        </row>
        <row r="2465">
          <cell r="J2465" t="str">
            <v>02.08.01.08.048 Moble Operating Lamp</v>
          </cell>
        </row>
        <row r="2466">
          <cell r="J2466" t="str">
            <v>02.08.01.08.049 Electrrolyte Analyser</v>
          </cell>
        </row>
        <row r="2467">
          <cell r="J2467" t="str">
            <v>02.08.01.08.050 Microtome</v>
          </cell>
        </row>
        <row r="2468">
          <cell r="J2468" t="str">
            <v>02.08.01.08.051 Polygraph</v>
          </cell>
        </row>
        <row r="2469">
          <cell r="J2469" t="str">
            <v>02.08.01.08.052 Mobile X Raycam</v>
          </cell>
        </row>
        <row r="2470">
          <cell r="J2470" t="str">
            <v>02.08.01.08.053 Alat Kedokteran Bedah Lain-Lain</v>
          </cell>
        </row>
        <row r="2471">
          <cell r="J2471" t="str">
            <v>02.08.01.09.001 Normal Delevey Set</v>
          </cell>
        </row>
        <row r="2472">
          <cell r="J2472" t="str">
            <v>02.08.01.09.002 Eysterrectomy Set</v>
          </cell>
        </row>
        <row r="2473">
          <cell r="J2473" t="str">
            <v>02.08.01.09.003 Caesarean Section Set</v>
          </cell>
        </row>
        <row r="2474">
          <cell r="J2474" t="str">
            <v>02.08.01.09.004 Pattologikal Delivery Set</v>
          </cell>
        </row>
        <row r="2475">
          <cell r="J2475" t="str">
            <v>02.08.01.09.005 Embryotomy Set</v>
          </cell>
        </row>
        <row r="2476">
          <cell r="J2476" t="str">
            <v>02.08.01.09.006 Vaginal Stresation</v>
          </cell>
        </row>
        <row r="2477">
          <cell r="J2477" t="str">
            <v>02.08.01.09.007 Perinatiologi Set</v>
          </cell>
        </row>
        <row r="2478">
          <cell r="J2478" t="str">
            <v>02.08.01.09.008 Curetate and Dilation Set</v>
          </cell>
        </row>
        <row r="2479">
          <cell r="J2479" t="str">
            <v>02.08.01.09.009 Vaginal Revair Set</v>
          </cell>
        </row>
        <row r="2480">
          <cell r="J2480" t="str">
            <v>02.08.01.09.010 Basic Obsteric Set</v>
          </cell>
        </row>
        <row r="2481">
          <cell r="J2481" t="str">
            <v>02.08.01.09.011 Ginological Examining Table</v>
          </cell>
        </row>
        <row r="2482">
          <cell r="J2482" t="str">
            <v>02.08.01.09.012 Delevery and Operating Table</v>
          </cell>
        </row>
        <row r="2483">
          <cell r="J2483" t="str">
            <v>02.08.01.09.013 Trubes Stethoscop</v>
          </cell>
        </row>
        <row r="2484">
          <cell r="J2484" t="str">
            <v>02.08.01.09.014 Irigator Stand Single</v>
          </cell>
        </row>
        <row r="2485">
          <cell r="J2485" t="str">
            <v>02.08.01.09.015 Irigator Bottle Complete With Irrigating Tube</v>
          </cell>
        </row>
        <row r="2486">
          <cell r="J2486" t="str">
            <v>02.08.01.09.016 Blader Syringe Single</v>
          </cell>
        </row>
        <row r="2487">
          <cell r="J2487" t="str">
            <v>02.08.01.09.017 Nelaton Chateter for Urether Ruber Catheter 12-14-</v>
          </cell>
        </row>
        <row r="2488">
          <cell r="J2488" t="str">
            <v>02.08.01.09.018 Metal Chateter for Female No. 8,9,10,11 dengan Ben</v>
          </cell>
        </row>
        <row r="2489">
          <cell r="J2489" t="str">
            <v>02.08.01.09.019 Unblical Clan</v>
          </cell>
        </row>
        <row r="2490">
          <cell r="J2490" t="str">
            <v>02.08.01.09.020 Unblical Soissor 16 Cm Stainless Steel</v>
          </cell>
        </row>
        <row r="2491">
          <cell r="J2491" t="str">
            <v>02.08.01.09.021 Unblical Cord Replating Set Instrumental</v>
          </cell>
        </row>
        <row r="2492">
          <cell r="J2492" t="str">
            <v>02.08.01.09.022 Plasenta Basic Stainless Steel</v>
          </cell>
        </row>
        <row r="2493">
          <cell r="J2493" t="str">
            <v>02.08.01.09.023 Baby Bath Tub</v>
          </cell>
        </row>
        <row r="2494">
          <cell r="J2494" t="str">
            <v>02.08.01.09.024 Scale for New Born Baby Casity 15 Kgs</v>
          </cell>
        </row>
        <row r="2495">
          <cell r="J2495" t="str">
            <v>02.08.01.09.025 Indewaling Cathere Infan Feading</v>
          </cell>
        </row>
        <row r="2496">
          <cell r="J2496" t="str">
            <v>02.08.01.09.026 Premature Infans Incubator</v>
          </cell>
        </row>
        <row r="2497">
          <cell r="J2497" t="str">
            <v>02.08.01.09.027 Oxygen Regulator</v>
          </cell>
        </row>
        <row r="2498">
          <cell r="J2498" t="str">
            <v>02.08.01.09.028 Oxygen Recistator for Infans</v>
          </cell>
        </row>
        <row r="2499">
          <cell r="J2499" t="str">
            <v>02.08.01.09.029 Hiswivery Cufit Bag</v>
          </cell>
        </row>
        <row r="2500">
          <cell r="J2500" t="str">
            <v>02.08.01.09.030 Intravesous Giving Set</v>
          </cell>
        </row>
        <row r="2501">
          <cell r="J2501" t="str">
            <v>02.08.01.09.031 Cusco Vaginal Speculum Size LSM</v>
          </cell>
        </row>
        <row r="2502">
          <cell r="J2502" t="str">
            <v>02.08.01.09.032 Crages Vaginal Speculum Size LSM</v>
          </cell>
        </row>
        <row r="2503">
          <cell r="J2503" t="str">
            <v>02.08.01.09.033 Kreteler Vaginal Speculum</v>
          </cell>
        </row>
        <row r="2504">
          <cell r="J2504" t="str">
            <v>02.08.01.09.034 Sinson Vaginal Retractor Siz LSM</v>
          </cell>
        </row>
        <row r="2505">
          <cell r="J2505" t="str">
            <v>02.08.01.09.035 Braun Uterine Syringe</v>
          </cell>
        </row>
        <row r="2506">
          <cell r="J2506" t="str">
            <v>02.08.01.09.036 Dilator for Eclamsia Set of 8 pcs</v>
          </cell>
        </row>
        <row r="2507">
          <cell r="J2507" t="str">
            <v>02.08.01.09.037 Uterine Catheter Dilating &amp; Irrigating Steel</v>
          </cell>
        </row>
        <row r="2508">
          <cell r="J2508" t="str">
            <v>02.08.01.09.038 Sinon Uterine Scoope 24 Cm Stainless Steel</v>
          </cell>
        </row>
        <row r="2509">
          <cell r="J2509" t="str">
            <v>02.08.01.09.039 Bosemen Tampon Forceps 25 cm</v>
          </cell>
        </row>
        <row r="2510">
          <cell r="J2510" t="str">
            <v>02.08.01.09.040 Uterine Tissue Forceps 23 cm</v>
          </cell>
        </row>
        <row r="2511">
          <cell r="J2511" t="str">
            <v>02.08.01.09.041 Uterine Tissue Forceps 23 cm Stainless Steel</v>
          </cell>
        </row>
        <row r="2512">
          <cell r="J2512" t="str">
            <v>02.08.01.09.042 Schoder Tissue Forceps 23 cm Stainless Steel</v>
          </cell>
        </row>
        <row r="2513">
          <cell r="J2513" t="str">
            <v>02.08.01.09.043 Schoder Vulseum Forceps</v>
          </cell>
        </row>
        <row r="2514">
          <cell r="J2514" t="str">
            <v>02.08.01.09.044 Plasenta Forceps 28 cm Stainless Steel</v>
          </cell>
        </row>
        <row r="2515">
          <cell r="J2515" t="str">
            <v>02.08.01.09.045 Sim Utarine Currete Blunt Sharp No. 1, No. 425 ss</v>
          </cell>
        </row>
        <row r="2516">
          <cell r="J2516" t="str">
            <v>02.08.01.09.046 Utarine Scoope With Burts 24 cm ss</v>
          </cell>
        </row>
        <row r="2517">
          <cell r="J2517" t="str">
            <v>02.08.01.09.047 Utrine Biopsy Punc 24 cm Stainless Steel</v>
          </cell>
        </row>
        <row r="2518">
          <cell r="J2518" t="str">
            <v>02.08.01.09.048 Thom Geylor Specement 22 cm Stainless Steel</v>
          </cell>
        </row>
        <row r="2519">
          <cell r="J2519" t="str">
            <v>02.08.01.09.049 Slebold Uterine Scissor 24,5 Stainless Steel</v>
          </cell>
        </row>
        <row r="2520">
          <cell r="J2520" t="str">
            <v>02.08.01.09.050 Naegle Obsterical Forceps 35,5 Stainless Steel</v>
          </cell>
        </row>
        <row r="2521">
          <cell r="J2521" t="str">
            <v>02.08.01.09.051 Kielland Obsterical Forceps 44 cm Stainless Steel</v>
          </cell>
        </row>
        <row r="2522">
          <cell r="J2522" t="str">
            <v>02.08.01.09.052 Piper Obsterical Forceps 44 cm Stainless Steel</v>
          </cell>
        </row>
        <row r="2523">
          <cell r="J2523" t="str">
            <v>02.08.01.09.053 Naegle Perferator 27 cm Stainless Steel</v>
          </cell>
        </row>
        <row r="2524">
          <cell r="J2524" t="str">
            <v>02.08.01.09.054 Vacum Exatractor</v>
          </cell>
        </row>
        <row r="2525">
          <cell r="J2525" t="str">
            <v>02.08.01.09.055 Foetal Monitoring</v>
          </cell>
        </row>
        <row r="2526">
          <cell r="J2526" t="str">
            <v>02.08.01.09.056 Kymography Hidro/CO2</v>
          </cell>
        </row>
        <row r="2527">
          <cell r="J2527" t="str">
            <v>02.08.01.09.057 Suction Pimp</v>
          </cell>
        </row>
        <row r="2528">
          <cell r="J2528" t="str">
            <v>02.08.01.09.058 Operating Table</v>
          </cell>
        </row>
        <row r="2529">
          <cell r="J2529" t="str">
            <v>02.08.01.09.059 Cardiotocography</v>
          </cell>
        </row>
        <row r="2530">
          <cell r="J2530" t="str">
            <v>02.08.01.09.060 Anesthesi Apparatur</v>
          </cell>
        </row>
        <row r="2531">
          <cell r="J2531" t="str">
            <v>02.08.01.09.061 Operating Lamp</v>
          </cell>
        </row>
        <row r="2532">
          <cell r="J2532" t="str">
            <v>02.08.01.09.062 Electro Cardography</v>
          </cell>
        </row>
        <row r="2533">
          <cell r="J2533" t="str">
            <v>02.08.01.09.063 Infusion Pump</v>
          </cell>
        </row>
        <row r="2534">
          <cell r="J2534" t="str">
            <v>02.08.01.09.064 Baby Weighing Scale</v>
          </cell>
        </row>
        <row r="2535">
          <cell r="J2535" t="str">
            <v>02.08.01.09.065 Neonatal Resuscitation</v>
          </cell>
        </row>
        <row r="2536">
          <cell r="J2536" t="str">
            <v>02.08.01.09.066 Gygmomanometer Exam Table</v>
          </cell>
        </row>
        <row r="2537">
          <cell r="J2537" t="str">
            <v>02.08.01.09.067 Spygmomanometer</v>
          </cell>
        </row>
        <row r="2538">
          <cell r="J2538" t="str">
            <v>02.08.01.09.068 Baby Incubator</v>
          </cell>
        </row>
        <row r="2539">
          <cell r="J2539" t="str">
            <v>02.08.01.09.069 Examination Table</v>
          </cell>
        </row>
        <row r="2540">
          <cell r="J2540" t="str">
            <v>02.08.01.09.070 Examination Lamp</v>
          </cell>
        </row>
        <row r="2541">
          <cell r="J2541" t="str">
            <v>02.08.01.09.071 Scale Weight</v>
          </cell>
        </row>
        <row r="2542">
          <cell r="J2542" t="str">
            <v>02.08.01.09.072 Autoclave Table</v>
          </cell>
        </row>
        <row r="2543">
          <cell r="J2543" t="str">
            <v>02.08.01.09.073 Film Viewer</v>
          </cell>
        </row>
        <row r="2544">
          <cell r="J2544" t="str">
            <v>02.08.01.09.074 Alat Kesehatan Kebidanan Lain-Lain</v>
          </cell>
        </row>
        <row r="2545">
          <cell r="J2545" t="str">
            <v>02.08.01.10.001 Cardiologi Bed uk 200x90</v>
          </cell>
        </row>
        <row r="2546">
          <cell r="J2546" t="str">
            <v>02.08.01.10.002 Cholera Set With Cup</v>
          </cell>
        </row>
        <row r="2547">
          <cell r="J2547" t="str">
            <v>02.08.01.10.003 Meja Sunti Beroda</v>
          </cell>
        </row>
        <row r="2548">
          <cell r="J2548" t="str">
            <v>02.08.01.10.004 Timbangan Orang Dewasa</v>
          </cell>
        </row>
        <row r="2549">
          <cell r="J2549" t="str">
            <v>02.08.01.10.005 Infus Standar Higt 2 Meter</v>
          </cell>
        </row>
        <row r="2550">
          <cell r="J2550" t="str">
            <v>02.08.01.10.006 Giving Set</v>
          </cell>
        </row>
        <row r="2551">
          <cell r="J2551" t="str">
            <v>02.08.01.10.007 Soulusion Administrasi Set</v>
          </cell>
        </row>
        <row r="2552">
          <cell r="J2552" t="str">
            <v>02.08.01.10.008 Vanasitie Set In Metal Case</v>
          </cell>
        </row>
        <row r="2553">
          <cell r="J2553" t="str">
            <v>02.08.01.10.009 Termometer Mercuri untuk Suhu Badan</v>
          </cell>
        </row>
        <row r="2554">
          <cell r="J2554" t="str">
            <v>02.08.01.10.010 Slijim Zuiger dengan Motor Disamoing Slijim Zuiger</v>
          </cell>
        </row>
        <row r="2555">
          <cell r="J2555" t="str">
            <v>02.08.01.10.011 Oxigen Tank Complete With Monometer</v>
          </cell>
        </row>
        <row r="2556">
          <cell r="J2556" t="str">
            <v>02.08.01.10.012 Diasnotic Set</v>
          </cell>
        </row>
        <row r="2557">
          <cell r="J2557" t="str">
            <v>02.08.01.10.013 Tensimeter Mercuri Complete</v>
          </cell>
        </row>
        <row r="2558">
          <cell r="J2558" t="str">
            <v>02.08.01.10.014 Mehngine Biopya Medie</v>
          </cell>
        </row>
        <row r="2559">
          <cell r="J2559" t="str">
            <v>02.08.01.10.015 Neeidie Fucionstemat/Spinal</v>
          </cell>
        </row>
        <row r="2560">
          <cell r="J2560" t="str">
            <v>02.08.01.10.016 Urometer</v>
          </cell>
        </row>
        <row r="2561">
          <cell r="J2561" t="str">
            <v>02.08.01.10.017 Spetel Lidah</v>
          </cell>
        </row>
        <row r="2562">
          <cell r="J2562" t="str">
            <v>02.08.01.10.018 Mag Sonde Rubber</v>
          </cell>
        </row>
        <row r="2563">
          <cell r="J2563" t="str">
            <v>02.08.01.10.019 Ember Plastik dengan Pengukur Tinja Kolera</v>
          </cell>
        </row>
        <row r="2564">
          <cell r="J2564" t="str">
            <v>02.08.01.10.020 Pengukur Blood Plasma with Droper Sulwat Methode</v>
          </cell>
        </row>
        <row r="2565">
          <cell r="J2565" t="str">
            <v>02.08.01.10.021 Metal Caheter</v>
          </cell>
        </row>
        <row r="2566">
          <cell r="J2566" t="str">
            <v>02.08.01.10.022 Catheter Urine Rubber</v>
          </cell>
        </row>
        <row r="2567">
          <cell r="J2567" t="str">
            <v>02.08.01.10.023 Ice Cup Import</v>
          </cell>
        </row>
        <row r="2568">
          <cell r="J2568" t="str">
            <v>02.08.01.10.024 Pehneumathorax Set Complete</v>
          </cell>
        </row>
        <row r="2569">
          <cell r="J2569" t="str">
            <v>02.08.01.10.025 Portable elektrocardiograph (ECG) 1 chanel</v>
          </cell>
        </row>
        <row r="2570">
          <cell r="J2570" t="str">
            <v>02.08.01.10.026 Portable X Ray 30 MA Complete</v>
          </cell>
        </row>
        <row r="2571">
          <cell r="J2571" t="str">
            <v>02.08.01.10.027 Reflek Hammer Stainless Steel</v>
          </cell>
        </row>
        <row r="2572">
          <cell r="J2572" t="str">
            <v>02.08.01.10.028 Spuit 2 cc, 5cc, 10cc</v>
          </cell>
        </row>
        <row r="2573">
          <cell r="J2573" t="str">
            <v>02.08.01.10.029 Jarum Suntik No. 12, 14, 16, 19, 20</v>
          </cell>
        </row>
        <row r="2574">
          <cell r="J2574" t="str">
            <v>02.08.01.10.030 Sterilisator for Instrument Portable</v>
          </cell>
        </row>
        <row r="2575">
          <cell r="J2575" t="str">
            <v>02.08.01.10.031 Couch Examination</v>
          </cell>
        </row>
        <row r="2576">
          <cell r="J2576" t="str">
            <v>02.08.01.10.032 Spymamanometer</v>
          </cell>
        </row>
        <row r="2577">
          <cell r="J2577" t="str">
            <v>02.08.01.10.033 Film Viewer</v>
          </cell>
        </row>
        <row r="2578">
          <cell r="J2578" t="str">
            <v>02.08.01.10.034 Spirometer</v>
          </cell>
        </row>
        <row r="2579">
          <cell r="J2579" t="str">
            <v>02.08.01.10.035 Body Scale</v>
          </cell>
        </row>
        <row r="2580">
          <cell r="J2580" t="str">
            <v>02.08.01.10.036 Subtion Thorax</v>
          </cell>
        </row>
        <row r="2581">
          <cell r="J2581" t="str">
            <v>02.08.01.10.037 Suction Thorax</v>
          </cell>
        </row>
        <row r="2582">
          <cell r="J2582" t="str">
            <v>02.08.01.10.038 Autoclave Table</v>
          </cell>
        </row>
        <row r="2583">
          <cell r="J2583" t="str">
            <v>02.08.01.10.039 Examination Table</v>
          </cell>
        </row>
        <row r="2584">
          <cell r="J2584" t="str">
            <v>02.08.01.10.040 Examination Lamp</v>
          </cell>
        </row>
        <row r="2585">
          <cell r="J2585" t="str">
            <v>02.08.01.10.041 Stool Fixed Height</v>
          </cell>
        </row>
        <row r="2586">
          <cell r="J2586" t="str">
            <v>02.08.01.10.042 Scale Height</v>
          </cell>
        </row>
        <row r="2587">
          <cell r="J2587" t="str">
            <v>02.08.01.10.043 Resuscitation for Aduit</v>
          </cell>
        </row>
        <row r="2588">
          <cell r="J2588" t="str">
            <v>02.08.01.10.044 resuscitation for Pediatric</v>
          </cell>
        </row>
        <row r="2589">
          <cell r="J2589" t="str">
            <v>02.08.01.10.045 Infusion Pump</v>
          </cell>
        </row>
        <row r="2590">
          <cell r="J2590" t="str">
            <v>02.08.01.10.046 Bronchscope</v>
          </cell>
        </row>
        <row r="2591">
          <cell r="J2591" t="str">
            <v>02.08.01.10.047 Nebulizer</v>
          </cell>
        </row>
        <row r="2592">
          <cell r="J2592" t="str">
            <v>02.08.01.10.048 Itrasonic Nebulizer</v>
          </cell>
        </row>
        <row r="2593">
          <cell r="J2593" t="str">
            <v>02.08.01.10.049 Asma Bronchial</v>
          </cell>
        </row>
        <row r="2594">
          <cell r="J2594" t="str">
            <v>02.08.01.10.050 Bronchitasys</v>
          </cell>
        </row>
        <row r="2595">
          <cell r="J2595" t="str">
            <v>02.08.01.10.051 Pieurial  Blopsy</v>
          </cell>
        </row>
        <row r="2596">
          <cell r="J2596" t="str">
            <v>02.08.01.10.052 Trantorakal Jarum</v>
          </cell>
        </row>
        <row r="2597">
          <cell r="J2597" t="str">
            <v>02.08.01.10.053 Biopspy Pieure</v>
          </cell>
        </row>
        <row r="2598">
          <cell r="J2598" t="str">
            <v>02.08.01.10.054 Endrotracheal</v>
          </cell>
        </row>
        <row r="2599">
          <cell r="J2599" t="str">
            <v>02.08.01.10.055 Suction for Thorax</v>
          </cell>
        </row>
        <row r="2600">
          <cell r="J2600" t="str">
            <v>02.08.01.10.056 Ultra Sono Grapy (USG)</v>
          </cell>
        </row>
        <row r="2601">
          <cell r="J2601" t="str">
            <v>02.08.01.10.057 Endoscopy, with Cold Light Suorce</v>
          </cell>
        </row>
        <row r="2602">
          <cell r="J2602" t="str">
            <v>02.08.01.10.058 Cardio Pulmonary</v>
          </cell>
        </row>
        <row r="2603">
          <cell r="J2603" t="str">
            <v>02.08.01.10.059 Electro Nystocmograph</v>
          </cell>
        </row>
        <row r="2604">
          <cell r="J2604" t="str">
            <v>02.08.01.10.060 Resuscitator for Adult</v>
          </cell>
        </row>
        <row r="2605">
          <cell r="J2605" t="str">
            <v>02.08.01.10.061 Resuscitator for Paediatric</v>
          </cell>
        </row>
        <row r="2606">
          <cell r="J2606" t="str">
            <v>02.08.01.10.062 Ventilator</v>
          </cell>
        </row>
        <row r="2607">
          <cell r="J2607" t="str">
            <v>02.08.01.10.063 Spyometer</v>
          </cell>
        </row>
        <row r="2608">
          <cell r="J2608" t="str">
            <v>02.08.01.10.064 Aminiascope</v>
          </cell>
        </row>
        <row r="2609">
          <cell r="J2609" t="str">
            <v>02.08.01.10.065 Ultrasonic Pachymeter</v>
          </cell>
        </row>
        <row r="2610">
          <cell r="J2610" t="str">
            <v>02.08.01.10.066 Static/Kinetic Projection Perimeter</v>
          </cell>
        </row>
        <row r="2611">
          <cell r="J2611" t="str">
            <v>02.08.01.10.067 Duadeno Fibercope Therpy</v>
          </cell>
        </row>
        <row r="2612">
          <cell r="J2612" t="str">
            <v>02.08.01.10.068 CO2 &amp; O2 Monitor</v>
          </cell>
        </row>
        <row r="2613">
          <cell r="J2613" t="str">
            <v>02.08.01.10.069 Impusion Pump</v>
          </cell>
        </row>
        <row r="2614">
          <cell r="J2614" t="str">
            <v>02.08.01.10.070 Couch Examination Urology</v>
          </cell>
        </row>
        <row r="2615">
          <cell r="J2615" t="str">
            <v>02.08.01.10.071 Film Fiewer</v>
          </cell>
        </row>
        <row r="2616">
          <cell r="J2616" t="str">
            <v>02.08.01.10.072 Stool Fixed Hight</v>
          </cell>
        </row>
        <row r="2617">
          <cell r="J2617" t="str">
            <v>02.08.01.10.073 Head Lamp</v>
          </cell>
        </row>
        <row r="2618">
          <cell r="J2618" t="str">
            <v>02.08.01.10.074 Optalmuscope</v>
          </cell>
        </row>
        <row r="2619">
          <cell r="J2619" t="str">
            <v>02.08.01.10.075 Rectal Almometer</v>
          </cell>
        </row>
        <row r="2620">
          <cell r="J2620" t="str">
            <v>02.08.01.10.076 Hammer Reflex</v>
          </cell>
        </row>
        <row r="2621">
          <cell r="J2621" t="str">
            <v>02.08.01.10.077 Diagnostic Set</v>
          </cell>
        </row>
        <row r="2622">
          <cell r="J2622" t="str">
            <v>02.08.01.10.078 Suction For Therex</v>
          </cell>
        </row>
        <row r="2623">
          <cell r="J2623" t="str">
            <v>02.08.01.10.079 Suction Unit For Endoscopy</v>
          </cell>
        </row>
        <row r="2624">
          <cell r="J2624" t="str">
            <v>02.08.01.10.080 ESWL</v>
          </cell>
        </row>
        <row r="2625">
          <cell r="J2625" t="str">
            <v>02.08.01.10.081 Alat Kedokteran bag. Penyakit Dalam Lain-Lain</v>
          </cell>
        </row>
        <row r="2626">
          <cell r="J2626" t="str">
            <v>02.08.01.11.001 Autopsy Table</v>
          </cell>
        </row>
        <row r="2627">
          <cell r="J2627" t="str">
            <v>02.08.01.11.002 Motoary Refrigerator</v>
          </cell>
        </row>
        <row r="2628">
          <cell r="J2628" t="str">
            <v>02.08.01.11.003 Operating Lamp</v>
          </cell>
        </row>
        <row r="2629">
          <cell r="J2629" t="str">
            <v>02.08.01.11.004 Autopsi Apparatus</v>
          </cell>
        </row>
        <row r="2630">
          <cell r="J2630" t="str">
            <v>02.08.01.11.005 Mortuary Racks</v>
          </cell>
        </row>
        <row r="2631">
          <cell r="J2631" t="str">
            <v>02.08.01.11.006 Mortuary Lain-Lain</v>
          </cell>
        </row>
        <row r="2632">
          <cell r="J2632" t="str">
            <v>02.08.01.12.001 Giving Set</v>
          </cell>
        </row>
        <row r="2633">
          <cell r="J2633" t="str">
            <v>02.08.01.12.002 Intravinus &amp; Transfusion Needie</v>
          </cell>
        </row>
        <row r="2634">
          <cell r="J2634" t="str">
            <v>02.08.01.12.003 Wing Needle Scalviem Needle</v>
          </cell>
        </row>
        <row r="2635">
          <cell r="J2635" t="str">
            <v>02.08.01.12.004 Hypodemic Needle</v>
          </cell>
        </row>
        <row r="2636">
          <cell r="J2636" t="str">
            <v>02.08.01.12.005 Symge Case Syringe Container 2 cc/ 5 cc</v>
          </cell>
        </row>
        <row r="2637">
          <cell r="J2637" t="str">
            <v>02.08.01.12.006 Sliim Zulger Elektric Suction 110-220 Vit/50 Hz</v>
          </cell>
        </row>
        <row r="2638">
          <cell r="J2638" t="str">
            <v>02.08.01.12.007 Suction Hand Pump</v>
          </cell>
        </row>
        <row r="2639">
          <cell r="J2639" t="str">
            <v>02.08.01.12.008 Tangue Depressor Stannninle Steel</v>
          </cell>
        </row>
        <row r="2640">
          <cell r="J2640" t="str">
            <v>02.08.01.12.009 Diagnostic Set</v>
          </cell>
        </row>
        <row r="2641">
          <cell r="J2641" t="str">
            <v>02.08.01.12.010 Pecusion Hammer</v>
          </cell>
        </row>
        <row r="2642">
          <cell r="J2642" t="str">
            <v>02.08.01.12.011 Oxygen Monometer With Ergulator</v>
          </cell>
        </row>
        <row r="2643">
          <cell r="J2643" t="str">
            <v>02.08.01.12.012 Oxygen Monometer With Regulator</v>
          </cell>
        </row>
        <row r="2644">
          <cell r="J2644" t="str">
            <v>02.08.01.12.013 Oxygen Monometer With Regulator</v>
          </cell>
        </row>
        <row r="2645">
          <cell r="J2645" t="str">
            <v>02.08.01.12.014 Cinical Thermometer</v>
          </cell>
        </row>
        <row r="2646">
          <cell r="J2646" t="str">
            <v>02.08.01.12.015 Premature Infans Incubator</v>
          </cell>
        </row>
        <row r="2647">
          <cell r="J2647" t="str">
            <v>02.08.01.12.016 Infust Standar Max Hight  2 Meter</v>
          </cell>
        </row>
        <row r="2648">
          <cell r="J2648" t="str">
            <v>02.08.01.12.017 Waskom  400 Meter Stainless</v>
          </cell>
        </row>
        <row r="2649">
          <cell r="J2649" t="str">
            <v>02.08.01.12.018 Nierbekken Stainless Steel</v>
          </cell>
        </row>
        <row r="2650">
          <cell r="J2650" t="str">
            <v>02.08.01.12.019 Thorax Phocture</v>
          </cell>
        </row>
        <row r="2651">
          <cell r="J2651" t="str">
            <v>02.08.01.12.020 Water Seal drnige Seet</v>
          </cell>
        </row>
        <row r="2652">
          <cell r="J2652" t="str">
            <v>02.08.01.12.021 Pleural Byossy Punclure Seat</v>
          </cell>
        </row>
        <row r="2653">
          <cell r="J2653" t="str">
            <v>02.08.01.12.022 Lumbal Puncure Needle</v>
          </cell>
        </row>
        <row r="2654">
          <cell r="J2654" t="str">
            <v>02.08.01.12.023 Vanasektie Set</v>
          </cell>
        </row>
        <row r="2655">
          <cell r="J2655" t="str">
            <v>02.08.01.12.024 Syrenge 2 cc, 5cc, 10cc, 100cc</v>
          </cell>
        </row>
        <row r="2656">
          <cell r="J2656" t="str">
            <v>02.08.01.12.025 Instrument Tray Stainless Steel 35x30x5cm</v>
          </cell>
        </row>
        <row r="2657">
          <cell r="J2657" t="str">
            <v>02.08.01.12.026 Translumminition Lamp</v>
          </cell>
        </row>
        <row r="2658">
          <cell r="J2658" t="str">
            <v>02.08.01.12.027 Uberculine Syringe 1cc</v>
          </cell>
        </row>
        <row r="2659">
          <cell r="J2659" t="str">
            <v>02.08.01.12.028 Tuberculine Needle</v>
          </cell>
        </row>
        <row r="2660">
          <cell r="J2660" t="str">
            <v>02.08.01.12.029 Ice Cup Import</v>
          </cell>
        </row>
        <row r="2661">
          <cell r="J2661" t="str">
            <v>02.08.01.12.030 Tranceotomi Set in Case</v>
          </cell>
        </row>
        <row r="2662">
          <cell r="J2662" t="str">
            <v>02.08.01.12.031 Portable UCG AC/DC 1 Channel</v>
          </cell>
        </row>
        <row r="2663">
          <cell r="J2663" t="str">
            <v>02.08.01.12.032 Pulsameter</v>
          </cell>
        </row>
        <row r="2664">
          <cell r="J2664" t="str">
            <v>02.08.01.12.033 Blood Sedimentation Rate Count Set</v>
          </cell>
        </row>
        <row r="2665">
          <cell r="J2665" t="str">
            <v>02.08.01.12.034 Test Tube Box</v>
          </cell>
        </row>
        <row r="2666">
          <cell r="J2666" t="str">
            <v>02.08.01.12.035 Gastric Juice Examining Set</v>
          </cell>
        </row>
        <row r="2667">
          <cell r="J2667" t="str">
            <v>02.08.01.12.036 Trachea Canula</v>
          </cell>
        </row>
        <row r="2668">
          <cell r="J2668" t="str">
            <v>02.08.01.12.037 Sphygmomanometer Mercurial</v>
          </cell>
        </row>
        <row r="2669">
          <cell r="J2669" t="str">
            <v>02.08.01.12.038 Urioir Salbuminometer</v>
          </cell>
        </row>
        <row r="2670">
          <cell r="J2670" t="str">
            <v>02.08.01.12.039 Urinoir Salbuminometer</v>
          </cell>
        </row>
        <row r="2671">
          <cell r="J2671" t="str">
            <v>02.08.01.12.040 Es Bach Salbuminometer</v>
          </cell>
        </row>
        <row r="2672">
          <cell r="J2672" t="str">
            <v>02.08.01.12.041 HB Meter</v>
          </cell>
        </row>
        <row r="2673">
          <cell r="J2673" t="str">
            <v>02.08.01.12.042 Bone Narrow Puncture Needle</v>
          </cell>
        </row>
        <row r="2674">
          <cell r="J2674" t="str">
            <v>02.08.01.12.043 Measuring Rond Infat With Rall</v>
          </cell>
        </row>
        <row r="2675">
          <cell r="J2675" t="str">
            <v>02.08.01.12.044 Measuring Rond Infat With Rall</v>
          </cell>
        </row>
        <row r="2676">
          <cell r="J2676" t="str">
            <v>02.08.01.12.045 Wight Scale Capacity 120 Kg</v>
          </cell>
        </row>
        <row r="2677">
          <cell r="J2677" t="str">
            <v>02.08.01.12.046 Asciter Trocar</v>
          </cell>
        </row>
        <row r="2678">
          <cell r="J2678" t="str">
            <v>02.08.01.12.047 Blood Type Viewer Illiminated</v>
          </cell>
        </row>
        <row r="2679">
          <cell r="J2679" t="str">
            <v>02.08.01.12.048 Blood Donor Set</v>
          </cell>
        </row>
        <row r="2680">
          <cell r="J2680" t="str">
            <v>02.08.01.12.049 Blood Donor Set</v>
          </cell>
        </row>
        <row r="2681">
          <cell r="J2681" t="str">
            <v>02.08.01.12.050 3 Way Coeks</v>
          </cell>
        </row>
        <row r="2682">
          <cell r="J2682" t="str">
            <v>02.08.01.12.051 Liver Biospsy Needle</v>
          </cell>
        </row>
        <row r="2683">
          <cell r="J2683" t="str">
            <v>02.08.01.12.052 Doek Klem Towel Forceps</v>
          </cell>
        </row>
        <row r="2684">
          <cell r="J2684" t="str">
            <v>02.08.01.12.053 Small Instrument Sterelized</v>
          </cell>
        </row>
        <row r="2685">
          <cell r="J2685" t="str">
            <v>02.08.01.12.054 Alcohol Cotton Case</v>
          </cell>
        </row>
        <row r="2686">
          <cell r="J2686" t="str">
            <v>02.08.01.12.055 Rubber Glowes 7-7,5</v>
          </cell>
        </row>
        <row r="2687">
          <cell r="J2687" t="str">
            <v>02.08.01.12.056 Sterelisator for Instrument Portable</v>
          </cell>
        </row>
        <row r="2688">
          <cell r="J2688" t="str">
            <v>02.08.01.12.057 Meja Periksa 200x90x100 cm</v>
          </cell>
        </row>
        <row r="2689">
          <cell r="J2689" t="str">
            <v>02.08.01.12.058 Boscket Lamp Complete With Rail</v>
          </cell>
        </row>
        <row r="2690">
          <cell r="J2690" t="str">
            <v>02.08.01.12.059 Combination Weight and Height Scale</v>
          </cell>
        </row>
        <row r="2691">
          <cell r="J2691" t="str">
            <v>02.08.01.12.060 Measuring Infant Baby With Rail</v>
          </cell>
        </row>
        <row r="2692">
          <cell r="J2692" t="str">
            <v>02.08.01.12.061 Pheumatic Tomiquite</v>
          </cell>
        </row>
        <row r="2693">
          <cell r="J2693" t="str">
            <v>02.08.01.12.062 Tubercolusis Diagnitic  Kit</v>
          </cell>
        </row>
        <row r="2694">
          <cell r="J2694" t="str">
            <v>02.08.01.12.063 Vaccination Needle Kit</v>
          </cell>
        </row>
        <row r="2695">
          <cell r="J2695" t="str">
            <v>02.08.01.12.064 Vaccination Instrument Kit</v>
          </cell>
        </row>
        <row r="2696">
          <cell r="J2696" t="str">
            <v>02.08.01.12.065 Aunoscope</v>
          </cell>
        </row>
        <row r="2697">
          <cell r="J2697" t="str">
            <v>02.08.01.12.066 Kar Speculum Set</v>
          </cell>
        </row>
        <row r="2698">
          <cell r="J2698" t="str">
            <v>02.08.01.12.067 Masal Speculum Set</v>
          </cell>
        </row>
        <row r="2699">
          <cell r="J2699" t="str">
            <v>02.08.01.12.068 Rectal Magnifier with Lamp</v>
          </cell>
        </row>
        <row r="2700">
          <cell r="J2700" t="str">
            <v>02.08.01.12.069 rental Touglas Hegar Dilator Set</v>
          </cell>
        </row>
        <row r="2701">
          <cell r="J2701" t="str">
            <v>02.08.01.12.070 Stomach Evacuator</v>
          </cell>
        </row>
        <row r="2702">
          <cell r="J2702" t="str">
            <v>02.08.01.12.071 Stomach Imigrator</v>
          </cell>
        </row>
        <row r="2703">
          <cell r="J2703" t="str">
            <v>02.08.01.12.072 Tuberculuse Diagnostic Qutfit</v>
          </cell>
        </row>
        <row r="2704">
          <cell r="J2704" t="str">
            <v>02.08.01.12.073 Baby Incubator</v>
          </cell>
        </row>
        <row r="2705">
          <cell r="J2705" t="str">
            <v>02.08.01.12.074 Blus Light</v>
          </cell>
        </row>
        <row r="2706">
          <cell r="J2706" t="str">
            <v>02.08.01.12.075 Photo Cardigraph</v>
          </cell>
        </row>
        <row r="2707">
          <cell r="J2707" t="str">
            <v>02.08.01.12.076 Respirator</v>
          </cell>
        </row>
        <row r="2708">
          <cell r="J2708" t="str">
            <v>02.08.01.12.077 Pediatric/Infant Vintilator</v>
          </cell>
        </row>
        <row r="2709">
          <cell r="J2709" t="str">
            <v>02.08.01.12.078 Pediatric Surveilace Monitor</v>
          </cell>
        </row>
        <row r="2710">
          <cell r="J2710" t="str">
            <v>02.08.01.12.079 Suction Pump</v>
          </cell>
        </row>
        <row r="2711">
          <cell r="J2711" t="str">
            <v>02.08.01.12.080 Spyagmomanometer</v>
          </cell>
        </row>
        <row r="2712">
          <cell r="J2712" t="str">
            <v>02.08.01.12.081 Alat Keehatan Anak Lain-Lain</v>
          </cell>
        </row>
        <row r="2713">
          <cell r="J2713" t="str">
            <v>02.08.01.13.001 Basin Kidly, Stainless Length 25 cm</v>
          </cell>
        </row>
        <row r="2714">
          <cell r="J2714" t="str">
            <v>02.08.01.13.002 Bed Pan for Child</v>
          </cell>
        </row>
        <row r="2715">
          <cell r="J2715" t="str">
            <v>02.08.01.13.003 Bed Pan for Adult 310 mm Complete</v>
          </cell>
        </row>
        <row r="2716">
          <cell r="J2716" t="str">
            <v>02.08.01.13.004 Basis Solution</v>
          </cell>
        </row>
        <row r="2717">
          <cell r="J2717" t="str">
            <v>02.08.01.13.005 Hammer Reflex</v>
          </cell>
        </row>
        <row r="2718">
          <cell r="J2718" t="str">
            <v>02.08.01.13.006 Thermometer Oral, Air Raksa</v>
          </cell>
        </row>
        <row r="2719">
          <cell r="J2719" t="str">
            <v>02.08.01.13.007 ThermometerReoral, Air Raksa</v>
          </cell>
        </row>
        <row r="2720">
          <cell r="J2720" t="str">
            <v>02.08.01.13.008 Diagnostic Set in Case Metal Stainless Steel</v>
          </cell>
        </row>
        <row r="2721">
          <cell r="J2721" t="str">
            <v>02.08.01.13.009 Blood Presure Meter with Pump Raksa</v>
          </cell>
        </row>
        <row r="2722">
          <cell r="J2722" t="str">
            <v>02.08.01.13.010 Suture Needle</v>
          </cell>
        </row>
        <row r="2723">
          <cell r="J2723" t="str">
            <v>02.08.01.13.011 Hypodermic Needle</v>
          </cell>
        </row>
        <row r="2724">
          <cell r="J2724" t="str">
            <v>02.08.01.13.012 Michel Woud Clips Steel to Container Record</v>
          </cell>
        </row>
        <row r="2725">
          <cell r="J2725" t="str">
            <v>02.08.01.13.013 Syringe (MI) Container Stainless</v>
          </cell>
        </row>
        <row r="2726">
          <cell r="J2726" t="str">
            <v>02.08.01.13.014 Syringe Tuberculine 1 ml</v>
          </cell>
        </row>
        <row r="2727">
          <cell r="J2727" t="str">
            <v>02.08.01.13.015 Case with Closing Handies 500x200x60 mm</v>
          </cell>
        </row>
        <row r="2728">
          <cell r="J2728" t="str">
            <v>02.08.01.13.016 Leather Case for Metal Container</v>
          </cell>
        </row>
        <row r="2729">
          <cell r="J2729" t="str">
            <v>02.08.01.13.017 Container for Tuberculine Syringe</v>
          </cell>
        </row>
        <row r="2730">
          <cell r="J2730" t="str">
            <v>02.08.01.13.018 Containerfor (,,,,,,,,,,ml) Syringe</v>
          </cell>
        </row>
        <row r="2731">
          <cell r="J2731" t="str">
            <v>02.08.01.13.019 Bottle Alkohol (,,,it)</v>
          </cell>
        </row>
        <row r="2732">
          <cell r="J2732" t="str">
            <v>02.08.01.13.020 Spirit Bumer</v>
          </cell>
        </row>
        <row r="2733">
          <cell r="J2733" t="str">
            <v>02.08.01.13.021 Sterilizer for Spirit Heating</v>
          </cell>
        </row>
        <row r="2734">
          <cell r="J2734" t="str">
            <v>02.08.01.13.022 Dressing Forcepas (,,,,,cm)</v>
          </cell>
        </row>
        <row r="2735">
          <cell r="J2735" t="str">
            <v>02.08.01.13.023 Tissue Forceps</v>
          </cell>
        </row>
        <row r="2736">
          <cell r="J2736" t="str">
            <v>02.08.01.13.024 Sterilizer for Syringe</v>
          </cell>
        </row>
        <row r="2737">
          <cell r="J2737" t="str">
            <v>02.08.01.13.025 Kelly Heam Forceps 14 cm</v>
          </cell>
        </row>
        <row r="2738">
          <cell r="J2738" t="str">
            <v>02.08.01.13.026 Khoher Heam Forceps 10,5 cm</v>
          </cell>
        </row>
        <row r="2739">
          <cell r="J2739" t="str">
            <v>02.08.01.13.027 Halsread Mosqaito Forceps 12,5 cm</v>
          </cell>
        </row>
        <row r="2740">
          <cell r="J2740" t="str">
            <v>02.08.01.13.028 Recherter Pean Forcepas 10, 5 cm</v>
          </cell>
        </row>
        <row r="2741">
          <cell r="J2741" t="str">
            <v>02.08.01.13.029 Probes 14,5 cm</v>
          </cell>
        </row>
        <row r="2742">
          <cell r="J2742" t="str">
            <v>02.08.01.13.030 Hegar Mayo's Needle Holder 15 cm</v>
          </cell>
        </row>
        <row r="2743">
          <cell r="J2743" t="str">
            <v>02.08.01.13.031 Burning Tongue Pressure</v>
          </cell>
        </row>
        <row r="2744">
          <cell r="J2744" t="str">
            <v>02.08.01.13.032 Operating Scirssr Blunt Sharp</v>
          </cell>
        </row>
        <row r="2745">
          <cell r="J2745" t="str">
            <v>02.08.01.13.033 Knife Handle</v>
          </cell>
        </row>
        <row r="2746">
          <cell r="J2746" t="str">
            <v>02.08.01.13.034 Scalpes Blades</v>
          </cell>
        </row>
        <row r="2747">
          <cell r="J2747" t="str">
            <v>02.08.01.13.035 Foster Sponge Holding</v>
          </cell>
        </row>
        <row r="2748">
          <cell r="J2748" t="str">
            <v>02.08.01.13.036 Scissors Gips</v>
          </cell>
        </row>
        <row r="2749">
          <cell r="J2749" t="str">
            <v>02.08.01.13.037 Universal Scissors</v>
          </cell>
        </row>
        <row r="2750">
          <cell r="J2750" t="str">
            <v>02.08.01.13.038 Tray Plain 250x130/30 ml</v>
          </cell>
        </row>
        <row r="2751">
          <cell r="J2751" t="str">
            <v>02.08.01.13.039 Paratus 55 cc Lengkap dengan Syringe dan Jarum</v>
          </cell>
        </row>
        <row r="2752">
          <cell r="J2752" t="str">
            <v>02.08.01.13.040 Mayo Hegar's Holder</v>
          </cell>
        </row>
        <row r="2753">
          <cell r="J2753" t="str">
            <v>02.08.01.13.041 Retractor Langeback</v>
          </cell>
        </row>
        <row r="2754">
          <cell r="J2754" t="str">
            <v>02.08.01.13.042 Retractor Volkman</v>
          </cell>
        </row>
        <row r="2755">
          <cell r="J2755" t="str">
            <v>02.08.01.13.043 Retractor Farabeauf</v>
          </cell>
        </row>
        <row r="2756">
          <cell r="J2756" t="str">
            <v>02.08.01.13.044 Retractor Roux</v>
          </cell>
        </row>
        <row r="2757">
          <cell r="J2757" t="str">
            <v>02.08.01.13.045 Cheron Sponge Forceps</v>
          </cell>
        </row>
        <row r="2758">
          <cell r="J2758" t="str">
            <v>02.08.01.13.046 Dissecting Forceps</v>
          </cell>
        </row>
        <row r="2759">
          <cell r="J2759" t="str">
            <v>02.08.01.13.047 Suture Mochel Set</v>
          </cell>
        </row>
        <row r="2760">
          <cell r="J2760" t="str">
            <v>02.08.01.13.048 Anasthetic</v>
          </cell>
        </row>
        <row r="2761">
          <cell r="J2761" t="str">
            <v>02.08.01.13.049 Tape Measure</v>
          </cell>
        </row>
        <row r="2762">
          <cell r="J2762" t="str">
            <v>02.08.01.13.050 Bowi Solution Tas Kulit</v>
          </cell>
        </row>
        <row r="2763">
          <cell r="J2763" t="str">
            <v>02.08.01.13.051 Tas Kulit</v>
          </cell>
        </row>
        <row r="2764">
          <cell r="J2764" t="str">
            <v>02.08.01.13.052 Gloves</v>
          </cell>
        </row>
        <row r="2765">
          <cell r="J2765" t="str">
            <v>02.08.01.13.053 Sheathing Plastic</v>
          </cell>
        </row>
        <row r="2766">
          <cell r="J2766" t="str">
            <v>02.08.01.13.054 Brush</v>
          </cell>
        </row>
        <row r="2767">
          <cell r="J2767" t="str">
            <v>02.08.01.13.055 Suture Cotton Sice</v>
          </cell>
        </row>
        <row r="2768">
          <cell r="J2768" t="str">
            <v>02.08.01.13.056 Forceps Sterilliser Cheattles</v>
          </cell>
        </row>
        <row r="2769">
          <cell r="J2769" t="str">
            <v>02.08.01.13.057 Scissors Bandage</v>
          </cell>
        </row>
        <row r="2770">
          <cell r="J2770" t="str">
            <v>02.08.01.13.058 Charst Vision Testing</v>
          </cell>
        </row>
        <row r="2771">
          <cell r="J2771" t="str">
            <v>02.08.01.13.059 Head Mirror</v>
          </cell>
        </row>
        <row r="2772">
          <cell r="J2772" t="str">
            <v>02.08.01.13.060 Clips and Appliying and Removing</v>
          </cell>
        </row>
        <row r="2773">
          <cell r="J2773" t="str">
            <v>02.08.01.13.061 Paratus (cc)</v>
          </cell>
        </row>
        <row r="2774">
          <cell r="J2774" t="str">
            <v>02.08.01.13.062 Poloklinik set Lain-Lain</v>
          </cell>
        </row>
        <row r="2775">
          <cell r="J2775" t="str">
            <v>02.08.01.14.001 Crude</v>
          </cell>
        </row>
        <row r="2776">
          <cell r="J2776" t="str">
            <v>02.08.01.14.002 Wheel Chair</v>
          </cell>
        </row>
        <row r="2777">
          <cell r="J2777" t="str">
            <v>02.08.01.14.003 Artetis</v>
          </cell>
        </row>
        <row r="2778">
          <cell r="J2778" t="str">
            <v>02.08.01.14.004 Ringen</v>
          </cell>
        </row>
        <row r="2779">
          <cell r="J2779" t="str">
            <v>02.08.01.14.005 Trade Sandow</v>
          </cell>
        </row>
        <row r="2780">
          <cell r="J2780" t="str">
            <v>02.08.01.14.006 Hardstock</v>
          </cell>
        </row>
        <row r="2781">
          <cell r="J2781" t="str">
            <v>02.08.01.14.007 Tiang Keseimbangan</v>
          </cell>
        </row>
        <row r="2782">
          <cell r="J2782" t="str">
            <v>02.08.01.14.008 Penderita Cacat Tubuh Lain-Lain</v>
          </cell>
        </row>
        <row r="2783">
          <cell r="J2783" t="str">
            <v>02.08.01.15.001 Electro Encephalograph</v>
          </cell>
        </row>
        <row r="2784">
          <cell r="J2784" t="str">
            <v>02.08.01.15.002 Echo Encephalograph</v>
          </cell>
        </row>
        <row r="2785">
          <cell r="J2785" t="str">
            <v>02.08.01.15.003 Electro Myograph</v>
          </cell>
        </row>
        <row r="2786">
          <cell r="J2786" t="str">
            <v>02.08.01.15.004 Electro Stimulator</v>
          </cell>
        </row>
        <row r="2787">
          <cell r="J2787" t="str">
            <v>02.08.01.15.005 Patient Monitor</v>
          </cell>
        </row>
        <row r="2788">
          <cell r="J2788" t="str">
            <v>02.08.01.15.006 Anaesthesi Apparatus</v>
          </cell>
        </row>
        <row r="2789">
          <cell r="J2789" t="str">
            <v>02.08.01.15.007 Electro Surgery</v>
          </cell>
        </row>
        <row r="2790">
          <cell r="J2790" t="str">
            <v>02.08.01.15.008 Respirator</v>
          </cell>
        </row>
        <row r="2791">
          <cell r="J2791" t="str">
            <v>02.08.01.15.009 Ventilator</v>
          </cell>
        </row>
        <row r="2792">
          <cell r="J2792" t="str">
            <v>02.08.01.15.010 Spygmomameter</v>
          </cell>
        </row>
        <row r="2793">
          <cell r="J2793" t="str">
            <v>02.08.01.15.011 ALat Kedokteran Neurologi Lain-Lain</v>
          </cell>
        </row>
        <row r="2794">
          <cell r="J2794" t="str">
            <v>02.08.01.16.001 Electrocardiograph</v>
          </cell>
        </row>
        <row r="2795">
          <cell r="J2795" t="str">
            <v>02.08.01.16.002 Bed Side Monitor</v>
          </cell>
        </row>
        <row r="2796">
          <cell r="J2796" t="str">
            <v>02.08.01.16.003 Defibriator</v>
          </cell>
        </row>
        <row r="2797">
          <cell r="J2797" t="str">
            <v>02.08.01.16.004 Operating Table</v>
          </cell>
        </row>
        <row r="2798">
          <cell r="J2798" t="str">
            <v>02.08.01.16.005 Operating Lamp</v>
          </cell>
        </row>
        <row r="2799">
          <cell r="J2799" t="str">
            <v>02.08.01.16.006 Suction Pump</v>
          </cell>
        </row>
        <row r="2800">
          <cell r="J2800" t="str">
            <v>02.08.01.16.007 Infusion Pump</v>
          </cell>
        </row>
        <row r="2801">
          <cell r="J2801" t="str">
            <v>02.08.01.16.008 Resuscitator</v>
          </cell>
        </row>
        <row r="2802">
          <cell r="J2802" t="str">
            <v>02.08.01.16.009 Ventilator</v>
          </cell>
        </row>
        <row r="2803">
          <cell r="J2803" t="str">
            <v>02.08.01.16.010 Anaesthesi Apparatus</v>
          </cell>
        </row>
        <row r="2804">
          <cell r="J2804" t="str">
            <v>02.08.01.16.011 Oxygen Tens</v>
          </cell>
        </row>
        <row r="2805">
          <cell r="J2805" t="str">
            <v>02.08.01.16.012 Spyagmomanometer</v>
          </cell>
        </row>
        <row r="2806">
          <cell r="J2806" t="str">
            <v>02.08.01.16.013 Central Gas</v>
          </cell>
        </row>
        <row r="2807">
          <cell r="J2807" t="str">
            <v>02.08.01.16.014 Central Suction</v>
          </cell>
        </row>
        <row r="2808">
          <cell r="J2808" t="str">
            <v>02.08.01.16.015 Suction Thorax</v>
          </cell>
        </row>
        <row r="2809">
          <cell r="J2809" t="str">
            <v>02.08.01.16.016 Mobile X Ray Unit</v>
          </cell>
        </row>
        <row r="2810">
          <cell r="J2810" t="str">
            <v>02.08.01.16.017 Heart  Rate Monitor</v>
          </cell>
        </row>
        <row r="2811">
          <cell r="J2811" t="str">
            <v>02.08.01.16.018 Respirator Monitor</v>
          </cell>
        </row>
        <row r="2812">
          <cell r="J2812" t="str">
            <v>02.08.01.16.019 Bood Presure Monitor</v>
          </cell>
        </row>
        <row r="2813">
          <cell r="J2813" t="str">
            <v>02.08.01.16.020 Temperature Monitor</v>
          </cell>
        </row>
        <row r="2814">
          <cell r="J2814" t="str">
            <v>02.08.01.16.021 Heamodyalisis Unit</v>
          </cell>
        </row>
        <row r="2815">
          <cell r="J2815" t="str">
            <v>02.08.01.16.022 Blood Gas Analiser</v>
          </cell>
        </row>
        <row r="2816">
          <cell r="J2816" t="str">
            <v>02.08.01.16.023 Electrolyt  Analiser</v>
          </cell>
        </row>
        <row r="2817">
          <cell r="J2817" t="str">
            <v>02.08.01.16.024 ECG 1 Channel</v>
          </cell>
        </row>
        <row r="2818">
          <cell r="J2818" t="str">
            <v>02.08.01.16.025 ECG 3 Channel</v>
          </cell>
        </row>
        <row r="2819">
          <cell r="J2819" t="str">
            <v>02.08.01.16.026 Central Monitor</v>
          </cell>
        </row>
        <row r="2820">
          <cell r="J2820" t="str">
            <v>02.08.01.16.027 Echo Cardiograph</v>
          </cell>
        </row>
        <row r="2821">
          <cell r="J2821" t="str">
            <v>02.08.01.16.028 Holter Monitor</v>
          </cell>
        </row>
        <row r="2822">
          <cell r="J2822" t="str">
            <v>02.08.01.16.029 Phonocardiograph</v>
          </cell>
        </row>
        <row r="2823">
          <cell r="J2823" t="str">
            <v>02.08.01.16.030 Cardiac Resuscitator</v>
          </cell>
        </row>
        <row r="2824">
          <cell r="J2824" t="str">
            <v>02.08.01.16.031 Treadmill Exercise test</v>
          </cell>
        </row>
        <row r="2825">
          <cell r="J2825" t="str">
            <v>02.08.01.16.032 Cardiac Masage Unit</v>
          </cell>
        </row>
        <row r="2826">
          <cell r="J2826" t="str">
            <v>02.08.01.16.033 Mobile X Ray &amp; Image Int</v>
          </cell>
        </row>
        <row r="2827">
          <cell r="J2827" t="str">
            <v>02.08.01.16.034 Cardiac Output</v>
          </cell>
        </row>
        <row r="2828">
          <cell r="J2828" t="str">
            <v>02.08.01.16.035 Pace Maker</v>
          </cell>
        </row>
        <row r="2829">
          <cell r="J2829" t="str">
            <v>02.08.01.16.036 Asrrytmia Monitor</v>
          </cell>
        </row>
        <row r="2830">
          <cell r="J2830" t="str">
            <v>02.08.01.16.037 Oxator Head Complete</v>
          </cell>
        </row>
        <row r="2831">
          <cell r="J2831" t="str">
            <v>02.08.01.16.038 Echo Cateter Isation</v>
          </cell>
        </row>
        <row r="2832">
          <cell r="J2832" t="str">
            <v>02.08.01.16.039 Respiration</v>
          </cell>
        </row>
        <row r="2833">
          <cell r="J2833" t="str">
            <v>02.08.01.16.040 Cardiac Recorder</v>
          </cell>
        </row>
        <row r="2834">
          <cell r="J2834" t="str">
            <v>02.08.01.16.041 ALat Kedokteran Jantuing Lain-Lain</v>
          </cell>
        </row>
        <row r="2835">
          <cell r="J2835" t="str">
            <v>02.08.01.17.001 Gamma Camera</v>
          </cell>
        </row>
        <row r="2836">
          <cell r="J2836" t="str">
            <v>02.08.01.17.002 RIA Equitment</v>
          </cell>
        </row>
        <row r="2837">
          <cell r="J2837" t="str">
            <v>02.08.01.17.003 Computerized Tomograph (SPECT)</v>
          </cell>
        </row>
        <row r="2838">
          <cell r="J2838" t="str">
            <v>02.08.01.17.004 Renograph</v>
          </cell>
        </row>
        <row r="2839">
          <cell r="J2839" t="str">
            <v>02.08.01.17.005 Thryrold</v>
          </cell>
        </row>
        <row r="2840">
          <cell r="J2840" t="str">
            <v>02.08.01.17.006 Alat Kedokteran Nuklir Lain-Lain</v>
          </cell>
        </row>
        <row r="2841">
          <cell r="J2841" t="str">
            <v>02.08.01.18.001 Mobile A-Ray Unit</v>
          </cell>
        </row>
        <row r="2842">
          <cell r="J2842" t="str">
            <v>02.08.01.18.002 Basic Radiography System</v>
          </cell>
        </row>
        <row r="2843">
          <cell r="J2843" t="str">
            <v>02.08.01.18.003 General Examination</v>
          </cell>
        </row>
        <row r="2844">
          <cell r="J2844" t="str">
            <v>02.08.01.18.004 Mass Chest Unit</v>
          </cell>
        </row>
        <row r="2845">
          <cell r="J2845" t="str">
            <v>02.08.01.18.005 Skul Unit</v>
          </cell>
        </row>
        <row r="2846">
          <cell r="J2846" t="str">
            <v>02.08.01.18.006 Mammography Unit</v>
          </cell>
        </row>
        <row r="2847">
          <cell r="J2847" t="str">
            <v>02.08.01.18.007 Tomograph Unit</v>
          </cell>
        </row>
        <row r="2848">
          <cell r="J2848" t="str">
            <v>02.08.01.18.008 Angiography</v>
          </cell>
        </row>
        <row r="2849">
          <cell r="J2849" t="str">
            <v>02.08.01.18.009 Zonography Unit</v>
          </cell>
        </row>
        <row r="2850">
          <cell r="J2850" t="str">
            <v>02.08.01.18.010 CT Scanner</v>
          </cell>
        </row>
        <row r="2851">
          <cell r="J2851" t="str">
            <v>02.08.01.18.011 Magnetic Resonante  Imaging</v>
          </cell>
        </row>
        <row r="2852">
          <cell r="J2852" t="str">
            <v>02.08.01.18.012 Digitan Subtract Angiong</v>
          </cell>
        </row>
        <row r="2853">
          <cell r="J2853" t="str">
            <v>02.08.01.18.013 Dental Panaromic</v>
          </cell>
        </row>
        <row r="2854">
          <cell r="J2854" t="str">
            <v>02.08.01.18.014 Automatic Film Processing</v>
          </cell>
        </row>
        <row r="2855">
          <cell r="J2855" t="str">
            <v>02.08.01.18.015 Manual Film Processing</v>
          </cell>
        </row>
        <row r="2856">
          <cell r="J2856" t="str">
            <v>02.08.01.18.016 Film Drayer</v>
          </cell>
        </row>
        <row r="2857">
          <cell r="J2857" t="str">
            <v>02.08.01.18.017 Film Pass Box</v>
          </cell>
        </row>
        <row r="2858">
          <cell r="J2858" t="str">
            <v>02.08.01.18.018 Film Masker</v>
          </cell>
        </row>
        <row r="2859">
          <cell r="J2859" t="str">
            <v>02.08.01.18.019 Cassete Semua Ukuran</v>
          </cell>
        </row>
        <row r="2860">
          <cell r="J2860" t="str">
            <v>02.08.01.18.020 Film Hanger Semua Ukuran</v>
          </cell>
        </row>
        <row r="2861">
          <cell r="J2861" t="str">
            <v>02.08.01.18.021 X-Ray Contect Therapy</v>
          </cell>
        </row>
        <row r="2862">
          <cell r="J2862" t="str">
            <v>02.08.01.18.022 X-Ray Superficial Therapy</v>
          </cell>
        </row>
        <row r="2863">
          <cell r="J2863" t="str">
            <v>02.08.01.18.023 Deep Therapy</v>
          </cell>
        </row>
        <row r="2864">
          <cell r="J2864" t="str">
            <v>02.08.01.18.024 Medium Voltage Therapy</v>
          </cell>
        </row>
        <row r="2865">
          <cell r="J2865" t="str">
            <v>02.08.01.18.025 Cobalt 60</v>
          </cell>
        </row>
        <row r="2866">
          <cell r="J2866" t="str">
            <v>02.08.01.18.026 Linier Accelerator</v>
          </cell>
        </row>
        <row r="2867">
          <cell r="J2867" t="str">
            <v>02.08.01.18.027 After Loading</v>
          </cell>
        </row>
        <row r="2868">
          <cell r="J2868" t="str">
            <v>02.08.01.18.028 Treatment Plan Computer</v>
          </cell>
        </row>
        <row r="2869">
          <cell r="J2869" t="str">
            <v>02.08.01.18.029 Localizer/Simulator</v>
          </cell>
        </row>
        <row r="2870">
          <cell r="J2870" t="str">
            <v>02.08.01.18.030 Alat Kedokteran Radiologi Lain-Lain</v>
          </cell>
        </row>
        <row r="2871">
          <cell r="J2871" t="str">
            <v>02.08.01.19.001 Electro Countary Treatment</v>
          </cell>
        </row>
        <row r="2872">
          <cell r="J2872" t="str">
            <v>02.08.01.19.002 Ultra Violet Unit</v>
          </cell>
        </row>
        <row r="2873">
          <cell r="J2873" t="str">
            <v>02.08.01.19.003 Examination Lamp</v>
          </cell>
        </row>
        <row r="2874">
          <cell r="J2874" t="str">
            <v>02.08.01.19.004 Tissue Incubator</v>
          </cell>
        </row>
        <row r="2875">
          <cell r="J2875" t="str">
            <v>02.08.01.19.005 Sterillizer</v>
          </cell>
        </row>
        <row r="2876">
          <cell r="J2876" t="str">
            <v>02.08.01.19.006 Dematology Laser</v>
          </cell>
        </row>
        <row r="2877">
          <cell r="J2877" t="str">
            <v>02.08.01.19.007 Skin Draffting</v>
          </cell>
        </row>
        <row r="2878">
          <cell r="J2878" t="str">
            <v>02.08.01.19.008 Alat Kedokteran Kulit dan Kelamin Lain-Lain</v>
          </cell>
        </row>
        <row r="2879">
          <cell r="J2879" t="str">
            <v>02.08.01.20.001 Vebtilator</v>
          </cell>
        </row>
        <row r="2880">
          <cell r="J2880" t="str">
            <v>02.08.01.20.002 Defibrillator</v>
          </cell>
        </row>
        <row r="2881">
          <cell r="J2881" t="str">
            <v>02.08.01.20.003 Bed Side Monitor</v>
          </cell>
        </row>
        <row r="2882">
          <cell r="J2882" t="str">
            <v>02.08.01.20.004 Operating Lamp</v>
          </cell>
        </row>
        <row r="2883">
          <cell r="J2883" t="str">
            <v>02.08.01.20.005 Sterillizer</v>
          </cell>
        </row>
        <row r="2884">
          <cell r="J2884" t="str">
            <v>02.08.01.20.006 Suction Pump</v>
          </cell>
        </row>
        <row r="2885">
          <cell r="J2885" t="str">
            <v>02.08.01.20.007 Electro Surgery</v>
          </cell>
        </row>
        <row r="2886">
          <cell r="J2886" t="str">
            <v>02.08.01.20.008 Anaesthesi Apparatus</v>
          </cell>
        </row>
        <row r="2887">
          <cell r="J2887" t="str">
            <v>02.08.01.20.009 X-Ray Unit</v>
          </cell>
        </row>
        <row r="2888">
          <cell r="J2888" t="str">
            <v>02.08.01.20.010 Infusion Pump</v>
          </cell>
        </row>
        <row r="2889">
          <cell r="J2889" t="str">
            <v>02.08.01.20.011 Inhalation Unit</v>
          </cell>
        </row>
        <row r="2890">
          <cell r="J2890" t="str">
            <v>02.08.01.20.012 Operating Table</v>
          </cell>
        </row>
        <row r="2891">
          <cell r="J2891" t="str">
            <v>02.08.01.20.013 Oxigen Test</v>
          </cell>
        </row>
        <row r="2892">
          <cell r="J2892" t="str">
            <v>02.08.01.20.014 Suction Thorax</v>
          </cell>
        </row>
        <row r="2893">
          <cell r="J2893" t="str">
            <v>02.08.01.20.015 Emergency Kit</v>
          </cell>
        </row>
        <row r="2894">
          <cell r="J2894" t="str">
            <v>02.08.01.20.016 Alat Kedokteran Gawat Darurat Lain-Lain</v>
          </cell>
        </row>
        <row r="2895">
          <cell r="J2895" t="str">
            <v>02.08.01.21.001 EEG</v>
          </cell>
        </row>
        <row r="2896">
          <cell r="J2896" t="str">
            <v>02.08.01.21.002 EMG</v>
          </cell>
        </row>
        <row r="2897">
          <cell r="J2897" t="str">
            <v>02.08.01.21.003 Electro Shock Therapy</v>
          </cell>
        </row>
        <row r="2898">
          <cell r="J2898" t="str">
            <v>02.08.01.21.004 Electro Stimulator</v>
          </cell>
        </row>
        <row r="2899">
          <cell r="J2899" t="str">
            <v>02.08.01.21.005 Defibrillator</v>
          </cell>
        </row>
        <row r="2900">
          <cell r="J2900" t="str">
            <v>02.08.01.21.006 Suction Pump</v>
          </cell>
        </row>
        <row r="2901">
          <cell r="J2901" t="str">
            <v>02.08.01.21.007 Spygmomameter</v>
          </cell>
        </row>
        <row r="2902">
          <cell r="J2902" t="str">
            <v>02.08.01.21.008 Scale</v>
          </cell>
        </row>
        <row r="2903">
          <cell r="J2903" t="str">
            <v>02.08.01.21.009 Stoboscapes</v>
          </cell>
        </row>
        <row r="2904">
          <cell r="J2904" t="str">
            <v>02.08.01.21.010 Examination Table</v>
          </cell>
        </row>
        <row r="2905">
          <cell r="J2905" t="str">
            <v>02.08.01.21.011 Examination Lamp</v>
          </cell>
        </row>
        <row r="2906">
          <cell r="J2906" t="str">
            <v>02.08.01.21.012 Resuscitator</v>
          </cell>
        </row>
        <row r="2907">
          <cell r="J2907" t="str">
            <v>02.08.01.21.013 Alat Kedokteran Jiwa Lain-Lain</v>
          </cell>
        </row>
        <row r="2908">
          <cell r="J2908" t="str">
            <v>02.08.02.01.001 Nurset Set</v>
          </cell>
        </row>
        <row r="2909">
          <cell r="J2909" t="str">
            <v>02.08.02.01.002 Alat Kesehatan Perawatan Lain-Lain</v>
          </cell>
        </row>
        <row r="2910">
          <cell r="J2910" t="str">
            <v>02.08.02.02.001 Short Wave Diathermy</v>
          </cell>
        </row>
        <row r="2911">
          <cell r="J2911" t="str">
            <v>02.08.02.02.002 Micro Wave Diathermy</v>
          </cell>
        </row>
        <row r="2912">
          <cell r="J2912" t="str">
            <v>02.08.02.02.003 Ultra Sound Therapy</v>
          </cell>
        </row>
        <row r="2913">
          <cell r="J2913" t="str">
            <v>02.08.02.02.004 LF Electro Therapy</v>
          </cell>
        </row>
        <row r="2914">
          <cell r="J2914" t="str">
            <v>02.08.02.02.005 Faradic Galavanic Therapy</v>
          </cell>
        </row>
        <row r="2915">
          <cell r="J2915" t="str">
            <v>02.08.02.02.006 Laser Therapy</v>
          </cell>
        </row>
        <row r="2916">
          <cell r="J2916" t="str">
            <v>02.08.02.02.007 Infra Red &amp; Ultraviolet</v>
          </cell>
        </row>
        <row r="2917">
          <cell r="J2917" t="str">
            <v>02.08.02.02.008 Compresssion Therapy</v>
          </cell>
        </row>
        <row r="2918">
          <cell r="J2918" t="str">
            <v>02.08.02.02.009 Acupunture Therapy</v>
          </cell>
        </row>
        <row r="2919">
          <cell r="J2919" t="str">
            <v>02.08.02.02.010 Traction Unit</v>
          </cell>
        </row>
        <row r="2920">
          <cell r="J2920" t="str">
            <v>02.08.02.02.011 Suspension  &amp; Pulley Equipment</v>
          </cell>
        </row>
        <row r="2921">
          <cell r="J2921" t="str">
            <v>02.08.02.02.012 Exercise Equipment</v>
          </cell>
        </row>
        <row r="2922">
          <cell r="J2922" t="str">
            <v>02.08.02.02.013 Tread Mill</v>
          </cell>
        </row>
        <row r="2923">
          <cell r="J2923" t="str">
            <v>02.08.02.02.014 Paralin Bath</v>
          </cell>
        </row>
        <row r="2924">
          <cell r="J2924" t="str">
            <v>02.08.02.02.015 Hydric Therapy</v>
          </cell>
        </row>
        <row r="2925">
          <cell r="J2925" t="str">
            <v>02.08.02.02.016 Bath Will Pool</v>
          </cell>
        </row>
        <row r="2926">
          <cell r="J2926" t="str">
            <v>02.08.02.02.017 Pulsa Erator Unit</v>
          </cell>
        </row>
        <row r="2927">
          <cell r="J2927" t="str">
            <v>02.08.02.02.018 Isostations for Accurate</v>
          </cell>
        </row>
        <row r="2928">
          <cell r="J2928" t="str">
            <v>02.08.02.02.019 Lymphatic Pirysiotherapy</v>
          </cell>
        </row>
        <row r="2929">
          <cell r="J2929" t="str">
            <v>02.08.02.02.020 Finger Muscie Therapy</v>
          </cell>
        </row>
        <row r="2930">
          <cell r="J2930" t="str">
            <v>02.08.02.02.021 There Peutical Nerve &amp; Muscie Stimulation</v>
          </cell>
        </row>
        <row r="2931">
          <cell r="J2931" t="str">
            <v>02.08.02.02.022 Rowing Machine</v>
          </cell>
        </row>
        <row r="2932">
          <cell r="J2932" t="str">
            <v>02.08.02.02.023 Exercise Blicyles</v>
          </cell>
        </row>
        <row r="2933">
          <cell r="J2933" t="str">
            <v>02.08.02.02.024 Electro Stimulation &amp; Analgesia</v>
          </cell>
        </row>
        <row r="2934">
          <cell r="J2934" t="str">
            <v>02.08.02.02.025 Whell Chair</v>
          </cell>
        </row>
        <row r="2935">
          <cell r="J2935" t="str">
            <v>02.08.02.02.026 Alat Kesehatan Rehabilitasi Medis Lain-Lain</v>
          </cell>
        </row>
        <row r="2936">
          <cell r="J2936" t="str">
            <v>02.08.02.03.001 Ergo Cycle</v>
          </cell>
        </row>
        <row r="2937">
          <cell r="J2937" t="str">
            <v>02.08.02.03.002 Monoplane Chamber</v>
          </cell>
        </row>
        <row r="2938">
          <cell r="J2938" t="str">
            <v>02.08.02.03.003 Walk In</v>
          </cell>
        </row>
        <row r="2939">
          <cell r="J2939" t="str">
            <v>02.08.02.03.004 Walk In Chamb Monocomp</v>
          </cell>
        </row>
        <row r="2940">
          <cell r="J2940" t="str">
            <v>02.08.02.03.005 Walk In Chamb Multicomp</v>
          </cell>
        </row>
        <row r="2941">
          <cell r="J2941" t="str">
            <v>02.08.02.03.006 Tread Mill</v>
          </cell>
        </row>
        <row r="2942">
          <cell r="J2942" t="str">
            <v>02.08.02.03.007 Spirometer</v>
          </cell>
        </row>
        <row r="2943">
          <cell r="J2943" t="str">
            <v>02.08.02.03.008 Spirometer BMR</v>
          </cell>
        </row>
        <row r="2944">
          <cell r="J2944" t="str">
            <v>02.08.02.03.009 Spirometer VO Max</v>
          </cell>
        </row>
        <row r="2945">
          <cell r="J2945" t="str">
            <v>02.08.02.03.010 Telemeter</v>
          </cell>
        </row>
        <row r="2946">
          <cell r="J2946" t="str">
            <v>02.08.02.03.011 Vision Screnner</v>
          </cell>
        </row>
        <row r="2947">
          <cell r="J2947" t="str">
            <v>02.08.02.03.012 Sound Level Meter</v>
          </cell>
        </row>
        <row r="2948">
          <cell r="J2948" t="str">
            <v>02.08.02.03.013 Alat Alat Mikrolimat</v>
          </cell>
        </row>
        <row r="2949">
          <cell r="J2949" t="str">
            <v>02.08.02.03.014 Diving Tank</v>
          </cell>
        </row>
        <row r="2950">
          <cell r="J2950" t="str">
            <v>02.08.02.03.015 Bubble Nitrogen Detector</v>
          </cell>
        </row>
        <row r="2951">
          <cell r="J2951" t="str">
            <v>02.08.02.03.016 O2 Gas Analyzer</v>
          </cell>
        </row>
        <row r="2952">
          <cell r="J2952" t="str">
            <v>02.08.02.03.017 O2, N2 Blood Analyzer</v>
          </cell>
        </row>
        <row r="2953">
          <cell r="J2953" t="str">
            <v>02.08.02.03.018 CO2 Gas Analyzer</v>
          </cell>
        </row>
        <row r="2954">
          <cell r="J2954" t="str">
            <v>02.08.02.03.019 O2 Master</v>
          </cell>
        </row>
        <row r="2955">
          <cell r="J2955" t="str">
            <v>02.08.02.03.020 Fire Extinghuizer</v>
          </cell>
        </row>
        <row r="2956">
          <cell r="J2956" t="str">
            <v>02.08.02.03.021 Scrubber Equipment</v>
          </cell>
        </row>
        <row r="2957">
          <cell r="J2957" t="str">
            <v>02.08.02.03.022 Compressor</v>
          </cell>
        </row>
        <row r="2958">
          <cell r="J2958" t="str">
            <v>02.08.02.03.023 Compressor Hight Presure</v>
          </cell>
        </row>
        <row r="2959">
          <cell r="J2959" t="str">
            <v>02.08.02.03.024 Compressor Low Presure</v>
          </cell>
        </row>
        <row r="2960">
          <cell r="J2960" t="str">
            <v>02.08.02.03.025 Chiler System Equipment</v>
          </cell>
        </row>
        <row r="2961">
          <cell r="J2961" t="str">
            <v>02.08.02.03.026 Audio/Video Comunication</v>
          </cell>
        </row>
        <row r="2962">
          <cell r="J2962" t="str">
            <v>02.08.02.03.027 Mixed Gas Central Equipment</v>
          </cell>
        </row>
        <row r="2963">
          <cell r="J2963" t="str">
            <v>02.08.02.03.028 Scuba Closed Circuit</v>
          </cell>
        </row>
        <row r="2964">
          <cell r="J2964" t="str">
            <v>02.08.02.03.029 Superlife 17 B</v>
          </cell>
        </row>
        <row r="2965">
          <cell r="J2965" t="str">
            <v>02.08.02.03.030 Audimeter Computerized</v>
          </cell>
        </row>
        <row r="2966">
          <cell r="J2966" t="str">
            <v>02.08.02.03.031 Vestibulator Test Equip</v>
          </cell>
        </row>
        <row r="2967">
          <cell r="J2967" t="str">
            <v>02.08.02.03.032 Alat Kesehatan Matra Laut Lain-Lain</v>
          </cell>
        </row>
        <row r="2968">
          <cell r="J2968" t="str">
            <v>02.08.02.04.001 Basic Orentation Trainer</v>
          </cell>
        </row>
        <row r="2969">
          <cell r="J2969" t="str">
            <v>02.08.02.04.002 Human Centrifuge</v>
          </cell>
        </row>
        <row r="2970">
          <cell r="J2970" t="str">
            <v>02.08.02.04.003 Decompression Chamber</v>
          </cell>
        </row>
        <row r="2971">
          <cell r="J2971" t="str">
            <v>02.08.02.04.004 Ejection Seat Trainer</v>
          </cell>
        </row>
        <row r="2972">
          <cell r="J2972" t="str">
            <v>02.08.02.04.005 Auto Sprirometer</v>
          </cell>
        </row>
        <row r="2973">
          <cell r="J2973" t="str">
            <v>02.08.02.04.006 ECG / EEG Recorder</v>
          </cell>
        </row>
        <row r="2974">
          <cell r="J2974" t="str">
            <v>02.08.02.04.007 ECG Unit</v>
          </cell>
        </row>
        <row r="2975">
          <cell r="J2975" t="str">
            <v>02.08.02.04.008 ENG Unit</v>
          </cell>
        </row>
        <row r="2976">
          <cell r="J2976" t="str">
            <v>02.08.02.04.009 Alat Kesehatan Matra Udara Lain-Lain</v>
          </cell>
        </row>
        <row r="2977">
          <cell r="J2977" t="str">
            <v>02.08.02.05.001 Anthropometer</v>
          </cell>
        </row>
        <row r="2978">
          <cell r="J2978" t="str">
            <v>02.08.02.05.002 Airpolution Tst Equipt</v>
          </cell>
        </row>
        <row r="2979">
          <cell r="J2979" t="str">
            <v>02.08.02.05.003 Boneka</v>
          </cell>
        </row>
        <row r="2980">
          <cell r="J2980" t="str">
            <v>02.08.02.05.004 Boneka Anatomi</v>
          </cell>
        </row>
        <row r="2981">
          <cell r="J2981" t="str">
            <v>02.08.02.05.005 Boneka Recusitasi Anne</v>
          </cell>
        </row>
        <row r="2982">
          <cell r="J2982" t="str">
            <v>02.08.02.05.006 Boneka Recusitasi Anne Rec</v>
          </cell>
        </row>
        <row r="2983">
          <cell r="J2983" t="str">
            <v>02.08.02.05.007 Emergency Adult</v>
          </cell>
        </row>
        <row r="2984">
          <cell r="J2984" t="str">
            <v>02.08.02.05.008 Forensic Odontology Set</v>
          </cell>
        </row>
        <row r="2985">
          <cell r="J2985" t="str">
            <v>02.08.02.05.009 Infition Trainer</v>
          </cell>
        </row>
        <row r="2986">
          <cell r="J2986" t="str">
            <v>02.08.02.05.010 Intubation Trainer</v>
          </cell>
        </row>
        <row r="2987">
          <cell r="J2987" t="str">
            <v>02.08.02.05.011 Alat Kedokteran Kepolisian Lain-Lain</v>
          </cell>
        </row>
        <row r="2988">
          <cell r="J2988" t="str">
            <v>02.08.02.06.001 Treat Mill</v>
          </cell>
        </row>
        <row r="2989">
          <cell r="J2989" t="str">
            <v>02.08.02.06.002 Track Sendo</v>
          </cell>
        </row>
        <row r="2990">
          <cell r="J2990" t="str">
            <v>02.08.02.06.003 Sepeda Statis</v>
          </cell>
        </row>
        <row r="2991">
          <cell r="J2991" t="str">
            <v>02.08.02.06.004 Alat Kesehatan Olah Raga Lain-Lain</v>
          </cell>
        </row>
        <row r="2992">
          <cell r="J2992" t="str">
            <v>02.09.01.01.001 Conductivity Meter</v>
          </cell>
        </row>
        <row r="2993">
          <cell r="J2993" t="str">
            <v>02.09.01.01.002 Hallige Comperator</v>
          </cell>
        </row>
        <row r="2994">
          <cell r="J2994" t="str">
            <v>02.09.01.01.003 Hallige Tubidity Meter</v>
          </cell>
        </row>
        <row r="2995">
          <cell r="J2995" t="str">
            <v>02.09.01.01.004 Spectro Photo Meter</v>
          </cell>
        </row>
        <row r="2996">
          <cell r="J2996" t="str">
            <v>02.09.01.01.005 Discicator / Eksicator</v>
          </cell>
        </row>
        <row r="2997">
          <cell r="J2997" t="str">
            <v>02.09.01.01.006 Timbangan Elektronik</v>
          </cell>
        </row>
        <row r="2998">
          <cell r="J2998" t="str">
            <v>02.09.01.01.007 P.H Meter</v>
          </cell>
        </row>
        <row r="2999">
          <cell r="J2999" t="str">
            <v>02.09.01.01.008 Raffluk Bottle &amp; Standar</v>
          </cell>
        </row>
        <row r="3000">
          <cell r="J3000" t="str">
            <v>02.09.01.01.009 Yark Test</v>
          </cell>
        </row>
        <row r="3001">
          <cell r="J3001" t="str">
            <v>02.09.01.01.010 D.O Bottle</v>
          </cell>
        </row>
        <row r="3002">
          <cell r="J3002" t="str">
            <v>02.09.01.01.011 Aqudee Bottle</v>
          </cell>
        </row>
        <row r="3003">
          <cell r="J3003" t="str">
            <v>02.09.01.01.012 Daskor Glask</v>
          </cell>
        </row>
        <row r="3004">
          <cell r="J3004" t="str">
            <v>02.09.01.01.013 Beaker Glass</v>
          </cell>
        </row>
        <row r="3005">
          <cell r="J3005" t="str">
            <v>02.09.01.01.014 Krous Glass</v>
          </cell>
        </row>
        <row r="3006">
          <cell r="J3006" t="str">
            <v>02.09.01.01.015 Kykhol Glass</v>
          </cell>
        </row>
        <row r="3007">
          <cell r="J3007" t="str">
            <v>02.09.01.01.016 Alat Penguji Daya Tembus Air</v>
          </cell>
        </row>
        <row r="3008">
          <cell r="J3008" t="str">
            <v>02.09.01.01.017 Alat Pengukur Kadar Air</v>
          </cell>
        </row>
        <row r="3009">
          <cell r="J3009" t="str">
            <v>02.09.01.01.018 Alat Pengukur Kelembaban</v>
          </cell>
        </row>
        <row r="3010">
          <cell r="J3010" t="str">
            <v>02.09.01.01.019 Alat Penguji Penerapan Udara Air</v>
          </cell>
        </row>
        <row r="3011">
          <cell r="J3011" t="str">
            <v>02.09.01.01.020 Alat Penguji Tembus Udara</v>
          </cell>
        </row>
        <row r="3012">
          <cell r="J3012" t="str">
            <v>02.09.01.02.001 Autoklave Unit</v>
          </cell>
        </row>
        <row r="3013">
          <cell r="J3013" t="str">
            <v>02.09.01.02.002 Incubator</v>
          </cell>
        </row>
        <row r="3014">
          <cell r="J3014" t="str">
            <v>02.09.01.02.003 Blender</v>
          </cell>
        </row>
        <row r="3015">
          <cell r="J3015" t="str">
            <v>02.09.01.02.004 Plate Count Chambre</v>
          </cell>
        </row>
        <row r="3016">
          <cell r="J3016" t="str">
            <v>02.09.01.02.005 Cawan Petri</v>
          </cell>
        </row>
        <row r="3017">
          <cell r="J3017" t="str">
            <v>02.09.01.02.006 Alat Pengambil Sampel Air</v>
          </cell>
        </row>
        <row r="3018">
          <cell r="J3018" t="str">
            <v>02.09.01.02.007 Alat Laboratorium Microbiologi Lain-Lain</v>
          </cell>
        </row>
        <row r="3019">
          <cell r="J3019" t="str">
            <v>02.09.01.03.001 Portable Electro Sounding Test</v>
          </cell>
        </row>
        <row r="3020">
          <cell r="J3020" t="str">
            <v>02.09.01.03.002 Electronic Thermometer</v>
          </cell>
        </row>
        <row r="3021">
          <cell r="J3021" t="str">
            <v>02.09.01.03.003 Flour Photo Meter</v>
          </cell>
        </row>
        <row r="3022">
          <cell r="J3022" t="str">
            <v>02.09.01.03.004 Mikroskop Dengan Kamera</v>
          </cell>
        </row>
        <row r="3023">
          <cell r="J3023" t="str">
            <v>02.09.01.03.005 Magnetic Stirder</v>
          </cell>
        </row>
        <row r="3024">
          <cell r="J3024" t="str">
            <v>02.09.01.03.006 Bacteri Colorimeter</v>
          </cell>
        </row>
        <row r="3025">
          <cell r="J3025" t="str">
            <v>02.09.01.03.007 Fitting Plate</v>
          </cell>
        </row>
        <row r="3026">
          <cell r="J3026" t="str">
            <v>02.09.01.03.008 Water Test</v>
          </cell>
        </row>
        <row r="3027">
          <cell r="J3027" t="str">
            <v>02.09.01.03.009 Rit Meter Unit</v>
          </cell>
        </row>
        <row r="3028">
          <cell r="J3028" t="str">
            <v>02.09.01.03.010 Automatic Burette</v>
          </cell>
        </row>
        <row r="3029">
          <cell r="J3029" t="str">
            <v>02.09.01.03.011 Visual Acumulation Jump</v>
          </cell>
        </row>
        <row r="3030">
          <cell r="J3030" t="str">
            <v>02.09.01.03.012 Circilation Tank</v>
          </cell>
        </row>
        <row r="3031">
          <cell r="J3031" t="str">
            <v>02.09.01.03.013 File Lab. Turbidity</v>
          </cell>
        </row>
        <row r="3032">
          <cell r="J3032" t="str">
            <v>02.09.01.03.014 Ecosonder</v>
          </cell>
        </row>
        <row r="3033">
          <cell r="J3033" t="str">
            <v>02.09.01.03.015 Pott Maker</v>
          </cell>
        </row>
        <row r="3034">
          <cell r="J3034" t="str">
            <v>02.09.01.03.016 D.O Meter</v>
          </cell>
        </row>
        <row r="3035">
          <cell r="J3035" t="str">
            <v>02.09.01.03.017 Sediment Sampler</v>
          </cell>
        </row>
        <row r="3036">
          <cell r="J3036" t="str">
            <v>02.09.01.03.018 Deft Botter</v>
          </cell>
        </row>
        <row r="3037">
          <cell r="J3037" t="str">
            <v>02.09.01.03.019 Crosible Cours</v>
          </cell>
        </row>
        <row r="3038">
          <cell r="J3038" t="str">
            <v>02.09.01.03.020 Destiling Apparat</v>
          </cell>
        </row>
        <row r="3039">
          <cell r="J3039" t="str">
            <v>02.09.01.03.021 Water Current Meter</v>
          </cell>
        </row>
        <row r="3040">
          <cell r="J3040" t="str">
            <v>02.09.01.03.022 Carbon Red Autometer</v>
          </cell>
        </row>
        <row r="3041">
          <cell r="J3041" t="str">
            <v>02.09.01.03.023 Electrode</v>
          </cell>
        </row>
        <row r="3042">
          <cell r="J3042" t="str">
            <v>02.09.01.03.024 Natcool</v>
          </cell>
        </row>
        <row r="3043">
          <cell r="J3043" t="str">
            <v>02.09.01.03.025 Alat Laboratorium Hidro Kimia Lain-Lain</v>
          </cell>
        </row>
        <row r="3044">
          <cell r="J3044" t="str">
            <v>02.09.01.04.001 Rechbock</v>
          </cell>
        </row>
        <row r="3045">
          <cell r="J3045" t="str">
            <v>02.09.01.04.002 Cipolleti</v>
          </cell>
        </row>
        <row r="3046">
          <cell r="J3046" t="str">
            <v>02.09.01.04.003 Thompson</v>
          </cell>
        </row>
        <row r="3047">
          <cell r="J3047" t="str">
            <v>02.09.01.04.004 Water Level Meter</v>
          </cell>
        </row>
        <row r="3048">
          <cell r="J3048" t="str">
            <v>02.09.01.04.005 Afsluiter</v>
          </cell>
        </row>
        <row r="3049">
          <cell r="J3049" t="str">
            <v>02.09.01.04.006 Water Meter</v>
          </cell>
        </row>
        <row r="3050">
          <cell r="J3050" t="str">
            <v>02.09.01.04.007 Cround Water Analogous</v>
          </cell>
        </row>
        <row r="3051">
          <cell r="J3051" t="str">
            <v>02.09.01.04.008 Water Level Recorder</v>
          </cell>
        </row>
        <row r="3052">
          <cell r="J3052" t="str">
            <v>02.09.01.04.009 Water Supplier</v>
          </cell>
        </row>
        <row r="3053">
          <cell r="J3053" t="str">
            <v>02.09.01.04.010 Disk Acronometer</v>
          </cell>
        </row>
        <row r="3054">
          <cell r="J3054" t="str">
            <v>02.09.01.04.011 Tools</v>
          </cell>
        </row>
        <row r="3055">
          <cell r="J3055" t="str">
            <v>02.09.01.04.012 Alat Lab  Model/Hidrolika  Lain-Lain</v>
          </cell>
        </row>
        <row r="3056">
          <cell r="J3056" t="str">
            <v>02.09.01.05.001 Daimond Rock Saw</v>
          </cell>
        </row>
        <row r="3057">
          <cell r="J3057" t="str">
            <v>02.09.01.05.002 Geological Hammaer</v>
          </cell>
        </row>
        <row r="3058">
          <cell r="J3058" t="str">
            <v>02.09.01.05.003 Tripod  Compass</v>
          </cell>
        </row>
        <row r="3059">
          <cell r="J3059" t="str">
            <v>02.09.01.05.004 Car Compass</v>
          </cell>
        </row>
        <row r="3060">
          <cell r="J3060" t="str">
            <v>02.09.01.05.005 Stereoscope</v>
          </cell>
        </row>
        <row r="3061">
          <cell r="J3061" t="str">
            <v>02.09.01.05.006 Pocket Stereoscope</v>
          </cell>
        </row>
        <row r="3062">
          <cell r="J3062" t="str">
            <v>02.09.01.05.007 Camera Photo Micrograph</v>
          </cell>
        </row>
        <row r="3063">
          <cell r="J3063" t="str">
            <v>02.09.01.05.008 Curvermeter/Map Measure</v>
          </cell>
        </row>
        <row r="3064">
          <cell r="J3064" t="str">
            <v>02.09.01.05.009 Photo Micrograph Camera</v>
          </cell>
        </row>
        <row r="3065">
          <cell r="J3065" t="str">
            <v>02.09.01.05.010 Polarizing Microscope</v>
          </cell>
        </row>
        <row r="3066">
          <cell r="J3066" t="str">
            <v>02.09.01.05.011 Slede Rule Duplex</v>
          </cell>
        </row>
        <row r="3067">
          <cell r="J3067" t="str">
            <v>02.09.01.05.012 Rock Squarness Gauge</v>
          </cell>
        </row>
        <row r="3068">
          <cell r="J3068" t="str">
            <v>02.09.01.05.013 Rock Cassification</v>
          </cell>
        </row>
        <row r="3069">
          <cell r="J3069" t="str">
            <v>02.09.01.05.014 Rock Specmen Holder</v>
          </cell>
        </row>
        <row r="3070">
          <cell r="J3070" t="str">
            <v>02.09.01.05.015 Nx Rock Grade</v>
          </cell>
        </row>
        <row r="3071">
          <cell r="J3071" t="str">
            <v>02.09.01.05.016 Rock Toughness Tester</v>
          </cell>
        </row>
        <row r="3072">
          <cell r="J3072" t="str">
            <v>02.09.01.05.017 Hand Compresion Machine</v>
          </cell>
        </row>
        <row r="3073">
          <cell r="J3073" t="str">
            <v>02.09.01.05.018 Rock Masonri Saw</v>
          </cell>
        </row>
        <row r="3074">
          <cell r="J3074" t="str">
            <v>02.09.01.05.019 Rock Masonri Felker</v>
          </cell>
        </row>
        <row r="3075">
          <cell r="J3075" t="str">
            <v>02.09.01.05.020 Polishing Grinder</v>
          </cell>
        </row>
        <row r="3076">
          <cell r="J3076" t="str">
            <v>02.09.01.05.021 Electrik Compresion Machine</v>
          </cell>
        </row>
        <row r="3077">
          <cell r="J3077" t="str">
            <v>02.09.01.05.022 Seft  Rock Compresion Machine</v>
          </cell>
        </row>
        <row r="3078">
          <cell r="J3078" t="str">
            <v>02.09.01.05.023 Rock Stress Ass Gauge</v>
          </cell>
        </row>
        <row r="3079">
          <cell r="J3079" t="str">
            <v>02.09.01.05.024 Selve Shaker Ass</v>
          </cell>
        </row>
        <row r="3080">
          <cell r="J3080" t="str">
            <v>02.09.01.05.025 Safety Gauge</v>
          </cell>
        </row>
        <row r="3081">
          <cell r="J3081" t="str">
            <v>02.09.01.05.026 Micrometer Everfece</v>
          </cell>
        </row>
        <row r="3082">
          <cell r="J3082" t="str">
            <v>02.09.01.05.027 Rock Coulor Chart</v>
          </cell>
        </row>
        <row r="3083">
          <cell r="J3083" t="str">
            <v>02.09.01.05.028 Rock Masonny Saw</v>
          </cell>
        </row>
        <row r="3084">
          <cell r="J3084" t="str">
            <v>02.09.01.05.029 Alat Lab. Buatan/Geologi Lain-Lain</v>
          </cell>
        </row>
        <row r="3085">
          <cell r="J3085" t="str">
            <v>02.09.01.06.001 Load Coll</v>
          </cell>
        </row>
        <row r="3086">
          <cell r="J3086" t="str">
            <v>02.09.01.06.002 Plane Machine for Wood</v>
          </cell>
        </row>
        <row r="3087">
          <cell r="J3087" t="str">
            <v>02.09.01.06.003 Pulling Power Test</v>
          </cell>
        </row>
        <row r="3088">
          <cell r="J3088" t="str">
            <v>02.09.01.06.004 Drill Machine</v>
          </cell>
        </row>
        <row r="3089">
          <cell r="J3089" t="str">
            <v>02.09.01.06.005 Hot Press</v>
          </cell>
        </row>
        <row r="3090">
          <cell r="J3090" t="str">
            <v>02.09.01.06.006 Cold Press</v>
          </cell>
        </row>
        <row r="3091">
          <cell r="J3091" t="str">
            <v>02.09.01.06.007 Remoal Rol</v>
          </cell>
        </row>
        <row r="3092">
          <cell r="J3092" t="str">
            <v>02.09.01.06.008 Dusting Wood Machine</v>
          </cell>
        </row>
        <row r="3093">
          <cell r="J3093" t="str">
            <v>02.09.01.06.009 Cruser Saw Dust</v>
          </cell>
        </row>
        <row r="3094">
          <cell r="J3094" t="str">
            <v>02.09.01.06.010 Smooth Machine</v>
          </cell>
        </row>
        <row r="3095">
          <cell r="J3095" t="str">
            <v>02.09.01.06.011 Speeding Machine</v>
          </cell>
        </row>
        <row r="3096">
          <cell r="J3096" t="str">
            <v>02.09.01.06.012 Flesh Steam Butler</v>
          </cell>
        </row>
        <row r="3097">
          <cell r="J3097" t="str">
            <v>02.09.01.06.013 Test Press/Sterght Test</v>
          </cell>
        </row>
        <row r="3098">
          <cell r="J3098" t="str">
            <v>02.09.01.06.014 Thermo P.A.C</v>
          </cell>
        </row>
        <row r="3099">
          <cell r="J3099" t="str">
            <v>02.09.01.06.015 Hearter Spraykiln</v>
          </cell>
        </row>
        <row r="3100">
          <cell r="J3100" t="str">
            <v>02.09.01.06.016 Saw Machine for Concrete</v>
          </cell>
        </row>
        <row r="3101">
          <cell r="J3101" t="str">
            <v>02.09.01.06.017 Cinva Ram</v>
          </cell>
        </row>
        <row r="3102">
          <cell r="J3102" t="str">
            <v>02.09.01.06.018 Hardness Test Machine</v>
          </cell>
        </row>
        <row r="3103">
          <cell r="J3103" t="str">
            <v>02.09.01.06.019 Bambu Machine  Lime Machine</v>
          </cell>
        </row>
        <row r="3104">
          <cell r="J3104" t="str">
            <v>02.09.01.06.020 Lime Machine</v>
          </cell>
        </row>
        <row r="3105">
          <cell r="J3105" t="str">
            <v>02.09.01.06.021 Frais Machine</v>
          </cell>
        </row>
        <row r="3106">
          <cell r="J3106" t="str">
            <v>02.09.01.06.022 Woolding Range</v>
          </cell>
        </row>
        <row r="3107">
          <cell r="J3107" t="str">
            <v>02.09.01.06.023 Block Macing Machine</v>
          </cell>
        </row>
        <row r="3108">
          <cell r="J3108" t="str">
            <v>02.09.01.06.024 Bataco Press Test</v>
          </cell>
        </row>
        <row r="3109">
          <cell r="J3109" t="str">
            <v>02.09.01.06.025 Cell Unit</v>
          </cell>
        </row>
        <row r="3110">
          <cell r="J3110" t="str">
            <v>02.09.01.06.026 Dirrecsher Unit</v>
          </cell>
        </row>
        <row r="3111">
          <cell r="J3111" t="str">
            <v>02.09.01.06.027 Atterberg</v>
          </cell>
        </row>
        <row r="3112">
          <cell r="J3112" t="str">
            <v>02.09.01.06.028 Compaction</v>
          </cell>
        </row>
        <row r="3113">
          <cell r="J3113" t="str">
            <v>02.09.01.06.029 Acicator Glass</v>
          </cell>
        </row>
        <row r="3114">
          <cell r="J3114" t="str">
            <v>02.09.01.06.030 Reager Bush Glass</v>
          </cell>
        </row>
        <row r="3115">
          <cell r="J3115" t="str">
            <v>02.09.01.06.031 Matlas Glass</v>
          </cell>
        </row>
        <row r="3116">
          <cell r="J3116" t="str">
            <v>02.09.01.06.032 Zondering Machine Unit</v>
          </cell>
        </row>
        <row r="3117">
          <cell r="J3117" t="str">
            <v>02.09.01.06.033 Strele Apparat</v>
          </cell>
        </row>
        <row r="3118">
          <cell r="J3118" t="str">
            <v>02.09.01.06.034 Beanding Press</v>
          </cell>
        </row>
        <row r="3119">
          <cell r="J3119" t="str">
            <v>02.09.01.06.035 Universal Test Machine</v>
          </cell>
        </row>
        <row r="3120">
          <cell r="J3120" t="str">
            <v>02.09.01.06.036 Water Impermeability</v>
          </cell>
        </row>
        <row r="3121">
          <cell r="J3121" t="str">
            <v>02.09.01.06.037 Concrete Borring</v>
          </cell>
        </row>
        <row r="3122">
          <cell r="J3122" t="str">
            <v>02.09.01.06.038 Stressing &amp; Manometer</v>
          </cell>
        </row>
        <row r="3123">
          <cell r="J3123" t="str">
            <v>02.09.01.06.039 Grooting</v>
          </cell>
        </row>
        <row r="3124">
          <cell r="J3124" t="str">
            <v>02.09.01.06.040 Mesin Penumbuk</v>
          </cell>
        </row>
        <row r="3125">
          <cell r="J3125" t="str">
            <v>02.09.01.06.041 Concrete Mixer/Pengaduk Beton</v>
          </cell>
        </row>
        <row r="3126">
          <cell r="J3126" t="str">
            <v>02.09.01.06.042 Vibrating Unit</v>
          </cell>
        </row>
        <row r="3127">
          <cell r="J3127" t="str">
            <v>02.09.01.06.043 Abrating Machine</v>
          </cell>
        </row>
        <row r="3128">
          <cell r="J3128" t="str">
            <v>02.09.01.06.044 Greep Apparat</v>
          </cell>
        </row>
        <row r="3129">
          <cell r="J3129" t="str">
            <v>02.09.01.06.045 Stone Crusher</v>
          </cell>
        </row>
        <row r="3130">
          <cell r="J3130" t="str">
            <v>02.09.01.06.046 Instrument Strain Gauge</v>
          </cell>
        </row>
        <row r="3131">
          <cell r="J3131" t="str">
            <v>02.09.01.06.047 Alat Pemeriksaan Semen</v>
          </cell>
        </row>
        <row r="3132">
          <cell r="J3132" t="str">
            <v>02.09.01.06.048 Vicat apparatur</v>
          </cell>
        </row>
        <row r="3133">
          <cell r="J3133" t="str">
            <v>02.09.01.06.049 Mortar</v>
          </cell>
        </row>
        <row r="3134">
          <cell r="J3134" t="str">
            <v>02.09.01.06.050 Thermometer for Compund</v>
          </cell>
        </row>
        <row r="3135">
          <cell r="J3135" t="str">
            <v>02.09.01.06.051 PH Meter</v>
          </cell>
        </row>
        <row r="3136">
          <cell r="J3136" t="str">
            <v>02.09.01.06.052 Alat pemeriksaan Agregate</v>
          </cell>
        </row>
        <row r="3137">
          <cell r="J3137" t="str">
            <v>02.09.01.06.053 Screen</v>
          </cell>
        </row>
        <row r="3138">
          <cell r="J3138" t="str">
            <v>02.09.01.06.054 Sample Sliter Set</v>
          </cell>
        </row>
        <row r="3139">
          <cell r="J3139" t="str">
            <v>02.09.01.06.055 Weight per Copit Yeild &amp; Air Condition</v>
          </cell>
        </row>
        <row r="3140">
          <cell r="J3140" t="str">
            <v>02.09.01.06.056 Alat Pemeriksaan SP Grafity Air</v>
          </cell>
        </row>
        <row r="3141">
          <cell r="J3141" t="str">
            <v>02.09.01.06.057 Organis Impuries Test Set</v>
          </cell>
        </row>
        <row r="3142">
          <cell r="J3142" t="str">
            <v>02.09.01.06.058 Soundness Apparatus</v>
          </cell>
        </row>
        <row r="3143">
          <cell r="J3143" t="str">
            <v>02.09.01.06.059 Straigh Edge</v>
          </cell>
        </row>
        <row r="3144">
          <cell r="J3144" t="str">
            <v>02.09.01.06.060 Alat Pemeriksaan Beton</v>
          </cell>
        </row>
        <row r="3145">
          <cell r="J3145" t="str">
            <v>02.09.01.06.061 Slump Test Set</v>
          </cell>
        </row>
        <row r="3146">
          <cell r="J3146" t="str">
            <v>02.09.01.06.062 Air Content  of Frehly Mixed Concrete</v>
          </cell>
        </row>
        <row r="3147">
          <cell r="J3147" t="str">
            <v>02.09.01.06.063 Standar Special Spatula</v>
          </cell>
        </row>
        <row r="3148">
          <cell r="J3148" t="str">
            <v>02.09.01.06.064 Tempat Benda Uji</v>
          </cell>
        </row>
        <row r="3149">
          <cell r="J3149" t="str">
            <v>02.09.01.06.065 Basic Cylinder Capping Set</v>
          </cell>
        </row>
        <row r="3150">
          <cell r="J3150" t="str">
            <v>02.09.01.06.066 Calibration Anvill for Concrete</v>
          </cell>
        </row>
        <row r="3151">
          <cell r="J3151" t="str">
            <v>02.09.01.06.067 Concrete Hammer Test</v>
          </cell>
        </row>
        <row r="3152">
          <cell r="J3152" t="str">
            <v>02.09.01.06.068 Asbest Cost</v>
          </cell>
        </row>
        <row r="3153">
          <cell r="J3153" t="str">
            <v>02.09.01.06.069 Beaker Toll from Graduates</v>
          </cell>
        </row>
        <row r="3154">
          <cell r="J3154" t="str">
            <v>02.09.01.06.070 Beaker Low</v>
          </cell>
        </row>
        <row r="3155">
          <cell r="J3155" t="str">
            <v>02.09.01.06.071 Bottle Weighing High</v>
          </cell>
        </row>
        <row r="3156">
          <cell r="J3156" t="str">
            <v>02.09.01.06.072 Boiling Flash</v>
          </cell>
        </row>
        <row r="3157">
          <cell r="J3157" t="str">
            <v>02.09.01.06.073 Wash Bottle</v>
          </cell>
        </row>
        <row r="3158">
          <cell r="J3158" t="str">
            <v>02.09.01.06.074 Burrete &amp; Standres</v>
          </cell>
        </row>
        <row r="3159">
          <cell r="J3159" t="str">
            <v>02.09.01.06.075 Cylendrer Ver Vorcelein</v>
          </cell>
        </row>
        <row r="3160">
          <cell r="J3160" t="str">
            <v>02.09.01.06.076 Picnometer</v>
          </cell>
        </row>
        <row r="3161">
          <cell r="J3161" t="str">
            <v>02.09.01.06.077 Volumetric Flask</v>
          </cell>
        </row>
        <row r="3162">
          <cell r="J3162" t="str">
            <v>02.09.01.06.078 Statis with Rectangular Base</v>
          </cell>
        </row>
        <row r="3163">
          <cell r="J3163" t="str">
            <v>02.09.01.06.079 Triangle with Vorcelesin Stems</v>
          </cell>
        </row>
        <row r="3164">
          <cell r="J3164" t="str">
            <v>02.09.01.06.080 Amalitican Balance</v>
          </cell>
        </row>
        <row r="3165">
          <cell r="J3165" t="str">
            <v>02.09.01.06.081 Agregate Scale</v>
          </cell>
        </row>
        <row r="3166">
          <cell r="J3166" t="str">
            <v>02.09.01.06.082 Dial Low</v>
          </cell>
        </row>
        <row r="3167">
          <cell r="J3167" t="str">
            <v>02.09.01.06.083 Extensik Meter</v>
          </cell>
        </row>
        <row r="3168">
          <cell r="J3168" t="str">
            <v>02.09.01.06.084 Le Chetelier Flask</v>
          </cell>
        </row>
        <row r="3169">
          <cell r="J3169" t="str">
            <v>02.09.01.06.085 Flash Filterring</v>
          </cell>
        </row>
        <row r="3170">
          <cell r="J3170" t="str">
            <v>02.09.01.06.086 Lantai Uji</v>
          </cell>
        </row>
        <row r="3171">
          <cell r="J3171" t="str">
            <v>02.09.01.06.087 Rig Uji Universal</v>
          </cell>
        </row>
        <row r="3172">
          <cell r="J3172" t="str">
            <v>02.09.01.06.088 Sumber Daya Hidrolik</v>
          </cell>
        </row>
        <row r="3173">
          <cell r="J3173" t="str">
            <v>02.09.01.06.089 Mesin Uji Getak</v>
          </cell>
        </row>
        <row r="3174">
          <cell r="J3174" t="str">
            <v>02.09.01.06.090 Mesin Uji Hidrolik</v>
          </cell>
        </row>
        <row r="3175">
          <cell r="J3175" t="str">
            <v>02.09.01.06.091 Mesin Uji Listrik</v>
          </cell>
        </row>
        <row r="3176">
          <cell r="J3176" t="str">
            <v>02.09.01.06.092 Mesin Uji Mekanik (Manual)</v>
          </cell>
        </row>
        <row r="3177">
          <cell r="J3177" t="str">
            <v>02.09.01.06.093 Aktuator</v>
          </cell>
        </row>
        <row r="3178">
          <cell r="J3178" t="str">
            <v>02.09.01.06.094 Pompa Hidrolik</v>
          </cell>
        </row>
        <row r="3179">
          <cell r="J3179" t="str">
            <v>02.09.01.06.095 Alat Lab. Bahan Bangunan Lain-Lain</v>
          </cell>
        </row>
        <row r="3180">
          <cell r="J3180" t="str">
            <v>02.09.01.07.001 Oven Loss Onheating</v>
          </cell>
        </row>
        <row r="3181">
          <cell r="J3181" t="str">
            <v>02.09.01.07.002 Visibility Year Bath</v>
          </cell>
        </row>
        <row r="3182">
          <cell r="J3182" t="str">
            <v>02.09.01.07.003 Viscosimeter</v>
          </cell>
        </row>
        <row r="3183">
          <cell r="J3183" t="str">
            <v>02.09.01.07.004 Ductility Engler</v>
          </cell>
        </row>
        <row r="3184">
          <cell r="J3184" t="str">
            <v>02.09.01.07.005 Menetrometer</v>
          </cell>
        </row>
        <row r="3185">
          <cell r="J3185" t="str">
            <v>02.09.01.07.006 Surfence Tension</v>
          </cell>
        </row>
        <row r="3186">
          <cell r="J3186" t="str">
            <v>02.09.01.07.007 Neraca</v>
          </cell>
        </row>
        <row r="3187">
          <cell r="J3187" t="str">
            <v>02.09.01.07.008 Polarimeter</v>
          </cell>
        </row>
        <row r="3188">
          <cell r="J3188" t="str">
            <v>02.09.01.07.009 Refractometer</v>
          </cell>
        </row>
        <row r="3189">
          <cell r="J3189" t="str">
            <v>02.09.01.07.010 Microscope Binokular</v>
          </cell>
        </row>
        <row r="3190">
          <cell r="J3190" t="str">
            <v>02.09.01.07.011 Rectifice</v>
          </cell>
        </row>
        <row r="3191">
          <cell r="J3191" t="str">
            <v>02.09.01.07.012 Ring Ball Spare Part</v>
          </cell>
        </row>
        <row r="3192">
          <cell r="J3192" t="str">
            <v>02.09.01.07.013 Mantel</v>
          </cell>
        </row>
        <row r="3193">
          <cell r="J3193" t="str">
            <v>02.09.01.07.014 Distilasi</v>
          </cell>
        </row>
        <row r="3194">
          <cell r="J3194" t="str">
            <v>02.09.01.07.015 Hand Operator Extrator</v>
          </cell>
        </row>
        <row r="3195">
          <cell r="J3195" t="str">
            <v>02.09.01.07.016 Pilter</v>
          </cell>
        </row>
        <row r="3196">
          <cell r="J3196" t="str">
            <v>02.09.01.07.017 Pesawat Kip</v>
          </cell>
        </row>
        <row r="3197">
          <cell r="J3197" t="str">
            <v>02.09.01.07.018 Penggan Uap</v>
          </cell>
        </row>
        <row r="3198">
          <cell r="J3198" t="str">
            <v>02.09.01.07.019 Destilasi Aspal</v>
          </cell>
        </row>
        <row r="3199">
          <cell r="J3199" t="str">
            <v>02.09.01.07.020 Corong Pemisah</v>
          </cell>
        </row>
        <row r="3200">
          <cell r="J3200" t="str">
            <v>02.09.01.07.021 Destilasi Fluk</v>
          </cell>
        </row>
        <row r="3201">
          <cell r="J3201" t="str">
            <v>02.09.01.07.022 Labu Saybolt Furol</v>
          </cell>
        </row>
        <row r="3202">
          <cell r="J3202" t="str">
            <v>02.09.01.07.023 Rubber Malet Argeniter</v>
          </cell>
        </row>
        <row r="3203">
          <cell r="J3203" t="str">
            <v>02.09.01.07.024 Linongngelesh</v>
          </cell>
        </row>
        <row r="3204">
          <cell r="J3204" t="str">
            <v>02.09.01.07.025 Desinty Basket</v>
          </cell>
        </row>
        <row r="3205">
          <cell r="J3205" t="str">
            <v>02.09.01.07.026 Sand Equiplent</v>
          </cell>
        </row>
        <row r="3206">
          <cell r="J3206" t="str">
            <v>02.09.01.07.027 Hand Extractor</v>
          </cell>
        </row>
        <row r="3207">
          <cell r="J3207" t="str">
            <v>02.09.01.07.028 Labu Pendingin Talang CBR</v>
          </cell>
        </row>
        <row r="3208">
          <cell r="J3208" t="str">
            <v>02.09.01.07.029 Cylinder</v>
          </cell>
        </row>
        <row r="3209">
          <cell r="J3209" t="str">
            <v>02.09.01.07.030 Dial Gauge LC:13</v>
          </cell>
        </row>
        <row r="3210">
          <cell r="J3210" t="str">
            <v>02.09.01.07.031 CBR Lab. Set On 702</v>
          </cell>
        </row>
        <row r="3211">
          <cell r="J3211" t="str">
            <v>02.09.01.07.032 Sample Splinter  Set CL 284</v>
          </cell>
        </row>
        <row r="3212">
          <cell r="J3212" t="str">
            <v>02.09.01.07.033 Centrifuge Hemsine Eq. App</v>
          </cell>
        </row>
        <row r="3213">
          <cell r="J3213" t="str">
            <v>02.09.01.07.034 Extraction Filter</v>
          </cell>
        </row>
        <row r="3214">
          <cell r="J3214" t="str">
            <v>02.09.01.07.035 Stability Mold Ap. 169</v>
          </cell>
        </row>
        <row r="3215">
          <cell r="J3215" t="str">
            <v>02.09.01.07.036 Filed Leveset CL. 820</v>
          </cell>
        </row>
        <row r="3216">
          <cell r="J3216" t="str">
            <v>02.09.01.07.037 PH Meter Base</v>
          </cell>
        </row>
        <row r="3217">
          <cell r="J3217" t="str">
            <v>02.09.01.07.038 Westergreen App</v>
          </cell>
        </row>
        <row r="3218">
          <cell r="J3218" t="str">
            <v>02.09.01.07.039 Albumind Meter Set Comp</v>
          </cell>
        </row>
        <row r="3219">
          <cell r="J3219" t="str">
            <v>02.09.01.07.040 Hom Acyto Meter Set Comp</v>
          </cell>
        </row>
        <row r="3220">
          <cell r="J3220" t="str">
            <v>02.09.01.07.041 Hend Operated Centeringe</v>
          </cell>
        </row>
        <row r="3221">
          <cell r="J3221" t="str">
            <v>02.09.01.07.042 Mind Metersg Nibb</v>
          </cell>
        </row>
        <row r="3222">
          <cell r="J3222" t="str">
            <v>02.09.01.07.043 Ambi Hilton Chamber</v>
          </cell>
        </row>
        <row r="3223">
          <cell r="J3223" t="str">
            <v>02.09.01.07.044 Blod Gas Analyser, Forming Model 65/2</v>
          </cell>
        </row>
        <row r="3224">
          <cell r="J3224" t="str">
            <v>02.09.01.07.045 Plame Fhother Meter</v>
          </cell>
        </row>
        <row r="3225">
          <cell r="J3225" t="str">
            <v>02.09.01.07.046 Homoglobine Meter Amercane Optical</v>
          </cell>
        </row>
        <row r="3226">
          <cell r="J3226" t="str">
            <v>02.09.01.07.047 Semi Micro Fleotro Froresisgelmen</v>
          </cell>
        </row>
        <row r="3227">
          <cell r="J3227" t="str">
            <v>02.09.01.07.048 Alat lab. Aspal &amp; cat Kimia Lain-Lain</v>
          </cell>
        </row>
        <row r="3228">
          <cell r="J3228" t="str">
            <v>02.09.01.08.001 Uncenfined Soil Test</v>
          </cell>
        </row>
        <row r="3229">
          <cell r="J3229" t="str">
            <v>02.09.01.08.002 Sieve</v>
          </cell>
        </row>
        <row r="3230">
          <cell r="J3230" t="str">
            <v>02.09.01.08.003 Linier Shrikade</v>
          </cell>
        </row>
        <row r="3231">
          <cell r="J3231" t="str">
            <v>02.09.01.08.004 Bramstand &amp; Monometer</v>
          </cell>
        </row>
        <row r="3232">
          <cell r="J3232" t="str">
            <v>02.09.01.08.005 Filter</v>
          </cell>
        </row>
        <row r="3233">
          <cell r="J3233" t="str">
            <v>02.09.01.08.006 Pressol</v>
          </cell>
        </row>
        <row r="3234">
          <cell r="J3234" t="str">
            <v>02.09.01.08.007 Uncenvinwel Air &amp; Manometer</v>
          </cell>
        </row>
        <row r="3235">
          <cell r="J3235" t="str">
            <v>02.09.01.08.008 Trixial for Sample</v>
          </cell>
        </row>
        <row r="3236">
          <cell r="J3236" t="str">
            <v>02.09.01.08.009 Direct Shear</v>
          </cell>
        </row>
        <row r="3237">
          <cell r="J3237" t="str">
            <v>02.09.01.08.010 Jack CBR</v>
          </cell>
        </row>
        <row r="3238">
          <cell r="J3238" t="str">
            <v>02.09.01.08.011 Traxiar Sherar</v>
          </cell>
        </row>
        <row r="3239">
          <cell r="J3239" t="str">
            <v>02.09.01.08.012 Extoder/Extruder</v>
          </cell>
        </row>
        <row r="3240">
          <cell r="J3240" t="str">
            <v>02.09.01.08.013 Swell Prossure App</v>
          </cell>
        </row>
        <row r="3241">
          <cell r="J3241" t="str">
            <v>02.09.01.08.014 Dial Proping Ring</v>
          </cell>
        </row>
        <row r="3242">
          <cell r="J3242" t="str">
            <v>02.09.01.08.015 Konsolidasi</v>
          </cell>
        </row>
        <row r="3243">
          <cell r="J3243" t="str">
            <v>02.09.01.08.016 Dispercien Cups</v>
          </cell>
        </row>
        <row r="3244">
          <cell r="J3244" t="str">
            <v>02.09.01.08.017 Proctor Modified</v>
          </cell>
        </row>
        <row r="3245">
          <cell r="J3245" t="str">
            <v>02.09.01.08.018 Proctor Modified</v>
          </cell>
        </row>
        <row r="3246">
          <cell r="J3246" t="str">
            <v>02.09.01.08.019 Wash Bottle Pyrect</v>
          </cell>
        </row>
        <row r="3247">
          <cell r="J3247" t="str">
            <v>02.09.01.08.020 Safe Card</v>
          </cell>
        </row>
        <row r="3248">
          <cell r="J3248" t="str">
            <v>02.09.01.08.021 Walton Humidi Fier</v>
          </cell>
        </row>
        <row r="3249">
          <cell r="J3249" t="str">
            <v>02.09.01.08.022 Soiltes</v>
          </cell>
        </row>
        <row r="3250">
          <cell r="J3250" t="str">
            <v>02.09.01.08.023 Camera Atterbang</v>
          </cell>
        </row>
        <row r="3251">
          <cell r="J3251" t="str">
            <v>02.09.01.08.024 Comodifier</v>
          </cell>
        </row>
        <row r="3252">
          <cell r="J3252" t="str">
            <v>02.09.01.08.025 Mobile Laboratorium Set</v>
          </cell>
        </row>
        <row r="3253">
          <cell r="J3253" t="str">
            <v>02.09.01.08.026 Ligulu Limit</v>
          </cell>
        </row>
        <row r="3254">
          <cell r="J3254" t="str">
            <v>02.09.01.08.027 Grafito Oven</v>
          </cell>
        </row>
        <row r="3255">
          <cell r="J3255" t="str">
            <v>02.09.01.08.028 Modifed Mold</v>
          </cell>
        </row>
        <row r="3256">
          <cell r="J3256" t="str">
            <v>02.09.01.08.029 Allon Box</v>
          </cell>
        </row>
        <row r="3257">
          <cell r="J3257" t="str">
            <v>02.09.01.08.030 Propping Ring</v>
          </cell>
        </row>
        <row r="3258">
          <cell r="J3258" t="str">
            <v>02.09.01.08.031 Triple Beam Balance Cent Gram</v>
          </cell>
        </row>
        <row r="3259">
          <cell r="J3259" t="str">
            <v>02.09.01.08.032 Heavy Duty Solution Balance</v>
          </cell>
        </row>
        <row r="3260">
          <cell r="J3260" t="str">
            <v>02.09.01.08.033 Balance</v>
          </cell>
        </row>
        <row r="3261">
          <cell r="J3261" t="str">
            <v>02.09.01.08.034 Thermolyne</v>
          </cell>
        </row>
        <row r="3262">
          <cell r="J3262" t="str">
            <v>02.09.01.08.035 Rotab Sive Shaker</v>
          </cell>
        </row>
        <row r="3263">
          <cell r="J3263" t="str">
            <v>02.09.01.08.036 Modified Field Compaction Mold</v>
          </cell>
        </row>
        <row r="3264">
          <cell r="J3264" t="str">
            <v>02.09.01.08.037 Cenc</v>
          </cell>
        </row>
        <row r="3265">
          <cell r="J3265" t="str">
            <v>02.09.01.08.038 Cence Meinizer Sleve Shaker</v>
          </cell>
        </row>
        <row r="3266">
          <cell r="J3266" t="str">
            <v>02.09.01.08.039 Drilling</v>
          </cell>
        </row>
        <row r="3267">
          <cell r="J3267" t="str">
            <v>02.09.01.08.040 Auger Machine</v>
          </cell>
        </row>
        <row r="3268">
          <cell r="J3268" t="str">
            <v>02.09.01.08.041 Visibility Jarbath</v>
          </cell>
        </row>
        <row r="3269">
          <cell r="J3269" t="str">
            <v>02.09.01.08.042 Agregate</v>
          </cell>
        </row>
        <row r="3270">
          <cell r="J3270" t="str">
            <v>02.09.01.08.043 Matrial ( Warna Kuning)</v>
          </cell>
        </row>
        <row r="3271">
          <cell r="J3271" t="str">
            <v>02.09.01.08.044 Duluxe Asphath</v>
          </cell>
        </row>
        <row r="3272">
          <cell r="J3272" t="str">
            <v>02.09.01.08.045 electric Stop Watch</v>
          </cell>
        </row>
        <row r="3273">
          <cell r="J3273" t="str">
            <v>02.09.01.08.046 Lightweight Concrete Test Hammer</v>
          </cell>
        </row>
        <row r="3274">
          <cell r="J3274" t="str">
            <v>02.09.01.08.047 Harvard Tripple Balance</v>
          </cell>
        </row>
        <row r="3275">
          <cell r="J3275" t="str">
            <v>02.09.01.08.048 Water Bath</v>
          </cell>
        </row>
        <row r="3276">
          <cell r="J3276" t="str">
            <v>02.09.01.08.049 Asphalt Atability Testing Machine</v>
          </cell>
        </row>
        <row r="3277">
          <cell r="J3277" t="str">
            <v>02.09.01.08.050 Stability Mold</v>
          </cell>
        </row>
        <row r="3278">
          <cell r="J3278" t="str">
            <v>02.09.01.08.051 Versa Tester</v>
          </cell>
        </row>
        <row r="3279">
          <cell r="J3279" t="str">
            <v>02.09.01.08.052 Penetrasi Asphalt (Universal Penetrometer)</v>
          </cell>
        </row>
        <row r="3280">
          <cell r="J3280" t="str">
            <v>02.09.01.08.053 Air Circulation</v>
          </cell>
        </row>
        <row r="3281">
          <cell r="J3281" t="str">
            <v>02.09.01.08.054 Mechanical Leading Press</v>
          </cell>
        </row>
        <row r="3282">
          <cell r="J3282" t="str">
            <v>02.09.01.08.055 Unco Fined Apparatus</v>
          </cell>
        </row>
        <row r="3283">
          <cell r="J3283" t="str">
            <v>02.09.01.08.056 Vicat apparatur</v>
          </cell>
        </row>
        <row r="3284">
          <cell r="J3284" t="str">
            <v>02.09.01.08.057 Flow Table</v>
          </cell>
        </row>
        <row r="3285">
          <cell r="J3285" t="str">
            <v>02.09.01.08.058 Mixer</v>
          </cell>
        </row>
        <row r="3286">
          <cell r="J3286" t="str">
            <v>02.09.01.08.059 Field Scale</v>
          </cell>
        </row>
        <row r="3287">
          <cell r="J3287" t="str">
            <v>02.09.01.08.060 Analytical Balance</v>
          </cell>
        </row>
        <row r="3288">
          <cell r="J3288" t="str">
            <v>02.09.01.08.061 Stump Test T</v>
          </cell>
        </row>
        <row r="3289">
          <cell r="J3289" t="str">
            <v>02.09.01.08.062 Asphalt Density Recorder</v>
          </cell>
        </row>
        <row r="3290">
          <cell r="J3290" t="str">
            <v>02.09.01.08.063 Swicth Backer</v>
          </cell>
        </row>
        <row r="3291">
          <cell r="J3291" t="str">
            <v>02.09.01.08.064 Air Compressor</v>
          </cell>
        </row>
        <row r="3292">
          <cell r="J3292" t="str">
            <v>02.09.01.08.065 Vacum Pump</v>
          </cell>
        </row>
        <row r="3293">
          <cell r="J3293" t="str">
            <v>02.09.01.08.066 Hydrometer Jarbath</v>
          </cell>
        </row>
        <row r="3294">
          <cell r="J3294" t="str">
            <v>02.09.01.08.067 Alat Lab Mekanik tanah Lain-Lain</v>
          </cell>
        </row>
        <row r="3295">
          <cell r="J3295" t="str">
            <v>02.09.01.09.001 Test  for Humydity</v>
          </cell>
        </row>
        <row r="3296">
          <cell r="J3296" t="str">
            <v>02.09.01.09.002 Test for Temperature</v>
          </cell>
        </row>
        <row r="3297">
          <cell r="J3297" t="str">
            <v>02.09.01.09.003 Test for Wind/Flow</v>
          </cell>
        </row>
        <row r="3298">
          <cell r="J3298" t="str">
            <v>02.09.01.09.004 Test for Presure</v>
          </cell>
        </row>
        <row r="3299">
          <cell r="J3299" t="str">
            <v>02.09.01.09.005 Test Drecipitation</v>
          </cell>
        </row>
        <row r="3300">
          <cell r="J3300" t="str">
            <v>02.09.01.09.006 Test Evaberation</v>
          </cell>
        </row>
        <row r="3301">
          <cell r="J3301" t="str">
            <v>02.09.01.09.007 Test Sunahine</v>
          </cell>
        </row>
        <row r="3302">
          <cell r="J3302" t="str">
            <v>02.09.01.09.008 Alat Lab. Cocok Tanam Lain-Lain</v>
          </cell>
        </row>
        <row r="3303">
          <cell r="J3303" t="str">
            <v>02.09.01.10.001 Wheel Balancer</v>
          </cell>
        </row>
        <row r="3304">
          <cell r="J3304" t="str">
            <v>02.09.01.10.002 Brake Band Tester</v>
          </cell>
        </row>
        <row r="3305">
          <cell r="J3305" t="str">
            <v>02.09.01.10.003 Sped Meter Tester</v>
          </cell>
        </row>
        <row r="3306">
          <cell r="J3306" t="str">
            <v>02.09.01.10.004 Engine Dinamo Meter</v>
          </cell>
        </row>
        <row r="3307">
          <cell r="J3307" t="str">
            <v>02.09.01.10.005 Head Light Tester</v>
          </cell>
        </row>
        <row r="3308">
          <cell r="J3308" t="str">
            <v>02.09.01.10.006 Wheel Aligment Tester</v>
          </cell>
        </row>
        <row r="3309">
          <cell r="J3309" t="str">
            <v>02.09.01.10.007 Camber Caster King Pin Gauge</v>
          </cell>
        </row>
        <row r="3310">
          <cell r="J3310" t="str">
            <v>02.09.01.10.008 Toe In Gauge</v>
          </cell>
        </row>
        <row r="3311">
          <cell r="J3311" t="str">
            <v>02.09.01.10.009 Rough Load Tester</v>
          </cell>
        </row>
        <row r="3312">
          <cell r="J3312" t="str">
            <v>02.09.01.10.010 Tilting Tester</v>
          </cell>
        </row>
        <row r="3313">
          <cell r="J3313" t="str">
            <v>02.09.01.10.011 Axle Load Tester</v>
          </cell>
        </row>
        <row r="3314">
          <cell r="J3314" t="str">
            <v>02.09.01.10.012 Steering AngleTester</v>
          </cell>
        </row>
        <row r="3315">
          <cell r="J3315" t="str">
            <v>02.09.01.10.013 Diesel Injection Pump Tester</v>
          </cell>
        </row>
        <row r="3316">
          <cell r="J3316" t="str">
            <v>02.09.01.10.014 Nozlo Tester</v>
          </cell>
        </row>
        <row r="3317">
          <cell r="J3317" t="str">
            <v>02.09.01.10.015 Engine Running in Tester</v>
          </cell>
        </row>
        <row r="3318">
          <cell r="J3318" t="str">
            <v>02.09.01.10.016 Diesel Smoke Meter</v>
          </cell>
        </row>
        <row r="3319">
          <cell r="J3319" t="str">
            <v>02.09.01.10.017 Hydraulik System Tester</v>
          </cell>
        </row>
        <row r="3320">
          <cell r="J3320" t="str">
            <v>02.09.01.10.018 Valve Spring Tester</v>
          </cell>
        </row>
        <row r="3321">
          <cell r="J3321" t="str">
            <v>02.09.01.10.019 Tune Up Tester</v>
          </cell>
        </row>
        <row r="3322">
          <cell r="J3322" t="str">
            <v>02.09.01.10.020 Universal Test</v>
          </cell>
        </row>
        <row r="3323">
          <cell r="J3323" t="str">
            <v>02.09.01.10.021 Generator Test</v>
          </cell>
        </row>
        <row r="3324">
          <cell r="J3324" t="str">
            <v>02.09.01.10.022 Auto Analizer Unit</v>
          </cell>
        </row>
        <row r="3325">
          <cell r="J3325" t="str">
            <v>02.09.01.10.023 Timing Advine Tester</v>
          </cell>
        </row>
        <row r="3326">
          <cell r="J3326" t="str">
            <v>02.09.01.10.024 Cam Anggle Tester</v>
          </cell>
        </row>
        <row r="3327">
          <cell r="J3327" t="str">
            <v>02.09.01.10.025 Combustion Tester</v>
          </cell>
        </row>
        <row r="3328">
          <cell r="J3328" t="str">
            <v>02.09.01.10.026 Coil Condeser Tester</v>
          </cell>
        </row>
        <row r="3329">
          <cell r="J3329" t="str">
            <v>02.09.01.10.027 Olug Scope</v>
          </cell>
        </row>
        <row r="3330">
          <cell r="J3330" t="str">
            <v>02.09.01.10.028 Volt Ampere Tester</v>
          </cell>
        </row>
        <row r="3331">
          <cell r="J3331" t="str">
            <v>02.09.01.10.029 Distributor Tester</v>
          </cell>
        </row>
        <row r="3332">
          <cell r="J3332" t="str">
            <v>02.09.01.10.030 Voltage Regulator Tester</v>
          </cell>
        </row>
        <row r="3333">
          <cell r="J3333" t="str">
            <v>02.09.01.10.031 Diode Tester</v>
          </cell>
        </row>
        <row r="3334">
          <cell r="J3334" t="str">
            <v>02.09.01.10.032 Alternator Scope</v>
          </cell>
        </row>
        <row r="3335">
          <cell r="J3335" t="str">
            <v>02.09.01.10.033 LP Gas Detector</v>
          </cell>
        </row>
        <row r="3336">
          <cell r="J3336" t="str">
            <v>02.09.01.10.034 Speed Tester</v>
          </cell>
        </row>
        <row r="3337">
          <cell r="J3337" t="str">
            <v>02.09.01.10.035 Alat Penguji Pegangan (Tarik Tekanan)</v>
          </cell>
        </row>
        <row r="3338">
          <cell r="J3338" t="str">
            <v>02.09.01.10.036 Alat Penguji Kekerasan (Hardness)</v>
          </cell>
        </row>
        <row r="3339">
          <cell r="J3339" t="str">
            <v>02.09.01.10.037 Alat Penguji Keretakan</v>
          </cell>
        </row>
        <row r="3340">
          <cell r="J3340" t="str">
            <v>02.09.01.10.038 Alat Penguji Jenis Logam</v>
          </cell>
        </row>
        <row r="3341">
          <cell r="J3341" t="str">
            <v>02.09.01.10.039 Bursting Srength Tester (Alat Penguji Letup)</v>
          </cell>
        </row>
        <row r="3342">
          <cell r="J3342" t="str">
            <v>02.09.01.10.040 Upper Leather Water Proff Ness Tester</v>
          </cell>
        </row>
        <row r="3343">
          <cell r="J3343" t="str">
            <v>02.09.01.10.041 Finish Head Resistance Tester</v>
          </cell>
        </row>
        <row r="3344">
          <cell r="J3344" t="str">
            <v>02.09.01.10.042 Sastra Adhesion Tester</v>
          </cell>
        </row>
        <row r="3345">
          <cell r="J3345" t="str">
            <v>02.09.01.10.043 Adhesion of Finish Tester</v>
          </cell>
        </row>
        <row r="3346">
          <cell r="J3346" t="str">
            <v>02.09.01.10.044 Stiff Ness Tester</v>
          </cell>
        </row>
        <row r="3347">
          <cell r="J3347" t="str">
            <v>02.09.01.10.045 Folding  Endurance Tester</v>
          </cell>
        </row>
        <row r="3348">
          <cell r="J3348" t="str">
            <v>02.09.01.10.046 Tearing Tester</v>
          </cell>
        </row>
        <row r="3349">
          <cell r="J3349" t="str">
            <v>02.09.01.10.047 Falling Dart Impact Tester</v>
          </cell>
        </row>
        <row r="3350">
          <cell r="J3350" t="str">
            <v>02.09.01.10.048 Rubber Compresion Tester</v>
          </cell>
        </row>
        <row r="3351">
          <cell r="J3351" t="str">
            <v>02.09.01.10.049 Starain Tester</v>
          </cell>
        </row>
        <row r="3352">
          <cell r="J3352" t="str">
            <v>02.09.01.10.050 Bot Tester</v>
          </cell>
        </row>
        <row r="3353">
          <cell r="J3353" t="str">
            <v>02.09.01.10.051 Drop Tester</v>
          </cell>
        </row>
        <row r="3354">
          <cell r="J3354" t="str">
            <v>02.09.01.10.052 Alat Penguji Kekuatan Pengeras Depan</v>
          </cell>
        </row>
        <row r="3355">
          <cell r="J3355" t="str">
            <v>02.09.01.10.053 Sepatu (International Safety  Tester)</v>
          </cell>
        </row>
        <row r="3356">
          <cell r="J3356" t="str">
            <v>02.09.01.10.054 Upper Material Flexing</v>
          </cell>
        </row>
        <row r="3357">
          <cell r="J3357" t="str">
            <v>02.09.01.10.055 Finish Fastness</v>
          </cell>
        </row>
        <row r="3358">
          <cell r="J3358" t="str">
            <v>02.09.01.10.056 Alat Tera Sastra</v>
          </cell>
        </row>
        <row r="3359">
          <cell r="J3359" t="str">
            <v>02.09.01.10.057 Alfa Laboratory Sample Cutter</v>
          </cell>
        </row>
        <row r="3360">
          <cell r="J3360" t="str">
            <v>02.09.01.10.058 Shobury Corumeter</v>
          </cell>
        </row>
        <row r="3361">
          <cell r="J3361" t="str">
            <v>02.09.01.10.059 Hendie Stenght</v>
          </cell>
        </row>
        <row r="3362">
          <cell r="J3362" t="str">
            <v>02.09.01.10.060 Alat Pelobang (Crk Borer)</v>
          </cell>
        </row>
        <row r="3363">
          <cell r="J3363" t="str">
            <v>02.09.01.10.061 Tensile Head Ditortion</v>
          </cell>
        </row>
        <row r="3364">
          <cell r="J3364" t="str">
            <v>02.09.01.10.062 Ultrasonic Flow Detector</v>
          </cell>
        </row>
        <row r="3365">
          <cell r="J3365" t="str">
            <v>02.09.01.10.063 Dinamic Signal Analyser</v>
          </cell>
        </row>
        <row r="3366">
          <cell r="J3366" t="str">
            <v>02.09.01.10.064 Pressure Gauge</v>
          </cell>
        </row>
        <row r="3367">
          <cell r="J3367" t="str">
            <v>02.09.01.10.065 Extenso Meter</v>
          </cell>
        </row>
        <row r="3368">
          <cell r="J3368" t="str">
            <v>02.09.01.10.066 Torsi Meter</v>
          </cell>
        </row>
        <row r="3369">
          <cell r="J3369" t="str">
            <v>02.09.01.10.067 Thermocouple</v>
          </cell>
        </row>
        <row r="3370">
          <cell r="J3370" t="str">
            <v>02.09.01.10.068 Thermohygrometer</v>
          </cell>
        </row>
        <row r="3371">
          <cell r="J3371" t="str">
            <v>02.09.01.10.069 Fatigue tester</v>
          </cell>
        </row>
        <row r="3372">
          <cell r="J3372" t="str">
            <v>02.09.01.10.070 Thickness Tester for Metal</v>
          </cell>
        </row>
        <row r="3373">
          <cell r="J3373" t="str">
            <v>02.09.01.10.071 Thickness Tester for Coating</v>
          </cell>
        </row>
        <row r="3374">
          <cell r="J3374" t="str">
            <v>02.09.01.10.072 Flemer &amp; Micrometer</v>
          </cell>
        </row>
        <row r="3375">
          <cell r="J3375" t="str">
            <v>02.09.01.10.073 Dial &amp; Test Indikator</v>
          </cell>
        </row>
        <row r="3376">
          <cell r="J3376" t="str">
            <v>02.09.01.10.074 Alat Ukur  Lurusan</v>
          </cell>
        </row>
        <row r="3377">
          <cell r="J3377" t="str">
            <v>02.09.01.10.075 Alat Ukur Ketegak Lurusan</v>
          </cell>
        </row>
        <row r="3378">
          <cell r="J3378" t="str">
            <v>02.09.01.10.076 Alat Ukur Sudut</v>
          </cell>
        </row>
        <row r="3379">
          <cell r="J3379" t="str">
            <v>02.09.01.10.077 Data Processor</v>
          </cell>
        </row>
        <row r="3380">
          <cell r="J3380" t="str">
            <v>02.09.01.10.078 Mesin Bubut Presisi</v>
          </cell>
        </row>
        <row r="3381">
          <cell r="J3381" t="str">
            <v>02.09.01.10.079 60 Mesin Milling Prescisi</v>
          </cell>
        </row>
        <row r="3382">
          <cell r="J3382" t="str">
            <v>02.09.01.10.080 Schoper Folding Indoranche</v>
          </cell>
        </row>
        <row r="3383">
          <cell r="J3383" t="str">
            <v>02.09.01.10.081 Low Level Scanner</v>
          </cell>
        </row>
        <row r="3384">
          <cell r="J3384" t="str">
            <v>02.09.01.10.082 High Voltage Meter</v>
          </cell>
        </row>
        <row r="3385">
          <cell r="J3385" t="str">
            <v>02.09.01.10.083 Cutting &amp; Welding Kit</v>
          </cell>
        </row>
        <row r="3386">
          <cell r="J3386" t="str">
            <v>02.09.01.10.084 Heavy Duty Hidroulic Cilinder</v>
          </cell>
        </row>
        <row r="3387">
          <cell r="J3387" t="str">
            <v>02.09.01.10.085 Alat Uji Bakteri</v>
          </cell>
        </row>
        <row r="3388">
          <cell r="J3388" t="str">
            <v>02.09.01.10.086 Portable Polisshing Equipment</v>
          </cell>
        </row>
        <row r="3389">
          <cell r="J3389" t="str">
            <v>02.09.01.10.087 Spacemen Mount Press</v>
          </cell>
        </row>
        <row r="3390">
          <cell r="J3390" t="str">
            <v>02.09.01.10.088 Ultrassonic Flow Detector</v>
          </cell>
        </row>
        <row r="3391">
          <cell r="J3391" t="str">
            <v>02.09.01.10.089 Esab Tig weading Machine</v>
          </cell>
        </row>
        <row r="3392">
          <cell r="J3392" t="str">
            <v>02.09.01.10.090 Macnetic Perticle</v>
          </cell>
        </row>
        <row r="3393">
          <cell r="J3393" t="str">
            <v>02.09.01.10.091 Radio Graphis Equipment</v>
          </cell>
        </row>
        <row r="3394">
          <cell r="J3394" t="str">
            <v>02.09.01.10.092 Alat Uji Tekan Hydrostatic</v>
          </cell>
        </row>
        <row r="3395">
          <cell r="J3395" t="str">
            <v>02.09.01.10.093 Acoustic Emmission</v>
          </cell>
        </row>
        <row r="3396">
          <cell r="J3396" t="str">
            <v>02.09.01.10.094 Level Rrecorder</v>
          </cell>
        </row>
        <row r="3397">
          <cell r="J3397" t="str">
            <v>02.09.01.10.095 Alat Electrolisa</v>
          </cell>
        </row>
        <row r="3398">
          <cell r="J3398" t="str">
            <v>02.09.01.10.096 Hand Roll</v>
          </cell>
        </row>
        <row r="3399">
          <cell r="J3399" t="str">
            <v>02.09.01.10.097 Iron Tester</v>
          </cell>
        </row>
        <row r="3400">
          <cell r="J3400" t="str">
            <v>02.09.01.10.098 Perspiration</v>
          </cell>
        </row>
        <row r="3401">
          <cell r="J3401" t="str">
            <v>02.09.01.10.099 Yam Friction &amp; Rubbing Tester</v>
          </cell>
        </row>
        <row r="3402">
          <cell r="J3402" t="str">
            <v>02.09.01.10.100 Alat Lab. Logam, Mesin, Listrik Lain-Lain</v>
          </cell>
        </row>
        <row r="3403">
          <cell r="J3403" t="str">
            <v>02.09.01.11.001 Coloumetric Planting</v>
          </cell>
        </row>
        <row r="3404">
          <cell r="J3404" t="str">
            <v>02.09.01.11.002 Alat Uji Pukul Bola Bulutangkis</v>
          </cell>
        </row>
        <row r="3405">
          <cell r="J3405" t="str">
            <v>02.09.01.11.003 Temperatus &amp; Humadity Tester</v>
          </cell>
        </row>
        <row r="3406">
          <cell r="J3406" t="str">
            <v>02.09.01.11.004 Alat Uji Diameter</v>
          </cell>
        </row>
        <row r="3407">
          <cell r="J3407" t="str">
            <v>02.09.01.11.005 Digital Mealting Point</v>
          </cell>
        </row>
        <row r="3408">
          <cell r="J3408" t="str">
            <v>02.09.01.11.006 Alat Uji Gas Buang</v>
          </cell>
        </row>
        <row r="3409">
          <cell r="J3409" t="str">
            <v>02.09.01.11.007 Xyclo Crack Detector Kit</v>
          </cell>
        </row>
        <row r="3410">
          <cell r="J3410" t="str">
            <v>02.09.01.11.008 Digital</v>
          </cell>
        </row>
        <row r="3411">
          <cell r="J3411" t="str">
            <v>02.09.01.11.009 Indicator</v>
          </cell>
        </row>
        <row r="3412">
          <cell r="J3412" t="str">
            <v>02.09.01.11.010 Thecnometer Digital Multimeter</v>
          </cell>
        </row>
        <row r="3413">
          <cell r="J3413" t="str">
            <v>02.09.01.11.011 Uniteurep Tible Supya</v>
          </cell>
        </row>
        <row r="3414">
          <cell r="J3414" t="str">
            <v>02.09.01.11.012 Ultrasonic Thickness Meter</v>
          </cell>
        </row>
        <row r="3415">
          <cell r="J3415" t="str">
            <v>02.09.01.11.013 Teorgue Wrench with Sockat Head</v>
          </cell>
        </row>
        <row r="3416">
          <cell r="J3416" t="str">
            <v>02.09.01.11.014 Mega Ohm Meter</v>
          </cell>
        </row>
        <row r="3417">
          <cell r="J3417" t="str">
            <v>02.09.01.11.015 Vemeir Caliper Hight Gauge</v>
          </cell>
        </row>
        <row r="3418">
          <cell r="J3418" t="str">
            <v>02.09.01.11.016 Precission Bevel Protector</v>
          </cell>
        </row>
        <row r="3419">
          <cell r="J3419" t="str">
            <v>02.09.01.11.017 Engineers Combination Sgure Set</v>
          </cell>
        </row>
        <row r="3420">
          <cell r="J3420" t="str">
            <v>02.09.01.11.018 Drying Oven</v>
          </cell>
        </row>
        <row r="3421">
          <cell r="J3421" t="str">
            <v>02.09.01.11.019 Vibration Test Equipment</v>
          </cell>
        </row>
        <row r="3422">
          <cell r="J3422" t="str">
            <v>02.09.01.11.020 Measurering  Instrument</v>
          </cell>
        </row>
        <row r="3423">
          <cell r="J3423" t="str">
            <v>02.09.01.11.021 Permenet Magnit Kit</v>
          </cell>
        </row>
        <row r="3424">
          <cell r="J3424" t="str">
            <v>02.09.01.11.022 Reflectence</v>
          </cell>
        </row>
        <row r="3425">
          <cell r="J3425" t="str">
            <v>02.09.01.11.023 Bondet Searing Jig For DISK Pad</v>
          </cell>
        </row>
        <row r="3426">
          <cell r="J3426" t="str">
            <v>02.09.01.11.024 Sperometer for Miror</v>
          </cell>
        </row>
        <row r="3427">
          <cell r="J3427" t="str">
            <v>02.09.01.11.025 Resure Relaxian for Miror</v>
          </cell>
        </row>
        <row r="3428">
          <cell r="J3428" t="str">
            <v>02.09.01.11.026 Shook Relaxion Jig for Brake Linning</v>
          </cell>
        </row>
        <row r="3429">
          <cell r="J3429" t="str">
            <v>02.09.01.11.027 Presurizing for Brake Linning</v>
          </cell>
        </row>
        <row r="3430">
          <cell r="J3430" t="str">
            <v>02.09.01.11.028 Peeling Force for Disk Pads</v>
          </cell>
        </row>
        <row r="3431">
          <cell r="J3431" t="str">
            <v>02.09.01.11.029 Distribution Factor Tester for Miror</v>
          </cell>
        </row>
        <row r="3432">
          <cell r="J3432" t="str">
            <v>02.09.01.11.030 Probe MWB 704  NBB</v>
          </cell>
        </row>
        <row r="3433">
          <cell r="J3433" t="str">
            <v>02.09.01.11.031 Cole Palmer Immeersion Calculator</v>
          </cell>
        </row>
        <row r="3434">
          <cell r="J3434" t="str">
            <v>02.09.01.11.032 Step Up/Down</v>
          </cell>
        </row>
        <row r="3435">
          <cell r="J3435" t="str">
            <v>02.09.01.11.033 X Ray Unit</v>
          </cell>
        </row>
        <row r="3436">
          <cell r="J3436" t="str">
            <v>02.09.01.11.034 Hot Water Hosty Type 50</v>
          </cell>
        </row>
        <row r="3437">
          <cell r="J3437" t="str">
            <v>02.09.01.11.035 Mofile Furnance</v>
          </cell>
        </row>
        <row r="3438">
          <cell r="J3438" t="str">
            <v>02.09.01.11.036 Cylotex\Sample Min</v>
          </cell>
        </row>
        <row r="3439">
          <cell r="J3439" t="str">
            <v>02.09.01.11.037 Anemometer Portable Digital</v>
          </cell>
        </row>
        <row r="3440">
          <cell r="J3440" t="str">
            <v>02.09.01.11.038 Tensile Tester</v>
          </cell>
        </row>
        <row r="3441">
          <cell r="J3441" t="str">
            <v>02.09.01.11.039 Transpole</v>
          </cell>
        </row>
        <row r="3442">
          <cell r="J3442" t="str">
            <v>02.09.01.11.040 Alat Uji untuk Kerja Radiator</v>
          </cell>
        </row>
        <row r="3443">
          <cell r="J3443" t="str">
            <v>02.09.01.11.041 Alat Uji Tekan Hydrostatic Impact Test</v>
          </cell>
        </row>
        <row r="3444">
          <cell r="J3444" t="str">
            <v>02.09.01.11.042 Alat Uji Tank Sederhana</v>
          </cell>
        </row>
        <row r="3445">
          <cell r="J3445" t="str">
            <v>02.09.01.11.043 Load Cell</v>
          </cell>
        </row>
        <row r="3446">
          <cell r="J3446" t="str">
            <v>02.09.01.11.044 Micrometer</v>
          </cell>
        </row>
        <row r="3447">
          <cell r="J3447" t="str">
            <v>02.09.01.11.045 Borescoupe</v>
          </cell>
        </row>
        <row r="3448">
          <cell r="J3448" t="str">
            <v>02.09.01.11.046 Electrometer</v>
          </cell>
        </row>
        <row r="3449">
          <cell r="J3449" t="str">
            <v>02.09.01.11.047 Preccision termocouple Calibration Standard</v>
          </cell>
        </row>
        <row r="3450">
          <cell r="J3450" t="str">
            <v>02.09.01.11.048 Contact Temperature Calibration Ice Bath</v>
          </cell>
        </row>
        <row r="3451">
          <cell r="J3451" t="str">
            <v>02.09.01.11.049 Probe Cabrating Gas</v>
          </cell>
        </row>
        <row r="3452">
          <cell r="J3452" t="str">
            <v>02.09.01.11.050 Vioce Groppe</v>
          </cell>
        </row>
        <row r="3453">
          <cell r="J3453" t="str">
            <v>02.09.01.11.051 Rochhet Driver Vessel</v>
          </cell>
        </row>
        <row r="3454">
          <cell r="J3454" t="str">
            <v>02.09.01.11.052 Mosses Omill</v>
          </cell>
        </row>
        <row r="3455">
          <cell r="J3455" t="str">
            <v>02.09.01.11.053 Alat Uji Peredam Gas Buang</v>
          </cell>
        </row>
        <row r="3456">
          <cell r="J3456" t="str">
            <v>02.09.01.11.054 Alat Uji Crack</v>
          </cell>
        </row>
        <row r="3457">
          <cell r="J3457" t="str">
            <v>02.09.01.11.055 Alat Uji Ultrasonic</v>
          </cell>
        </row>
        <row r="3458">
          <cell r="J3458" t="str">
            <v>02.09.01.11.056 Alat Uji Kekerasan</v>
          </cell>
        </row>
        <row r="3459">
          <cell r="J3459" t="str">
            <v>02.09.01.11.057 Alat Uji Korosi</v>
          </cell>
        </row>
        <row r="3460">
          <cell r="J3460" t="str">
            <v>02.09.01.11.058 Alat Uji Struktur Kimia Logam</v>
          </cell>
        </row>
        <row r="3461">
          <cell r="J3461" t="str">
            <v>02.09.01.11.059 Vacum Coating</v>
          </cell>
        </row>
        <row r="3462">
          <cell r="J3462" t="str">
            <v>02.09.01.11.060 Reflection Polariscope</v>
          </cell>
        </row>
        <row r="3463">
          <cell r="J3463" t="str">
            <v>02.09.01.11.061 Scatlered Light Polariscope</v>
          </cell>
        </row>
        <row r="3464">
          <cell r="J3464" t="str">
            <v>02.09.01.11.062 Lateral Extensometer</v>
          </cell>
        </row>
        <row r="3465">
          <cell r="J3465" t="str">
            <v>02.09.01.11.063 Proyektion Polariscope</v>
          </cell>
        </row>
        <row r="3466">
          <cell r="J3466" t="str">
            <v>02.09.01.11.064 Ultrasonic Tester</v>
          </cell>
        </row>
        <row r="3467">
          <cell r="J3467" t="str">
            <v>02.09.01.11.065 Magnetic Powder Crack Detector</v>
          </cell>
        </row>
        <row r="3468">
          <cell r="J3468" t="str">
            <v>02.09.01.11.066 Parker Magnetic Yoke</v>
          </cell>
        </row>
        <row r="3469">
          <cell r="J3469" t="str">
            <v>02.09.01.11.067 Crack Depth Detector</v>
          </cell>
        </row>
        <row r="3470">
          <cell r="J3470" t="str">
            <v>02.09.01.11.068 Alat Lab. Logam, Mesin Listrik Lain-Lain</v>
          </cell>
        </row>
        <row r="3471">
          <cell r="J3471" t="str">
            <v>02.09.01.12.001 Centrifuge</v>
          </cell>
        </row>
        <row r="3472">
          <cell r="J3472" t="str">
            <v>02.09.01.12.002 Water Dath</v>
          </cell>
        </row>
        <row r="3473">
          <cell r="J3473" t="str">
            <v>02.09.01.12.003 Incubator</v>
          </cell>
        </row>
        <row r="3474">
          <cell r="J3474" t="str">
            <v>02.09.01.12.004 Moroar</v>
          </cell>
        </row>
        <row r="3475">
          <cell r="J3475" t="str">
            <v>02.09.01.12.005 Oven</v>
          </cell>
        </row>
        <row r="3476">
          <cell r="J3476" t="str">
            <v>02.09.01.12.006 Compresor Unit</v>
          </cell>
        </row>
        <row r="3477">
          <cell r="J3477" t="str">
            <v>02.09.01.12.007 Botol Oxigen</v>
          </cell>
        </row>
        <row r="3478">
          <cell r="J3478" t="str">
            <v>02.09.01.12.008 Botol D.O</v>
          </cell>
        </row>
        <row r="3479">
          <cell r="J3479" t="str">
            <v>02.09.01.12.009 Botol Aqua</v>
          </cell>
        </row>
        <row r="3480">
          <cell r="J3480" t="str">
            <v>02.09.01.12.010 Krous Glass</v>
          </cell>
        </row>
        <row r="3481">
          <cell r="J3481" t="str">
            <v>02.09.01.12.011 Elemeyer Glass</v>
          </cell>
        </row>
        <row r="3482">
          <cell r="J3482" t="str">
            <v>02.09.01.12.012 Nestle</v>
          </cell>
        </row>
        <row r="3483">
          <cell r="J3483" t="str">
            <v>02.09.01.12.013 Piper Glass</v>
          </cell>
        </row>
        <row r="3484">
          <cell r="J3484" t="str">
            <v>02.09.01.12.014 Gelas Takar</v>
          </cell>
        </row>
        <row r="3485">
          <cell r="J3485" t="str">
            <v>02.09.01.12.015 Labu Takar</v>
          </cell>
        </row>
        <row r="3486">
          <cell r="J3486" t="str">
            <v>02.09.01.12.016 Tabung Reaksi</v>
          </cell>
        </row>
        <row r="3487">
          <cell r="J3487" t="str">
            <v>02.09.01.12.017 Bejana</v>
          </cell>
        </row>
        <row r="3488">
          <cell r="J3488" t="str">
            <v>02.09.01.12.018 Penanggas</v>
          </cell>
        </row>
        <row r="3489">
          <cell r="J3489" t="str">
            <v>02.09.01.12.019 Burtte</v>
          </cell>
        </row>
        <row r="3490">
          <cell r="J3490" t="str">
            <v>02.09.01.12.020 Microscope</v>
          </cell>
        </row>
        <row r="3491">
          <cell r="J3491" t="str">
            <v>02.09.01.12.021 Autoclave</v>
          </cell>
        </row>
        <row r="3492">
          <cell r="J3492" t="str">
            <v>02.09.01.12.022 Blender</v>
          </cell>
        </row>
        <row r="3493">
          <cell r="J3493" t="str">
            <v>02.09.01.12.023 Tibangan</v>
          </cell>
        </row>
        <row r="3494">
          <cell r="J3494" t="str">
            <v>02.09.01.12.024 Axial Plungar Pump</v>
          </cell>
        </row>
        <row r="3495">
          <cell r="J3495" t="str">
            <v>02.09.01.12.025 Dry Klin</v>
          </cell>
        </row>
        <row r="3496">
          <cell r="J3496" t="str">
            <v>02.09.01.12.026 Universal Test Machine</v>
          </cell>
        </row>
        <row r="3497">
          <cell r="J3497" t="str">
            <v>02.09.01.12.027 Engineering Test Equipment</v>
          </cell>
        </row>
        <row r="3498">
          <cell r="J3498" t="str">
            <v>02.09.01.12.028 Vacum Pump</v>
          </cell>
        </row>
        <row r="3499">
          <cell r="J3499" t="str">
            <v>02.09.01.12.029 Dearing Stand</v>
          </cell>
        </row>
        <row r="3500">
          <cell r="J3500" t="str">
            <v>02.09.01.12.030 Stop Watch</v>
          </cell>
        </row>
        <row r="3501">
          <cell r="J3501" t="str">
            <v>02.09.01.12.031 Screen</v>
          </cell>
        </row>
        <row r="3502">
          <cell r="J3502" t="str">
            <v>02.09.01.12.032 Alat Destilasi Air</v>
          </cell>
        </row>
        <row r="3503">
          <cell r="J3503" t="str">
            <v>02.09.01.12.033 Buscon Bunner</v>
          </cell>
        </row>
        <row r="3504">
          <cell r="J3504" t="str">
            <v>02.09.01.12.034 Support  Shett Round</v>
          </cell>
        </row>
        <row r="3505">
          <cell r="J3505" t="str">
            <v>02.09.01.12.035 Manometer</v>
          </cell>
        </row>
        <row r="3506">
          <cell r="J3506" t="str">
            <v>02.09.01.12.036 Hydrometer</v>
          </cell>
        </row>
        <row r="3507">
          <cell r="J3507" t="str">
            <v>02.09.01.12.037 Counter Meter</v>
          </cell>
        </row>
        <row r="3508">
          <cell r="J3508" t="str">
            <v>02.09.01.12.038 Lampu Natrium</v>
          </cell>
        </row>
        <row r="3509">
          <cell r="J3509" t="str">
            <v>02.09.01.12.039 Moxer</v>
          </cell>
        </row>
        <row r="3510">
          <cell r="J3510" t="str">
            <v>02.09.01.12.040 Thermometer</v>
          </cell>
        </row>
        <row r="3511">
          <cell r="J3511" t="str">
            <v>02.09.01.12.041 Corong</v>
          </cell>
        </row>
        <row r="3512">
          <cell r="J3512" t="str">
            <v>02.09.01.12.042 Lampu Natrium</v>
          </cell>
        </row>
        <row r="3513">
          <cell r="J3513" t="str">
            <v>02.09.01.12.043 Containers Gas Chlorine</v>
          </cell>
        </row>
        <row r="3514">
          <cell r="J3514" t="str">
            <v>02.09.01.12.044 Raw Water Kit</v>
          </cell>
        </row>
        <row r="3515">
          <cell r="J3515" t="str">
            <v>02.09.01.12.045 Brigthness Tester</v>
          </cell>
        </row>
        <row r="3516">
          <cell r="J3516" t="str">
            <v>02.09.01.12.046 Water Absorb Tester</v>
          </cell>
        </row>
        <row r="3517">
          <cell r="J3517" t="str">
            <v>02.09.01.12.047 BOD Meter</v>
          </cell>
        </row>
        <row r="3518">
          <cell r="J3518" t="str">
            <v>02.09.01.12.048 Biological Oxigen Demand</v>
          </cell>
        </row>
        <row r="3519">
          <cell r="J3519" t="str">
            <v>02.09.01.12.049 Tabung Gas HO</v>
          </cell>
        </row>
        <row r="3520">
          <cell r="J3520" t="str">
            <v>02.09.01.12.050 Tabung Gas N2</v>
          </cell>
        </row>
        <row r="3521">
          <cell r="J3521" t="str">
            <v>02.09.01.12.051 Boume Meter</v>
          </cell>
        </row>
        <row r="3522">
          <cell r="J3522" t="str">
            <v>02.09.01.12.052 Cawan Proceline</v>
          </cell>
        </row>
        <row r="3523">
          <cell r="J3523" t="str">
            <v>02.09.01.12.053 Bak Fiberglass</v>
          </cell>
        </row>
        <row r="3524">
          <cell r="J3524" t="str">
            <v>02.09.01.12.054 Crusible Penyaring</v>
          </cell>
        </row>
        <row r="3525">
          <cell r="J3525" t="str">
            <v>02.09.01.12.055 Lodine Plass</v>
          </cell>
        </row>
        <row r="3526">
          <cell r="J3526" t="str">
            <v>02.09.01.12.056 Bejana Kaca</v>
          </cell>
        </row>
        <row r="3527">
          <cell r="J3527" t="str">
            <v>02.09.01.12.057 Thermostate</v>
          </cell>
        </row>
        <row r="3528">
          <cell r="J3528" t="str">
            <v>02.09.01.12.058 Spraygun</v>
          </cell>
        </row>
        <row r="3529">
          <cell r="J3529" t="str">
            <v>02.09.01.12.059 Furnace</v>
          </cell>
        </row>
        <row r="3530">
          <cell r="J3530" t="str">
            <v>02.09.01.12.060 Condensor</v>
          </cell>
        </row>
        <row r="3531">
          <cell r="J3531" t="str">
            <v>02.09.01.12.061 Lumpang Pengeram</v>
          </cell>
        </row>
        <row r="3532">
          <cell r="J3532" t="str">
            <v>02.09.01.12.062 Lampu Spirtus</v>
          </cell>
        </row>
        <row r="3533">
          <cell r="J3533" t="str">
            <v>02.09.01.12.063 Mestar</v>
          </cell>
        </row>
        <row r="3534">
          <cell r="J3534" t="str">
            <v>02.09.01.12.064 Pipa U</v>
          </cell>
        </row>
        <row r="3535">
          <cell r="J3535" t="str">
            <v>02.09.01.12.065 Lempeng Tetes</v>
          </cell>
        </row>
        <row r="3536">
          <cell r="J3536" t="str">
            <v>02.09.01.12.066 Sirer/Pengocok</v>
          </cell>
        </row>
        <row r="3537">
          <cell r="J3537" t="str">
            <v>02.09.01.12.067 Alat Penyari Koch</v>
          </cell>
        </row>
        <row r="3538">
          <cell r="J3538" t="str">
            <v>02.09.01.12.068 Alat Penyari Procter</v>
          </cell>
        </row>
        <row r="3539">
          <cell r="J3539" t="str">
            <v>02.09.01.12.069 Dean Starek</v>
          </cell>
        </row>
        <row r="3540">
          <cell r="J3540" t="str">
            <v>02.09.01.12.070 Pigno Meter</v>
          </cell>
        </row>
        <row r="3541">
          <cell r="J3541" t="str">
            <v>02.09.01.12.071 Sun Shine Recorder</v>
          </cell>
        </row>
        <row r="3542">
          <cell r="J3542" t="str">
            <v>02.09.01.12.072 Crock Meter</v>
          </cell>
        </row>
        <row r="3543">
          <cell r="J3543" t="str">
            <v>02.09.01.12.073 Kipps</v>
          </cell>
        </row>
        <row r="3544">
          <cell r="J3544" t="str">
            <v>02.09.01.12.074 Pengaduk</v>
          </cell>
        </row>
        <row r="3545">
          <cell r="J3545" t="str">
            <v>02.09.01.12.075 Crusess Tang</v>
          </cell>
        </row>
        <row r="3546">
          <cell r="J3546" t="str">
            <v>02.09.01.12.076 Pendingin Lurus</v>
          </cell>
        </row>
        <row r="3547">
          <cell r="J3547" t="str">
            <v>02.09.01.12.077 Togle</v>
          </cell>
        </row>
        <row r="3548">
          <cell r="J3548" t="str">
            <v>02.09.01.12.078 Jepitan Kulit untuk Togle</v>
          </cell>
        </row>
        <row r="3549">
          <cell r="J3549" t="str">
            <v>02.09.01.12.079 Four Position Flask Haester</v>
          </cell>
        </row>
        <row r="3550">
          <cell r="J3550" t="str">
            <v>02.09.01.12.080 Montle Heater</v>
          </cell>
        </row>
        <row r="3551">
          <cell r="J3551" t="str">
            <v>02.09.01.12.081 Motor Complit Bioxidation System</v>
          </cell>
        </row>
        <row r="3552">
          <cell r="J3552" t="str">
            <v>02.09.01.12.082 Standar Klem Burete</v>
          </cell>
        </row>
        <row r="3553">
          <cell r="J3553" t="str">
            <v>02.09.01.12.083 Stres Cracking Tester with Thermometer Water Bath</v>
          </cell>
        </row>
        <row r="3554">
          <cell r="J3554" t="str">
            <v>02.09.01.12.084 Alat Pengukur Luas Kulit</v>
          </cell>
        </row>
        <row r="3555">
          <cell r="J3555" t="str">
            <v>02.09.01.12.085 Boll Mill</v>
          </cell>
        </row>
        <row r="3556">
          <cell r="J3556" t="str">
            <v>02.09.01.12.086 Bol Press</v>
          </cell>
        </row>
        <row r="3557">
          <cell r="J3557" t="str">
            <v>02.09.01.12.087 Tangip Pembuat Sheet</v>
          </cell>
        </row>
        <row r="3558">
          <cell r="J3558" t="str">
            <v>02.09.01.12.088 Tangip Bahan Baku</v>
          </cell>
        </row>
        <row r="3559">
          <cell r="J3559" t="str">
            <v>02.09.01.12.089 Kjeldahi Set</v>
          </cell>
        </row>
        <row r="3560">
          <cell r="J3560" t="str">
            <v>02.09.01.12.090 Sait Spray Test  Chamber</v>
          </cell>
        </row>
        <row r="3561">
          <cell r="J3561" t="str">
            <v>02.09.01.12.091 Corrosion Tester</v>
          </cell>
        </row>
        <row r="3562">
          <cell r="J3562" t="str">
            <v>02.09.01.12.092 Electrolytic Equipment</v>
          </cell>
        </row>
        <row r="3563">
          <cell r="J3563" t="str">
            <v>02.09.01.12.093 Autograph</v>
          </cell>
        </row>
        <row r="3564">
          <cell r="J3564" t="str">
            <v>02.09.01.12.094 Air Permeability Tester</v>
          </cell>
        </row>
        <row r="3565">
          <cell r="J3565" t="str">
            <v>02.09.01.12.095 Penguji Titik Leleh</v>
          </cell>
        </row>
        <row r="3566">
          <cell r="J3566" t="str">
            <v>02.09.01.12.096 Pengukur Derajat Putih</v>
          </cell>
        </row>
        <row r="3567">
          <cell r="J3567" t="str">
            <v>02.09.01.12.097 Sem</v>
          </cell>
        </row>
        <row r="3568">
          <cell r="J3568" t="str">
            <v>02.09.01.12.098 Alat Sampling Gas Buang</v>
          </cell>
        </row>
        <row r="3569">
          <cell r="J3569" t="str">
            <v>02.09.01.12.099 Soun Level Meter Tester</v>
          </cell>
        </row>
        <row r="3570">
          <cell r="J3570" t="str">
            <v>02.09.01.12.100 Alat Kedokteran Umum Lain-Lain</v>
          </cell>
        </row>
        <row r="3571">
          <cell r="J3571" t="str">
            <v>02.09.01.13.001 Dialcalifer</v>
          </cell>
        </row>
        <row r="3572">
          <cell r="J3572" t="str">
            <v>02.09.01.13.002 Dryer</v>
          </cell>
        </row>
        <row r="3573">
          <cell r="J3573" t="str">
            <v>02.09.01.13.003 Hidrolic Hand Press</v>
          </cell>
        </row>
        <row r="3574">
          <cell r="J3574" t="str">
            <v>02.09.01.13.004 Hair Guard</v>
          </cell>
        </row>
        <row r="3575">
          <cell r="J3575" t="str">
            <v>02.09.01.13.005 Aqua Guard</v>
          </cell>
        </row>
        <row r="3576">
          <cell r="J3576" t="str">
            <v>02.09.01.13.006 Tiration Apparatus</v>
          </cell>
        </row>
        <row r="3577">
          <cell r="J3577" t="str">
            <v>02.09.01.13.007 Multi Unit Extraction</v>
          </cell>
        </row>
        <row r="3578">
          <cell r="J3578" t="str">
            <v>02.09.01.13.008 Plat Pemanas</v>
          </cell>
        </row>
        <row r="3579">
          <cell r="J3579" t="str">
            <v>02.09.01.13.009 Alat pengukur Tebal</v>
          </cell>
        </row>
        <row r="3580">
          <cell r="J3580" t="str">
            <v>02.09.01.13.010 Alat Ukur Kadar Air</v>
          </cell>
        </row>
        <row r="3581">
          <cell r="J3581" t="str">
            <v>02.09.01.13.011 Vergeot Apparat</v>
          </cell>
        </row>
        <row r="3582">
          <cell r="J3582" t="str">
            <v>02.09.01.13.012 Alat Tembus Udara</v>
          </cell>
        </row>
        <row r="3583">
          <cell r="J3583" t="str">
            <v>02.09.01.13.013 Alat Uji Kelembaban Udara</v>
          </cell>
        </row>
        <row r="3584">
          <cell r="J3584" t="str">
            <v>02.09.01.13.014 Laminar Air Flow</v>
          </cell>
        </row>
        <row r="3585">
          <cell r="J3585" t="str">
            <v>02.09.01.13.015 Spray Dryer</v>
          </cell>
        </row>
        <row r="3586">
          <cell r="J3586" t="str">
            <v>02.09.01.13.016 Spi Flame Ability</v>
          </cell>
        </row>
        <row r="3587">
          <cell r="J3587" t="str">
            <v>02.09.01.13.017 Autoclave Unit</v>
          </cell>
        </row>
        <row r="3588">
          <cell r="J3588" t="str">
            <v>02.09.01.13.018 Electric Thermometer</v>
          </cell>
        </row>
        <row r="3589">
          <cell r="J3589" t="str">
            <v>02.09.01.13.019 Flour Photometer</v>
          </cell>
        </row>
        <row r="3590">
          <cell r="J3590" t="str">
            <v>02.09.01.13.020 Microscope dengan Kamera</v>
          </cell>
        </row>
        <row r="3591">
          <cell r="J3591" t="str">
            <v>02.09.01.13.021 System Pengendali Derajat Asam</v>
          </cell>
        </row>
        <row r="3592">
          <cell r="J3592" t="str">
            <v>02.09.01.13.022 Mesin Potong Jerami</v>
          </cell>
        </row>
        <row r="3593">
          <cell r="J3593" t="str">
            <v>02.09.01.13.023 Mesin Press Jerami</v>
          </cell>
        </row>
        <row r="3594">
          <cell r="J3594" t="str">
            <v>02.09.01.13.024 Bak Flukkulator</v>
          </cell>
        </row>
        <row r="3595">
          <cell r="J3595" t="str">
            <v>02.09.01.13.025 Microskop</v>
          </cell>
        </row>
        <row r="3596">
          <cell r="J3596" t="str">
            <v>02.09.01.13.026 Alat Poleshing</v>
          </cell>
        </row>
        <row r="3597">
          <cell r="J3597" t="str">
            <v>02.09.01.13.027 Alat Gerinda</v>
          </cell>
        </row>
        <row r="3598">
          <cell r="J3598" t="str">
            <v>02.09.01.13.028 Alat Lab. Umum A Lain-Lain</v>
          </cell>
        </row>
        <row r="3599">
          <cell r="J3599" t="str">
            <v>02.09.01.14.001 Centrifuge</v>
          </cell>
        </row>
        <row r="3600">
          <cell r="J3600" t="str">
            <v>02.09.01.14.002 Test Tube</v>
          </cell>
        </row>
        <row r="3601">
          <cell r="J3601" t="str">
            <v>02.09.01.14.003 Test Tube Rack</v>
          </cell>
        </row>
        <row r="3602">
          <cell r="J3602" t="str">
            <v>02.09.01.14.004 Alcohol Lamp</v>
          </cell>
        </row>
        <row r="3603">
          <cell r="J3603" t="str">
            <v>02.09.01.14.005 Water  Bth</v>
          </cell>
        </row>
        <row r="3604">
          <cell r="J3604" t="str">
            <v>02.09.01.14.006 Hot Plata</v>
          </cell>
        </row>
        <row r="3605">
          <cell r="J3605" t="str">
            <v>02.09.01.14.007 Laboratory Thermometer</v>
          </cell>
        </row>
        <row r="3606">
          <cell r="J3606" t="str">
            <v>02.09.01.14.008 Automatic Timer</v>
          </cell>
        </row>
        <row r="3607">
          <cell r="J3607" t="str">
            <v>02.09.01.14.009 Stop Watch</v>
          </cell>
        </row>
        <row r="3608">
          <cell r="J3608" t="str">
            <v>02.09.01.14.010 Pippete Support</v>
          </cell>
        </row>
        <row r="3609">
          <cell r="J3609" t="str">
            <v>02.09.01.14.011 Photo Electrick Calrimeter</v>
          </cell>
        </row>
        <row r="3610">
          <cell r="J3610" t="str">
            <v>02.09.01.14.012 Polarimeter</v>
          </cell>
        </row>
        <row r="3611">
          <cell r="J3611" t="str">
            <v>02.09.01.14.013 Blooldcall Counter</v>
          </cell>
        </row>
        <row r="3612">
          <cell r="J3612" t="str">
            <v>02.09.01.14.014 Pippete Shacker</v>
          </cell>
        </row>
        <row r="3613">
          <cell r="J3613" t="str">
            <v>02.09.01.14.015 Micro Slide Glass</v>
          </cell>
        </row>
        <row r="3614">
          <cell r="J3614" t="str">
            <v>02.09.01.14.016 Micro Coper Glass</v>
          </cell>
        </row>
        <row r="3615">
          <cell r="J3615" t="str">
            <v>02.09.01.14.017 Comet Forcepscoper Glass</v>
          </cell>
        </row>
        <row r="3616">
          <cell r="J3616" t="str">
            <v>02.09.01.14.018 Comet Forcepslice Glass</v>
          </cell>
        </row>
        <row r="3617">
          <cell r="J3617" t="str">
            <v>02.09.01.14.019 Micrhamotocritcentrifuge</v>
          </cell>
        </row>
        <row r="3618">
          <cell r="J3618" t="str">
            <v>02.09.01.14.020 Serum proteinrefractometer</v>
          </cell>
        </row>
        <row r="3619">
          <cell r="J3619" t="str">
            <v>02.09.01.14.021 Sugar Reflactometer</v>
          </cell>
        </row>
        <row r="3620">
          <cell r="J3620" t="str">
            <v>02.09.01.14.022 Urineglass Jars</v>
          </cell>
        </row>
        <row r="3621">
          <cell r="J3621" t="str">
            <v>02.09.01.14.023 Urineglass Jars Rack</v>
          </cell>
        </row>
        <row r="3622">
          <cell r="J3622" t="str">
            <v>02.09.01.14.024 Excrement Collector</v>
          </cell>
        </row>
        <row r="3623">
          <cell r="J3623" t="str">
            <v>02.09.01.14.025 Urinemeter</v>
          </cell>
        </row>
        <row r="3624">
          <cell r="J3624" t="str">
            <v>02.09.01.14.026 Esbachaibuminometer</v>
          </cell>
        </row>
        <row r="3625">
          <cell r="J3625" t="str">
            <v>02.09.01.14.027 Respirometer</v>
          </cell>
        </row>
        <row r="3626">
          <cell r="J3626" t="str">
            <v>02.09.01.14.028 Staining Jars</v>
          </cell>
        </row>
        <row r="3627">
          <cell r="J3627" t="str">
            <v>02.09.01.14.029 Staining Rack</v>
          </cell>
        </row>
        <row r="3628">
          <cell r="J3628" t="str">
            <v>02.09.01.14.030 Slide Glass Rack</v>
          </cell>
        </row>
        <row r="3629">
          <cell r="J3629" t="str">
            <v>02.09.01.14.031 Micro Slide</v>
          </cell>
        </row>
        <row r="3630">
          <cell r="J3630" t="str">
            <v>02.09.01.14.032 Slide Cabinet</v>
          </cell>
        </row>
        <row r="3631">
          <cell r="J3631" t="str">
            <v>02.09.01.14.033 Blood Axchange</v>
          </cell>
        </row>
        <row r="3632">
          <cell r="J3632" t="str">
            <v>02.09.01.14.034 Suction Tube</v>
          </cell>
        </row>
        <row r="3633">
          <cell r="J3633" t="str">
            <v>02.09.01.14.035 Cup</v>
          </cell>
        </row>
        <row r="3634">
          <cell r="J3634" t="str">
            <v>02.09.01.14.036 Tubreation Neasur Plate</v>
          </cell>
        </row>
        <row r="3635">
          <cell r="J3635" t="str">
            <v>02.09.01.14.037 Blooddlance (Franke)</v>
          </cell>
        </row>
        <row r="3636">
          <cell r="J3636" t="str">
            <v>02.09.01.14.038 Anaesthasiometer</v>
          </cell>
        </row>
        <row r="3637">
          <cell r="J3637" t="str">
            <v>02.09.01.14.039 Westgrean B;oodsed Rack</v>
          </cell>
        </row>
        <row r="3638">
          <cell r="J3638" t="str">
            <v>02.09.01.14.040 Sahli Harmometer</v>
          </cell>
        </row>
        <row r="3639">
          <cell r="J3639" t="str">
            <v>02.09.01.14.041 Bloodilluting Pipet</v>
          </cell>
        </row>
        <row r="3640">
          <cell r="J3640" t="str">
            <v>02.09.01.14.042 Blood Pippete Lecocit</v>
          </cell>
        </row>
        <row r="3641">
          <cell r="J3641" t="str">
            <v>02.09.01.14.043 Hemacytemeter Complete</v>
          </cell>
        </row>
        <row r="3642">
          <cell r="J3642" t="str">
            <v>02.09.01.14.044 Rubber Blower</v>
          </cell>
        </row>
        <row r="3643">
          <cell r="J3643" t="str">
            <v>02.09.01.14.045 Bloodcell Calculator</v>
          </cell>
        </row>
        <row r="3644">
          <cell r="J3644" t="str">
            <v>02.09.01.14.046 Photoelechomoglobenometer</v>
          </cell>
        </row>
        <row r="3645">
          <cell r="J3645" t="str">
            <v>02.09.01.14.047 Erlenmeyer Plastik</v>
          </cell>
        </row>
        <row r="3646">
          <cell r="J3646" t="str">
            <v>02.09.01.14.048 Kjedahi Plastik</v>
          </cell>
        </row>
        <row r="3647">
          <cell r="J3647" t="str">
            <v>02.09.01.14.049 Flashk</v>
          </cell>
        </row>
        <row r="3648">
          <cell r="J3648" t="str">
            <v>02.09.01.14.050 Rekers</v>
          </cell>
        </row>
        <row r="3649">
          <cell r="J3649" t="str">
            <v>02.09.01.14.051 Bloodsugar Tube Follin Wu</v>
          </cell>
        </row>
        <row r="3650">
          <cell r="J3650" t="str">
            <v>02.09.01.14.052 Transperppite</v>
          </cell>
        </row>
        <row r="3651">
          <cell r="J3651" t="str">
            <v>02.09.01.14.053 Volumatic Plashk</v>
          </cell>
        </row>
        <row r="3652">
          <cell r="J3652" t="str">
            <v>02.09.01.14.054 Funnela</v>
          </cell>
        </row>
        <row r="3653">
          <cell r="J3653" t="str">
            <v>02.09.01.14.055 Sparoty Funel</v>
          </cell>
        </row>
        <row r="3654">
          <cell r="J3654" t="str">
            <v>02.09.01.14.056 Filter Fiennul</v>
          </cell>
        </row>
        <row r="3655">
          <cell r="J3655" t="str">
            <v>02.09.01.14.057 Filter</v>
          </cell>
        </row>
        <row r="3656">
          <cell r="J3656" t="str">
            <v>02.09.01.14.058 Petric Culture Dish</v>
          </cell>
        </row>
        <row r="3657">
          <cell r="J3657" t="str">
            <v>02.09.01.14.059 Filtoring Flashk</v>
          </cell>
        </row>
        <row r="3658">
          <cell r="J3658" t="str">
            <v>02.09.01.14.060 Filters Apparatus</v>
          </cell>
        </row>
        <row r="3659">
          <cell r="J3659" t="str">
            <v>02.09.01.14.061 Weighting Botle</v>
          </cell>
        </row>
        <row r="3660">
          <cell r="J3660" t="str">
            <v>02.09.01.14.062 Condensor</v>
          </cell>
        </row>
        <row r="3661">
          <cell r="J3661" t="str">
            <v>02.09.01.14.063 Kipp Glass Generator</v>
          </cell>
        </row>
        <row r="3662">
          <cell r="J3662" t="str">
            <v>02.09.01.14.064 Filter Pump</v>
          </cell>
        </row>
        <row r="3663">
          <cell r="J3663" t="str">
            <v>02.09.01.14.065 Stopecook</v>
          </cell>
        </row>
        <row r="3664">
          <cell r="J3664" t="str">
            <v>02.09.01.14.066 Watch Glass</v>
          </cell>
        </row>
        <row r="3665">
          <cell r="J3665" t="str">
            <v>02.09.01.14.067 Tubes Different Types</v>
          </cell>
        </row>
        <row r="3666">
          <cell r="J3666" t="str">
            <v>02.09.01.14.068 Cristalizing Dish</v>
          </cell>
        </row>
        <row r="3667">
          <cell r="J3667" t="str">
            <v>02.09.01.14.069 Evaparanthing Dish</v>
          </cell>
        </row>
        <row r="3668">
          <cell r="J3668" t="str">
            <v>02.09.01.14.070 Specific Grafity Botle</v>
          </cell>
        </row>
        <row r="3669">
          <cell r="J3669" t="str">
            <v>02.09.01.14.071 Desicator</v>
          </cell>
        </row>
        <row r="3670">
          <cell r="J3670" t="str">
            <v>02.09.01.14.072 Tranhter</v>
          </cell>
        </row>
        <row r="3671">
          <cell r="J3671" t="str">
            <v>02.09.01.14.073 Mat Kam</v>
          </cell>
        </row>
        <row r="3672">
          <cell r="J3672" t="str">
            <v>02.09.01.14.074 Gelas Takaran</v>
          </cell>
        </row>
        <row r="3673">
          <cell r="J3673" t="str">
            <v>02.09.01.14.075 Lampu Spirtus</v>
          </cell>
        </row>
        <row r="3674">
          <cell r="J3674" t="str">
            <v>02.09.01.14.076 Rangka Manusia</v>
          </cell>
        </row>
        <row r="3675">
          <cell r="J3675" t="str">
            <v>02.09.01.14.077 Anatomi</v>
          </cell>
        </row>
        <row r="3676">
          <cell r="J3676" t="str">
            <v>02.09.01.14.078 Alat Lab. Kedokteran Lain-Lain</v>
          </cell>
        </row>
        <row r="3677">
          <cell r="J3677" t="str">
            <v>02.09.01.15.001 Refrigerator</v>
          </cell>
        </row>
        <row r="3678">
          <cell r="J3678" t="str">
            <v>02.09.01.15.002 Water Bath</v>
          </cell>
        </row>
        <row r="3679">
          <cell r="J3679" t="str">
            <v>02.09.01.15.003 Autoclave</v>
          </cell>
        </row>
        <row r="3680">
          <cell r="J3680" t="str">
            <v>02.09.01.15.004 Over/Hot Air Sterillizer</v>
          </cell>
        </row>
        <row r="3681">
          <cell r="J3681" t="str">
            <v>02.09.01.15.005 Peppite Washer</v>
          </cell>
        </row>
        <row r="3682">
          <cell r="J3682" t="str">
            <v>02.09.01.15.006 Peppite Dryer</v>
          </cell>
        </row>
        <row r="3683">
          <cell r="J3683" t="str">
            <v>02.09.01.15.007 Santrifurge Biasa</v>
          </cell>
        </row>
        <row r="3684">
          <cell r="J3684" t="str">
            <v>02.09.01.15.008 Binoculer Microscope</v>
          </cell>
        </row>
        <row r="3685">
          <cell r="J3685" t="str">
            <v>02.09.01.15.009 Sentrifuge untuk Microplate</v>
          </cell>
        </row>
        <row r="3686">
          <cell r="J3686" t="str">
            <v>02.09.01.15.010 Stereo Microscope</v>
          </cell>
        </row>
        <row r="3687">
          <cell r="J3687" t="str">
            <v>02.09.01.15.011 Fluricent Microscope</v>
          </cell>
        </row>
        <row r="3688">
          <cell r="J3688" t="str">
            <v>02.09.01.15.012 PH Meter</v>
          </cell>
        </row>
        <row r="3689">
          <cell r="J3689" t="str">
            <v>02.09.01.15.013 Magnetic Stirer &amp; Rod with Hot</v>
          </cell>
        </row>
        <row r="3690">
          <cell r="J3690" t="str">
            <v>02.09.01.15.014 Balance Electric</v>
          </cell>
        </row>
        <row r="3691">
          <cell r="J3691" t="str">
            <v>02.09.01.15.015 Aquadestilator</v>
          </cell>
        </row>
        <row r="3692">
          <cell r="J3692" t="str">
            <v>02.09.01.15.016 Demineralizer</v>
          </cell>
        </row>
        <row r="3693">
          <cell r="J3693" t="str">
            <v>02.09.01.15.017 Milipore Filter</v>
          </cell>
        </row>
        <row r="3694">
          <cell r="J3694" t="str">
            <v>02.09.01.15.018 Microsliter Kit</v>
          </cell>
        </row>
        <row r="3695">
          <cell r="J3695" t="str">
            <v>02.09.01.15.019 Automatic Pippete 1, 2, 5 CS</v>
          </cell>
        </row>
        <row r="3696">
          <cell r="J3696" t="str">
            <v>02.09.01.15.020 Pinn Filter</v>
          </cell>
        </row>
        <row r="3697">
          <cell r="J3697" t="str">
            <v>02.09.01.15.021 Pipette Filter</v>
          </cell>
        </row>
        <row r="3698">
          <cell r="J3698" t="str">
            <v>02.09.01.15.022 Proppette</v>
          </cell>
        </row>
        <row r="3699">
          <cell r="J3699" t="str">
            <v>02.09.01.15.023 Pippette Container</v>
          </cell>
        </row>
        <row r="3700">
          <cell r="J3700" t="str">
            <v>02.09.01.15.024 Tube Container</v>
          </cell>
        </row>
        <row r="3701">
          <cell r="J3701" t="str">
            <v>02.09.01.15.025 Wire Basket</v>
          </cell>
        </row>
        <row r="3702">
          <cell r="J3702" t="str">
            <v>02.09.01.15.026 Discard Pan</v>
          </cell>
        </row>
        <row r="3703">
          <cell r="J3703" t="str">
            <v>02.09.01.15.027 Bolling Pan</v>
          </cell>
        </row>
        <row r="3704">
          <cell r="J3704" t="str">
            <v>02.09.01.15.028 Stabilizer</v>
          </cell>
        </row>
        <row r="3705">
          <cell r="J3705" t="str">
            <v>02.09.01.15.029 Glass Ware</v>
          </cell>
        </row>
        <row r="3706">
          <cell r="J3706" t="str">
            <v>02.09.01.15.030 Freezer 70 derajat C Centrifuge Accessories</v>
          </cell>
        </row>
        <row r="3707">
          <cell r="J3707" t="str">
            <v>02.09.01.15.031 Refrigeratif</v>
          </cell>
        </row>
        <row r="3708">
          <cell r="J3708" t="str">
            <v>02.09.01.15.032 Incubator</v>
          </cell>
        </row>
        <row r="3709">
          <cell r="J3709" t="str">
            <v>02.09.01.15.033 Abalytic Balancer</v>
          </cell>
        </row>
        <row r="3710">
          <cell r="J3710" t="str">
            <v>02.09.01.15.034 Burse Burner</v>
          </cell>
        </row>
        <row r="3711">
          <cell r="J3711" t="str">
            <v>02.09.01.15.035 Anerobic Jar</v>
          </cell>
        </row>
        <row r="3712">
          <cell r="J3712" t="str">
            <v>02.09.01.15.036 Ice Trusher</v>
          </cell>
        </row>
        <row r="3713">
          <cell r="J3713" t="str">
            <v>02.09.01.15.037 Pipette Jar Container</v>
          </cell>
        </row>
        <row r="3714">
          <cell r="J3714" t="str">
            <v>02.09.01.15.038 Inoculating Supples</v>
          </cell>
        </row>
        <row r="3715">
          <cell r="J3715" t="str">
            <v>02.09.01.15.039 Sillicagel Desicator</v>
          </cell>
        </row>
        <row r="3716">
          <cell r="J3716" t="str">
            <v>02.09.01.15.040 Peristalitic Pump</v>
          </cell>
        </row>
        <row r="3717">
          <cell r="J3717" t="str">
            <v>02.09.01.15.041 Tube for Centrifuge</v>
          </cell>
        </row>
        <row r="3718">
          <cell r="J3718" t="str">
            <v>02.09.01.15.042 Caps for Centrifuge Tube</v>
          </cell>
        </row>
        <row r="3719">
          <cell r="J3719" t="str">
            <v>02.09.01.15.043 Res</v>
          </cell>
        </row>
        <row r="3720">
          <cell r="J3720" t="str">
            <v>02.09.01.15.044 Test Tube Mixer</v>
          </cell>
        </row>
        <row r="3721">
          <cell r="J3721" t="str">
            <v>02.09.01.15.045 Krucut In Hoft</v>
          </cell>
        </row>
        <row r="3722">
          <cell r="J3722" t="str">
            <v>02.09.01.15.046 Dry Oven</v>
          </cell>
        </row>
        <row r="3723">
          <cell r="J3723" t="str">
            <v>02.09.01.15.047 Rotator Shaker</v>
          </cell>
        </row>
        <row r="3724">
          <cell r="J3724" t="str">
            <v>02.09.01.15.048 Microscope Monocular</v>
          </cell>
        </row>
        <row r="3725">
          <cell r="J3725" t="str">
            <v>02.09.01.15.049 Microscope Binokular</v>
          </cell>
        </row>
        <row r="3726">
          <cell r="J3726" t="str">
            <v>02.09.01.15.050 Photo Microscope</v>
          </cell>
        </row>
        <row r="3727">
          <cell r="J3727" t="str">
            <v>02.09.01.15.051 Spectrophotometer</v>
          </cell>
        </row>
        <row r="3728">
          <cell r="J3728" t="str">
            <v>02.09.01.15.052 Atomic Abssoption Spectro</v>
          </cell>
        </row>
        <row r="3729">
          <cell r="J3729" t="str">
            <v>02.09.01.15.053 TL Chomatograph</v>
          </cell>
        </row>
        <row r="3730">
          <cell r="J3730" t="str">
            <v>02.09.01.15.054 Elektrogravimetri</v>
          </cell>
        </row>
        <row r="3731">
          <cell r="J3731" t="str">
            <v>02.09.01.15.055 Colorimeter</v>
          </cell>
        </row>
        <row r="3732">
          <cell r="J3732" t="str">
            <v>02.09.01.15.056 Chormotograph Injection</v>
          </cell>
        </row>
        <row r="3733">
          <cell r="J3733" t="str">
            <v>02.09.01.15.057 Device</v>
          </cell>
        </row>
        <row r="3734">
          <cell r="J3734" t="str">
            <v>02.09.01.15.058 Tissu Processor Unit</v>
          </cell>
        </row>
        <row r="3735">
          <cell r="J3735" t="str">
            <v>02.09.01.15.059 Microtome Unit</v>
          </cell>
        </row>
        <row r="3736">
          <cell r="J3736" t="str">
            <v>02.09.01.15.060 Analitical Balance</v>
          </cell>
        </row>
        <row r="3737">
          <cell r="J3737" t="str">
            <v>02.09.01.15.061 Prescesion Balance</v>
          </cell>
        </row>
        <row r="3738">
          <cell r="J3738" t="str">
            <v>02.09.01.15.062 Weshing Instrument</v>
          </cell>
        </row>
        <row r="3739">
          <cell r="J3739" t="str">
            <v>02.09.01.15.063 Microscope Fluoronsence</v>
          </cell>
        </row>
        <row r="3740">
          <cell r="J3740" t="str">
            <v>02.09.01.15.064 Microscope Phase Contract Light Field</v>
          </cell>
        </row>
        <row r="3741">
          <cell r="J3741" t="str">
            <v>02.09.01.15.065 Microscope Phase Contract Dark Field</v>
          </cell>
        </row>
        <row r="3742">
          <cell r="J3742" t="str">
            <v>02.09.01.15.066 Microtitaion Plate Incubator</v>
          </cell>
        </row>
        <row r="3743">
          <cell r="J3743" t="str">
            <v>02.09.01.15.067 automatic Micro Plate Laser</v>
          </cell>
        </row>
        <row r="3744">
          <cell r="J3744" t="str">
            <v>02.09.01.15.068 Petri Dish</v>
          </cell>
        </row>
        <row r="3745">
          <cell r="J3745" t="str">
            <v>02.09.01.15.069 Loop Sterilizer</v>
          </cell>
        </row>
        <row r="3746">
          <cell r="J3746" t="str">
            <v>02.09.01.15.070 Reaer Petri Dishas</v>
          </cell>
        </row>
        <row r="3747">
          <cell r="J3747" t="str">
            <v>02.09.01.15.071 Reader Antibiotic</v>
          </cell>
        </row>
        <row r="3748">
          <cell r="J3748" t="str">
            <v>02.09.01.15.072 Frech Pressure Cell &amp; Laboratory Press Motor Drive</v>
          </cell>
        </row>
        <row r="3749">
          <cell r="J3749" t="str">
            <v>02.09.01.15.073 Standar d Frech Presure Cell 35 ml Capasity, Presu</v>
          </cell>
        </row>
        <row r="3750">
          <cell r="J3750" t="str">
            <v>02.09.01.15.074 Miniature Frech  Presure Cell 3.7 ml Capacity Pres</v>
          </cell>
        </row>
        <row r="3751">
          <cell r="J3751" t="str">
            <v>02.09.01.15.075 Tissue Homoghenizer</v>
          </cell>
        </row>
        <row r="3752">
          <cell r="J3752" t="str">
            <v>02.09.01.15.076 Hemotology Analizer (Blood Cell Counter)</v>
          </cell>
        </row>
        <row r="3753">
          <cell r="J3753" t="str">
            <v>02.09.01.15.077 Sub Marine Gel System</v>
          </cell>
        </row>
        <row r="3754">
          <cell r="J3754" t="str">
            <v>02.09.01.15.078 Microcentrifuge</v>
          </cell>
        </row>
        <row r="3755">
          <cell r="J3755" t="str">
            <v>02.09.01.15.079 Stiring Hot Plate</v>
          </cell>
        </row>
        <row r="3756">
          <cell r="J3756" t="str">
            <v>02.09.01.15.080 Micro Pippetes</v>
          </cell>
        </row>
        <row r="3757">
          <cell r="J3757" t="str">
            <v>02.09.01.15.081 Electromagnetic Current Mater</v>
          </cell>
        </row>
        <row r="3758">
          <cell r="J3758" t="str">
            <v>02.09.01.15.082 Electronic Current Meter</v>
          </cell>
        </row>
        <row r="3759">
          <cell r="J3759" t="str">
            <v>02.09.01.15.083 Vector Aritmetic</v>
          </cell>
        </row>
        <row r="3760">
          <cell r="J3760" t="str">
            <v>02.09.01.15.084 Sandy Surface Meter</v>
          </cell>
        </row>
        <row r="3761">
          <cell r="J3761" t="str">
            <v>02.09.01.15.085 Wave Height Meter</v>
          </cell>
        </row>
        <row r="3762">
          <cell r="J3762" t="str">
            <v>02.09.01.15.086 Digital Storage Oscilloscope</v>
          </cell>
        </row>
        <row r="3763">
          <cell r="J3763" t="str">
            <v>02.09.01.15.087 Detector</v>
          </cell>
        </row>
        <row r="3764">
          <cell r="J3764" t="str">
            <v>02.09.01.15.088 Presure Transacer</v>
          </cell>
        </row>
        <row r="3765">
          <cell r="J3765" t="str">
            <v>02.09.01.15.089 Alat Lab. Microbiologi Lain-Lain</v>
          </cell>
        </row>
        <row r="3766">
          <cell r="J3766" t="str">
            <v>02.09.01.16.001 Analytical Balance Electric</v>
          </cell>
        </row>
        <row r="3767">
          <cell r="J3767" t="str">
            <v>02.09.01.16.002 Analytical Balance non Electric</v>
          </cell>
        </row>
        <row r="3768">
          <cell r="J3768" t="str">
            <v>02.09.01.16.003 Balance Trip</v>
          </cell>
        </row>
        <row r="3769">
          <cell r="J3769" t="str">
            <v>02.09.01.16.004 Balance Gram</v>
          </cell>
        </row>
        <row r="3770">
          <cell r="J3770" t="str">
            <v>02.09.01.16.005 Balance Miligram</v>
          </cell>
        </row>
        <row r="3771">
          <cell r="J3771" t="str">
            <v>02.09.01.16.006 Balance Kodek/Kilogram</v>
          </cell>
        </row>
        <row r="3772">
          <cell r="J3772" t="str">
            <v>02.09.01.16.007 Spectrophotometer</v>
          </cell>
        </row>
        <row r="3773">
          <cell r="J3773" t="str">
            <v>02.09.01.16.008 Fotometer</v>
          </cell>
        </row>
        <row r="3774">
          <cell r="J3774" t="str">
            <v>02.09.01.16.009 Flame Fotometer</v>
          </cell>
        </row>
        <row r="3775">
          <cell r="J3775" t="str">
            <v>02.09.01.16.010 Mercuri Analizer</v>
          </cell>
        </row>
        <row r="3776">
          <cell r="J3776" t="str">
            <v>02.09.01.16.011 Automatic Absortion Spektrofotometer</v>
          </cell>
        </row>
        <row r="3777">
          <cell r="J3777" t="str">
            <v>02.09.01.16.012 Turbidimeter</v>
          </cell>
        </row>
        <row r="3778">
          <cell r="J3778" t="str">
            <v>02.09.01.16.013 Conductometer</v>
          </cell>
        </row>
        <row r="3779">
          <cell r="J3779" t="str">
            <v>02.09.01.16.014 Khormatograhi Kertas</v>
          </cell>
        </row>
        <row r="3780">
          <cell r="J3780" t="str">
            <v>02.09.01.16.015 Khormatograhi Tabung</v>
          </cell>
        </row>
        <row r="3781">
          <cell r="J3781" t="str">
            <v>02.09.01.16.016 Khormatograhi Lapisan Tipis (TLG)</v>
          </cell>
        </row>
        <row r="3782">
          <cell r="J3782" t="str">
            <v>02.09.01.16.017 Khormatograhi Gas Cair (GLS) - GC</v>
          </cell>
        </row>
        <row r="3783">
          <cell r="J3783" t="str">
            <v>02.09.01.16.018 Tintometer Kid</v>
          </cell>
        </row>
        <row r="3784">
          <cell r="J3784" t="str">
            <v>02.09.01.16.019 Comparator</v>
          </cell>
        </row>
        <row r="3785">
          <cell r="J3785" t="str">
            <v>02.09.01.16.020 Desicator</v>
          </cell>
        </row>
        <row r="3786">
          <cell r="J3786" t="str">
            <v>02.09.01.16.021 Sohixier</v>
          </cell>
        </row>
        <row r="3787">
          <cell r="J3787" t="str">
            <v>02.09.01.16.022 Thiel Apparatur</v>
          </cell>
        </row>
        <row r="3788">
          <cell r="J3788" t="str">
            <v>02.09.01.16.023 Vacum Pump</v>
          </cell>
        </row>
        <row r="3789">
          <cell r="J3789" t="str">
            <v>02.09.01.16.024 Buret/Peralatan Titrasi</v>
          </cell>
        </row>
        <row r="3790">
          <cell r="J3790" t="str">
            <v>02.09.01.16.025 Deep Freezer</v>
          </cell>
        </row>
        <row r="3791">
          <cell r="J3791" t="str">
            <v>02.09.01.16.026 Kyidahi Appatus</v>
          </cell>
        </row>
        <row r="3792">
          <cell r="J3792" t="str">
            <v>02.09.01.16.027 UV Lamp</v>
          </cell>
        </row>
        <row r="3793">
          <cell r="J3793" t="str">
            <v>02.09.01.16.028 Separate Funnel</v>
          </cell>
        </row>
        <row r="3794">
          <cell r="J3794" t="str">
            <v>02.09.01.16.029 Nephilameter</v>
          </cell>
        </row>
        <row r="3795">
          <cell r="J3795" t="str">
            <v>02.09.01.16.030 Destilator</v>
          </cell>
        </row>
        <row r="3796">
          <cell r="J3796" t="str">
            <v>02.09.01.16.031 High Performance Liquid Chomatography (CHPG)</v>
          </cell>
        </row>
        <row r="3797">
          <cell r="J3797" t="str">
            <v>02.09.01.16.032 Aqua Bidest Apparatus</v>
          </cell>
        </row>
        <row r="3798">
          <cell r="J3798" t="str">
            <v>02.09.01.16.033 Aquadest Apparatus</v>
          </cell>
        </row>
        <row r="3799">
          <cell r="J3799" t="str">
            <v>02.09.01.16.034 Electrophorese</v>
          </cell>
        </row>
        <row r="3800">
          <cell r="J3800" t="str">
            <v>02.09.01.16.035 Diyer</v>
          </cell>
        </row>
        <row r="3801">
          <cell r="J3801" t="str">
            <v>02.09.01.16.036 Hot Plate</v>
          </cell>
        </row>
        <row r="3802">
          <cell r="J3802" t="str">
            <v>02.09.01.16.037 Micro Burret</v>
          </cell>
        </row>
        <row r="3803">
          <cell r="J3803" t="str">
            <v>02.09.01.16.038 Tabung Nessler Pembanding Warna</v>
          </cell>
        </row>
        <row r="3804">
          <cell r="J3804" t="str">
            <v>02.09.01.16.039 Chomato Jar</v>
          </cell>
        </row>
        <row r="3805">
          <cell r="J3805" t="str">
            <v>02.09.01.16.040 Chomatogram Developing Apparatus/Chambier</v>
          </cell>
        </row>
        <row r="3806">
          <cell r="J3806" t="str">
            <v>02.09.01.16.041 TLC Reagent Spreyer</v>
          </cell>
        </row>
        <row r="3807">
          <cell r="J3807" t="str">
            <v>02.09.01.16.042 TLC Drying Rachs</v>
          </cell>
        </row>
        <row r="3808">
          <cell r="J3808" t="str">
            <v>02.09.01.16.043 Aqua Analyzer</v>
          </cell>
        </row>
        <row r="3809">
          <cell r="J3809" t="str">
            <v>02.09.01.16.044 Netrogin Analyzer</v>
          </cell>
        </row>
        <row r="3810">
          <cell r="J3810" t="str">
            <v>02.09.01.16.045 Presure Sterillizer</v>
          </cell>
        </row>
        <row r="3811">
          <cell r="J3811" t="str">
            <v>02.09.01.16.046 Melt Indexer</v>
          </cell>
        </row>
        <row r="3812">
          <cell r="J3812" t="str">
            <v>02.09.01.16.047 Westover Type Frioctono Meter</v>
          </cell>
        </row>
        <row r="3813">
          <cell r="J3813" t="str">
            <v>02.09.01.16.048 Brannock</v>
          </cell>
        </row>
        <row r="3814">
          <cell r="J3814" t="str">
            <v>02.09.01.16.049 Water Distilation Apparatus</v>
          </cell>
        </row>
        <row r="3815">
          <cell r="J3815" t="str">
            <v>02.09.01.16.050 Entaks</v>
          </cell>
        </row>
        <row r="3816">
          <cell r="J3816" t="str">
            <v>02.09.01.16.051 Homogin Mixer</v>
          </cell>
        </row>
        <row r="3817">
          <cell r="J3817" t="str">
            <v>02.09.01.16.052 Dry Bleding</v>
          </cell>
        </row>
        <row r="3818">
          <cell r="J3818" t="str">
            <v>02.09.01.16.053 Experimental Tanning Drum</v>
          </cell>
        </row>
        <row r="3819">
          <cell r="J3819" t="str">
            <v>02.09.01.16.054 Hide Processor</v>
          </cell>
        </row>
        <row r="3820">
          <cell r="J3820" t="str">
            <v>02.09.01.16.055 Tannox Drum</v>
          </cell>
        </row>
        <row r="3821">
          <cell r="J3821" t="str">
            <v>02.09.01.16.056 Plat Aluminium untuk Out Set</v>
          </cell>
        </row>
        <row r="3822">
          <cell r="J3822" t="str">
            <v>02.09.01.16.057 Alat untuk Mensol Fenasi Minyak Pelumas</v>
          </cell>
        </row>
        <row r="3823">
          <cell r="J3823" t="str">
            <v>02.09.01.16.058 Spec Tonic</v>
          </cell>
        </row>
        <row r="3824">
          <cell r="J3824" t="str">
            <v>02.09.01.16.059 Sp Fame Ability</v>
          </cell>
        </row>
        <row r="3825">
          <cell r="J3825" t="str">
            <v>02.09.01.16.060 Infared Spectro Foto Meter</v>
          </cell>
        </row>
        <row r="3826">
          <cell r="J3826" t="str">
            <v>02.09.01.16.061 Laboratory Spry Dryer</v>
          </cell>
        </row>
        <row r="3827">
          <cell r="J3827" t="str">
            <v>02.09.01.16.062 Lacto Meter</v>
          </cell>
        </row>
        <row r="3828">
          <cell r="J3828" t="str">
            <v>02.09.01.16.063 Filtartion System</v>
          </cell>
        </row>
        <row r="3829">
          <cell r="J3829" t="str">
            <v>02.09.01.16.064 Water Distilling</v>
          </cell>
        </row>
        <row r="3830">
          <cell r="J3830" t="str">
            <v>02.09.01.16.065 Aqua Meter/Titrator</v>
          </cell>
        </row>
        <row r="3831">
          <cell r="J3831" t="str">
            <v>02.09.01.16.066 Road Coater</v>
          </cell>
        </row>
        <row r="3832">
          <cell r="J3832" t="str">
            <v>02.09.01.16.067 Alat Pemisah Biuh ( Foam Seperator)</v>
          </cell>
        </row>
        <row r="3833">
          <cell r="J3833" t="str">
            <v>02.09.01.16.068 Mini Mil Computerized Laboratory Digester</v>
          </cell>
        </row>
        <row r="3834">
          <cell r="J3834" t="str">
            <v>02.09.01.16.069 Peralatan Chloreine Injector</v>
          </cell>
        </row>
        <row r="3835">
          <cell r="J3835" t="str">
            <v>02.09.01.16.070 Alat Pembuat Pelet</v>
          </cell>
        </row>
        <row r="3836">
          <cell r="J3836" t="str">
            <v>02.09.01.16.071 Peralatan Pemcampur Kompos &amp; Bio Stabilizer</v>
          </cell>
        </row>
        <row r="3837">
          <cell r="J3837" t="str">
            <v>02.09.01.16.072 Gas Orsat Apparatus</v>
          </cell>
        </row>
        <row r="3838">
          <cell r="J3838" t="str">
            <v>02.09.01.16.073 Reaktor Anaerobic</v>
          </cell>
        </row>
        <row r="3839">
          <cell r="J3839" t="str">
            <v>02.09.01.16.074 Alat ultra Filtrasi</v>
          </cell>
        </row>
        <row r="3840">
          <cell r="J3840" t="str">
            <v>02.09.01.16.075 Kjeltec Auto System II</v>
          </cell>
        </row>
        <row r="3841">
          <cell r="J3841" t="str">
            <v>02.09.01.16.076 Metting Point Apparatus Thermolyn</v>
          </cell>
        </row>
        <row r="3842">
          <cell r="J3842" t="str">
            <v>02.09.01.16.077 Portable Oil Counter Meter</v>
          </cell>
        </row>
        <row r="3843">
          <cell r="J3843" t="str">
            <v>02.09.01.16.078 Soxtec System (Tecator)</v>
          </cell>
        </row>
        <row r="3844">
          <cell r="J3844" t="str">
            <v>02.09.01.16.079 Salinity Conductivity/Temperatur</v>
          </cell>
        </row>
        <row r="3845">
          <cell r="J3845" t="str">
            <v>02.09.01.16.080 Titrator</v>
          </cell>
        </row>
        <row r="3846">
          <cell r="J3846" t="str">
            <v>02.09.01.16.081 Wild Zoom Stereo Microscope</v>
          </cell>
        </row>
        <row r="3847">
          <cell r="J3847" t="str">
            <v>02.09.01.16.082 TV Monitor</v>
          </cell>
        </row>
        <row r="3848">
          <cell r="J3848" t="str">
            <v>02.09.01.16.083 Hydrolic Lab Press</v>
          </cell>
        </row>
        <row r="3849">
          <cell r="J3849" t="str">
            <v>02.09.01.16.084 Mini Pump Air Sampel Flow Meter</v>
          </cell>
        </row>
        <row r="3850">
          <cell r="J3850" t="str">
            <v>02.09.01.16.085 Evaporator</v>
          </cell>
        </row>
        <row r="3851">
          <cell r="J3851" t="str">
            <v>02.09.01.16.086 Air Sampier</v>
          </cell>
        </row>
        <row r="3852">
          <cell r="J3852" t="str">
            <v>02.09.01.16.087 Multi Purpose</v>
          </cell>
        </row>
        <row r="3853">
          <cell r="J3853" t="str">
            <v>02.09.01.16.088 Freenes Tester</v>
          </cell>
        </row>
        <row r="3854">
          <cell r="J3854" t="str">
            <v>02.09.01.16.089 Spineret</v>
          </cell>
        </row>
        <row r="3855">
          <cell r="J3855" t="str">
            <v>02.09.01.16.090 Ink Hubber Tester</v>
          </cell>
        </row>
        <row r="3856">
          <cell r="J3856" t="str">
            <v>02.09.01.16.091 Hydropulper</v>
          </cell>
        </row>
        <row r="3857">
          <cell r="J3857" t="str">
            <v>02.09.01.16.092 Niagara Beater</v>
          </cell>
        </row>
        <row r="3858">
          <cell r="J3858" t="str">
            <v>02.09.01.16.093 Oil Penetration Tester</v>
          </cell>
        </row>
        <row r="3859">
          <cell r="J3859" t="str">
            <v>02.09.01.16.094 HCL Burner</v>
          </cell>
        </row>
        <row r="3860">
          <cell r="J3860" t="str">
            <v>02.09.01.16.095 Packing Test</v>
          </cell>
        </row>
        <row r="3861">
          <cell r="J3861" t="str">
            <v>02.09.01.16.096 Concora Unit</v>
          </cell>
        </row>
        <row r="3862">
          <cell r="J3862" t="str">
            <v>02.09.01.16.097 Hygrometer Ruang  Round</v>
          </cell>
        </row>
        <row r="3863">
          <cell r="J3863" t="str">
            <v>02.09.01.16.098 Phase Conterase</v>
          </cell>
        </row>
        <row r="3864">
          <cell r="J3864" t="str">
            <v>02.09.01.16.099 Alat Lab. Kimia  Lain-Lain</v>
          </cell>
        </row>
        <row r="3865">
          <cell r="J3865" t="str">
            <v>02.09.01.17.001 Hydrolic Pump</v>
          </cell>
        </row>
        <row r="3866">
          <cell r="J3866" t="str">
            <v>02.09.01.17.002 Electrophoresis</v>
          </cell>
        </row>
        <row r="3867">
          <cell r="J3867" t="str">
            <v>02.09.01.17.003 Densitometer for Protein</v>
          </cell>
        </row>
        <row r="3868">
          <cell r="J3868" t="str">
            <v>02.09.01.17.004 Flame Photometer</v>
          </cell>
        </row>
        <row r="3869">
          <cell r="J3869" t="str">
            <v>02.09.01.17.005 Dry Oven</v>
          </cell>
        </row>
        <row r="3870">
          <cell r="J3870" t="str">
            <v>02.09.01.17.006 Chloridemeter</v>
          </cell>
        </row>
        <row r="3871">
          <cell r="J3871" t="str">
            <v>02.09.01.17.007 Blood Cell Counter</v>
          </cell>
        </row>
        <row r="3872">
          <cell r="J3872" t="str">
            <v>02.09.01.17.008 Blood Gas Analizer</v>
          </cell>
        </row>
        <row r="3873">
          <cell r="J3873" t="str">
            <v>02.09.01.17.009 Coagulation Timer</v>
          </cell>
        </row>
        <row r="3874">
          <cell r="J3874" t="str">
            <v>02.09.01.17.010 Micro Hematocrite Centrifuge</v>
          </cell>
        </row>
        <row r="3875">
          <cell r="J3875" t="str">
            <v>02.09.01.17.011 Hemeglobine Photometer</v>
          </cell>
        </row>
        <row r="3876">
          <cell r="J3876" t="str">
            <v>02.09.01.17.012 Iso Enzym Electrophoresis</v>
          </cell>
        </row>
        <row r="3877">
          <cell r="J3877" t="str">
            <v>02.09.01.17.013 Imono Electrophoresis</v>
          </cell>
        </row>
        <row r="3878">
          <cell r="J3878" t="str">
            <v>02.09.01.17.014 Imono Chemistry</v>
          </cell>
        </row>
        <row r="3879">
          <cell r="J3879" t="str">
            <v>02.09.01.17.015 PH Blood Gas Analizer</v>
          </cell>
        </row>
        <row r="3880">
          <cell r="J3880" t="str">
            <v>02.09.01.17.016 Water Destilator</v>
          </cell>
        </row>
        <row r="3881">
          <cell r="J3881" t="str">
            <v>02.09.01.17.017 Precision Balance</v>
          </cell>
        </row>
        <row r="3882">
          <cell r="J3882" t="str">
            <v>02.09.01.17.018 Washing Instrument</v>
          </cell>
        </row>
        <row r="3883">
          <cell r="J3883" t="str">
            <v>02.09.01.17.019 Blood Chemistry Alanysis</v>
          </cell>
        </row>
        <row r="3884">
          <cell r="J3884" t="str">
            <v>02.09.01.17.020 Trombelatograph</v>
          </cell>
        </row>
        <row r="3885">
          <cell r="J3885" t="str">
            <v>02.09.01.17.021 Monitor for Diro Matograph</v>
          </cell>
        </row>
        <row r="3886">
          <cell r="J3886" t="str">
            <v>02.09.01.17.022 Tangki Liquid Nitrogen</v>
          </cell>
        </row>
        <row r="3887">
          <cell r="J3887" t="str">
            <v>02.09.01.17.023 Alat Lab. Microbiologi A Lain-Lain</v>
          </cell>
        </row>
        <row r="3888">
          <cell r="J3888" t="str">
            <v>02.09.01.18.001 Electroporesis System</v>
          </cell>
        </row>
        <row r="3889">
          <cell r="J3889" t="str">
            <v>02.09.01.18.002 Densitometer</v>
          </cell>
        </row>
        <row r="3890">
          <cell r="J3890" t="str">
            <v>02.09.01.18.003 Gas Liquid Cromatography Appartus</v>
          </cell>
        </row>
        <row r="3891">
          <cell r="J3891" t="str">
            <v>02.09.01.18.004 Thin Layer Cromatography Apparatus</v>
          </cell>
        </row>
        <row r="3892">
          <cell r="J3892" t="str">
            <v>02.09.01.18.005 Freezer</v>
          </cell>
        </row>
        <row r="3893">
          <cell r="J3893" t="str">
            <v>02.09.01.18.006 Blood Bank Refrigerator</v>
          </cell>
        </row>
        <row r="3894">
          <cell r="J3894" t="str">
            <v>02.09.01.18.007 Refrigerator Himatocrit</v>
          </cell>
        </row>
        <row r="3895">
          <cell r="J3895" t="str">
            <v>02.09.01.18.008 Refrigerator Bath</v>
          </cell>
        </row>
        <row r="3896">
          <cell r="J3896" t="str">
            <v>02.09.01.18.009 Centrifuge Himaticrit</v>
          </cell>
        </row>
        <row r="3897">
          <cell r="J3897" t="str">
            <v>02.09.01.18.010 Blood Gas Analyzer</v>
          </cell>
        </row>
        <row r="3898">
          <cell r="J3898" t="str">
            <v>02.09.01.18.011 Calcium Analyzer</v>
          </cell>
        </row>
        <row r="3899">
          <cell r="J3899" t="str">
            <v>02.09.01.18.012 Glucosa Analyzer</v>
          </cell>
        </row>
        <row r="3900">
          <cell r="J3900" t="str">
            <v>02.09.01.18.013 Hematology Analyzer</v>
          </cell>
        </row>
        <row r="3901">
          <cell r="J3901" t="str">
            <v>02.09.01.18.014 Clorida Meter</v>
          </cell>
        </row>
        <row r="3902">
          <cell r="J3902" t="str">
            <v>02.09.01.18.015 Blood Bank Incubator</v>
          </cell>
        </row>
        <row r="3903">
          <cell r="J3903" t="str">
            <v>02.09.01.18.016 Microscope Monocular</v>
          </cell>
        </row>
        <row r="3904">
          <cell r="J3904" t="str">
            <v>02.09.01.18.017 Microscope Binokular</v>
          </cell>
        </row>
        <row r="3905">
          <cell r="J3905" t="str">
            <v>02.09.01.18.018 Microtama</v>
          </cell>
        </row>
        <row r="3906">
          <cell r="J3906" t="str">
            <v>02.09.01.18.019 Automatic Tissue Processor</v>
          </cell>
        </row>
        <row r="3907">
          <cell r="J3907" t="str">
            <v>02.09.01.18.020 Automatic Knife Sharpenet</v>
          </cell>
        </row>
        <row r="3908">
          <cell r="J3908" t="str">
            <v>02.09.01.18.021 Automatic Slide Staining Machine</v>
          </cell>
        </row>
        <row r="3909">
          <cell r="J3909" t="str">
            <v>02.09.01.18.022 Automatic Tissue embedding Apparatus</v>
          </cell>
        </row>
        <row r="3910">
          <cell r="J3910" t="str">
            <v>02.09.01.18.023 Cryout Microtama</v>
          </cell>
        </row>
        <row r="3911">
          <cell r="J3911" t="str">
            <v>02.09.01.18.024 Microslide Warmer</v>
          </cell>
        </row>
        <row r="3912">
          <cell r="J3912" t="str">
            <v>02.09.01.18.025 Slide Warmer</v>
          </cell>
        </row>
        <row r="3913">
          <cell r="J3913" t="str">
            <v>02.09.01.18.026 Flotation Bath</v>
          </cell>
        </row>
        <row r="3914">
          <cell r="J3914" t="str">
            <v>02.09.01.18.027 Rotator</v>
          </cell>
        </row>
        <row r="3915">
          <cell r="J3915" t="str">
            <v>02.09.01.18.028 Shaker</v>
          </cell>
        </row>
        <row r="3916">
          <cell r="J3916" t="str">
            <v>02.09.01.18.029 Plasma Extractor</v>
          </cell>
        </row>
        <row r="3917">
          <cell r="J3917" t="str">
            <v>02.09.01.18.030 Prothrombin Timer</v>
          </cell>
        </row>
        <row r="3918">
          <cell r="J3918" t="str">
            <v>02.09.01.18.031 Coagulation Meter</v>
          </cell>
        </row>
        <row r="3919">
          <cell r="J3919" t="str">
            <v>02.09.01.18.032 Platelet Mixer</v>
          </cell>
        </row>
        <row r="3920">
          <cell r="J3920" t="str">
            <v>02.09.01.18.033 Blood Pipet Shaker</v>
          </cell>
        </row>
        <row r="3921">
          <cell r="J3921" t="str">
            <v>02.09.01.18.034 Lbilirubinometer</v>
          </cell>
        </row>
        <row r="3922">
          <cell r="J3922" t="str">
            <v>02.09.01.18.035 Automatic Dispenser</v>
          </cell>
        </row>
        <row r="3923">
          <cell r="J3923" t="str">
            <v>02.09.01.18.036 Automatic Digiter Complete</v>
          </cell>
        </row>
        <row r="3924">
          <cell r="J3924" t="str">
            <v>02.09.01.18.037 Automatic Pipel Set</v>
          </cell>
        </row>
        <row r="3925">
          <cell r="J3925" t="str">
            <v>02.09.01.18.038 Magnetic Strirer</v>
          </cell>
        </row>
        <row r="3926">
          <cell r="J3926" t="str">
            <v>02.09.01.18.039 Hemsthology</v>
          </cell>
        </row>
        <row r="3927">
          <cell r="J3927" t="str">
            <v>02.09.01.18.040 Refractometer</v>
          </cell>
        </row>
        <row r="3928">
          <cell r="J3928" t="str">
            <v>02.09.01.18.041 Hematology Staining Set</v>
          </cell>
        </row>
        <row r="3929">
          <cell r="J3929" t="str">
            <v>02.09.01.18.042 RH Typing Box</v>
          </cell>
        </row>
        <row r="3930">
          <cell r="J3930" t="str">
            <v>02.09.01.18.043 BUN Analizer</v>
          </cell>
        </row>
        <row r="3931">
          <cell r="J3931" t="str">
            <v>02.09.01.18.044 Enzim Analizer</v>
          </cell>
        </row>
        <row r="3932">
          <cell r="J3932" t="str">
            <v>02.09.01.18.045 Microgassometer</v>
          </cell>
        </row>
        <row r="3933">
          <cell r="J3933" t="str">
            <v>02.09.01.18.046 Heating Bloet/test Tube Heaters</v>
          </cell>
        </row>
        <row r="3934">
          <cell r="J3934" t="str">
            <v>02.09.01.18.047 Alat Lab Patologi Lain-Lain</v>
          </cell>
        </row>
        <row r="3935">
          <cell r="J3935" t="str">
            <v>02.09.01.19.001 Autosil (Double Distiled and Demeniralized)</v>
          </cell>
        </row>
        <row r="3936">
          <cell r="J3936" t="str">
            <v>02.09.01.19.002 Centrifuge Electric</v>
          </cell>
        </row>
        <row r="3937">
          <cell r="J3937" t="str">
            <v>02.09.01.19.003 Cryostat Microtome</v>
          </cell>
        </row>
        <row r="3938">
          <cell r="J3938" t="str">
            <v>02.09.01.19.004 Dry Heat Oven  Electrophoresis Kit, Consist of</v>
          </cell>
        </row>
        <row r="3939">
          <cell r="J3939" t="str">
            <v>02.09.01.19.005 Electroporesisi Market</v>
          </cell>
        </row>
        <row r="3940">
          <cell r="J3940" t="str">
            <v>02.09.01.19.006 Power Suply</v>
          </cell>
        </row>
        <row r="3941">
          <cell r="J3941" t="str">
            <v>02.09.01.19.007 Sample aplicator</v>
          </cell>
        </row>
        <row r="3942">
          <cell r="J3942" t="str">
            <v>02.09.01.19.008 Elektroporesis Market</v>
          </cell>
        </row>
        <row r="3943">
          <cell r="J3943" t="str">
            <v>02.09.01.19.009 Staining Trays</v>
          </cell>
        </row>
        <row r="3944">
          <cell r="J3944" t="str">
            <v>02.09.01.19.010 Absobant Pads and Strips</v>
          </cell>
        </row>
        <row r="3945">
          <cell r="J3945" t="str">
            <v>02.09.01.19.011 Non Serrated Forced</v>
          </cell>
        </row>
        <row r="3946">
          <cell r="J3946" t="str">
            <v>02.09.01.19.012 Capilary Tubes</v>
          </cell>
        </row>
        <row r="3947">
          <cell r="J3947" t="str">
            <v>02.09.01.19.013 Freezer 30 Derajat Celcius</v>
          </cell>
        </row>
        <row r="3948">
          <cell r="J3948" t="str">
            <v>02.09.01.19.014 Incybator</v>
          </cell>
        </row>
        <row r="3949">
          <cell r="J3949" t="str">
            <v>02.09.01.19.015 Immunodiffusion System</v>
          </cell>
        </row>
        <row r="3950">
          <cell r="J3950" t="str">
            <v>02.09.01.19.016 Immunodiffusion Puch Set</v>
          </cell>
        </row>
        <row r="3951">
          <cell r="J3951" t="str">
            <v>02.09.01.19.017 Cansist Of</v>
          </cell>
        </row>
        <row r="3952">
          <cell r="J3952" t="str">
            <v>02.09.01.19.018 Puch</v>
          </cell>
        </row>
        <row r="3953">
          <cell r="J3953" t="str">
            <v>02.09.01.19.019 Cutter</v>
          </cell>
        </row>
        <row r="3954">
          <cell r="J3954" t="str">
            <v>02.09.01.19.020 Holder</v>
          </cell>
        </row>
        <row r="3955">
          <cell r="J3955" t="str">
            <v>02.09.01.19.021 Dye Set and 2.5 MM Wrech</v>
          </cell>
        </row>
        <row r="3956">
          <cell r="J3956" t="str">
            <v>02.09.01.19.022 Immuno Frames</v>
          </cell>
        </row>
        <row r="3957">
          <cell r="J3957" t="str">
            <v>02.09.01.19.023 Immuno Frame Hoelder</v>
          </cell>
        </row>
        <row r="3958">
          <cell r="J3958" t="str">
            <v>02.09.01.19.024 Immuno Laveling Table Set</v>
          </cell>
        </row>
        <row r="3959">
          <cell r="J3959" t="str">
            <v>02.09.01.19.025 Stainless Stell Tongs</v>
          </cell>
        </row>
        <row r="3960">
          <cell r="J3960" t="str">
            <v>02.09.01.19.026 Glass Slide 2.5 MMx 75 MM</v>
          </cell>
        </row>
        <row r="3961">
          <cell r="J3961" t="str">
            <v>02.09.01.19.027 Suction Needle (2.6 MM dia)</v>
          </cell>
        </row>
        <row r="3962">
          <cell r="J3962" t="str">
            <v>02.09.01.19.028 Staining and Rising Tanks</v>
          </cell>
        </row>
        <row r="3963">
          <cell r="J3963" t="str">
            <v>02.09.01.19.029 Magnetic Strires &amp; Bars</v>
          </cell>
        </row>
        <row r="3964">
          <cell r="J3964" t="str">
            <v>02.09.01.19.030 Measuring Magnifer</v>
          </cell>
        </row>
        <row r="3965">
          <cell r="J3965" t="str">
            <v>02.09.01.19.031 Micromixer</v>
          </cell>
        </row>
        <row r="3966">
          <cell r="J3966" t="str">
            <v>02.09.01.19.032 Measuring Maginfer</v>
          </cell>
        </row>
        <row r="3967">
          <cell r="J3967" t="str">
            <v>02.09.01.19.033 Microtiter Kit</v>
          </cell>
        </row>
        <row r="3968">
          <cell r="J3968" t="str">
            <v>02.09.01.19.034 Titration Plates U Wells</v>
          </cell>
        </row>
        <row r="3969">
          <cell r="J3969" t="str">
            <v>02.09.01.19.035 Titration Plates W Wells</v>
          </cell>
        </row>
        <row r="3970">
          <cell r="J3970" t="str">
            <v>02.09.01.19.036 Sealing Tape 72 yl, 50 ul</v>
          </cell>
        </row>
        <row r="3971">
          <cell r="J3971" t="str">
            <v>02.09.01.19.037 Tape Dispencer</v>
          </cell>
        </row>
        <row r="3972">
          <cell r="J3972" t="str">
            <v>02.09.01.19.038 Support Plate</v>
          </cell>
        </row>
        <row r="3973">
          <cell r="J3973" t="str">
            <v>02.09.01.19.039 Permanet Pipet 25 ul, 50 ul</v>
          </cell>
        </row>
        <row r="3974">
          <cell r="J3974" t="str">
            <v>02.09.01.19.040 Filter Cartriges</v>
          </cell>
        </row>
        <row r="3975">
          <cell r="J3975" t="str">
            <v>02.09.01.19.041 Suction Bulb</v>
          </cell>
        </row>
        <row r="3976">
          <cell r="J3976" t="str">
            <v>02.09.01.19.042 Microdituter 25 ul, 50 ul</v>
          </cell>
        </row>
        <row r="3977">
          <cell r="J3977" t="str">
            <v>02.09.01.19.043 Delivery Tester 25 ul</v>
          </cell>
        </row>
        <row r="3978">
          <cell r="J3978" t="str">
            <v>02.09.01.19.044 Stand, Diluter/Pipet</v>
          </cell>
        </row>
        <row r="3979">
          <cell r="J3979" t="str">
            <v>02.09.01.19.045 Rack, Diluter/Pipet</v>
          </cell>
        </row>
        <row r="3980">
          <cell r="J3980" t="str">
            <v>02.09.01.19.046 Carrying Case</v>
          </cell>
        </row>
        <row r="3981">
          <cell r="J3981" t="str">
            <v>02.09.01.19.047 Test Reading Mirror</v>
          </cell>
        </row>
        <row r="3982">
          <cell r="J3982" t="str">
            <v>02.09.01.19.048 Centrifuge Carries</v>
          </cell>
        </row>
        <row r="3983">
          <cell r="J3983" t="str">
            <v>02.09.01.19.049 Carrying /Storages Case</v>
          </cell>
        </row>
        <row r="3984">
          <cell r="J3984" t="str">
            <v>02.09.01.19.050 Shaking Water Bath</v>
          </cell>
        </row>
        <row r="3985">
          <cell r="J3985" t="str">
            <v>02.09.01.19.051 Staining Jars</v>
          </cell>
        </row>
        <row r="3986">
          <cell r="J3986" t="str">
            <v>02.09.01.19.052 Water Bath with Thermostat</v>
          </cell>
        </row>
        <row r="3987">
          <cell r="J3987" t="str">
            <v>02.09.01.19.053 Viewer</v>
          </cell>
        </row>
        <row r="3988">
          <cell r="J3988" t="str">
            <v>02.09.01.19.054 Voltmeter</v>
          </cell>
        </row>
        <row r="3989">
          <cell r="J3989" t="str">
            <v>02.09.01.19.055 Reagent Aplication Device (Micro and Linier Stripe</v>
          </cell>
        </row>
        <row r="3990">
          <cell r="J3990" t="str">
            <v>02.09.01.19.056 Stripping Cutting Device</v>
          </cell>
        </row>
        <row r="3991">
          <cell r="J3991" t="str">
            <v>02.09.01.19.057 Laminating Module with 4 Reels</v>
          </cell>
        </row>
        <row r="3992">
          <cell r="J3992" t="str">
            <v>02.09.01.19.058 Alat lab. Immunologi Lain-Lain</v>
          </cell>
        </row>
        <row r="3993">
          <cell r="J3993" t="str">
            <v>02.09.01.20.001 Albuminometer</v>
          </cell>
        </row>
        <row r="3994">
          <cell r="J3994" t="str">
            <v>02.09.01.20.002 Bunsen Burner &amp; Kelengkapannya</v>
          </cell>
        </row>
        <row r="3995">
          <cell r="J3995" t="str">
            <v>02.09.01.20.003 Differential Cell Counter</v>
          </cell>
        </row>
        <row r="3996">
          <cell r="J3996" t="str">
            <v>02.09.01.20.004 Haemocytometer</v>
          </cell>
        </row>
        <row r="3997">
          <cell r="J3997" t="str">
            <v>02.09.01.20.005 Micoscope Monocular</v>
          </cell>
        </row>
        <row r="3998">
          <cell r="J3998" t="str">
            <v>02.09.01.20.006 Microscope Binokular</v>
          </cell>
        </row>
        <row r="3999">
          <cell r="J3999" t="str">
            <v>02.09.01.20.007 PH Meter</v>
          </cell>
        </row>
        <row r="4000">
          <cell r="J4000" t="str">
            <v>02.09.01.20.008 Photo Meter</v>
          </cell>
        </row>
        <row r="4001">
          <cell r="J4001" t="str">
            <v>02.09.01.20.009 Pipet</v>
          </cell>
        </row>
        <row r="4002">
          <cell r="J4002" t="str">
            <v>02.09.01.20.010 Dispenser (Adjustable</v>
          </cell>
        </row>
        <row r="4003">
          <cell r="J4003" t="str">
            <v>02.09.01.20.011 Refrigerator</v>
          </cell>
        </row>
        <row r="4004">
          <cell r="J4004" t="str">
            <v>02.09.01.20.012 Sentrifush Electric</v>
          </cell>
        </row>
        <row r="4005">
          <cell r="J4005" t="str">
            <v>02.09.01.20.013 Sentrifush Hematokrit</v>
          </cell>
        </row>
        <row r="4006">
          <cell r="J4006" t="str">
            <v>02.09.01.20.014 Timer</v>
          </cell>
        </row>
        <row r="4007">
          <cell r="J4007" t="str">
            <v>02.09.01.20.015 Urinometer</v>
          </cell>
        </row>
        <row r="4008">
          <cell r="J4008" t="str">
            <v>02.09.01.20.016 Water Bath</v>
          </cell>
        </row>
        <row r="4009">
          <cell r="J4009" t="str">
            <v>02.09.01.20.017 Water Distilation Apparatus</v>
          </cell>
        </row>
        <row r="4010">
          <cell r="J4010" t="str">
            <v>02.09.01.20.018 Washer and Dryer Pipet</v>
          </cell>
        </row>
        <row r="4011">
          <cell r="J4011" t="str">
            <v>02.09.01.20.019 Wastergren Apparatus</v>
          </cell>
        </row>
        <row r="4012">
          <cell r="J4012" t="str">
            <v>02.09.01.20.020 Tips Pipiet sesuai Ukuran</v>
          </cell>
        </row>
        <row r="4013">
          <cell r="J4013" t="str">
            <v>02.09.01.20.021 Alat Lab  Hematologi Lain-Lain</v>
          </cell>
        </row>
        <row r="4014">
          <cell r="J4014" t="str">
            <v>02.09.01.21.001 Mesin Cuci BW Negatif</v>
          </cell>
        </row>
        <row r="4015">
          <cell r="J4015" t="str">
            <v>02.09.01.21.002 Mesin Cuci BW Positif</v>
          </cell>
        </row>
        <row r="4016">
          <cell r="J4016" t="str">
            <v>02.09.01.21.003 Mesin Cuci BW Color ECA</v>
          </cell>
        </row>
        <row r="4017">
          <cell r="J4017" t="str">
            <v>02.09.01.21.004 Mesin Cuci BW Color ECP</v>
          </cell>
        </row>
        <row r="4018">
          <cell r="J4018" t="str">
            <v>02.09.01.21.005 Mesin Cuci BW Color CRI</v>
          </cell>
        </row>
        <row r="4019">
          <cell r="J4019" t="str">
            <v>02.09.01.21.006 Mesin Cetak Color</v>
          </cell>
        </row>
        <row r="4020">
          <cell r="J4020" t="str">
            <v>02.09.01.21.007 Mesin Video Color Abalyzer</v>
          </cell>
        </row>
        <row r="4021">
          <cell r="J4021" t="str">
            <v>02.09.01.21.008 Mesin Spesial Optical Effek Printer</v>
          </cell>
        </row>
        <row r="4022">
          <cell r="J4022" t="str">
            <v>02.09.01.21.009 Chemical Analisa</v>
          </cell>
        </row>
        <row r="4023">
          <cell r="J4023" t="str">
            <v>02.09.01.21.010 Fotografic Analisa</v>
          </cell>
        </row>
        <row r="4024">
          <cell r="J4024" t="str">
            <v>02.09.01.21.011 Chemical Miding</v>
          </cell>
        </row>
        <row r="4025">
          <cell r="J4025" t="str">
            <v>02.09.01.21.012 Ultrasonic Cleaner</v>
          </cell>
        </row>
        <row r="4026">
          <cell r="J4026" t="str">
            <v>02.09.01.21.013 PH Meter</v>
          </cell>
        </row>
        <row r="4027">
          <cell r="J4027" t="str">
            <v>02.09.01.21.014 Spechtrofotometer</v>
          </cell>
        </row>
        <row r="4028">
          <cell r="J4028" t="str">
            <v>02.09.01.21.015 Distilasi</v>
          </cell>
        </row>
        <row r="4029">
          <cell r="J4029" t="str">
            <v>02.09.01.21.016 Analitical Balance</v>
          </cell>
        </row>
        <row r="4030">
          <cell r="J4030" t="str">
            <v>02.09.01.21.017 Glass Ware</v>
          </cell>
        </row>
        <row r="4031">
          <cell r="J4031" t="str">
            <v>02.09.01.21.018 Lemari Asam</v>
          </cell>
        </row>
        <row r="4032">
          <cell r="J4032" t="str">
            <v>02.09.01.21.019 BD Meter</v>
          </cell>
        </row>
        <row r="4033">
          <cell r="J4033" t="str">
            <v>02.09.01.21.020 Transitometer</v>
          </cell>
        </row>
        <row r="4034">
          <cell r="J4034" t="str">
            <v>02.09.01.21.021 Densitometer</v>
          </cell>
        </row>
        <row r="4035">
          <cell r="J4035" t="str">
            <v>02.09.01.21.022 Alat Pemna</v>
          </cell>
        </row>
        <row r="4036">
          <cell r="J4036" t="str">
            <v>02.09.01.21.023 Motor Mixer</v>
          </cell>
        </row>
        <row r="4037">
          <cell r="J4037" t="str">
            <v>02.09.01.21.024 Tangki Meter</v>
          </cell>
        </row>
        <row r="4038">
          <cell r="J4038" t="str">
            <v>02.09.01.21.025 Silver Recovery</v>
          </cell>
        </row>
        <row r="4039">
          <cell r="J4039" t="str">
            <v>02.09.01.21.026 Mesin Scanning</v>
          </cell>
        </row>
        <row r="4040">
          <cell r="J4040" t="str">
            <v>02.09.01.21.027 Video Printer</v>
          </cell>
        </row>
        <row r="4041">
          <cell r="J4041" t="str">
            <v>02.09.01.21.028 PC Based UV Gel Documentation System</v>
          </cell>
        </row>
        <row r="4042">
          <cell r="J4042" t="str">
            <v>02.09.01.21.029 Phospor Image</v>
          </cell>
        </row>
        <row r="4043">
          <cell r="J4043" t="str">
            <v>02.09.01.21.030 Transmision Electron Microscope</v>
          </cell>
        </row>
        <row r="4044">
          <cell r="J4044" t="str">
            <v>02.09.01.21.031 Alat Laboratorium Film Lain-Lain</v>
          </cell>
        </row>
        <row r="4045">
          <cell r="J4045" t="str">
            <v>02.09.01.22.001 Gilingan Mile</v>
          </cell>
        </row>
        <row r="4046">
          <cell r="J4046" t="str">
            <v>02.09.01.22.002 Wajah Teflon</v>
          </cell>
        </row>
        <row r="4047">
          <cell r="J4047" t="str">
            <v>02.09.01.22.003 Freeze Dryer</v>
          </cell>
        </row>
        <row r="4048">
          <cell r="J4048" t="str">
            <v>02.09.01.22.004 Kompor LPG</v>
          </cell>
        </row>
        <row r="4049">
          <cell r="J4049" t="str">
            <v>02.09.01.22.005 Alat Pembuat Mie</v>
          </cell>
        </row>
        <row r="4050">
          <cell r="J4050" t="str">
            <v>02.09.01.22.006 Timbangan Kue</v>
          </cell>
        </row>
        <row r="4051">
          <cell r="J4051" t="str">
            <v>02.09.01.22.007 Slicer</v>
          </cell>
        </row>
        <row r="4052">
          <cell r="J4052" t="str">
            <v>02.09.01.22.008 Colony Counter</v>
          </cell>
        </row>
        <row r="4053">
          <cell r="J4053" t="str">
            <v>02.09.01.22.009 Rotary Evaporator</v>
          </cell>
        </row>
        <row r="4054">
          <cell r="J4054" t="str">
            <v>02.09.01.22.010 Protein Analyzer</v>
          </cell>
        </row>
        <row r="4055">
          <cell r="J4055" t="str">
            <v>02.09.01.22.011 Kompor Gas</v>
          </cell>
        </row>
        <row r="4056">
          <cell r="J4056" t="str">
            <v>02.09.01.22.012 Cooler</v>
          </cell>
        </row>
        <row r="4057">
          <cell r="J4057" t="str">
            <v>02.09.01.22.013 Penghalus Es</v>
          </cell>
        </row>
        <row r="4058">
          <cell r="J4058" t="str">
            <v>02.09.01.22.014 Thermos Es</v>
          </cell>
        </row>
        <row r="4059">
          <cell r="J4059" t="str">
            <v>02.09.01.22.015 Cooking Range</v>
          </cell>
        </row>
        <row r="4060">
          <cell r="J4060" t="str">
            <v>02.09.01.22.016 Frying Pan</v>
          </cell>
        </row>
        <row r="4061">
          <cell r="J4061" t="str">
            <v>02.09.01.22.017 Boiling Pan</v>
          </cell>
        </row>
        <row r="4062">
          <cell r="J4062" t="str">
            <v>02.09.01.22.018 Oven</v>
          </cell>
        </row>
        <row r="4063">
          <cell r="J4063" t="str">
            <v>02.09.01.22.019 Cold Storage</v>
          </cell>
        </row>
        <row r="4064">
          <cell r="J4064" t="str">
            <v>02.09.01.22.020 Refrigerator</v>
          </cell>
        </row>
        <row r="4065">
          <cell r="J4065" t="str">
            <v>02.09.01.22.021 Ice Maker</v>
          </cell>
        </row>
        <row r="4066">
          <cell r="J4066" t="str">
            <v>02.09.01.22.022 Rice Cooker</v>
          </cell>
        </row>
        <row r="4067">
          <cell r="J4067" t="str">
            <v>02.09.01.22.023 Rice Washer</v>
          </cell>
        </row>
        <row r="4068">
          <cell r="J4068" t="str">
            <v>02.09.01.22.024 Food Processor</v>
          </cell>
        </row>
        <row r="4069">
          <cell r="J4069" t="str">
            <v>02.09.01.22.025 Mixer</v>
          </cell>
        </row>
        <row r="4070">
          <cell r="J4070" t="str">
            <v>02.09.01.22.026 Food Trolley</v>
          </cell>
        </row>
        <row r="4071">
          <cell r="J4071" t="str">
            <v>02.09.01.22.027 Scale</v>
          </cell>
        </row>
        <row r="4072">
          <cell r="J4072" t="str">
            <v>02.09.01.22.028 Work Bench</v>
          </cell>
        </row>
        <row r="4073">
          <cell r="J4073" t="str">
            <v>02.09.01.22.029 Kompor Minyak Tanah</v>
          </cell>
        </row>
        <row r="4074">
          <cell r="J4074" t="str">
            <v>02.09.01.22.030 Alat Laboratorium Makanan Lain-Lain</v>
          </cell>
        </row>
        <row r="4075">
          <cell r="J4075" t="str">
            <v>02.09.01.23.001 Alat Uji Audit System</v>
          </cell>
        </row>
        <row r="4076">
          <cell r="J4076" t="str">
            <v>02.09.01.23.002 COD Meter</v>
          </cell>
        </row>
        <row r="4077">
          <cell r="J4077" t="str">
            <v>02.09.01.23.003 Prescision Thermocople Calibration Standard</v>
          </cell>
        </row>
        <row r="4078">
          <cell r="J4078" t="str">
            <v>02.09.01.23.004 Constant Temperatur Calibration Ice Bath</v>
          </cell>
        </row>
        <row r="4079">
          <cell r="J4079" t="str">
            <v>02.09.01.23.005 Portable Calibrating Immersion</v>
          </cell>
        </row>
        <row r="4080">
          <cell r="J4080" t="str">
            <v>02.09.01.23.006 Vice Grippe USA</v>
          </cell>
        </row>
        <row r="4081">
          <cell r="J4081" t="str">
            <v>02.09.01.23.007 Rochet Draver Vesse</v>
          </cell>
        </row>
        <row r="4082">
          <cell r="J4082" t="str">
            <v>02.09.01.23.008 Mosses OILML</v>
          </cell>
        </row>
        <row r="4083">
          <cell r="J4083" t="str">
            <v>02.09.01.23.009 Mechanical Balance</v>
          </cell>
        </row>
        <row r="4084">
          <cell r="J4084" t="str">
            <v>02.09.01.23.010 Tang Ampere</v>
          </cell>
        </row>
        <row r="4085">
          <cell r="J4085" t="str">
            <v>02.09.01.23.011 Thermohygraph</v>
          </cell>
        </row>
        <row r="4086">
          <cell r="J4086" t="str">
            <v>02.09.01.23.012 Electromotor</v>
          </cell>
        </row>
        <row r="4087">
          <cell r="J4087" t="str">
            <v>02.09.01.23.013 Tranducer</v>
          </cell>
        </row>
        <row r="4088">
          <cell r="J4088" t="str">
            <v>02.09.01.23.014 Amolifier Pengukuran</v>
          </cell>
        </row>
        <row r="4089">
          <cell r="J4089" t="str">
            <v>02.09.01.23.015 X-Y Recorder</v>
          </cell>
        </row>
        <row r="4090">
          <cell r="J4090" t="str">
            <v>02.09.01.23.016 Kontrol Electronic</v>
          </cell>
        </row>
        <row r="4091">
          <cell r="J4091" t="str">
            <v>02.09.01.23.017 Data Loger</v>
          </cell>
        </row>
        <row r="4092">
          <cell r="J4092" t="str">
            <v>02.09.01.23.018 Magnetic Tape Recorder</v>
          </cell>
        </row>
        <row r="4093">
          <cell r="J4093" t="str">
            <v>02.09.01.23.019 Digital Multimeter</v>
          </cell>
        </row>
        <row r="4094">
          <cell r="J4094" t="str">
            <v>02.09.01.23.020 Ossllographic Tape Recorder</v>
          </cell>
        </row>
        <row r="4095">
          <cell r="J4095" t="str">
            <v>02.09.01.23.021 Load Cell</v>
          </cell>
        </row>
        <row r="4096">
          <cell r="J4096" t="str">
            <v>02.09.01.23.022 Digital Indicator</v>
          </cell>
        </row>
        <row r="4097">
          <cell r="J4097" t="str">
            <v>02.09.01.23.023 Deadweight Tester</v>
          </cell>
        </row>
        <row r="4098">
          <cell r="J4098" t="str">
            <v>02.09.01.23.024 Risslangen Mess System Tractromat</v>
          </cell>
        </row>
        <row r="4099">
          <cell r="J4099" t="str">
            <v>02.09.01.23.025 Temperatur Probe</v>
          </cell>
        </row>
        <row r="4100">
          <cell r="J4100" t="str">
            <v>02.09.01.23.026 Thermokopel</v>
          </cell>
        </row>
        <row r="4101">
          <cell r="J4101" t="str">
            <v>02.09.01.23.027 Paralel Control Network</v>
          </cell>
        </row>
        <row r="4102">
          <cell r="J4102" t="str">
            <v>02.09.01.23.028 Kalibrator Inductif Tranducer</v>
          </cell>
        </row>
        <row r="4103">
          <cell r="J4103" t="str">
            <v>02.09.01.23.029 LogicnAnalizer</v>
          </cell>
        </row>
        <row r="4104">
          <cell r="J4104" t="str">
            <v>02.09.01.23.030 Kalibrator Strain Gauge</v>
          </cell>
        </row>
        <row r="4105">
          <cell r="J4105" t="str">
            <v>02.09.01.23.031 Alat Lab. Standarisasi, Kalibrasi Lain-Lain</v>
          </cell>
        </row>
        <row r="4106">
          <cell r="J4106" t="str">
            <v>02.09.01.24.001 Analytical Balance</v>
          </cell>
        </row>
        <row r="4107">
          <cell r="J4107" t="str">
            <v>02.09.01.24.002 Micro Analytical Balance</v>
          </cell>
        </row>
        <row r="4108">
          <cell r="J4108" t="str">
            <v>02.09.01.24.003 Top Loading Balance</v>
          </cell>
        </row>
        <row r="4109">
          <cell r="J4109" t="str">
            <v>02.09.01.24.004 Water Distilling Apparatus</v>
          </cell>
        </row>
        <row r="4110">
          <cell r="J4110" t="str">
            <v>02.09.01.24.005 Mortars &amp; Pastle</v>
          </cell>
        </row>
        <row r="4111">
          <cell r="J4111" t="str">
            <v>02.09.01.24.006 Refrigerator</v>
          </cell>
        </row>
        <row r="4112">
          <cell r="J4112" t="str">
            <v>02.09.01.24.007 Tabiet Press Machine</v>
          </cell>
        </row>
        <row r="4113">
          <cell r="J4113" t="str">
            <v>02.09.01.24.008 Stip Packing Machine</v>
          </cell>
        </row>
        <row r="4114">
          <cell r="J4114" t="str">
            <v>02.09.01.24.009 Mixer</v>
          </cell>
        </row>
        <row r="4115">
          <cell r="J4115" t="str">
            <v>02.09.01.24.010 Viscometer</v>
          </cell>
        </row>
        <row r="4116">
          <cell r="J4116" t="str">
            <v>02.09.01.24.011 UV Sterillizer</v>
          </cell>
        </row>
        <row r="4117">
          <cell r="J4117" t="str">
            <v>02.09.01.24.012 Alat Laboratorium Farmasi Lain-Lain</v>
          </cell>
        </row>
        <row r="4118">
          <cell r="J4118" t="str">
            <v>02.09.01.25.001 Adaptor</v>
          </cell>
        </row>
        <row r="4119">
          <cell r="J4119" t="str">
            <v>02.09.01.25.002 Signal Generator</v>
          </cell>
        </row>
        <row r="4120">
          <cell r="J4120" t="str">
            <v>02.09.01.25.003 VU Meter</v>
          </cell>
        </row>
        <row r="4121">
          <cell r="J4121" t="str">
            <v>02.09.01.25.004 Kaca Plan Paralel</v>
          </cell>
        </row>
        <row r="4122">
          <cell r="J4122" t="str">
            <v>02.09.01.25.005 Rangkaian Hamabtan jembatan Seri</v>
          </cell>
        </row>
        <row r="4123">
          <cell r="J4123" t="str">
            <v>02.09.01.25.006 Rangkaian Hukum</v>
          </cell>
        </row>
        <row r="4124">
          <cell r="J4124" t="str">
            <v>02.09.01.25.007 Hamabtan Jembatan Weatstome</v>
          </cell>
        </row>
        <row r="4125">
          <cell r="J4125" t="str">
            <v>02.09.01.25.008 Garpu Tala</v>
          </cell>
        </row>
        <row r="4126">
          <cell r="J4126" t="str">
            <v>02.09.01.25.009 Timer Switch</v>
          </cell>
        </row>
        <row r="4127">
          <cell r="J4127" t="str">
            <v>02.09.01.25.010 Magnet U</v>
          </cell>
        </row>
        <row r="4128">
          <cell r="J4128" t="str">
            <v>02.09.01.25.011 Kaca Prisma</v>
          </cell>
        </row>
        <row r="4129">
          <cell r="J4129" t="str">
            <v>02.09.01.25.012 Lensa Cembung</v>
          </cell>
        </row>
        <row r="4130">
          <cell r="J4130" t="str">
            <v>02.09.01.25.013 Kalorimeter</v>
          </cell>
        </row>
        <row r="4131">
          <cell r="J4131" t="str">
            <v>02.09.01.25.014 Bangku Optic</v>
          </cell>
        </row>
        <row r="4132">
          <cell r="J4132" t="str">
            <v>02.09.01.25.015 Pipa Resonansi</v>
          </cell>
        </row>
        <row r="4133">
          <cell r="J4133" t="str">
            <v>02.09.01.25.016 Audio Genarator</v>
          </cell>
        </row>
        <row r="4134">
          <cell r="J4134" t="str">
            <v>02.09.01.25.017 Galvanometer</v>
          </cell>
        </row>
        <row r="4135">
          <cell r="J4135" t="str">
            <v>02.09.01.25.018 Battery Changer</v>
          </cell>
        </row>
        <row r="4136">
          <cell r="J4136" t="str">
            <v>02.09.01.25.019 Osiloscope</v>
          </cell>
        </row>
        <row r="4137">
          <cell r="J4137" t="str">
            <v>02.09.01.25.020 Power Suply</v>
          </cell>
        </row>
        <row r="4138">
          <cell r="J4138" t="str">
            <v>02.09.01.25.021 Alat Laboratorium Fisika Lain-Lain</v>
          </cell>
        </row>
        <row r="4139">
          <cell r="J4139" t="str">
            <v>02.09.01.26.001 Carbatec Portable</v>
          </cell>
        </row>
        <row r="4140">
          <cell r="J4140" t="str">
            <v>02.09.01.26.002 Gas Analysis Apparatus</v>
          </cell>
        </row>
        <row r="4141">
          <cell r="J4141" t="str">
            <v>02.09.01.26.003 Law Volume Dust Sampler</v>
          </cell>
        </row>
        <row r="4142">
          <cell r="J4142" t="str">
            <v>02.09.01.26.004 Midle Volume Air Sampler</v>
          </cell>
        </row>
        <row r="4143">
          <cell r="J4143" t="str">
            <v>02.09.01.26.005 Filter Press</v>
          </cell>
        </row>
        <row r="4144">
          <cell r="J4144" t="str">
            <v>02.09.01.26.006 Multi Shiset Filter Press</v>
          </cell>
        </row>
        <row r="4145">
          <cell r="J4145" t="str">
            <v>02.09.01.26.007 Thin Layer Cromatography</v>
          </cell>
        </row>
        <row r="4146">
          <cell r="J4146" t="str">
            <v>02.09.01.26.008 Bench Scale/Biooxidation System</v>
          </cell>
        </row>
        <row r="4147">
          <cell r="J4147" t="str">
            <v>02.09.01.26.009 Disolved Solid Mater Por</v>
          </cell>
        </row>
        <row r="4148">
          <cell r="J4148" t="str">
            <v>02.09.01.26.010 Hydormgraph</v>
          </cell>
        </row>
        <row r="4149">
          <cell r="J4149" t="str">
            <v>02.09.01.26.011 Thermograph</v>
          </cell>
        </row>
        <row r="4150">
          <cell r="J4150" t="str">
            <v>02.09.01.26.012 Martindale Wear and Abration Tester</v>
          </cell>
        </row>
        <row r="4151">
          <cell r="J4151" t="str">
            <v>02.09.01.26.013 Alat Lab. Hidrodinamika Lain-Lain</v>
          </cell>
        </row>
        <row r="4152">
          <cell r="J4152" t="str">
            <v>02.09.01.27.001 Carbotes Portable</v>
          </cell>
        </row>
        <row r="4153">
          <cell r="J4153" t="str">
            <v>02.09.01.27.002 Gas Analysis Apparatus</v>
          </cell>
        </row>
        <row r="4154">
          <cell r="J4154" t="str">
            <v>02.09.01.27.003 Law Volume Dust Sampler</v>
          </cell>
        </row>
        <row r="4155">
          <cell r="J4155" t="str">
            <v>02.09.01.27.004 Midle Volume Air Sampler</v>
          </cell>
        </row>
        <row r="4156">
          <cell r="J4156" t="str">
            <v>02.09.01.27.005 Firter Press</v>
          </cell>
        </row>
        <row r="4157">
          <cell r="J4157" t="str">
            <v>02.09.01.27.006 Multi Sheet Filter Press</v>
          </cell>
        </row>
        <row r="4158">
          <cell r="J4158" t="str">
            <v>02.09.01.27.007 Thin Layer Chomatography</v>
          </cell>
        </row>
        <row r="4159">
          <cell r="J4159" t="str">
            <v>02.09.01.27.008 Bench Scale/Biooxidation System</v>
          </cell>
        </row>
        <row r="4160">
          <cell r="J4160" t="str">
            <v>02.09.01.27.009 Disolved Solid Mater Por</v>
          </cell>
        </row>
        <row r="4161">
          <cell r="J4161" t="str">
            <v>02.09.01.27.010 Hydrothermography</v>
          </cell>
        </row>
        <row r="4162">
          <cell r="J4162" t="str">
            <v>02.09.01.27.011 Thermohigrography</v>
          </cell>
        </row>
        <row r="4163">
          <cell r="J4163" t="str">
            <v>02.09.01.27.012 Martindale Wear and Abration Tester</v>
          </cell>
        </row>
        <row r="4164">
          <cell r="J4164" t="str">
            <v>02.09.01.27.013 Alat Lab. Klimatologi Lain-Lain</v>
          </cell>
        </row>
        <row r="4165">
          <cell r="J4165" t="str">
            <v>02.09.01.28.001 Cupola</v>
          </cell>
        </row>
        <row r="4166">
          <cell r="J4166" t="str">
            <v>02.09.01.28.002 Shot Blast</v>
          </cell>
        </row>
        <row r="4167">
          <cell r="J4167" t="str">
            <v>02.09.01.28.003 Shake Out</v>
          </cell>
        </row>
        <row r="4168">
          <cell r="J4168" t="str">
            <v>02.09.01.28.004 Fual Pump</v>
          </cell>
        </row>
        <row r="4169">
          <cell r="J4169" t="str">
            <v>02.09.01.28.005 Ladle Heating</v>
          </cell>
        </row>
        <row r="4170">
          <cell r="J4170" t="str">
            <v>02.09.01.28.006 Induction Furmance</v>
          </cell>
        </row>
        <row r="4171">
          <cell r="J4171" t="str">
            <v>02.09.01.28.007 Bale Furmance</v>
          </cell>
        </row>
        <row r="4172">
          <cell r="J4172" t="str">
            <v>02.09.01.28.008 Tilting Fumance</v>
          </cell>
        </row>
        <row r="4173">
          <cell r="J4173" t="str">
            <v>02.09.01.28.009 grinding Machine</v>
          </cell>
        </row>
        <row r="4174">
          <cell r="J4174" t="str">
            <v>02.09.01.28.010 Ghanematic Grinding Machine</v>
          </cell>
        </row>
        <row r="4175">
          <cell r="J4175" t="str">
            <v>02.09.01.28.011 Work Bench</v>
          </cell>
        </row>
        <row r="4176">
          <cell r="J4176" t="str">
            <v>02.09.01.28.012 Gantry Crane</v>
          </cell>
        </row>
        <row r="4177">
          <cell r="J4177" t="str">
            <v>02.09.01.28.013 Rotary Fumance</v>
          </cell>
        </row>
        <row r="4178">
          <cell r="J4178" t="str">
            <v>02.09.01.28.014 Small Grinding Machine</v>
          </cell>
        </row>
        <row r="4179">
          <cell r="J4179" t="str">
            <v>02.09.01.28.015 Hand Grinding Machine</v>
          </cell>
        </row>
        <row r="4180">
          <cell r="J4180" t="str">
            <v>02.09.01.28.016 Pyrometer Digital</v>
          </cell>
        </row>
        <row r="4181">
          <cell r="J4181" t="str">
            <v>02.09.01.28.017 Carbon Aguipmenty Metic</v>
          </cell>
        </row>
        <row r="4182">
          <cell r="J4182" t="str">
            <v>02.09.01.28.018 Tentp/Tectip</v>
          </cell>
        </row>
        <row r="4183">
          <cell r="J4183" t="str">
            <v>02.09.01.28.019 Digital Ce Meter</v>
          </cell>
        </row>
        <row r="4184">
          <cell r="J4184" t="str">
            <v>02.09.01.28.020 Steel Analysis Digital</v>
          </cell>
        </row>
        <row r="4185">
          <cell r="J4185" t="str">
            <v>02.09.01.28.021 Alat Lab. Proses Peleburan Lain-Lain</v>
          </cell>
        </row>
        <row r="4186">
          <cell r="J4186" t="str">
            <v>02.09.01.29.001 Lab Siffer</v>
          </cell>
        </row>
        <row r="4187">
          <cell r="J4187" t="str">
            <v>02.09.01.29.002 Jolt Aquazee App</v>
          </cell>
        </row>
        <row r="4188">
          <cell r="J4188" t="str">
            <v>02.09.01.29.003 Wet Tensille Strength</v>
          </cell>
        </row>
        <row r="4189">
          <cell r="J4189" t="str">
            <v>02.09.01.29.004 Central Controler</v>
          </cell>
        </row>
        <row r="4190">
          <cell r="J4190" t="str">
            <v>02.09.01.29.005 Compresive Stress</v>
          </cell>
        </row>
        <row r="4191">
          <cell r="J4191" t="str">
            <v>02.09.01.29.006 Testing App</v>
          </cell>
        </row>
        <row r="4192">
          <cell r="J4192" t="str">
            <v>02.09.01.29.007 Universal Strength Machine</v>
          </cell>
        </row>
        <row r="4193">
          <cell r="J4193" t="str">
            <v>02.09.01.29.008 AssesiriesnUniversal Strength</v>
          </cell>
        </row>
        <row r="4194">
          <cell r="J4194" t="str">
            <v>02.09.01.29.009 Sinterig Fumance</v>
          </cell>
        </row>
        <row r="4195">
          <cell r="J4195" t="str">
            <v>02.09.01.29.010 Cheking Device</v>
          </cell>
        </row>
        <row r="4196">
          <cell r="J4196" t="str">
            <v>02.09.01.29.011 Agitator</v>
          </cell>
        </row>
        <row r="4197">
          <cell r="J4197" t="str">
            <v>02.09.01.29.012 Rammer</v>
          </cell>
        </row>
        <row r="4198">
          <cell r="J4198" t="str">
            <v>02.09.01.29.013 Assesories Sand Rammer</v>
          </cell>
        </row>
        <row r="4199">
          <cell r="J4199" t="str">
            <v>02.09.01.29.014 Hygrometer</v>
          </cell>
        </row>
        <row r="4200">
          <cell r="J4200" t="str">
            <v>02.09.01.29.015 Permeability Tester</v>
          </cell>
        </row>
        <row r="4201">
          <cell r="J4201" t="str">
            <v>02.09.01.29.016 Infra Red Rapid Dryer</v>
          </cell>
        </row>
        <row r="4202">
          <cell r="J4202" t="str">
            <v>02.09.01.29.017 Stereoscopic Micropic</v>
          </cell>
        </row>
        <row r="4203">
          <cell r="J4203" t="str">
            <v>02.09.01.29.018 Muold Hardness Tester</v>
          </cell>
        </row>
        <row r="4204">
          <cell r="J4204" t="str">
            <v>02.09.01.29.019 Labo Fimiture</v>
          </cell>
        </row>
        <row r="4205">
          <cell r="J4205" t="str">
            <v>02.09.01.29.020 Mettler Balance</v>
          </cell>
        </row>
        <row r="4206">
          <cell r="J4206" t="str">
            <v>02.09.01.29.021 Flow Ability Test</v>
          </cell>
        </row>
        <row r="4207">
          <cell r="J4207" t="str">
            <v>02.09.01.29.022 Labo Mixer</v>
          </cell>
        </row>
        <row r="4208">
          <cell r="J4208" t="str">
            <v>02.09.01.29.023 Sand Sample &amp; Sand Container</v>
          </cell>
        </row>
        <row r="4209">
          <cell r="J4209" t="str">
            <v>02.09.01.29.024 Continous Clay Washer</v>
          </cell>
        </row>
        <row r="4210">
          <cell r="J4210" t="str">
            <v>02.09.01.29.025 Foundry Sand Pycnometer</v>
          </cell>
        </row>
        <row r="4211">
          <cell r="J4211" t="str">
            <v>02.09.01.29.026 Turbo Mixer</v>
          </cell>
        </row>
        <row r="4212">
          <cell r="J4212" t="str">
            <v>02.09.01.29.027 Ditato Meter</v>
          </cell>
        </row>
        <row r="4213">
          <cell r="J4213" t="str">
            <v>02.09.01.29.028 Green Tensile Stregth</v>
          </cell>
        </row>
        <row r="4214">
          <cell r="J4214" t="str">
            <v>02.09.01.29.029 Core Hradness Tester</v>
          </cell>
        </row>
        <row r="4215">
          <cell r="J4215" t="str">
            <v>02.09.01.29.030 Alat Lab. Pasir Lain-Lain</v>
          </cell>
        </row>
        <row r="4216">
          <cell r="J4216" t="str">
            <v>02.09.01.30.001 Sand Preparation</v>
          </cell>
        </row>
        <row r="4217">
          <cell r="J4217" t="str">
            <v>02.09.01.30.002 Moulding Machine</v>
          </cell>
        </row>
        <row r="4218">
          <cell r="J4218" t="str">
            <v>02.09.01.30.003 Ribon Flow Mixer</v>
          </cell>
        </row>
        <row r="4219">
          <cell r="J4219" t="str">
            <v>02.09.01.30.004 Mixer Zamic</v>
          </cell>
        </row>
        <row r="4220">
          <cell r="J4220" t="str">
            <v>02.09.01.30.005 Core Making Machine</v>
          </cell>
        </row>
        <row r="4221">
          <cell r="J4221" t="str">
            <v>02.09.01.30.006 Core Work Banch</v>
          </cell>
        </row>
        <row r="4222">
          <cell r="J4222" t="str">
            <v>02.09.01.30.007 Sand Drying</v>
          </cell>
        </row>
        <row r="4223">
          <cell r="J4223" t="str">
            <v>02.09.01.30.008 Mixer</v>
          </cell>
        </row>
        <row r="4224">
          <cell r="J4224" t="str">
            <v>02.09.01.30.009 Pheumatic</v>
          </cell>
        </row>
        <row r="4225">
          <cell r="J4225" t="str">
            <v>02.09.01.30.010 Alat Lab. Proses Pembuatan Lain-Lain</v>
          </cell>
        </row>
        <row r="4226">
          <cell r="J4226" t="str">
            <v>02.09.01.31.001 Circulair Saw</v>
          </cell>
        </row>
        <row r="4227">
          <cell r="J4227" t="str">
            <v>02.09.01.31.002 Universal Miling Machine</v>
          </cell>
        </row>
        <row r="4228">
          <cell r="J4228" t="str">
            <v>02.09.01.31.003 Combined Planning Machine</v>
          </cell>
        </row>
        <row r="4229">
          <cell r="J4229" t="str">
            <v>02.09.01.31.004 Wood Lathe</v>
          </cell>
        </row>
        <row r="4230">
          <cell r="J4230" t="str">
            <v>02.09.01.31.005 Portable Router</v>
          </cell>
        </row>
        <row r="4231">
          <cell r="J4231" t="str">
            <v>02.09.01.31.006 Spide Standar</v>
          </cell>
        </row>
        <row r="4232">
          <cell r="J4232" t="str">
            <v>02.09.01.31.007 Small Bore Machine</v>
          </cell>
        </row>
        <row r="4233">
          <cell r="J4233" t="str">
            <v>02.09.01.31.008 Abrasive Band Machine</v>
          </cell>
        </row>
        <row r="4234">
          <cell r="J4234" t="str">
            <v>02.09.01.31.009 Movable Dust Collector</v>
          </cell>
        </row>
        <row r="4235">
          <cell r="J4235" t="str">
            <v>02.09.01.31.010 Automatic Grinding</v>
          </cell>
        </row>
        <row r="4236">
          <cell r="J4236" t="str">
            <v>02.09.01.31.011 Tools Grinding</v>
          </cell>
        </row>
        <row r="4237">
          <cell r="J4237" t="str">
            <v>02.09.01.31.012 Work Bench</v>
          </cell>
        </row>
        <row r="4238">
          <cell r="J4238" t="str">
            <v>02.09.01.31.013 Drawing Equipment</v>
          </cell>
        </row>
        <row r="4239">
          <cell r="J4239" t="str">
            <v>02.09.01.31.014 Vertical Abrasive</v>
          </cell>
        </row>
        <row r="4240">
          <cell r="J4240" t="str">
            <v>02.09.01.31.015 Hot Melt Hand Gun</v>
          </cell>
        </row>
        <row r="4241">
          <cell r="J4241" t="str">
            <v>02.09.01.31.016 Wood Lathe Machine</v>
          </cell>
        </row>
        <row r="4242">
          <cell r="J4242" t="str">
            <v>02.09.01.31.017 Hand Drill</v>
          </cell>
        </row>
        <row r="4243">
          <cell r="J4243" t="str">
            <v>02.09.01.31.018 Electric Band Saw</v>
          </cell>
        </row>
        <row r="4244">
          <cell r="J4244" t="str">
            <v>02.09.01.31.019 Grinder Band Saw</v>
          </cell>
        </row>
        <row r="4245">
          <cell r="J4245" t="str">
            <v>02.09.01.31.020 Alat Lab. Proses PembuatanLain-Lain</v>
          </cell>
        </row>
        <row r="4246">
          <cell r="J4246" t="str">
            <v>02.09.01.32.001 Orsat Analisa Gas</v>
          </cell>
        </row>
        <row r="4247">
          <cell r="J4247" t="str">
            <v>02.09.01.32.002 Weater Still</v>
          </cell>
        </row>
        <row r="4248">
          <cell r="J4248" t="str">
            <v>02.09.01.32.003 CS Strochilein</v>
          </cell>
        </row>
        <row r="4249">
          <cell r="J4249" t="str">
            <v>02.09.01.32.004 Heating Fumace</v>
          </cell>
        </row>
        <row r="4250">
          <cell r="J4250" t="str">
            <v>02.09.01.32.005 Poloshing Machine</v>
          </cell>
        </row>
        <row r="4251">
          <cell r="J4251" t="str">
            <v>02.09.01.32.006 electro Laysuer</v>
          </cell>
        </row>
        <row r="4252">
          <cell r="J4252" t="str">
            <v>02.09.01.32.007 Electro Analysis App</v>
          </cell>
        </row>
        <row r="4253">
          <cell r="J4253" t="str">
            <v>02.09.01.32.008 Carbon Determinator</v>
          </cell>
        </row>
        <row r="4254">
          <cell r="J4254" t="str">
            <v>02.09.01.32.009 Sulphur determinator</v>
          </cell>
        </row>
        <row r="4255">
          <cell r="J4255" t="str">
            <v>02.09.01.32.010 Metalspectroskop</v>
          </cell>
        </row>
        <row r="4256">
          <cell r="J4256" t="str">
            <v>02.09.01.32.011 Probensamlung</v>
          </cell>
        </row>
        <row r="4257">
          <cell r="J4257" t="str">
            <v>02.09.01.32.012 Defactometer</v>
          </cell>
        </row>
        <row r="4258">
          <cell r="J4258" t="str">
            <v>02.09.01.32.013 Plasation Aurustung for Microscope</v>
          </cell>
        </row>
        <row r="4259">
          <cell r="J4259" t="str">
            <v>02.09.01.32.014 Isomat Wiedertourensage Mit Zubehor Buehler</v>
          </cell>
        </row>
        <row r="4260">
          <cell r="J4260" t="str">
            <v>02.09.01.32.015 Micrometer Messokuler</v>
          </cell>
        </row>
        <row r="4261">
          <cell r="J4261" t="str">
            <v>02.09.01.32.016 Portable Ultra Sonic Non Destrucktive Digital</v>
          </cell>
        </row>
        <row r="4262">
          <cell r="J4262" t="str">
            <v>02.09.01.32.017 Flashight Stroboscope</v>
          </cell>
        </row>
        <row r="4263">
          <cell r="J4263" t="str">
            <v>02.09.01.32.018 Mess telescope Spectrophometer</v>
          </cell>
        </row>
        <row r="4264">
          <cell r="J4264" t="str">
            <v>02.09.01.32.019 Carbon Sulfur</v>
          </cell>
        </row>
        <row r="4265">
          <cell r="J4265" t="str">
            <v>02.09.01.32.020 Drumeter</v>
          </cell>
        </row>
        <row r="4266">
          <cell r="J4266" t="str">
            <v>02.09.01.32.021 Botol Hydrogen</v>
          </cell>
        </row>
        <row r="4267">
          <cell r="J4267" t="str">
            <v>02.09.01.32.022 Hot Win</v>
          </cell>
        </row>
        <row r="4268">
          <cell r="J4268" t="str">
            <v>02.09.01.32.023 Spectrophotometer</v>
          </cell>
        </row>
        <row r="4269">
          <cell r="J4269" t="str">
            <v>02.09.01.32.024 Portable Coorosometer Instrument</v>
          </cell>
        </row>
        <row r="4270">
          <cell r="J4270" t="str">
            <v>02.09.01.32.025 High Temperatur Furmace Contor</v>
          </cell>
        </row>
        <row r="4271">
          <cell r="J4271" t="str">
            <v>02.09.01.32.026 Scaning Microscope</v>
          </cell>
        </row>
        <row r="4272">
          <cell r="J4272" t="str">
            <v>02.09.01.32.027 Stereo Microscope</v>
          </cell>
        </row>
        <row r="4273">
          <cell r="J4273" t="str">
            <v>02.09.01.32.028 Alat Lab. Metalography Lain-Lain</v>
          </cell>
        </row>
        <row r="4274">
          <cell r="J4274" t="str">
            <v>02.09.01.33.001 Welding Rectifer</v>
          </cell>
        </row>
        <row r="4275">
          <cell r="J4275" t="str">
            <v>02.09.01.33.002 welding Tranformat</v>
          </cell>
        </row>
        <row r="4276">
          <cell r="J4276" t="str">
            <v>02.09.01.33.003 TIG  Welding/Machine</v>
          </cell>
        </row>
        <row r="4277">
          <cell r="J4277" t="str">
            <v>02.09.01.33.004 NIC?MAG Welding Machine</v>
          </cell>
        </row>
        <row r="4278">
          <cell r="J4278" t="str">
            <v>02.09.01.33.005 Cercomatic Automatic</v>
          </cell>
        </row>
        <row r="4279">
          <cell r="J4279" t="str">
            <v>02.09.01.33.006 Vertomatic Automatic</v>
          </cell>
        </row>
        <row r="4280">
          <cell r="J4280" t="str">
            <v>02.09.01.33.007 Spool Welding Machine</v>
          </cell>
        </row>
        <row r="4281">
          <cell r="J4281" t="str">
            <v>02.09.01.33.008 Stud Welding Machine</v>
          </cell>
        </row>
        <row r="4282">
          <cell r="J4282" t="str">
            <v>02.09.01.33.009 Oxy Acetiling Copier Cutting</v>
          </cell>
        </row>
        <row r="4283">
          <cell r="J4283" t="str">
            <v>02.09.01.33.010 Plasma Cutting</v>
          </cell>
        </row>
        <row r="4284">
          <cell r="J4284" t="str">
            <v>02.09.01.33.011 Manual Pipe Cutter Oxy Acetilence</v>
          </cell>
        </row>
        <row r="4285">
          <cell r="J4285" t="str">
            <v>02.09.01.33.012 Plate Bending  Machine</v>
          </cell>
        </row>
        <row r="4286">
          <cell r="J4286" t="str">
            <v>02.09.01.33.013 Hydraufic  Proses Brake Machine</v>
          </cell>
        </row>
        <row r="4287">
          <cell r="J4287" t="str">
            <v>02.09.01.33.014 Portal Press</v>
          </cell>
        </row>
        <row r="4288">
          <cell r="J4288" t="str">
            <v>02.09.01.33.015 Nibling Machine</v>
          </cell>
        </row>
        <row r="4289">
          <cell r="J4289" t="str">
            <v>02.09.01.33.016 Hand Putch Machine</v>
          </cell>
        </row>
        <row r="4290">
          <cell r="J4290" t="str">
            <v>02.09.01.33.017 Hand Plate Ahear</v>
          </cell>
        </row>
        <row r="4291">
          <cell r="J4291" t="str">
            <v>02.09.01.33.018 Hand Whear Cutting</v>
          </cell>
        </row>
        <row r="4292">
          <cell r="J4292" t="str">
            <v>02.09.01.33.019 Hand Roll Machine</v>
          </cell>
        </row>
        <row r="4293">
          <cell r="J4293" t="str">
            <v>02.09.01.33.020 Alat Lab. Proses Pengelasan Lain-Lain</v>
          </cell>
        </row>
        <row r="4294">
          <cell r="J4294" t="str">
            <v>02.09.01.34.001 Universal Testing Machine</v>
          </cell>
        </row>
        <row r="4295">
          <cell r="J4295" t="str">
            <v>02.09.01.34.002 Impact Test</v>
          </cell>
        </row>
        <row r="4296">
          <cell r="J4296" t="str">
            <v>02.09.01.34.003 Magnetic Particle</v>
          </cell>
        </row>
        <row r="4297">
          <cell r="J4297" t="str">
            <v>02.09.01.34.004 Flourence Test</v>
          </cell>
        </row>
        <row r="4298">
          <cell r="J4298" t="str">
            <v>02.09.01.34.005 ALat Lab. Uji Proses Pengelasan Lain-Lain</v>
          </cell>
        </row>
        <row r="4299">
          <cell r="J4299" t="str">
            <v>02.09.01.35.001 Convention Lathe</v>
          </cell>
        </row>
        <row r="4300">
          <cell r="J4300" t="str">
            <v>02.09.01.35.002 Cnc Lathe</v>
          </cell>
        </row>
        <row r="4301">
          <cell r="J4301" t="str">
            <v>02.09.01.35.003 Gear  Hobbing Machine</v>
          </cell>
        </row>
        <row r="4302">
          <cell r="J4302" t="str">
            <v>02.09.01.35.004 Boring &amp; Miling Machine</v>
          </cell>
        </row>
        <row r="4303">
          <cell r="J4303" t="str">
            <v>02.09.01.35.005 Press Machine</v>
          </cell>
        </row>
        <row r="4304">
          <cell r="J4304" t="str">
            <v>02.09.01.35.006 Hydraoulic Hand Press</v>
          </cell>
        </row>
        <row r="4305">
          <cell r="J4305" t="str">
            <v>02.09.01.35.007 Presciion Filing Machine</v>
          </cell>
        </row>
        <row r="4306">
          <cell r="J4306" t="str">
            <v>02.09.01.35.008 Surface Grinding Machine</v>
          </cell>
        </row>
        <row r="4307">
          <cell r="J4307" t="str">
            <v>02.09.01.35.009 Cylindrical Grinding Machine</v>
          </cell>
        </row>
        <row r="4308">
          <cell r="J4308" t="str">
            <v>02.09.01.35.010 Puch Electrode Shaping Machine</v>
          </cell>
        </row>
        <row r="4309">
          <cell r="J4309" t="str">
            <v>02.09.01.35.011 The Spark Erosion Machine Toll (EDM)</v>
          </cell>
        </row>
        <row r="4310">
          <cell r="J4310" t="str">
            <v>02.09.01.35.012 Optical Profile Grinding Machine</v>
          </cell>
        </row>
        <row r="4311">
          <cell r="J4311" t="str">
            <v>02.09.01.35.013 Milling Machine</v>
          </cell>
        </row>
        <row r="4312">
          <cell r="J4312" t="str">
            <v>02.09.01.35.014 Jig Borring Machine</v>
          </cell>
        </row>
        <row r="4313">
          <cell r="J4313" t="str">
            <v>02.09.01.35.015 Hydroulic Handing Equipment</v>
          </cell>
        </row>
        <row r="4314">
          <cell r="J4314" t="str">
            <v>02.09.01.35.016 Tool Grinder Machine</v>
          </cell>
        </row>
        <row r="4315">
          <cell r="J4315" t="str">
            <v>02.09.01.35.017 Band Saw Machine</v>
          </cell>
        </row>
        <row r="4316">
          <cell r="J4316" t="str">
            <v>02.09.01.35.018 Hack Sawing Machine</v>
          </cell>
        </row>
        <row r="4317">
          <cell r="J4317" t="str">
            <v>02.09.01.35.019 Abrasive Cut off Wheele</v>
          </cell>
        </row>
        <row r="4318">
          <cell r="J4318" t="str">
            <v>02.09.01.35.020 Alat Lab. Proses Pembuatan Lain-Lain</v>
          </cell>
        </row>
        <row r="4319">
          <cell r="J4319" t="str">
            <v>02.09.01.36.001 Linear Measuring Tools</v>
          </cell>
        </row>
        <row r="4320">
          <cell r="J4320" t="str">
            <v>02.09.01.36.002 Measuring Standard and Calibers</v>
          </cell>
        </row>
        <row r="4321">
          <cell r="J4321" t="str">
            <v>02.09.01.36.003 Missellaneous</v>
          </cell>
        </row>
        <row r="4322">
          <cell r="J4322" t="str">
            <v>02.09.01.36.004 Angle Measuring Tools</v>
          </cell>
        </row>
        <row r="4323">
          <cell r="J4323" t="str">
            <v>02.09.01.36.005 Surface Roughness Instrument</v>
          </cell>
        </row>
        <row r="4324">
          <cell r="J4324" t="str">
            <v>02.09.01.36.006 Roughness Tester</v>
          </cell>
        </row>
        <row r="4325">
          <cell r="J4325" t="str">
            <v>02.09.01.36.007 Flatness Instrument and Tools Greate &amp; Acrewa</v>
          </cell>
        </row>
        <row r="4326">
          <cell r="J4326" t="str">
            <v>02.09.01.36.008 Profile Measuring Instrument</v>
          </cell>
        </row>
        <row r="4327">
          <cell r="J4327" t="str">
            <v>02.09.01.36.009 Tredhing &amp; Leveling Instrument</v>
          </cell>
        </row>
        <row r="4328">
          <cell r="J4328" t="str">
            <v>02.09.01.36.010 Meauring Machine</v>
          </cell>
        </row>
        <row r="4329">
          <cell r="J4329" t="str">
            <v>02.09.01.36.011 Alat Lab. Matrologie Lain-Lain</v>
          </cell>
        </row>
        <row r="4330">
          <cell r="J4330" t="str">
            <v>02.09.01.37.001 Tickness Tester</v>
          </cell>
        </row>
        <row r="4331">
          <cell r="J4331" t="str">
            <v>02.09.01.37.002 Baumeter</v>
          </cell>
        </row>
        <row r="4332">
          <cell r="J4332" t="str">
            <v>02.09.01.37.003 Drayer</v>
          </cell>
        </row>
        <row r="4333">
          <cell r="J4333" t="str">
            <v>02.09.01.37.004 Bak electronic</v>
          </cell>
        </row>
        <row r="4334">
          <cell r="J4334" t="str">
            <v>02.09.01.37.005 Rectifier</v>
          </cell>
        </row>
        <row r="4335">
          <cell r="J4335" t="str">
            <v>02.09.01.37.006 Burner</v>
          </cell>
        </row>
        <row r="4336">
          <cell r="J4336" t="str">
            <v>02.09.01.37.007 Heater</v>
          </cell>
        </row>
        <row r="4337">
          <cell r="J4337" t="str">
            <v>02.09.01.37.008 Alat Lab. Proses Pelapisan Lain-Lain</v>
          </cell>
        </row>
        <row r="4338">
          <cell r="J4338" t="str">
            <v>02.09.01.38.001 Dapur Pengerasan Industri</v>
          </cell>
        </row>
        <row r="4339">
          <cell r="J4339" t="str">
            <v>02.09.01.38.002 Dapur Pemanas Garam</v>
          </cell>
        </row>
        <row r="4340">
          <cell r="J4340" t="str">
            <v>02.09.01.38.003 Dapur Kamar</v>
          </cell>
        </row>
        <row r="4341">
          <cell r="J4341" t="str">
            <v>02.09.01.38.004 Sand Blisting</v>
          </cell>
        </row>
        <row r="4342">
          <cell r="J4342" t="str">
            <v>02.09.01.38.005 Dapur Temper</v>
          </cell>
        </row>
        <row r="4343">
          <cell r="J4343" t="str">
            <v>02.09.01.38.006 Bak Pendingin</v>
          </cell>
        </row>
        <row r="4344">
          <cell r="J4344" t="str">
            <v>02.09.01.38.007 Crane</v>
          </cell>
        </row>
        <row r="4345">
          <cell r="J4345" t="str">
            <v>02.09.01.38.008 Tempat Penyimpanan Garam</v>
          </cell>
        </row>
        <row r="4346">
          <cell r="J4346" t="str">
            <v>02.09.01.38.009 Penetral Cyarida</v>
          </cell>
        </row>
        <row r="4347">
          <cell r="J4347" t="str">
            <v>02.09.01.38.010 Exhaust Fan</v>
          </cell>
        </row>
        <row r="4348">
          <cell r="J4348" t="str">
            <v>02.09.01.38.011 Clearing Instalation</v>
          </cell>
        </row>
        <row r="4349">
          <cell r="J4349" t="str">
            <v>02.09.01.38.012 ALat Lab. Proses Pengolahan Lain-Lain</v>
          </cell>
        </row>
        <row r="4350">
          <cell r="J4350" t="str">
            <v>02.09.01.39.001 Penyisir Serat Alami</v>
          </cell>
        </row>
        <row r="4351">
          <cell r="J4351" t="str">
            <v>02.09.01.39.002 Dekortasi</v>
          </cell>
        </row>
        <row r="4352">
          <cell r="J4352" t="str">
            <v>02.09.01.39.003 Mesin Vernekel</v>
          </cell>
        </row>
        <row r="4353">
          <cell r="J4353" t="str">
            <v>02.09.01.39.004 Mesin Selektion Sutera</v>
          </cell>
        </row>
        <row r="4354">
          <cell r="J4354" t="str">
            <v>02.09.01.39.005 Mesin Hani Tangan</v>
          </cell>
        </row>
        <row r="4355">
          <cell r="J4355" t="str">
            <v>02.09.01.39.006 Alat Kebut</v>
          </cell>
        </row>
        <row r="4356">
          <cell r="J4356" t="str">
            <v>02.09.01.39.007 Mesin Dobby</v>
          </cell>
        </row>
        <row r="4357">
          <cell r="J4357" t="str">
            <v>02.09.01.39.008 Mesin Jacguard</v>
          </cell>
        </row>
        <row r="4358">
          <cell r="J4358" t="str">
            <v>02.09.01.39.009 Mesin Pelobang Karton</v>
          </cell>
        </row>
        <row r="4359">
          <cell r="J4359" t="str">
            <v>02.09.01.39.010 Mesin Panding</v>
          </cell>
        </row>
        <row r="4360">
          <cell r="J4360" t="str">
            <v>02.09.01.39.011 Pinstenter</v>
          </cell>
        </row>
        <row r="4361">
          <cell r="J4361" t="str">
            <v>02.09.01.39.012 HT Dying</v>
          </cell>
        </row>
        <row r="4362">
          <cell r="J4362" t="str">
            <v>02.09.01.39.013 Mesin Celup</v>
          </cell>
        </row>
        <row r="4363">
          <cell r="J4363" t="str">
            <v>02.09.01.39.014 Mesin Bleaching</v>
          </cell>
        </row>
        <row r="4364">
          <cell r="J4364" t="str">
            <v>02.09.01.39.015 Mesin Spreding Cut</v>
          </cell>
        </row>
        <row r="4365">
          <cell r="J4365" t="str">
            <v>02.09.01.39.016 Mesin Blindstich</v>
          </cell>
        </row>
        <row r="4366">
          <cell r="J4366" t="str">
            <v>02.09.01.39.017 Mesin Jahit Lockstitik</v>
          </cell>
        </row>
        <row r="4367">
          <cell r="J4367" t="str">
            <v>02.09.01.39.018 Thead Overage Stich</v>
          </cell>
        </row>
        <row r="4368">
          <cell r="J4368" t="str">
            <v>02.09.01.39.019 Mesin Over Deck</v>
          </cell>
        </row>
        <row r="4369">
          <cell r="J4369" t="str">
            <v>02.09.01.39.020 Mesin Potong Tegak</v>
          </cell>
        </row>
        <row r="4370">
          <cell r="J4370" t="str">
            <v>02.09.01.39.021 Mesin Bundar</v>
          </cell>
        </row>
        <row r="4371">
          <cell r="J4371" t="str">
            <v>02.09.01.39.022 Mesin Jahit Chain Stich</v>
          </cell>
        </row>
        <row r="4372">
          <cell r="J4372" t="str">
            <v>02.09.01.39.023 Feeds of The Arm</v>
          </cell>
        </row>
        <row r="4373">
          <cell r="J4373" t="str">
            <v>02.09.01.39.024 Collar Turning Fussing Press Machine</v>
          </cell>
        </row>
        <row r="4374">
          <cell r="J4374" t="str">
            <v>02.09.01.39.025 Mesin Press Kain</v>
          </cell>
        </row>
        <row r="4375">
          <cell r="J4375" t="str">
            <v>02.09.01.39.026 Mesin Setrika Uap</v>
          </cell>
        </row>
        <row r="4376">
          <cell r="J4376" t="str">
            <v>02.09.01.39.027 Mesin Blowing</v>
          </cell>
        </row>
        <row r="4377">
          <cell r="J4377" t="str">
            <v>02.09.01.39.028 Mesin Carding</v>
          </cell>
        </row>
        <row r="4378">
          <cell r="J4378" t="str">
            <v>02.09.01.39.029 Mesin Drawing</v>
          </cell>
        </row>
        <row r="4379">
          <cell r="J4379" t="str">
            <v>02.09.01.39.030 Mesin Spining</v>
          </cell>
        </row>
        <row r="4380">
          <cell r="J4380" t="str">
            <v>02.09.01.39.031 Mesin Winding</v>
          </cell>
        </row>
        <row r="4381">
          <cell r="J4381" t="str">
            <v>02.09.01.39.032 Mesin Silver Lap</v>
          </cell>
        </row>
        <row r="4382">
          <cell r="J4382" t="str">
            <v>02.09.01.39.033 Mesin Rbbon Lap</v>
          </cell>
        </row>
        <row r="4383">
          <cell r="J4383" t="str">
            <v>02.09.01.39.034 Mesin Combing</v>
          </cell>
        </row>
        <row r="4384">
          <cell r="J4384" t="str">
            <v>02.09.01.39.035 Mesin Horving</v>
          </cell>
        </row>
        <row r="4385">
          <cell r="J4385" t="str">
            <v>02.09.01.39.036 Mesin Gintir</v>
          </cell>
        </row>
        <row r="4386">
          <cell r="J4386" t="str">
            <v>02.09.01.39.037 Mesin Ginning</v>
          </cell>
        </row>
        <row r="4387">
          <cell r="J4387" t="str">
            <v>02.09.01.39.038 Mesin Tali</v>
          </cell>
        </row>
        <row r="4388">
          <cell r="J4388" t="str">
            <v>02.09.01.39.039 Mesin Packing Benang</v>
          </cell>
        </row>
        <row r="4389">
          <cell r="J4389" t="str">
            <v>02.09.01.39.040 Mesin Kanji</v>
          </cell>
        </row>
        <row r="4390">
          <cell r="J4390" t="str">
            <v>02.09.01.39.041 Mesin Sambung</v>
          </cell>
        </row>
        <row r="4391">
          <cell r="J4391" t="str">
            <v>02.09.01.39.042 Mesin Cucuk</v>
          </cell>
        </row>
        <row r="4392">
          <cell r="J4392" t="str">
            <v>02.09.01.39.043 Mesin Cucuk Tangan</v>
          </cell>
        </row>
        <row r="4393">
          <cell r="J4393" t="str">
            <v>02.09.01.39.044 Mesin Tenun Reeling</v>
          </cell>
        </row>
        <row r="4394">
          <cell r="J4394" t="str">
            <v>02.09.01.39.045 Mesin Inspeksi Kain</v>
          </cell>
        </row>
        <row r="4395">
          <cell r="J4395" t="str">
            <v>02.09.01.39.046 Mesin Jahit Dial Lingking</v>
          </cell>
        </row>
        <row r="4396">
          <cell r="J4396" t="str">
            <v>02.09.01.39.047 Mesin Jahit Lockstitik</v>
          </cell>
        </row>
        <row r="4397">
          <cell r="J4397" t="str">
            <v>02.09.01.39.048 Mesin Jahit Elastik 5 Benang 3 Jarum</v>
          </cell>
        </row>
        <row r="4398">
          <cell r="J4398" t="str">
            <v>02.09.01.39.049 Mesin Bordir Highspeed</v>
          </cell>
        </row>
        <row r="4399">
          <cell r="J4399" t="str">
            <v>02.09.01.39.050 Mesin Jahit Bartracking</v>
          </cell>
        </row>
        <row r="4400">
          <cell r="J4400" t="str">
            <v>02.09.01.39.051 Mesin Jahit Pasangan Kancing</v>
          </cell>
        </row>
        <row r="4401">
          <cell r="J4401" t="str">
            <v>02.09.01.39.052 Mesin Jahit Overlock</v>
          </cell>
        </row>
        <row r="4402">
          <cell r="J4402" t="str">
            <v>02.09.01.39.053 Mesin Collarettes Tape Cutting</v>
          </cell>
        </row>
        <row r="4403">
          <cell r="J4403" t="str">
            <v>02.09.01.39.054 Mesin Knife Claht Cutting</v>
          </cell>
        </row>
        <row r="4404">
          <cell r="J4404" t="str">
            <v>02.09.01.39.055 Mesin Printing</v>
          </cell>
        </row>
        <row r="4405">
          <cell r="J4405" t="str">
            <v>02.09.01.39.056 Mesin Pemasang Kain Screen</v>
          </cell>
        </row>
        <row r="4406">
          <cell r="J4406" t="str">
            <v>02.09.01.39.057 Mesin Steam Rol</v>
          </cell>
        </row>
        <row r="4407">
          <cell r="J4407" t="str">
            <v>02.09.01.39.058 Mesin Gulung Kaos</v>
          </cell>
        </row>
        <row r="4408">
          <cell r="J4408" t="str">
            <v>02.09.01.39.059 Mesin Lipat Kain</v>
          </cell>
        </row>
        <row r="4409">
          <cell r="J4409" t="str">
            <v>02.09.01.39.060 Mesin Kalender</v>
          </cell>
        </row>
        <row r="4410">
          <cell r="J4410" t="str">
            <v>02.09.01.39.061 Mesin Spanram</v>
          </cell>
        </row>
        <row r="4411">
          <cell r="J4411" t="str">
            <v>02.09.01.39.062 Mesin Jigger</v>
          </cell>
        </row>
        <row r="4412">
          <cell r="J4412" t="str">
            <v>02.09.01.39.063 Ketel Pemasakan</v>
          </cell>
        </row>
        <row r="4413">
          <cell r="J4413" t="str">
            <v>02.09.01.39.064 Mesin Curring</v>
          </cell>
        </row>
        <row r="4414">
          <cell r="J4414" t="str">
            <v>02.09.01.39.065 Mesin Haspel</v>
          </cell>
        </row>
        <row r="4415">
          <cell r="J4415" t="str">
            <v>02.09.01.39.066 Mesin peras</v>
          </cell>
        </row>
        <row r="4416">
          <cell r="J4416" t="str">
            <v>02.09.01.39.067 Mesin Pengering</v>
          </cell>
        </row>
        <row r="4417">
          <cell r="J4417" t="str">
            <v>02.09.01.39.068 Mesin Bakar Bulu Kain</v>
          </cell>
        </row>
        <row r="4418">
          <cell r="J4418" t="str">
            <v>02.09.01.39.069 Examot Hydro Extractor</v>
          </cell>
        </row>
        <row r="4419">
          <cell r="J4419" t="str">
            <v>02.09.01.39.070 Alat Pembuka Serat Kelapa</v>
          </cell>
        </row>
        <row r="4420">
          <cell r="J4420" t="str">
            <v>02.09.01.39.071 Mesin Rami</v>
          </cell>
        </row>
        <row r="4421">
          <cell r="J4421" t="str">
            <v>02.09.01.39.072 Mesin Pemotong Serat</v>
          </cell>
        </row>
        <row r="4422">
          <cell r="J4422" t="str">
            <v>02.09.01.39.073 Alat Lab. Proses Teknologi Lain-Lain</v>
          </cell>
        </row>
        <row r="4423">
          <cell r="J4423" t="str">
            <v>02.09.01.40.001 Twist Tester</v>
          </cell>
        </row>
        <row r="4424">
          <cell r="J4424" t="str">
            <v>02.09.01.40.002 Alat Uji Serat Sintetik</v>
          </cell>
        </row>
        <row r="4425">
          <cell r="J4425" t="str">
            <v>02.09.01.40.003 Alat Uji Kekuatan Tarik Kain</v>
          </cell>
        </row>
        <row r="4426">
          <cell r="J4426" t="str">
            <v>02.09.01.40.004 Rulling Machine Honeybear</v>
          </cell>
        </row>
        <row r="4427">
          <cell r="J4427" t="str">
            <v>02.09.01.40.005 Incline Plane Tester</v>
          </cell>
        </row>
        <row r="4428">
          <cell r="J4428" t="str">
            <v>02.09.01.40.006 Chemical Midding Charton</v>
          </cell>
        </row>
        <row r="4429">
          <cell r="J4429" t="str">
            <v>02.09.01.40.007 Rabbing Machine</v>
          </cell>
        </row>
        <row r="4430">
          <cell r="J4430" t="str">
            <v>02.09.01.40.008 Alat Uji Grade Kain</v>
          </cell>
        </row>
        <row r="4431">
          <cell r="J4431" t="str">
            <v>02.09.01.40.009 Kringle Facto Meter</v>
          </cell>
        </row>
        <row r="4432">
          <cell r="J4432" t="str">
            <v>02.09.01.40.010 Alat Crimp Tester</v>
          </cell>
        </row>
        <row r="4433">
          <cell r="J4433" t="str">
            <v>02.09.01.40.011 Evennes Tester</v>
          </cell>
        </row>
        <row r="4434">
          <cell r="J4434" t="str">
            <v>02.09.01.40.012 Alat Uji Siram Air</v>
          </cell>
        </row>
        <row r="4435">
          <cell r="J4435" t="str">
            <v>02.09.01.40.013 Alat Uji Sobek Kain</v>
          </cell>
        </row>
        <row r="4436">
          <cell r="J4436" t="str">
            <v>02.09.01.40.014 Crease Recorvery</v>
          </cell>
        </row>
        <row r="4437">
          <cell r="J4437" t="str">
            <v>02.09.01.40.015 Bear Sorter</v>
          </cell>
        </row>
        <row r="4438">
          <cell r="J4438" t="str">
            <v>02.09.01.40.016 Stelo Meter</v>
          </cell>
        </row>
        <row r="4439">
          <cell r="J4439" t="str">
            <v>02.09.01.40.017 Alat Uji Tarik Benang</v>
          </cell>
        </row>
        <row r="4440">
          <cell r="J4440" t="str">
            <v>02.09.01.40.018 Alat Ukur Suhu Kain</v>
          </cell>
        </row>
        <row r="4441">
          <cell r="J4441" t="str">
            <v>02.09.01.40.019 Rabbing Tester</v>
          </cell>
        </row>
        <row r="4442">
          <cell r="J4442" t="str">
            <v>02.09.01.40.020 Gloss Meter</v>
          </cell>
        </row>
        <row r="4443">
          <cell r="J4443" t="str">
            <v>02.09.01.40.021 Gaschormtograph</v>
          </cell>
        </row>
        <row r="4444">
          <cell r="J4444" t="str">
            <v>02.09.01.40.022 Scaning Electron Microscope</v>
          </cell>
        </row>
        <row r="4445">
          <cell r="J4445" t="str">
            <v>02.09.01.40.023 Tensio Meter</v>
          </cell>
        </row>
        <row r="4446">
          <cell r="J4446" t="str">
            <v>02.09.01.40.024 Ion Meter</v>
          </cell>
        </row>
        <row r="4447">
          <cell r="J4447" t="str">
            <v>02.09.01.40.025 Weather Meter</v>
          </cell>
        </row>
        <row r="4448">
          <cell r="J4448" t="str">
            <v>02.09.01.40.026 Rain Tester</v>
          </cell>
        </row>
        <row r="4449">
          <cell r="J4449" t="str">
            <v>02.09.01.40.027 Tumble Dryer</v>
          </cell>
        </row>
        <row r="4450">
          <cell r="J4450" t="str">
            <v>02.09.01.40.028 Conedrop Test</v>
          </cell>
        </row>
        <row r="4451">
          <cell r="J4451" t="str">
            <v>02.09.01.40.029 Automatic Shive Shaker</v>
          </cell>
        </row>
        <row r="4452">
          <cell r="J4452" t="str">
            <v>02.09.01.40.030 Brusting Tester</v>
          </cell>
        </row>
        <row r="4453">
          <cell r="J4453" t="str">
            <v>02.09.01.40.031 Hygro Thermograph</v>
          </cell>
        </row>
        <row r="4454">
          <cell r="J4454" t="str">
            <v>02.09.01.40.032 Psychrometer</v>
          </cell>
        </row>
        <row r="4455">
          <cell r="J4455" t="str">
            <v>02.09.01.40.033 Martindale Wear and Abration Tester</v>
          </cell>
        </row>
        <row r="4456">
          <cell r="J4456" t="str">
            <v>02.09.01.40.034 Alat Penomoran Benang</v>
          </cell>
        </row>
        <row r="4457">
          <cell r="J4457" t="str">
            <v>02.09.01.40.035 Shirley Stifness Tester</v>
          </cell>
        </row>
        <row r="4458">
          <cell r="J4458" t="str">
            <v>02.09.01.40.036 Stollfax/Gosok  Tekuk</v>
          </cell>
        </row>
        <row r="4459">
          <cell r="J4459" t="str">
            <v>02.09.01.40.037 Thermogravimetri</v>
          </cell>
        </row>
        <row r="4460">
          <cell r="J4460" t="str">
            <v>02.09.01.40.038 Line Test</v>
          </cell>
        </row>
        <row r="4461">
          <cell r="J4461" t="str">
            <v>02.09.01.40.039 Metting Point</v>
          </cell>
        </row>
        <row r="4462">
          <cell r="J4462" t="str">
            <v>02.09.01.40.040 Alat Uji Beda Warna</v>
          </cell>
        </row>
        <row r="4463">
          <cell r="J4463" t="str">
            <v>02.09.01.40.041 Multy Tester</v>
          </cell>
        </row>
        <row r="4464">
          <cell r="J4464" t="str">
            <v>02.09.01.40.042 Sinco Thermocontroller</v>
          </cell>
        </row>
        <row r="4465">
          <cell r="J4465" t="str">
            <v>02.09.01.40.043 Electric Roeder</v>
          </cell>
        </row>
        <row r="4466">
          <cell r="J4466" t="str">
            <v>02.09.01.40.044 Alat Pintal Sabut Kelapa</v>
          </cell>
        </row>
        <row r="4467">
          <cell r="J4467" t="str">
            <v>02.09.01.40.045 Pressslay Fiber Strengh Tester</v>
          </cell>
        </row>
        <row r="4468">
          <cell r="J4468" t="str">
            <v>02.09.01.40.046 Hygro Meter</v>
          </cell>
        </row>
        <row r="4469">
          <cell r="J4469" t="str">
            <v>02.09.01.40.047 Tergotometer</v>
          </cell>
        </row>
        <row r="4470">
          <cell r="J4470" t="str">
            <v>02.09.01.40.048 Waskator</v>
          </cell>
        </row>
        <row r="4471">
          <cell r="J4471" t="str">
            <v>02.09.01.40.049 Crock Meter</v>
          </cell>
        </row>
        <row r="4472">
          <cell r="J4472" t="str">
            <v>02.09.01.40.050 Knit Shrinkaga Gauge</v>
          </cell>
        </row>
        <row r="4473">
          <cell r="J4473" t="str">
            <v>02.09.01.40.051 Flammeability Tester</v>
          </cell>
        </row>
        <row r="4474">
          <cell r="J4474" t="str">
            <v>02.09.01.40.052 Scorh Tester</v>
          </cell>
        </row>
        <row r="4475">
          <cell r="J4475" t="str">
            <v>02.09.01.40.053 Pilling Tester</v>
          </cell>
        </row>
        <row r="4476">
          <cell r="J4476" t="str">
            <v>02.09.01.40.054 Fafegraph M</v>
          </cell>
        </row>
        <row r="4477">
          <cell r="J4477" t="str">
            <v>02.09.01.40.055 Silver Reel</v>
          </cell>
        </row>
        <row r="4478">
          <cell r="J4478" t="str">
            <v>02.09.01.40.056 Fibrograph</v>
          </cell>
        </row>
        <row r="4479">
          <cell r="J4479" t="str">
            <v>02.09.01.40.057 Microair</v>
          </cell>
        </row>
        <row r="4480">
          <cell r="J4480" t="str">
            <v>02.09.01.40.058 Rotary Static Tester</v>
          </cell>
        </row>
        <row r="4481">
          <cell r="J4481" t="str">
            <v>02.09.01.40.059 Yem Abration</v>
          </cell>
        </row>
        <row r="4482">
          <cell r="J4482" t="str">
            <v>02.09.01.40.060 Hairiness Tester</v>
          </cell>
        </row>
        <row r="4483">
          <cell r="J4483" t="str">
            <v>02.09.01.40.061 Instron Tensile Streng Tester</v>
          </cell>
        </row>
        <row r="4484">
          <cell r="J4484" t="str">
            <v>02.09.01.40.062 Elemendorf Testing tester</v>
          </cell>
        </row>
        <row r="4485">
          <cell r="J4485" t="str">
            <v>02.09.01.40.063 Alat Uji Sudut Kain</v>
          </cell>
        </row>
        <row r="4486">
          <cell r="J4486" t="str">
            <v>02.09.01.40.064 Alat Lab. Uji Tekstil Lain-Lain</v>
          </cell>
        </row>
        <row r="4487">
          <cell r="J4487" t="str">
            <v>02.09.01.41.001 Double Sharp Mixer</v>
          </cell>
        </row>
        <row r="4488">
          <cell r="J4488" t="str">
            <v>02.09.01.41.002 Momen Mixer</v>
          </cell>
        </row>
        <row r="4489">
          <cell r="J4489" t="str">
            <v>02.09.01.41.003 Galvanometer</v>
          </cell>
        </row>
        <row r="4490">
          <cell r="J4490" t="str">
            <v>02.09.01.41.004 Purometer Optik</v>
          </cell>
        </row>
        <row r="4491">
          <cell r="J4491" t="str">
            <v>02.09.01.41.005 Air Siffer</v>
          </cell>
        </row>
        <row r="4492">
          <cell r="J4492" t="str">
            <v>02.09.01.41.006 Alat Pemadam Kapur</v>
          </cell>
        </row>
        <row r="4493">
          <cell r="J4493" t="str">
            <v>02.09.01.41.007 Plaster  Extentiometer</v>
          </cell>
        </row>
        <row r="4494">
          <cell r="J4494" t="str">
            <v>02.09.01.41.008 Pogmili Machine</v>
          </cell>
        </row>
        <row r="4495">
          <cell r="J4495" t="str">
            <v>02.09.01.41.009 Extruder</v>
          </cell>
        </row>
        <row r="4496">
          <cell r="J4496" t="str">
            <v>02.09.01.41.010 Pengatur Tahanan Resistor</v>
          </cell>
        </row>
        <row r="4497">
          <cell r="J4497" t="str">
            <v>02.09.01.41.011 Magnetic Ferofilter</v>
          </cell>
        </row>
        <row r="4498">
          <cell r="J4498" t="str">
            <v>02.09.01.41.012 Alat Slip Kaolin</v>
          </cell>
        </row>
        <row r="4499">
          <cell r="J4499" t="str">
            <v>02.09.01.41.013 Pyrometer Radiator</v>
          </cell>
        </row>
        <row r="4500">
          <cell r="J4500" t="str">
            <v>02.09.01.41.014 Electric Boiler</v>
          </cell>
        </row>
        <row r="4501">
          <cell r="J4501" t="str">
            <v>02.09.01.41.015 Law Crusher</v>
          </cell>
        </row>
        <row r="4502">
          <cell r="J4502" t="str">
            <v>02.09.01.41.016 Edge Runner Mill</v>
          </cell>
        </row>
        <row r="4503">
          <cell r="J4503" t="str">
            <v>02.09.01.41.017 Hammer Mill</v>
          </cell>
        </row>
        <row r="4504">
          <cell r="J4504" t="str">
            <v>02.09.01.41.018 Rall Crusher</v>
          </cell>
        </row>
        <row r="4505">
          <cell r="J4505" t="str">
            <v>02.09.01.41.019 Grinding Mill</v>
          </cell>
        </row>
        <row r="4506">
          <cell r="J4506" t="str">
            <v>02.09.01.41.020 Saringan Magnet</v>
          </cell>
        </row>
        <row r="4507">
          <cell r="J4507" t="str">
            <v>02.09.01.41.021 Perpurated Ball Mill</v>
          </cell>
        </row>
        <row r="4508">
          <cell r="J4508" t="str">
            <v>02.09.01.41.022 Filter Press</v>
          </cell>
        </row>
        <row r="4509">
          <cell r="J4509" t="str">
            <v>02.09.01.41.023 Cyclon Tupe Sparating Machine</v>
          </cell>
        </row>
        <row r="4510">
          <cell r="J4510" t="str">
            <v>02.09.01.41.024 Sand Washing Machine</v>
          </cell>
        </row>
        <row r="4511">
          <cell r="J4511" t="str">
            <v>02.09.01.41.025 Friction Press</v>
          </cell>
        </row>
        <row r="4512">
          <cell r="J4512" t="str">
            <v>02.09.01.41.026 Hydrolic Press</v>
          </cell>
        </row>
        <row r="4513">
          <cell r="J4513" t="str">
            <v>02.09.01.41.027 Press Engke Roda Gila</v>
          </cell>
        </row>
        <row r="4514">
          <cell r="J4514" t="str">
            <v>02.09.01.41.028 Semi Automatic Cam Press</v>
          </cell>
        </row>
        <row r="4515">
          <cell r="J4515" t="str">
            <v>02.09.01.41.029 Ban Berjalan</v>
          </cell>
        </row>
        <row r="4516">
          <cell r="J4516" t="str">
            <v>02.09.01.41.030 Motorozed Kick Well</v>
          </cell>
        </row>
        <row r="4517">
          <cell r="J4517" t="str">
            <v>02.09.01.41.031 Mesin Bubut Isolator</v>
          </cell>
        </row>
        <row r="4518">
          <cell r="J4518" t="str">
            <v>02.09.01.41.032 Mesin Bor Pembuat Ulir</v>
          </cell>
        </row>
        <row r="4519">
          <cell r="J4519" t="str">
            <v>02.09.01.41.033 Pot Mill</v>
          </cell>
        </row>
        <row r="4520">
          <cell r="J4520" t="str">
            <v>02.09.01.41.034 Table Wheel</v>
          </cell>
        </row>
        <row r="4521">
          <cell r="J4521" t="str">
            <v>02.09.01.41.035 Manual Kick Wheel</v>
          </cell>
        </row>
        <row r="4522">
          <cell r="J4522" t="str">
            <v>02.09.01.41.036 Tunnel Klin (Solar)</v>
          </cell>
        </row>
        <row r="4523">
          <cell r="J4523" t="str">
            <v>02.09.01.41.037 Tunnel Klin (Gas Elpiji)</v>
          </cell>
        </row>
        <row r="4524">
          <cell r="J4524" t="str">
            <v>02.09.01.41.038 Tunnel Klin (Listrik)</v>
          </cell>
        </row>
        <row r="4525">
          <cell r="J4525" t="str">
            <v>02.09.01.41.039 Alat Lab. Proses Teknologi Keramik Lain-Lain</v>
          </cell>
        </row>
        <row r="4526">
          <cell r="J4526" t="str">
            <v>02.09.01.42.001 Mesin Drum Pemasak Kulit</v>
          </cell>
        </row>
        <row r="4527">
          <cell r="J4527" t="str">
            <v>02.09.01.42.002 Mesin Setrika Kulit</v>
          </cell>
        </row>
        <row r="4528">
          <cell r="J4528" t="str">
            <v>02.09.01.42.003 Mesin Glansstot</v>
          </cell>
        </row>
        <row r="4529">
          <cell r="J4529" t="str">
            <v>02.09.01.42.004 Mesin Setol</v>
          </cell>
        </row>
        <row r="4530">
          <cell r="J4530" t="str">
            <v>02.09.01.42.005 Mesin Perah</v>
          </cell>
        </row>
        <row r="4531">
          <cell r="J4531" t="str">
            <v>02.09.01.42.006 Mesin Skrep</v>
          </cell>
        </row>
        <row r="4532">
          <cell r="J4532" t="str">
            <v>02.09.01.42.007 Mesin Shaving</v>
          </cell>
        </row>
        <row r="4533">
          <cell r="J4533" t="str">
            <v>02.09.01.42.008 Mesin Flashing</v>
          </cell>
        </row>
        <row r="4534">
          <cell r="J4534" t="str">
            <v>02.09.01.42.009 Mesin Molding Vulkanisasi</v>
          </cell>
        </row>
        <row r="4535">
          <cell r="J4535" t="str">
            <v>02.09.01.42.010 Mesin Molding Injection</v>
          </cell>
        </row>
        <row r="4536">
          <cell r="J4536" t="str">
            <v>02.09.01.42.011 Mesin Shoes Flashing</v>
          </cell>
        </row>
        <row r="4537">
          <cell r="J4537" t="str">
            <v>02.09.01.42.012 Mesin Ukur Kulit</v>
          </cell>
        </row>
        <row r="4538">
          <cell r="J4538" t="str">
            <v>02.09.01.42.013 Mesin pengaktif Lem</v>
          </cell>
        </row>
        <row r="4539">
          <cell r="J4539" t="str">
            <v>02.09.01.42.014 Mesin Stiking Whell</v>
          </cell>
        </row>
        <row r="4540">
          <cell r="J4540" t="str">
            <v>02.09.01.42.015 Mesin Seser</v>
          </cell>
        </row>
        <row r="4541">
          <cell r="J4541" t="str">
            <v>02.09.01.42.016 Mesin Domai</v>
          </cell>
        </row>
        <row r="4542">
          <cell r="J4542" t="str">
            <v>02.09.01.42.017 Mesin Alur Jahitan</v>
          </cell>
        </row>
        <row r="4543">
          <cell r="J4543" t="str">
            <v>02.09.01.42.018 Hydrolic Oven Camant Lasting</v>
          </cell>
        </row>
        <row r="4544">
          <cell r="J4544" t="str">
            <v>02.09.01.42.019 Mesin Split</v>
          </cell>
        </row>
        <row r="4545">
          <cell r="J4545" t="str">
            <v>02.09.01.42.020 Mesin Vacum Trocner Dryne</v>
          </cell>
        </row>
        <row r="4546">
          <cell r="J4546" t="str">
            <v>02.09.01.42.021 Mesin Potong Kulit</v>
          </cell>
        </row>
        <row r="4547">
          <cell r="J4547" t="str">
            <v>02.09.01.42.022 Mesin Pemanas</v>
          </cell>
        </row>
        <row r="4548">
          <cell r="J4548" t="str">
            <v>02.09.01.42.023 Tunning Drum Experiment</v>
          </cell>
        </row>
        <row r="4549">
          <cell r="J4549" t="str">
            <v>02.09.01.42.024 Alat Press Soal Listrik</v>
          </cell>
        </row>
        <row r="4550">
          <cell r="J4550" t="str">
            <v>02.09.01.42.025 Alat Pembelah Soal</v>
          </cell>
        </row>
        <row r="4551">
          <cell r="J4551" t="str">
            <v>02.09.01.42.026 Alat Kembang Pita</v>
          </cell>
        </row>
        <row r="4552">
          <cell r="J4552" t="str">
            <v>02.09.01.42.027 Alat Pelonggar Sepatu</v>
          </cell>
        </row>
        <row r="4553">
          <cell r="J4553" t="str">
            <v>02.09.01.42.028 Alat Potong Sol</v>
          </cell>
        </row>
        <row r="4554">
          <cell r="J4554" t="str">
            <v>02.09.01.42.029 Alat Perssol Tangan</v>
          </cell>
        </row>
        <row r="4555">
          <cell r="J4555" t="str">
            <v>02.09.01.42.030 Mesin Finishing Combinasi</v>
          </cell>
        </row>
        <row r="4556">
          <cell r="J4556" t="str">
            <v>02.09.01.42.031 Mesin Roughing</v>
          </cell>
        </row>
        <row r="4557">
          <cell r="J4557" t="str">
            <v>02.09.01.42.032 Mesin Aflap Sol</v>
          </cell>
        </row>
        <row r="4558">
          <cell r="J4558" t="str">
            <v>02.09.01.42.033 Mesin Press Sol</v>
          </cell>
        </row>
        <row r="4559">
          <cell r="J4559" t="str">
            <v>02.09.01.42.034 Mesin Roll Press</v>
          </cell>
        </row>
        <row r="4560">
          <cell r="J4560" t="str">
            <v>02.09.01.42.035 Mesin Aflap Sepatu</v>
          </cell>
        </row>
        <row r="4561">
          <cell r="J4561" t="str">
            <v>02.09.01.42.036 Alat Press Angin</v>
          </cell>
        </row>
        <row r="4562">
          <cell r="J4562" t="str">
            <v>02.09.01.42.037 Mesin Paku Sol Dalam</v>
          </cell>
        </row>
        <row r="4563">
          <cell r="J4563" t="str">
            <v>02.09.01.42.038 Mesin Paku Open</v>
          </cell>
        </row>
        <row r="4564">
          <cell r="J4564" t="str">
            <v>02.09.01.42.039 Mesin Lem Open Samping</v>
          </cell>
        </row>
        <row r="4565">
          <cell r="J4565" t="str">
            <v>02.09.01.42.040 Mesin Trimming</v>
          </cell>
        </row>
        <row r="4566">
          <cell r="J4566" t="str">
            <v>02.09.01.42.041 Mesin Potong Atasan Sepatu</v>
          </cell>
        </row>
        <row r="4567">
          <cell r="J4567" t="str">
            <v>02.09.01.42.042 Mesin Open Sepatu</v>
          </cell>
        </row>
        <row r="4568">
          <cell r="J4568" t="str">
            <v>02.09.01.42.043 Mesin Gergaji Pola Acuan</v>
          </cell>
        </row>
        <row r="4569">
          <cell r="J4569" t="str">
            <v>02.09.01.42.044 Mesin Enjeksi Bakalan Acuan</v>
          </cell>
        </row>
        <row r="4570">
          <cell r="J4570" t="str">
            <v>02.09.01.42.045 Leather Finishing Machine</v>
          </cell>
        </row>
        <row r="4571">
          <cell r="J4571" t="str">
            <v>02.09.01.42.046 Hydrolic Ironing Embossing Press</v>
          </cell>
        </row>
        <row r="4572">
          <cell r="J4572" t="str">
            <v>02.09.01.42.047 Vibration Stacking Machine</v>
          </cell>
        </row>
        <row r="4573">
          <cell r="J4573" t="str">
            <v>02.09.01.42.048 Satyuk Trening Machine</v>
          </cell>
        </row>
        <row r="4574">
          <cell r="J4574" t="str">
            <v>02.09.01.42.049 Alat Pengering Sistem Tonggle</v>
          </cell>
        </row>
        <row r="4575">
          <cell r="J4575" t="str">
            <v>02.09.01.42.050 Mesin Two Roll Mill</v>
          </cell>
        </row>
        <row r="4576">
          <cell r="J4576" t="str">
            <v>02.09.01.42.051 Mesin Sompouding</v>
          </cell>
        </row>
        <row r="4577">
          <cell r="J4577" t="str">
            <v>02.09.01.42.052 Alat Press  Laminasi</v>
          </cell>
        </row>
        <row r="4578">
          <cell r="J4578" t="str">
            <v>02.09.01.42.053 Mesin Takar Abration Tester</v>
          </cell>
        </row>
        <row r="4579">
          <cell r="J4579" t="str">
            <v>02.09.01.42.054 Alat Potong Plastik</v>
          </cell>
        </row>
        <row r="4580">
          <cell r="J4580" t="str">
            <v>02.09.01.42.055 Mesin Hide Progesser</v>
          </cell>
        </row>
        <row r="4581">
          <cell r="J4581" t="str">
            <v>02.09.01.42.056 Mesin Tannox Trum</v>
          </cell>
        </row>
        <row r="4582">
          <cell r="J4582" t="str">
            <v>02.09.01.42.057 Alat Mensifinasi Minyak</v>
          </cell>
        </row>
        <row r="4583">
          <cell r="J4583" t="str">
            <v>02.09.01.42.058 Mesin Potong Hrgboard</v>
          </cell>
        </row>
        <row r="4584">
          <cell r="J4584" t="str">
            <v>02.09.01.42.059 Mesin Kikir  Hargboard</v>
          </cell>
        </row>
        <row r="4585">
          <cell r="J4585" t="str">
            <v>02.09.01.42.060 Mesin Bending</v>
          </cell>
        </row>
        <row r="4586">
          <cell r="J4586" t="str">
            <v>02.09.01.42.061 Mesin Granding Super Lice</v>
          </cell>
        </row>
        <row r="4587">
          <cell r="J4587" t="str">
            <v>02.09.01.42.062 Mesin Granding Acuan</v>
          </cell>
        </row>
        <row r="4588">
          <cell r="J4588" t="str">
            <v>02.09.01.42.063 Mesin Tanda/Cap</v>
          </cell>
        </row>
        <row r="4589">
          <cell r="J4589" t="str">
            <v>02.09.01.42.064 Mesin Boarding</v>
          </cell>
        </row>
        <row r="4590">
          <cell r="J4590" t="str">
            <v>02.09.01.42.065 Mesin Mixer Compond</v>
          </cell>
        </row>
        <row r="4591">
          <cell r="J4591" t="str">
            <v>02.09.01.42.066 Alat Lab. Proses Teknologi Kulit Karet Lain-Lain</v>
          </cell>
        </row>
        <row r="4592">
          <cell r="J4592" t="str">
            <v>02.09.01.43.001 Tensile Strength Tester</v>
          </cell>
        </row>
        <row r="4593">
          <cell r="J4593" t="str">
            <v>02.09.01.43.002 Alat Uji Penyerapan Air/Udara</v>
          </cell>
        </row>
        <row r="4594">
          <cell r="J4594" t="str">
            <v>02.09.01.43.003 Contilever Tensiometer</v>
          </cell>
        </row>
        <row r="4595">
          <cell r="J4595" t="str">
            <v>02.09.01.43.004 Vacum Filtratin Funil</v>
          </cell>
        </row>
        <row r="4596">
          <cell r="J4596" t="str">
            <v>02.09.01.43.005 Alat Uji Pengaduk</v>
          </cell>
        </row>
        <row r="4597">
          <cell r="J4597" t="str">
            <v>02.09.01.43.006 Refler KS Condensor</v>
          </cell>
        </row>
        <row r="4598">
          <cell r="J4598" t="str">
            <v>02.09.01.43.007 Constant Load Deftidition</v>
          </cell>
        </row>
        <row r="4599">
          <cell r="J4599" t="str">
            <v>02.09.01.43.008 Alat Uji Kebocoran</v>
          </cell>
        </row>
        <row r="4600">
          <cell r="J4600" t="str">
            <v>02.09.01.43.009 Stress Craking Tester</v>
          </cell>
        </row>
        <row r="4601">
          <cell r="J4601" t="str">
            <v>02.09.01.43.010 Westhover Type Frictioneter</v>
          </cell>
        </row>
        <row r="4602">
          <cell r="J4602" t="str">
            <v>02.09.01.43.011 Preasure Stillseer</v>
          </cell>
        </row>
        <row r="4603">
          <cell r="J4603" t="str">
            <v>02.09.01.43.012 Melt Indexer</v>
          </cell>
        </row>
        <row r="4604">
          <cell r="J4604" t="str">
            <v>02.09.01.43.013 Cross Beather Mill</v>
          </cell>
        </row>
        <row r="4605">
          <cell r="J4605" t="str">
            <v>02.09.01.43.014 Compresion Set Apparatus</v>
          </cell>
        </row>
        <row r="4606">
          <cell r="J4606" t="str">
            <v>02.09.01.43.015 Tensile Head Distortion</v>
          </cell>
        </row>
        <row r="4607">
          <cell r="J4607" t="str">
            <v>02.09.01.43.016 Alat Uji Keretakan Kulit</v>
          </cell>
        </row>
        <row r="4608">
          <cell r="J4608" t="str">
            <v>02.09.01.43.017 Alat Pelubang Mata Ayam</v>
          </cell>
        </row>
        <row r="4609">
          <cell r="J4609" t="str">
            <v>02.09.01.43.018 Super Type Thickness Tester</v>
          </cell>
        </row>
        <row r="4610">
          <cell r="J4610" t="str">
            <v>02.09.01.43.019 electric Mouinture Tester</v>
          </cell>
        </row>
        <row r="4611">
          <cell r="J4611" t="str">
            <v>02.09.01.43.020 Alat Uji Failing Weigth</v>
          </cell>
        </row>
        <row r="4612">
          <cell r="J4612" t="str">
            <v>02.09.01.43.021 Mixer Drum Experiment Machine</v>
          </cell>
        </row>
        <row r="4613">
          <cell r="J4613" t="str">
            <v>02.09.01.43.022 Ross Plexing Machine</v>
          </cell>
        </row>
        <row r="4614">
          <cell r="J4614" t="str">
            <v>02.09.01.43.023 Punthing Machine</v>
          </cell>
        </row>
        <row r="4615">
          <cell r="J4615" t="str">
            <v>02.09.01.43.024 Smaal  Mixing Test Roll</v>
          </cell>
        </row>
        <row r="4616">
          <cell r="J4616" t="str">
            <v>02.09.01.43.025 Alat Uji Pampart</v>
          </cell>
        </row>
        <row r="4617">
          <cell r="J4617" t="str">
            <v>02.09.01.43.026 Alat Uji Pantul Bola</v>
          </cell>
        </row>
        <row r="4618">
          <cell r="J4618" t="str">
            <v>02.09.01.43.027 Lestometer</v>
          </cell>
        </row>
        <row r="4619">
          <cell r="J4619" t="str">
            <v>02.09.01.43.028 Mercury Mix KIM</v>
          </cell>
        </row>
        <row r="4620">
          <cell r="J4620" t="str">
            <v>02.09.01.43.029 Deal Thickness Gauge</v>
          </cell>
        </row>
        <row r="4621">
          <cell r="J4621" t="str">
            <v>02.09.01.43.030 Pompa Airasil</v>
          </cell>
        </row>
        <row r="4622">
          <cell r="J4622" t="str">
            <v>02.09.01.43.031 Weather Station</v>
          </cell>
        </row>
        <row r="4623">
          <cell r="J4623" t="str">
            <v>02.09.01.43.032 Top Loading Balance</v>
          </cell>
        </row>
        <row r="4624">
          <cell r="J4624" t="str">
            <v>02.09.01.43.033 Disolved Open Meter</v>
          </cell>
        </row>
        <row r="4625">
          <cell r="J4625" t="str">
            <v>02.09.01.43.034 Shoubury Curometer</v>
          </cell>
        </row>
        <row r="4626">
          <cell r="J4626" t="str">
            <v>02.09.01.43.035 Alat Uji Kebocoran Udara untuk Glove</v>
          </cell>
        </row>
        <row r="4627">
          <cell r="J4627" t="str">
            <v>02.09.01.43.036 ALat Lab. Uji Kulit, Karet &amp; Plastik Lain-Lain</v>
          </cell>
        </row>
        <row r="4628">
          <cell r="J4628" t="str">
            <v>02.09.01.44.001 Dilatometer</v>
          </cell>
        </row>
        <row r="4629">
          <cell r="J4629" t="str">
            <v>02.09.01.44.002 Alat Uji Kejut Suhu</v>
          </cell>
        </row>
        <row r="4630">
          <cell r="J4630" t="str">
            <v>02.09.01.44.003 Alat Uji Keplostisam</v>
          </cell>
        </row>
        <row r="4631">
          <cell r="J4631" t="str">
            <v>02.09.01.44.004 Plastisimeter</v>
          </cell>
        </row>
        <row r="4632">
          <cell r="J4632" t="str">
            <v>02.09.01.44.005 Alat Uji Deviasi Optic</v>
          </cell>
        </row>
        <row r="4633">
          <cell r="J4633" t="str">
            <v>02.09.01.44.006 Alat Uji  Viscositas Gelas</v>
          </cell>
        </row>
        <row r="4634">
          <cell r="J4634" t="str">
            <v>02.09.01.44.007 Increment Presure Tester</v>
          </cell>
        </row>
        <row r="4635">
          <cell r="J4635" t="str">
            <v>02.09.01.44.008 Alat Uji Tegangan Dalam Gelas</v>
          </cell>
        </row>
        <row r="4636">
          <cell r="J4636" t="str">
            <v>02.09.01.44.009 Alat Uji Pemeriksaan Ukuran Kaca</v>
          </cell>
        </row>
        <row r="4637">
          <cell r="J4637" t="str">
            <v>02.09.01.44.010 Alat Uji Ketepatan Bentuk</v>
          </cell>
        </row>
        <row r="4638">
          <cell r="J4638" t="str">
            <v>02.09.01.44.011 Alat Uji Keausan Pasir Jatuh</v>
          </cell>
        </row>
        <row r="4639">
          <cell r="J4639" t="str">
            <v>02.09.01.44.012 Alat Uji Tembus Listrik</v>
          </cell>
        </row>
        <row r="4640">
          <cell r="J4640" t="str">
            <v>02.09.01.44.013 Alat Pengukur Eflorisen</v>
          </cell>
        </row>
        <row r="4641">
          <cell r="J4641" t="str">
            <v>02.09.01.44.014 Alat Uji Refleksi Kaca</v>
          </cell>
        </row>
        <row r="4642">
          <cell r="J4642" t="str">
            <v>02.09.01.44.015 X Ray  Apparatus Defraction</v>
          </cell>
        </row>
        <row r="4643">
          <cell r="J4643" t="str">
            <v>02.09.01.44.016 Alat Uji Kekuatan Pasir (Glaze Streght Tester)</v>
          </cell>
        </row>
        <row r="4644">
          <cell r="J4644" t="str">
            <v>02.09.01.44.017 Alat Uji Analisa Oksidasi Logam Logam</v>
          </cell>
        </row>
        <row r="4645">
          <cell r="J4645" t="str">
            <v>02.09.01.44.018 Alat Uji Analisa Butiran Bahan (Laboratory Testing</v>
          </cell>
        </row>
        <row r="4646">
          <cell r="J4646" t="str">
            <v>02.09.01.44.019 Alat Uji Kekentalan Bahan</v>
          </cell>
        </row>
        <row r="4647">
          <cell r="J4647" t="str">
            <v>02.09.01.44.020 Alat Lab. Uji Keramik Lain-Lain</v>
          </cell>
        </row>
        <row r="4648">
          <cell r="J4648" t="str">
            <v>02.09.01.45.001 Hend Help UV Lamp</v>
          </cell>
        </row>
        <row r="4649">
          <cell r="J4649" t="str">
            <v>02.09.01.45.002 Alat pemutih Pulp dengan Oxygen</v>
          </cell>
        </row>
        <row r="4650">
          <cell r="J4650" t="str">
            <v>02.09.01.45.003 Mesin Karton</v>
          </cell>
        </row>
        <row r="4651">
          <cell r="J4651" t="str">
            <v>02.09.01.45.004 Mesin PCB</v>
          </cell>
        </row>
        <row r="4652">
          <cell r="J4652" t="str">
            <v>02.09.01.45.005 Mesin Waste Water Purification</v>
          </cell>
        </row>
        <row r="4653">
          <cell r="J4653" t="str">
            <v>02.09.01.45.006 Mesin Auxiliary Service</v>
          </cell>
        </row>
        <row r="4654">
          <cell r="J4654" t="str">
            <v>02.09.01.45.007 Mesin Rayon</v>
          </cell>
        </row>
        <row r="4655">
          <cell r="J4655" t="str">
            <v>02.09.01.45.008 Mesin Chorine Alkalli Electrolysis</v>
          </cell>
        </row>
        <row r="4656">
          <cell r="J4656" t="str">
            <v>02.09.01.45.009 Mesin Repair and Maintenance Shop</v>
          </cell>
        </row>
        <row r="4657">
          <cell r="J4657" t="str">
            <v>02.09.01.45.010 Mesin Power Station White Emergency</v>
          </cell>
        </row>
        <row r="4658">
          <cell r="J4658" t="str">
            <v>02.09.01.45.011 Mesin Water Softering Plant</v>
          </cell>
        </row>
        <row r="4659">
          <cell r="J4659" t="str">
            <v>02.09.01.45.012 Mesin Plup</v>
          </cell>
        </row>
        <row r="4660">
          <cell r="J4660" t="str">
            <v>02.09.01.45.013 Deflacker</v>
          </cell>
        </row>
        <row r="4661">
          <cell r="J4661" t="str">
            <v>02.09.01.45.014 Mesin Cetak Karton</v>
          </cell>
        </row>
        <row r="4662">
          <cell r="J4662" t="str">
            <v>02.09.01.45.015 Calender</v>
          </cell>
        </row>
        <row r="4663">
          <cell r="J4663" t="str">
            <v>02.09.01.45.016 Poros Transmisi</v>
          </cell>
        </row>
        <row r="4664">
          <cell r="J4664" t="str">
            <v>02.09.01.45.017 Beater Unit (Mesin Pengiling)</v>
          </cell>
        </row>
        <row r="4665">
          <cell r="J4665" t="str">
            <v>02.09.01.45.018 Alat Deteksi Ketebalan Kertas</v>
          </cell>
        </row>
        <row r="4666">
          <cell r="J4666" t="str">
            <v>02.09.01.45.019 Alat Lab. Proses Teknologi Selulosa Lain-Lain</v>
          </cell>
        </row>
        <row r="4667">
          <cell r="J4667" t="str">
            <v>02.09.01.46.001 Al Apparatus</v>
          </cell>
        </row>
        <row r="4668">
          <cell r="J4668" t="str">
            <v>02.09.01.46.002 Air Compresor</v>
          </cell>
        </row>
        <row r="4669">
          <cell r="J4669" t="str">
            <v>02.09.01.46.003 Alat Dereening Jeruk Kap 100 Kg</v>
          </cell>
        </row>
        <row r="4670">
          <cell r="J4670" t="str">
            <v>02.09.01.46.004 Alat Pemadam Kebakaran</v>
          </cell>
        </row>
        <row r="4671">
          <cell r="J4671" t="str">
            <v>02.09.01.46.005 Alat Penaggulangan Penyakit Pasca Panen dengan Air</v>
          </cell>
        </row>
        <row r="4672">
          <cell r="J4672" t="str">
            <v>02.09.01.46.006 Alat Pnegering Sederhana dengan Kompor</v>
          </cell>
        </row>
        <row r="4673">
          <cell r="J4673" t="str">
            <v>02.09.01.46.007 Alat Precooling Buah dengan Es secara Stimulasi</v>
          </cell>
        </row>
        <row r="4674">
          <cell r="J4674" t="str">
            <v>02.09.01.46.008 Alat Acid Analizer  (AAA)</v>
          </cell>
        </row>
        <row r="4675">
          <cell r="J4675" t="str">
            <v>02.09.01.46.009 Ampere Meter</v>
          </cell>
        </row>
        <row r="4676">
          <cell r="J4676" t="str">
            <v>02.09.01.46.010 Ampere Meter</v>
          </cell>
        </row>
        <row r="4677">
          <cell r="J4677" t="str">
            <v>02.09.01.46.011 Anaerobic Jar Oxide</v>
          </cell>
        </row>
        <row r="4678">
          <cell r="J4678" t="str">
            <v>02.09.01.46.012 Anemometer</v>
          </cell>
        </row>
        <row r="4679">
          <cell r="J4679" t="str">
            <v>02.09.01.46.013 Auto Analyzer</v>
          </cell>
        </row>
        <row r="4680">
          <cell r="J4680" t="str">
            <v>02.09.01.46.014 Auto Still</v>
          </cell>
        </row>
        <row r="4681">
          <cell r="J4681" t="str">
            <v>02.09.01.46.015 AW Meter</v>
          </cell>
        </row>
        <row r="4682">
          <cell r="J4682" t="str">
            <v>02.09.01.46.016 Battery Changer</v>
          </cell>
        </row>
        <row r="4683">
          <cell r="J4683" t="str">
            <v>02.09.01.46.017 Biofreezer</v>
          </cell>
        </row>
        <row r="4684">
          <cell r="J4684" t="str">
            <v>02.09.01.46.018 Block Digester</v>
          </cell>
        </row>
        <row r="4685">
          <cell r="J4685" t="str">
            <v>02.09.01.46.019 Bomb Calorimeter</v>
          </cell>
        </row>
        <row r="4686">
          <cell r="J4686" t="str">
            <v>02.09.01.46.020 Buckard Apparatus</v>
          </cell>
        </row>
        <row r="4687">
          <cell r="J4687" t="str">
            <v>02.09.01.46.021 Cabinet Drier</v>
          </cell>
        </row>
        <row r="4688">
          <cell r="J4688" t="str">
            <v>02.09.01.46.022 Can Closing Mesin</v>
          </cell>
        </row>
        <row r="4689">
          <cell r="J4689" t="str">
            <v>02.09.01.46.023 Canning Unit</v>
          </cell>
        </row>
        <row r="4690">
          <cell r="J4690" t="str">
            <v>02.09.01.46.024 Carburator</v>
          </cell>
        </row>
        <row r="4691">
          <cell r="J4691" t="str">
            <v>02.09.01.46.025 Cervix Dilatator</v>
          </cell>
        </row>
        <row r="4692">
          <cell r="J4692" t="str">
            <v>02.09.01.46.026 Climatic Chamber</v>
          </cell>
        </row>
        <row r="4693">
          <cell r="J4693" t="str">
            <v>02.09.01.46.027 COD Monitor</v>
          </cell>
        </row>
        <row r="4694">
          <cell r="J4694" t="str">
            <v>02.09.01.46.028 Cold Chamber/Cabinet</v>
          </cell>
        </row>
        <row r="4695">
          <cell r="J4695" t="str">
            <v>02.09.01.46.029 Cold Handing Cabinet</v>
          </cell>
        </row>
        <row r="4696">
          <cell r="J4696" t="str">
            <v>02.09.01.46.030 Coloumm Chromatography</v>
          </cell>
        </row>
        <row r="4697">
          <cell r="J4697" t="str">
            <v>02.09.01.46.031 Container N2 Cair</v>
          </cell>
        </row>
        <row r="4698">
          <cell r="J4698" t="str">
            <v>02.09.01.46.032 Cooker Bak Terbuka</v>
          </cell>
        </row>
        <row r="4699">
          <cell r="J4699" t="str">
            <v>02.09.01.46.033 Cooker Stainless Steel</v>
          </cell>
        </row>
        <row r="4700">
          <cell r="J4700" t="str">
            <v>02.09.01.46.034 Cosmotekture</v>
          </cell>
        </row>
        <row r="4701">
          <cell r="J4701" t="str">
            <v>02.09.01.46.035 Coulter Counter</v>
          </cell>
        </row>
        <row r="4702">
          <cell r="J4702" t="str">
            <v>02.09.01.46.036 Crane</v>
          </cell>
        </row>
        <row r="4703">
          <cell r="J4703" t="str">
            <v>02.09.01.46.037 Cross Blaser</v>
          </cell>
        </row>
        <row r="4704">
          <cell r="J4704" t="str">
            <v>02.09.01.46.038 Churser /Mixer</v>
          </cell>
        </row>
        <row r="4705">
          <cell r="J4705" t="str">
            <v>02.09.01.46.039 Cyrogenic Container</v>
          </cell>
        </row>
        <row r="4706">
          <cell r="J4706" t="str">
            <v>02.09.01.46.040 Culture Dish</v>
          </cell>
        </row>
        <row r="4707">
          <cell r="J4707" t="str">
            <v>02.09.01.46.041 Current Meter</v>
          </cell>
        </row>
        <row r="4708">
          <cell r="J4708" t="str">
            <v>02.09.01.46.042 Data Aasignation (Polycorder)</v>
          </cell>
        </row>
        <row r="4709">
          <cell r="J4709" t="str">
            <v>02.09.01.46.043 Data Logger</v>
          </cell>
        </row>
        <row r="4710">
          <cell r="J4710" t="str">
            <v>02.09.01.46.044 Data Recorder</v>
          </cell>
        </row>
        <row r="4711">
          <cell r="J4711" t="str">
            <v>02.09.01.46.045 Dead Weight Press Gauge Tester</v>
          </cell>
        </row>
        <row r="4712">
          <cell r="J4712" t="str">
            <v>02.09.01.46.046 Deep Freezer</v>
          </cell>
        </row>
        <row r="4713">
          <cell r="J4713" t="str">
            <v>02.09.01.46.047 Digital Preasure Gauge</v>
          </cell>
        </row>
        <row r="4714">
          <cell r="J4714" t="str">
            <v>02.09.01.46.048 Distilling  Unit for TMA</v>
          </cell>
        </row>
        <row r="4715">
          <cell r="J4715" t="str">
            <v>02.09.01.46.049 Distilling Unit for VRS</v>
          </cell>
        </row>
        <row r="4716">
          <cell r="J4716" t="str">
            <v>02.09.01.46.050 DNA Sequezing</v>
          </cell>
        </row>
        <row r="4717">
          <cell r="J4717" t="str">
            <v>02.09.01.46.051 Dredge</v>
          </cell>
        </row>
        <row r="4718">
          <cell r="J4718" t="str">
            <v>02.09.01.46.052 Drinking Monitor</v>
          </cell>
        </row>
        <row r="4719">
          <cell r="J4719" t="str">
            <v>02.09.01.46.053 Drying Test</v>
          </cell>
        </row>
        <row r="4720">
          <cell r="J4720" t="str">
            <v>02.09.01.46.054 Dynamometer Car</v>
          </cell>
        </row>
        <row r="4721">
          <cell r="J4721" t="str">
            <v>02.09.01.46.055 Echo Sounder</v>
          </cell>
        </row>
        <row r="4722">
          <cell r="J4722" t="str">
            <v>02.09.01.46.056 Electric Meat San</v>
          </cell>
        </row>
        <row r="4723">
          <cell r="J4723" t="str">
            <v>02.09.01.46.057 Elisa Reader</v>
          </cell>
        </row>
        <row r="4724">
          <cell r="J4724" t="str">
            <v>02.09.01.46.058 Elisa Reader (Computerized, Semimanual)</v>
          </cell>
        </row>
        <row r="4725">
          <cell r="J4725" t="str">
            <v>02.09.01.46.059 Embrio Filter</v>
          </cell>
        </row>
        <row r="4726">
          <cell r="J4726" t="str">
            <v>02.09.01.46.060 Embrio Manipulator</v>
          </cell>
        </row>
        <row r="4727">
          <cell r="J4727" t="str">
            <v>02.09.01.46.061 Ergonomic Tester</v>
          </cell>
        </row>
        <row r="4728">
          <cell r="J4728" t="str">
            <v>02.09.01.46.062 Exhouse GAS Analyzer</v>
          </cell>
        </row>
        <row r="4729">
          <cell r="J4729" t="str">
            <v>02.09.01.46.063 Extruder</v>
          </cell>
        </row>
        <row r="4730">
          <cell r="J4730" t="str">
            <v>02.09.01.46.064 Feed Mixer</v>
          </cell>
        </row>
        <row r="4731">
          <cell r="J4731" t="str">
            <v>02.09.01.46.065 Fermentor</v>
          </cell>
        </row>
        <row r="4732">
          <cell r="J4732" t="str">
            <v>02.09.01.46.066 Fibertec  System</v>
          </cell>
        </row>
        <row r="4733">
          <cell r="J4733" t="str">
            <v>02.09.01.46.067 Fibertec  Holdher (Stainless Steel 1000 ml)</v>
          </cell>
        </row>
        <row r="4734">
          <cell r="J4734" t="str">
            <v>02.09.01.46.068 Filter Press</v>
          </cell>
        </row>
        <row r="4735">
          <cell r="J4735" t="str">
            <v>02.09.01.46.069 Filtration Unit</v>
          </cell>
        </row>
        <row r="4736">
          <cell r="J4736" t="str">
            <v>02.09.01.46.070 Fish Moisture Tester</v>
          </cell>
        </row>
        <row r="4737">
          <cell r="J4737" t="str">
            <v>02.09.01.46.071 Flow Meter</v>
          </cell>
        </row>
        <row r="4738">
          <cell r="J4738" t="str">
            <v>02.09.01.46.072 Fluorence Dektor</v>
          </cell>
        </row>
        <row r="4739">
          <cell r="J4739" t="str">
            <v>02.09.01.46.073 Fractional Distilation</v>
          </cell>
        </row>
        <row r="4740">
          <cell r="J4740" t="str">
            <v>02.09.01.46.074 Frezee Dryer</v>
          </cell>
        </row>
        <row r="4741">
          <cell r="J4741" t="str">
            <v>02.09.01.46.075 Frezeer</v>
          </cell>
        </row>
        <row r="4742">
          <cell r="J4742" t="str">
            <v>02.09.01.46.076 Frequency Generator</v>
          </cell>
        </row>
        <row r="4743">
          <cell r="J4743" t="str">
            <v>02.09.01.46.077 Fuel Flow Meter</v>
          </cell>
        </row>
        <row r="4744">
          <cell r="J4744" t="str">
            <v>02.09.01.46.078 Gamma Counter</v>
          </cell>
        </row>
        <row r="4745">
          <cell r="J4745" t="str">
            <v>02.09.01.46.079 Gas Chamber</v>
          </cell>
        </row>
        <row r="4746">
          <cell r="J4746" t="str">
            <v>02.09.01.46.080 Gas Sylinder (N2, CO2, Udara)</v>
          </cell>
        </row>
        <row r="4747">
          <cell r="J4747" t="str">
            <v>02.09.01.46.081 Generator</v>
          </cell>
        </row>
        <row r="4748">
          <cell r="J4748" t="str">
            <v>02.09.01.46.082 Geminator</v>
          </cell>
        </row>
        <row r="4749">
          <cell r="J4749" t="str">
            <v>02.09.01.46.083 Glass Dryer</v>
          </cell>
        </row>
        <row r="4750">
          <cell r="J4750" t="str">
            <v>02.09.01.46.084 Grain Counter</v>
          </cell>
        </row>
        <row r="4751">
          <cell r="J4751" t="str">
            <v>02.09.01.46.085 Grain Crack Inspector</v>
          </cell>
        </row>
        <row r="4752">
          <cell r="J4752" t="str">
            <v>02.09.01.46.086 Grain Devider</v>
          </cell>
        </row>
        <row r="4753">
          <cell r="J4753" t="str">
            <v>02.09.01.46.087 Grain Moisture Tester</v>
          </cell>
        </row>
        <row r="4754">
          <cell r="J4754" t="str">
            <v>02.09.01.46.088 Grain Sorter</v>
          </cell>
        </row>
        <row r="4755">
          <cell r="J4755" t="str">
            <v>02.09.01.46.089 Green Meter</v>
          </cell>
        </row>
        <row r="4756">
          <cell r="J4756" t="str">
            <v>02.09.01.46.090 Grinder</v>
          </cell>
        </row>
        <row r="4757">
          <cell r="J4757" t="str">
            <v>02.09.01.46.091 Growth Chamber</v>
          </cell>
        </row>
        <row r="4758">
          <cell r="J4758" t="str">
            <v>02.09.01.46.092 Haematrocit Reader</v>
          </cell>
        </row>
        <row r="4759">
          <cell r="J4759" t="str">
            <v>02.09.01.46.093 Haemoglobin Meter</v>
          </cell>
        </row>
        <row r="4760">
          <cell r="J4760" t="str">
            <v>02.09.01.46.094 Hammer Mill</v>
          </cell>
        </row>
        <row r="4761">
          <cell r="J4761" t="str">
            <v>02.09.01.46.095 Hand Counter</v>
          </cell>
        </row>
        <row r="4762">
          <cell r="J4762" t="str">
            <v>02.09.01.46.096 Hand Penetrometer</v>
          </cell>
        </row>
        <row r="4763">
          <cell r="J4763" t="str">
            <v>02.09.01.46.097 Hating Mentie</v>
          </cell>
        </row>
        <row r="4764">
          <cell r="J4764" t="str">
            <v>02.09.01.46.098 Heating  Air Incubator</v>
          </cell>
        </row>
        <row r="4765">
          <cell r="J4765" t="str">
            <v>02.09.01.46.099 Hermatocrit Reader</v>
          </cell>
        </row>
        <row r="4766">
          <cell r="J4766" t="str">
            <v>02.09.01.46.100 Alat Lab. Pertanian Lain-Lain</v>
          </cell>
        </row>
        <row r="4767">
          <cell r="J4767" t="str">
            <v>02.09.01.47.001 High Performance Liquid Chromatography (HPLC)</v>
          </cell>
        </row>
        <row r="4768">
          <cell r="J4768" t="str">
            <v>02.09.01.47.002 Higro Thermongraph</v>
          </cell>
        </row>
        <row r="4769">
          <cell r="J4769" t="str">
            <v>02.09.01.47.003 Homogenizer</v>
          </cell>
        </row>
        <row r="4770">
          <cell r="J4770" t="str">
            <v>02.09.01.47.004 Hot Plate Stirer</v>
          </cell>
        </row>
        <row r="4771">
          <cell r="J4771" t="str">
            <v>02.09.01.47.005 Ice Maker</v>
          </cell>
        </row>
        <row r="4772">
          <cell r="J4772" t="str">
            <v>02.09.01.47.006 Incinerator</v>
          </cell>
        </row>
        <row r="4773">
          <cell r="J4773" t="str">
            <v>02.09.01.47.007 Inductively  Coupled Plasma (ICP)</v>
          </cell>
        </row>
        <row r="4774">
          <cell r="J4774" t="str">
            <v>02.09.01.47.008 Infra Red Gas Analyser</v>
          </cell>
        </row>
        <row r="4775">
          <cell r="J4775" t="str">
            <v>02.09.01.47.009 Insemination Device</v>
          </cell>
        </row>
        <row r="4776">
          <cell r="J4776" t="str">
            <v>02.09.01.47.010 Instron Food Tester</v>
          </cell>
        </row>
        <row r="4777">
          <cell r="J4777" t="str">
            <v>02.09.01.47.011 Instron Machine</v>
          </cell>
        </row>
        <row r="4778">
          <cell r="J4778" t="str">
            <v>02.09.01.47.012 Integrating Quatntum Radiometer</v>
          </cell>
        </row>
        <row r="4779">
          <cell r="J4779" t="str">
            <v>02.09.01.47.013 Ion Analyzer</v>
          </cell>
        </row>
        <row r="4780">
          <cell r="J4780" t="str">
            <v>02.09.01.47.014 IRGA</v>
          </cell>
        </row>
        <row r="4781">
          <cell r="J4781" t="str">
            <v>02.09.01.47.015 Jabet Katel</v>
          </cell>
        </row>
        <row r="4782">
          <cell r="J4782" t="str">
            <v>02.09.01.47.016 Kjeltek</v>
          </cell>
        </row>
        <row r="4783">
          <cell r="J4783" t="str">
            <v>02.09.01.47.017 Kompor Distilasi</v>
          </cell>
        </row>
        <row r="4784">
          <cell r="J4784" t="str">
            <v>02.09.01.47.018 Laparascopy</v>
          </cell>
        </row>
        <row r="4785">
          <cell r="J4785" t="str">
            <v>02.09.01.47.019 Leaf Area Meter (LAM)</v>
          </cell>
        </row>
        <row r="4786">
          <cell r="J4786" t="str">
            <v>02.09.01.47.020 Liminer Flow Cabinet</v>
          </cell>
        </row>
        <row r="4787">
          <cell r="J4787" t="str">
            <v>02.09.01.47.021 Liquid N2 Container</v>
          </cell>
        </row>
        <row r="4788">
          <cell r="J4788" t="str">
            <v>02.09.01.47.022 Load Cell</v>
          </cell>
        </row>
        <row r="4789">
          <cell r="J4789" t="str">
            <v>02.09.01.47.023 Low Temperature Incubator</v>
          </cell>
        </row>
        <row r="4790">
          <cell r="J4790" t="str">
            <v>02.09.01.47.024 Macro Balance</v>
          </cell>
        </row>
        <row r="4791">
          <cell r="J4791" t="str">
            <v>02.09.01.47.025 Meat Grinder</v>
          </cell>
        </row>
        <row r="4792">
          <cell r="J4792" t="str">
            <v>02.09.01.47.026 Mesin Pencuci Sayuran</v>
          </cell>
        </row>
        <row r="4793">
          <cell r="J4793" t="str">
            <v>02.09.01.47.027 Mesin Pengepres Buah</v>
          </cell>
        </row>
        <row r="4794">
          <cell r="J4794" t="str">
            <v>02.09.01.47.028 Mesin Pengolahan Susu</v>
          </cell>
        </row>
        <row r="4795">
          <cell r="J4795" t="str">
            <v>02.09.01.47.029 Metabolisme Cages + Spirometer</v>
          </cell>
        </row>
        <row r="4796">
          <cell r="J4796" t="str">
            <v>02.09.01.47.030 Metal Crack/Roughness Detector</v>
          </cell>
        </row>
        <row r="4797">
          <cell r="J4797" t="str">
            <v>02.09.01.47.031 Maetal Headness Tester</v>
          </cell>
        </row>
        <row r="4798">
          <cell r="J4798" t="str">
            <v>02.09.01.47.032 Microfuge</v>
          </cell>
        </row>
        <row r="4799">
          <cell r="J4799" t="str">
            <v>02.09.01.47.033 Micropipette</v>
          </cell>
        </row>
        <row r="4800">
          <cell r="J4800" t="str">
            <v>02.09.01.47.034 Microscope Discecting</v>
          </cell>
        </row>
        <row r="4801">
          <cell r="J4801" t="str">
            <v>02.09.01.47.035 Microscope Electron</v>
          </cell>
        </row>
        <row r="4802">
          <cell r="J4802" t="str">
            <v>02.09.01.47.036 Microscope Flourescence</v>
          </cell>
        </row>
        <row r="4803">
          <cell r="J4803" t="str">
            <v>02.09.01.47.037 Microscope Inverted</v>
          </cell>
        </row>
        <row r="4804">
          <cell r="J4804" t="str">
            <v>02.09.01.47.038 Microscope Light</v>
          </cell>
        </row>
        <row r="4805">
          <cell r="J4805" t="str">
            <v>02.09.01.47.039 Microscope Phase Contras</v>
          </cell>
        </row>
        <row r="4806">
          <cell r="J4806" t="str">
            <v>02.09.01.47.040 Microscope Photomocrograph</v>
          </cell>
        </row>
        <row r="4807">
          <cell r="J4807" t="str">
            <v>02.09.01.47.041 Microtime</v>
          </cell>
        </row>
        <row r="4808">
          <cell r="J4808" t="str">
            <v>02.09.01.47.042 Microtone Cryostat</v>
          </cell>
        </row>
        <row r="4809">
          <cell r="J4809" t="str">
            <v>02.09.01.47.043 Micriwave Oven</v>
          </cell>
        </row>
        <row r="4810">
          <cell r="J4810" t="str">
            <v>02.09.01.47.044 Milling  Test</v>
          </cell>
        </row>
        <row r="4811">
          <cell r="J4811" t="str">
            <v>02.09.01.47.045 Model Pilot Plant</v>
          </cell>
        </row>
        <row r="4812">
          <cell r="J4812" t="str">
            <v>02.09.01.47.046 Multi Chanel Thermometer</v>
          </cell>
        </row>
        <row r="4813">
          <cell r="J4813" t="str">
            <v>02.09.01.47.047 Milichanel Pippete Dispenser</v>
          </cell>
        </row>
        <row r="4814">
          <cell r="J4814" t="str">
            <v>02.09.01.47.048 Near Infrared Reflectance</v>
          </cell>
        </row>
        <row r="4815">
          <cell r="J4815" t="str">
            <v>02.09.01.47.049 Nematoda Separator</v>
          </cell>
        </row>
        <row r="4816">
          <cell r="J4816" t="str">
            <v>02.09.01.47.050 Neuber Chamber (Cell Counter)</v>
          </cell>
        </row>
        <row r="4817">
          <cell r="J4817" t="str">
            <v>02.09.01.47.051 Neuber Chamber</v>
          </cell>
        </row>
        <row r="4818">
          <cell r="J4818" t="str">
            <v>02.09.01.47.052 Cibath</v>
          </cell>
        </row>
        <row r="4819">
          <cell r="J4819" t="str">
            <v>02.09.01.47.053 Operating Table + Overhead Light</v>
          </cell>
        </row>
        <row r="4820">
          <cell r="J4820" t="str">
            <v>02.09.01.47.054 Orifice</v>
          </cell>
        </row>
        <row r="4821">
          <cell r="J4821" t="str">
            <v>02.09.01.47.055 Oxigenmeter</v>
          </cell>
        </row>
        <row r="4822">
          <cell r="J4822" t="str">
            <v>02.09.01.47.056 Pasteurisasi</v>
          </cell>
        </row>
        <row r="4823">
          <cell r="J4823" t="str">
            <v>02.09.01.47.057 Pelleting Machine</v>
          </cell>
        </row>
        <row r="4824">
          <cell r="J4824" t="str">
            <v>02.09.01.47.058 Penetrometer</v>
          </cell>
        </row>
        <row r="4825">
          <cell r="J4825" t="str">
            <v>02.09.01.47.059 Penggilingan Buah</v>
          </cell>
        </row>
        <row r="4826">
          <cell r="J4826" t="str">
            <v>02.09.01.47.060 Penggilingan tepung</v>
          </cell>
        </row>
        <row r="4827">
          <cell r="J4827" t="str">
            <v>02.09.01.47.061 Penutup Botol</v>
          </cell>
        </row>
        <row r="4828">
          <cell r="J4828" t="str">
            <v>02.09.01.47.062 Personal Komputer</v>
          </cell>
        </row>
        <row r="4829">
          <cell r="J4829" t="str">
            <v>02.09.01.47.063 Physicrometer Potensial</v>
          </cell>
        </row>
        <row r="4830">
          <cell r="J4830" t="str">
            <v>02.09.01.47.064 Phytotron</v>
          </cell>
        </row>
        <row r="4831">
          <cell r="J4831" t="str">
            <v>02.09.01.47.065 Pilot Tube</v>
          </cell>
        </row>
        <row r="4832">
          <cell r="J4832" t="str">
            <v>02.09.01.47.066 Pippet Machine</v>
          </cell>
        </row>
        <row r="4833">
          <cell r="J4833" t="str">
            <v>02.09.01.47.067 Planktron Net</v>
          </cell>
        </row>
        <row r="4834">
          <cell r="J4834" t="str">
            <v>02.09.01.47.068 Platform Balance</v>
          </cell>
        </row>
        <row r="4835">
          <cell r="J4835" t="str">
            <v>02.09.01.47.069 Polihan</v>
          </cell>
        </row>
        <row r="4836">
          <cell r="J4836" t="str">
            <v>02.09.01.47.070 Portable Pen Recorder</v>
          </cell>
        </row>
        <row r="4837">
          <cell r="J4837" t="str">
            <v>02.09.01.47.071 Portable Spectroradimetric Research System</v>
          </cell>
        </row>
        <row r="4838">
          <cell r="J4838" t="str">
            <v>02.09.01.47.072 Power Conditioner</v>
          </cell>
        </row>
        <row r="4839">
          <cell r="J4839" t="str">
            <v>02.09.01.47.073 Precooling Apparatus Froced Air</v>
          </cell>
        </row>
        <row r="4840">
          <cell r="J4840" t="str">
            <v>02.09.01.47.074 Pressure Bomb</v>
          </cell>
        </row>
        <row r="4841">
          <cell r="J4841" t="str">
            <v>02.09.01.47.075 Prorry Brake for exle</v>
          </cell>
        </row>
        <row r="4842">
          <cell r="J4842" t="str">
            <v>02.09.01.47.076 Prorry Brake for PTO</v>
          </cell>
        </row>
        <row r="4843">
          <cell r="J4843" t="str">
            <v>02.09.01.47.077 Pull Tipe Dinamometer</v>
          </cell>
        </row>
        <row r="4844">
          <cell r="J4844" t="str">
            <v>02.09.01.47.078 Pulper</v>
          </cell>
        </row>
        <row r="4845">
          <cell r="J4845" t="str">
            <v>02.09.01.47.079 Pump Testing Apparatus</v>
          </cell>
        </row>
        <row r="4846">
          <cell r="J4846" t="str">
            <v>02.09.01.47.080 Pyrometer</v>
          </cell>
        </row>
        <row r="4847">
          <cell r="J4847" t="str">
            <v>02.09.01.47.081 Radiotracking Micro Applycator</v>
          </cell>
        </row>
        <row r="4848">
          <cell r="J4848" t="str">
            <v>02.09.01.47.082 Refrigerator</v>
          </cell>
        </row>
        <row r="4849">
          <cell r="J4849" t="str">
            <v>02.09.01.47.083 Respirator</v>
          </cell>
        </row>
        <row r="4850">
          <cell r="J4850" t="str">
            <v>02.09.01.47.084 Respirometer</v>
          </cell>
        </row>
        <row r="4851">
          <cell r="J4851" t="str">
            <v>02.09.01.47.085 Rotary Evaporator</v>
          </cell>
        </row>
        <row r="4852">
          <cell r="J4852" t="str">
            <v>02.09.01.47.086 Ruang Aklimatisasi</v>
          </cell>
        </row>
        <row r="4853">
          <cell r="J4853" t="str">
            <v>02.09.01.47.087 Rubber Hradness Tester</v>
          </cell>
        </row>
        <row r="4854">
          <cell r="J4854" t="str">
            <v>02.09.01.47.088 Rubber Moisture Tester</v>
          </cell>
        </row>
        <row r="4855">
          <cell r="J4855" t="str">
            <v>02.09.01.47.089 Scale</v>
          </cell>
        </row>
        <row r="4856">
          <cell r="J4856" t="str">
            <v>02.09.01.47.090 Scanning Electron Microscopr (SEM/TEM)</v>
          </cell>
        </row>
        <row r="4857">
          <cell r="J4857" t="str">
            <v>02.09.01.47.091 Seechi Disk</v>
          </cell>
        </row>
        <row r="4858">
          <cell r="J4858" t="str">
            <v>02.09.01.47.092 Seed Divider</v>
          </cell>
        </row>
        <row r="4859">
          <cell r="J4859" t="str">
            <v>02.09.01.47.093 Semen dan Embrio Collection Device</v>
          </cell>
        </row>
        <row r="4860">
          <cell r="J4860" t="str">
            <v>02.09.01.47.094 Shaker</v>
          </cell>
        </row>
        <row r="4861">
          <cell r="J4861" t="str">
            <v>02.09.01.47.095 Sharp Knife</v>
          </cell>
        </row>
        <row r="4862">
          <cell r="J4862" t="str">
            <v>02.09.01.47.096 Siever</v>
          </cell>
        </row>
        <row r="4863">
          <cell r="J4863" t="str">
            <v>02.09.01.47.097 Siro Kent Lamp</v>
          </cell>
        </row>
        <row r="4864">
          <cell r="J4864" t="str">
            <v>02.09.01.47.098 Sistem Boiler</v>
          </cell>
        </row>
        <row r="4865">
          <cell r="J4865" t="str">
            <v>02.09.01.47.099 Soil Bin</v>
          </cell>
        </row>
        <row r="4866">
          <cell r="J4866" t="str">
            <v>02.09.01.47.100 Alat Laboratorium Alat Pertanian A Lain-Lain</v>
          </cell>
        </row>
        <row r="4867">
          <cell r="J4867" t="str">
            <v>02.09.01.48.001 Soil Hradness Tester</v>
          </cell>
        </row>
        <row r="4868">
          <cell r="J4868" t="str">
            <v>02.09.01.48.002 Soil Hydrometer</v>
          </cell>
        </row>
        <row r="4869">
          <cell r="J4869" t="str">
            <v>02.09.01.48.003 Soil Moisture Tester</v>
          </cell>
        </row>
        <row r="4870">
          <cell r="J4870" t="str">
            <v>02.09.01.48.004 Solarimeter</v>
          </cell>
        </row>
        <row r="4871">
          <cell r="J4871" t="str">
            <v>02.09.01.48.005 Sosis Maker</v>
          </cell>
        </row>
        <row r="4872">
          <cell r="J4872" t="str">
            <v>02.09.01.48.006 Sound Level Meter</v>
          </cell>
        </row>
        <row r="4873">
          <cell r="J4873" t="str">
            <v>02.09.01.48.007 Soxtec</v>
          </cell>
        </row>
        <row r="4874">
          <cell r="J4874" t="str">
            <v>02.09.01.48.008 Soxtec System</v>
          </cell>
        </row>
        <row r="4875">
          <cell r="J4875" t="str">
            <v>02.09.01.48.009 Spark Tes for Steel</v>
          </cell>
        </row>
        <row r="4876">
          <cell r="J4876" t="str">
            <v>02.09.01.48.010 Spora Trap</v>
          </cell>
        </row>
        <row r="4877">
          <cell r="J4877" t="str">
            <v>02.09.01.48.011 Spring Balance</v>
          </cell>
        </row>
        <row r="4878">
          <cell r="J4878" t="str">
            <v>02.09.01.48.012 Spyral Probe</v>
          </cell>
        </row>
        <row r="4879">
          <cell r="J4879" t="str">
            <v>02.09.01.48.013 Steam Boiler</v>
          </cell>
        </row>
        <row r="4880">
          <cell r="J4880" t="str">
            <v>02.09.01.48.014 Steam Generator</v>
          </cell>
        </row>
        <row r="4881">
          <cell r="J4881" t="str">
            <v>02.09.01.48.015 Steel Ruller</v>
          </cell>
        </row>
        <row r="4882">
          <cell r="J4882" t="str">
            <v>02.09.01.48.016 Stelo Meter</v>
          </cell>
        </row>
        <row r="4883">
          <cell r="J4883" t="str">
            <v>02.09.01.48.017 Stck Thermometer</v>
          </cell>
        </row>
        <row r="4884">
          <cell r="J4884" t="str">
            <v>02.09.01.48.018 Stomacher</v>
          </cell>
        </row>
        <row r="4885">
          <cell r="J4885" t="str">
            <v>02.09.01.48.019 Strain Amplifier</v>
          </cell>
        </row>
        <row r="4886">
          <cell r="J4886" t="str">
            <v>02.09.01.48.020 Strain Gauge</v>
          </cell>
        </row>
        <row r="4887">
          <cell r="J4887" t="str">
            <v>02.09.01.48.021 Superporometer</v>
          </cell>
        </row>
        <row r="4888">
          <cell r="J4888" t="str">
            <v>02.09.01.48.022 Tape Meter</v>
          </cell>
        </row>
        <row r="4889">
          <cell r="J4889" t="str">
            <v>02.09.01.48.023 Tendero Meter</v>
          </cell>
        </row>
        <row r="4890">
          <cell r="J4890" t="str">
            <v>02.09.01.48.024 Test Road</v>
          </cell>
        </row>
        <row r="4891">
          <cell r="J4891" t="str">
            <v>02.09.01.48.025 Thermocoupe</v>
          </cell>
        </row>
        <row r="4892">
          <cell r="J4892" t="str">
            <v>02.09.01.48.026 Thermohidrometer</v>
          </cell>
        </row>
        <row r="4893">
          <cell r="J4893" t="str">
            <v>02.09.01.48.027 Thermostatic Box</v>
          </cell>
        </row>
        <row r="4894">
          <cell r="J4894" t="str">
            <v>02.09.01.48.028 Thermostalic Cabinet</v>
          </cell>
        </row>
        <row r="4895">
          <cell r="J4895" t="str">
            <v>02.09.01.48.029 Timer Lab</v>
          </cell>
        </row>
        <row r="4896">
          <cell r="J4896" t="str">
            <v>02.09.01.48.030 Tintometer</v>
          </cell>
        </row>
        <row r="4897">
          <cell r="J4897" t="str">
            <v>02.09.01.48.031 Tissue Block</v>
          </cell>
        </row>
        <row r="4898">
          <cell r="J4898" t="str">
            <v>02.09.01.48.032 Tissue Grinder</v>
          </cell>
        </row>
        <row r="4899">
          <cell r="J4899" t="str">
            <v>02.09.01.48.033 Tissue Processor</v>
          </cell>
        </row>
        <row r="4900">
          <cell r="J4900" t="str">
            <v>02.09.01.48.034 Tissue Tek</v>
          </cell>
        </row>
        <row r="4901">
          <cell r="J4901" t="str">
            <v>02.09.01.48.035 TLC Scanner</v>
          </cell>
        </row>
        <row r="4902">
          <cell r="J4902" t="str">
            <v>02.09.01.48.036 Toploading Balance</v>
          </cell>
        </row>
        <row r="4903">
          <cell r="J4903" t="str">
            <v>02.09.01.48.037 Torque Sensor</v>
          </cell>
        </row>
        <row r="4904">
          <cell r="J4904" t="str">
            <v>02.09.01.48.038 Transducer Strain Indicator</v>
          </cell>
        </row>
        <row r="4905">
          <cell r="J4905" t="str">
            <v>02.09.01.48.039 Transimulator</v>
          </cell>
        </row>
        <row r="4906">
          <cell r="J4906" t="str">
            <v>02.09.01.48.040 TS Detector</v>
          </cell>
        </row>
        <row r="4907">
          <cell r="J4907" t="str">
            <v>02.09.01.48.041 Ultra Centrifuge</v>
          </cell>
        </row>
        <row r="4908">
          <cell r="J4908" t="str">
            <v>02.09.01.48.042 Ultrasonic Cell Disrupter</v>
          </cell>
        </row>
        <row r="4909">
          <cell r="J4909" t="str">
            <v>02.09.01.48.043 Ultra X Moisture Meter</v>
          </cell>
        </row>
        <row r="4910">
          <cell r="J4910" t="str">
            <v>02.09.01.48.044 Unit Ekstraksi</v>
          </cell>
        </row>
        <row r="4911">
          <cell r="J4911" t="str">
            <v>02.09.01.48.045 Unit Fitraasi</v>
          </cell>
        </row>
        <row r="4912">
          <cell r="J4912" t="str">
            <v>02.09.01.48.046 Unit pengalengan</v>
          </cell>
        </row>
        <row r="4913">
          <cell r="J4913" t="str">
            <v>02.09.01.48.047 Unit Pengering</v>
          </cell>
        </row>
        <row r="4914">
          <cell r="J4914" t="str">
            <v>02.09.01.48.048 Unit Penggilingan</v>
          </cell>
        </row>
        <row r="4915">
          <cell r="J4915" t="str">
            <v>02.09.01.48.049 Unit Sterilisasi</v>
          </cell>
        </row>
        <row r="4916">
          <cell r="J4916" t="str">
            <v>02.09.01.48.050 UV-VIS Spectrophotometer</v>
          </cell>
        </row>
        <row r="4917">
          <cell r="J4917" t="str">
            <v>02.09.01.48.051 Vacum Tester</v>
          </cell>
        </row>
        <row r="4918">
          <cell r="J4918" t="str">
            <v>02.09.01.48.052 Vacum Evaporator</v>
          </cell>
        </row>
        <row r="4919">
          <cell r="J4919" t="str">
            <v>02.09.01.48.053 Vacum Oven</v>
          </cell>
        </row>
        <row r="4920">
          <cell r="J4920" t="str">
            <v>02.09.01.48.054 Variable Resistor</v>
          </cell>
        </row>
        <row r="4921">
          <cell r="J4921" t="str">
            <v>02.09.01.48.055 Variable Speed</v>
          </cell>
        </row>
        <row r="4922">
          <cell r="J4922" t="str">
            <v>02.09.01.48.056 Vernier Calliper</v>
          </cell>
        </row>
        <row r="4923">
          <cell r="J4923" t="str">
            <v>02.09.01.48.057 Vibrometer</v>
          </cell>
        </row>
        <row r="4924">
          <cell r="J4924" t="str">
            <v>02.09.01.48.058 Voluimetic Glass</v>
          </cell>
        </row>
        <row r="4925">
          <cell r="J4925" t="str">
            <v>02.09.01.48.059 Vortec Mixer</v>
          </cell>
        </row>
        <row r="4926">
          <cell r="J4926" t="str">
            <v>02.09.01.48.060 Warburgh Apparatus</v>
          </cell>
        </row>
        <row r="4927">
          <cell r="J4927" t="str">
            <v>02.09.01.48.061 Water Analysis Test Kit</v>
          </cell>
        </row>
        <row r="4928">
          <cell r="J4928" t="str">
            <v>02.09.01.48.062 Water Chille Bath</v>
          </cell>
        </row>
        <row r="4929">
          <cell r="J4929" t="str">
            <v>02.09.01.48.063 Water Deinozer</v>
          </cell>
        </row>
        <row r="4930">
          <cell r="J4930" t="str">
            <v>02.09.01.48.064 Water Destilation Unit</v>
          </cell>
        </row>
        <row r="4931">
          <cell r="J4931" t="str">
            <v>02.09.01.48.065 Water Destilation Purifier</v>
          </cell>
        </row>
        <row r="4932">
          <cell r="J4932" t="str">
            <v>02.09.01.48.066 Water Inspectore</v>
          </cell>
        </row>
        <row r="4933">
          <cell r="J4933" t="str">
            <v>02.09.01.48.067 Water Pressure Pump Test</v>
          </cell>
        </row>
        <row r="4934">
          <cell r="J4934" t="str">
            <v>02.09.01.48.068 Water Sanpler</v>
          </cell>
        </row>
        <row r="4935">
          <cell r="J4935" t="str">
            <v>02.09.01.48.069 Water Bath (Snake, Still)</v>
          </cell>
        </row>
        <row r="4936">
          <cell r="J4936" t="str">
            <v>02.09.01.48.070 Watt Meter</v>
          </cell>
        </row>
        <row r="4937">
          <cell r="J4937" t="str">
            <v>02.09.01.48.071 Whiteness Meter</v>
          </cell>
        </row>
        <row r="4938">
          <cell r="J4938" t="str">
            <v>02.09.01.48.072 Whiteness Tester</v>
          </cell>
        </row>
        <row r="4939">
          <cell r="J4939" t="str">
            <v>02.09.01.48.073 Willey Mill</v>
          </cell>
        </row>
        <row r="4940">
          <cell r="J4940" t="str">
            <v>02.09.01.48.074 winniwing Test</v>
          </cell>
        </row>
        <row r="4941">
          <cell r="J4941" t="str">
            <v>02.09.01.48.075 Yuicer</v>
          </cell>
        </row>
        <row r="4942">
          <cell r="J4942" t="str">
            <v>02.09.01.48.076 Alat Lab. Pertanian B Lainnya</v>
          </cell>
        </row>
        <row r="4943">
          <cell r="J4943" t="str">
            <v>02.09.01.49.001 Alat Ukur</v>
          </cell>
        </row>
        <row r="4944">
          <cell r="J4944" t="str">
            <v>02.09.01.49.002 Perkakas</v>
          </cell>
        </row>
        <row r="4945">
          <cell r="J4945" t="str">
            <v>02.09.01.49.003 Alat Lab. Elektronika &amp; Daya Lain-Lain</v>
          </cell>
        </row>
        <row r="4946">
          <cell r="J4946" t="str">
            <v>02.09.01.50.001 Fotovol (Sel Surya)</v>
          </cell>
        </row>
        <row r="4947">
          <cell r="J4947" t="str">
            <v>02.09.01.50.002 Alat Pemanas Surya</v>
          </cell>
        </row>
        <row r="4948">
          <cell r="J4948" t="str">
            <v>02.09.01.50.003 Alat Laboratorium energi surya Lain-Lain</v>
          </cell>
        </row>
        <row r="4949">
          <cell r="J4949" t="str">
            <v>02.09.01.51.001 Alat Pembakaran</v>
          </cell>
        </row>
        <row r="4950">
          <cell r="J4950" t="str">
            <v>02.09.01.51.002 Alat Pencarian</v>
          </cell>
        </row>
        <row r="4951">
          <cell r="J4951" t="str">
            <v>02.09.01.51.003 Alat Glasifikasi</v>
          </cell>
        </row>
        <row r="4952">
          <cell r="J4952" t="str">
            <v>02.09.01.51.004 Alat Lab. Konversi Batubara Lain-Lain</v>
          </cell>
        </row>
        <row r="4953">
          <cell r="J4953" t="str">
            <v>02.09.01.52.001 Salinometer</v>
          </cell>
        </row>
        <row r="4954">
          <cell r="J4954" t="str">
            <v>02.09.01.52.002 Spectrophotometer</v>
          </cell>
        </row>
        <row r="4955">
          <cell r="J4955" t="str">
            <v>02.09.01.52.003 Turbidity Meter</v>
          </cell>
        </row>
        <row r="4956">
          <cell r="J4956" t="str">
            <v>02.09.01.52.004 PH Meter</v>
          </cell>
        </row>
        <row r="4957">
          <cell r="J4957" t="str">
            <v>02.09.01.52.005 Radio Activity</v>
          </cell>
        </row>
        <row r="4958">
          <cell r="J4958" t="str">
            <v>02.09.01.52.006 Flow Analysis Sistem</v>
          </cell>
        </row>
        <row r="4959">
          <cell r="J4959" t="str">
            <v>02.09.01.52.007 Saliinti Temperatur Depth Analyser (STDA)</v>
          </cell>
        </row>
        <row r="4960">
          <cell r="J4960" t="str">
            <v>02.09.01.52.008 Protector</v>
          </cell>
        </row>
        <row r="4961">
          <cell r="J4961" t="str">
            <v>02.09.01.52.009 Soil Terter</v>
          </cell>
        </row>
        <row r="4962">
          <cell r="J4962" t="str">
            <v>02.09.01.52.010 Echo Sounder</v>
          </cell>
        </row>
        <row r="4963">
          <cell r="J4963" t="str">
            <v>02.09.01.52.011 Bahytermograph</v>
          </cell>
        </row>
        <row r="4964">
          <cell r="J4964" t="str">
            <v>02.09.01.52.012 Towing Depth Distance Recorder</v>
          </cell>
        </row>
        <row r="4965">
          <cell r="J4965" t="str">
            <v>02.09.01.52.013 Temperature Salinity Deph Recorder</v>
          </cell>
        </row>
        <row r="4966">
          <cell r="J4966" t="str">
            <v>02.09.01.52.014 Meter Whell</v>
          </cell>
        </row>
        <row r="4967">
          <cell r="J4967" t="str">
            <v>02.09.01.52.015 Current Meter</v>
          </cell>
        </row>
        <row r="4968">
          <cell r="J4968" t="str">
            <v>02.09.01.52.016 Theodolit</v>
          </cell>
        </row>
        <row r="4969">
          <cell r="J4969" t="str">
            <v>02.09.01.52.017 Autimatic Level</v>
          </cell>
        </row>
        <row r="4970">
          <cell r="J4970" t="str">
            <v>02.09.01.52.018 Alidade Plane Table</v>
          </cell>
        </row>
        <row r="4971">
          <cell r="J4971" t="str">
            <v>02.09.01.52.019 Panthograph</v>
          </cell>
        </row>
        <row r="4972">
          <cell r="J4972" t="str">
            <v>02.09.01.52.020 Tidal Gauge</v>
          </cell>
        </row>
        <row r="4973">
          <cell r="J4973" t="str">
            <v>02.09.01.52.021 Balance Analitical Electrik</v>
          </cell>
        </row>
        <row r="4974">
          <cell r="J4974" t="str">
            <v>02.09.01.52.022 Thermometer Unprotected</v>
          </cell>
        </row>
        <row r="4975">
          <cell r="J4975" t="str">
            <v>02.09.01.52.023 Thermometer Protected</v>
          </cell>
        </row>
        <row r="4976">
          <cell r="J4976" t="str">
            <v>02.09.01.52.024 Anemometer</v>
          </cell>
        </row>
        <row r="4977">
          <cell r="J4977" t="str">
            <v>02.09.01.52.025 Wave Height Recorded</v>
          </cell>
        </row>
        <row r="4978">
          <cell r="J4978" t="str">
            <v>02.09.01.52.026 Angel Meter</v>
          </cell>
        </row>
        <row r="4979">
          <cell r="J4979" t="str">
            <v>02.09.01.52.027 Compas</v>
          </cell>
        </row>
        <row r="4980">
          <cell r="J4980" t="str">
            <v>02.09.01.52.028 Sterescope</v>
          </cell>
        </row>
        <row r="4981">
          <cell r="J4981" t="str">
            <v>02.09.01.52.029 Tabung Nansen</v>
          </cell>
        </row>
        <row r="4982">
          <cell r="J4982" t="str">
            <v>02.09.01.52.030 Phleger Coree</v>
          </cell>
        </row>
        <row r="4983">
          <cell r="J4983" t="str">
            <v>02.09.01.52.031 Hand Auger Kit</v>
          </cell>
        </row>
        <row r="4984">
          <cell r="J4984" t="str">
            <v>02.09.01.52.032 Point Integrated Suspended Sampler</v>
          </cell>
        </row>
        <row r="4985">
          <cell r="J4985" t="str">
            <v>02.09.01.52.033 Tabung Nisken</v>
          </cell>
        </row>
        <row r="4986">
          <cell r="J4986" t="str">
            <v>02.09.01.52.034 Stainless Steel Wire</v>
          </cell>
        </row>
        <row r="4987">
          <cell r="J4987" t="str">
            <v>02.09.01.52.035 Hot Plate Stirer</v>
          </cell>
        </row>
        <row r="4988">
          <cell r="J4988" t="str">
            <v>02.09.01.52.036 Sieve Shaker</v>
          </cell>
        </row>
        <row r="4989">
          <cell r="J4989" t="str">
            <v>02.09.01.52.037 Cutting Machine</v>
          </cell>
        </row>
        <row r="4990">
          <cell r="J4990" t="str">
            <v>02.09.01.52.038 Distilling Aguametri Apparatus</v>
          </cell>
        </row>
        <row r="4991">
          <cell r="J4991" t="str">
            <v>02.09.01.52.039 Delux 2 Speed Horizonta Lapidry</v>
          </cell>
        </row>
        <row r="4992">
          <cell r="J4992" t="str">
            <v>02.09.01.52.040 Combination Lapidry</v>
          </cell>
        </row>
        <row r="4993">
          <cell r="J4993" t="str">
            <v>02.09.01.52.041 Diamond Saw</v>
          </cell>
        </row>
        <row r="4994">
          <cell r="J4994" t="str">
            <v>02.09.01.52.042 Alat Lab. Oceanografi Lain-Lain</v>
          </cell>
        </row>
        <row r="4995">
          <cell r="J4995" t="str">
            <v>02.09.01.53.005 Liquid Scatilation Counter</v>
          </cell>
        </row>
        <row r="4996">
          <cell r="J4996" t="str">
            <v>02.09.01.53.006 Counductivity Salinity Analyzer</v>
          </cell>
        </row>
        <row r="4997">
          <cell r="J4997" t="str">
            <v>02.09.01.53.007 Under Water Irradiameter</v>
          </cell>
        </row>
        <row r="4998">
          <cell r="J4998" t="str">
            <v>02.09.01.53.008 Liqor Lihgt Meter</v>
          </cell>
        </row>
        <row r="4999">
          <cell r="J4999" t="str">
            <v>02.09.01.53.009 Hygrometer</v>
          </cell>
        </row>
        <row r="5000">
          <cell r="J5000" t="str">
            <v>02.09.01.53.010 Radio Meter</v>
          </cell>
        </row>
        <row r="5001">
          <cell r="J5001" t="str">
            <v>02.09.01.53.011 Gas Chromatograph Mass Spectrometeromete System</v>
          </cell>
        </row>
        <row r="5002">
          <cell r="J5002" t="str">
            <v>02.09.01.53.012 Gas  Chromatograph</v>
          </cell>
        </row>
        <row r="5003">
          <cell r="J5003" t="str">
            <v>02.09.01.53.013 Deph Flow Temperature Continous Recorder (DFTCR)</v>
          </cell>
        </row>
        <row r="5004">
          <cell r="J5004" t="str">
            <v>02.09.01.53.014 Lux Meter</v>
          </cell>
        </row>
        <row r="5005">
          <cell r="J5005" t="str">
            <v>02.09.01.53.015 Flow Meter</v>
          </cell>
        </row>
        <row r="5006">
          <cell r="J5006" t="str">
            <v>02.09.01.53.016 Splegel Relascope</v>
          </cell>
        </row>
        <row r="5007">
          <cell r="J5007" t="str">
            <v>02.09.01.53.017 Psychrometer</v>
          </cell>
        </row>
        <row r="5008">
          <cell r="J5008" t="str">
            <v>02.09.01.53.018 Zoo Bell Sampler Bacteriological</v>
          </cell>
        </row>
        <row r="5009">
          <cell r="J5009" t="str">
            <v>02.09.01.53.019 Tabung Van Dom</v>
          </cell>
        </row>
        <row r="5010">
          <cell r="J5010" t="str">
            <v>02.09.01.53.020 Light Weight Hand Winch Boom</v>
          </cell>
        </row>
        <row r="5011">
          <cell r="J5011" t="str">
            <v>02.09.01.53.021 Productivity Kit</v>
          </cell>
        </row>
        <row r="5012">
          <cell r="J5012" t="str">
            <v>02.09.01.53.022 Bak Aquarium</v>
          </cell>
        </row>
        <row r="5013">
          <cell r="J5013" t="str">
            <v>02.09.01.53.023 Bak Porselin</v>
          </cell>
        </row>
        <row r="5014">
          <cell r="J5014" t="str">
            <v>02.09.01.53.024 Bak Kultivasi</v>
          </cell>
        </row>
        <row r="5015">
          <cell r="J5015" t="str">
            <v>02.09.01.53.025 Cage Net</v>
          </cell>
        </row>
        <row r="5016">
          <cell r="J5016" t="str">
            <v>02.09.01.53.026 Six Place Hydromanifolds</v>
          </cell>
        </row>
        <row r="5017">
          <cell r="J5017" t="str">
            <v>02.09.01.53.027 Laminar Air Flow Cabinet</v>
          </cell>
        </row>
        <row r="5018">
          <cell r="J5018" t="str">
            <v>02.09.01.53.028 Rod Blower</v>
          </cell>
        </row>
        <row r="5019">
          <cell r="J5019" t="str">
            <v>02.09.01.53.029 Tissue Grinder</v>
          </cell>
        </row>
        <row r="5020">
          <cell r="J5020" t="str">
            <v>02.09.01.53.030 Liqiud Dispencer</v>
          </cell>
        </row>
        <row r="5021">
          <cell r="J5021" t="str">
            <v>02.09.01.53.031 Rotation Evaporating</v>
          </cell>
        </row>
        <row r="5022">
          <cell r="J5022" t="str">
            <v>02.09.01.53.032 Alat Lab. Lingkungan Perairan Lain-Lain</v>
          </cell>
        </row>
        <row r="5023">
          <cell r="J5023" t="str">
            <v>02.09.01.54.001 Triple Beam Balance</v>
          </cell>
        </row>
        <row r="5024">
          <cell r="J5024" t="str">
            <v>02.09.01.54.002 Refractometer</v>
          </cell>
        </row>
        <row r="5025">
          <cell r="J5025" t="str">
            <v>02.09.01.54.003 Under water Camera</v>
          </cell>
        </row>
        <row r="5026">
          <cell r="J5026" t="str">
            <v>02.09.01.54.004 Grab Bodom Sampler</v>
          </cell>
        </row>
        <row r="5027">
          <cell r="J5027" t="str">
            <v>02.09.01.54.005 Alat Selam</v>
          </cell>
        </row>
        <row r="5028">
          <cell r="J5028" t="str">
            <v>02.09.01.54.006 Microtome</v>
          </cell>
        </row>
        <row r="5029">
          <cell r="J5029" t="str">
            <v>02.09.01.54.007 Disecting Apparatus</v>
          </cell>
        </row>
        <row r="5030">
          <cell r="J5030" t="str">
            <v>02.09.01.54.008 Alat Lab. Biologi Peralatan Lain-Lain</v>
          </cell>
        </row>
        <row r="5031">
          <cell r="J5031" t="str">
            <v>02.09.01.55.001 N2 Distalation Unit</v>
          </cell>
        </row>
        <row r="5032">
          <cell r="J5032" t="str">
            <v>02.09.01.55.002 Ultra Data System</v>
          </cell>
        </row>
        <row r="5033">
          <cell r="J5033" t="str">
            <v>02.09.01.55.003 Teromol Herbarium</v>
          </cell>
        </row>
        <row r="5034">
          <cell r="J5034" t="str">
            <v>02.09.01.55.004 Aquarium</v>
          </cell>
        </row>
        <row r="5035">
          <cell r="J5035" t="str">
            <v>02.09.01.55.005 Alat Perangkap Binatang</v>
          </cell>
        </row>
        <row r="5036">
          <cell r="J5036" t="str">
            <v>02.09.01.55.006 Alat Perekat Aluminium Foil</v>
          </cell>
        </row>
        <row r="5037">
          <cell r="J5037" t="str">
            <v>02.09.01.55.007 Counting Cel</v>
          </cell>
        </row>
        <row r="5038">
          <cell r="J5038" t="str">
            <v>02.09.01.55.008 Emusifer</v>
          </cell>
        </row>
        <row r="5039">
          <cell r="J5039" t="str">
            <v>02.09.01.55.009 Licht Back</v>
          </cell>
        </row>
        <row r="5040">
          <cell r="J5040" t="str">
            <v>02.09.01.55.010 Area Meter</v>
          </cell>
        </row>
        <row r="5041">
          <cell r="J5041" t="str">
            <v>02.09.01.55.011 Automatic Absor Spection</v>
          </cell>
        </row>
        <row r="5042">
          <cell r="J5042" t="str">
            <v>02.09.01.55.012 Desaltor</v>
          </cell>
        </row>
        <row r="5043">
          <cell r="J5043" t="str">
            <v>02.09.01.55.013 Automatic Area Meter</v>
          </cell>
        </row>
        <row r="5044">
          <cell r="J5044" t="str">
            <v>02.09.01.55.014 Alat Lab. Biologi Lain-Lain</v>
          </cell>
        </row>
        <row r="5045">
          <cell r="J5045" t="str">
            <v>02.09.01.56.001 Land Gravity Meter</v>
          </cell>
        </row>
        <row r="5046">
          <cell r="J5046" t="str">
            <v>02.09.01.56.002 Multitester</v>
          </cell>
        </row>
        <row r="5047">
          <cell r="J5047" t="str">
            <v>02.09.01.56.003 Self Potensial</v>
          </cell>
        </row>
        <row r="5048">
          <cell r="J5048" t="str">
            <v>02.09.01.56.004 Electric Current Meter</v>
          </cell>
        </row>
        <row r="5049">
          <cell r="J5049" t="str">
            <v>02.09.01.56.005 Physical Property</v>
          </cell>
        </row>
        <row r="5050">
          <cell r="J5050" t="str">
            <v>02.09.01.56.006 Automatic Point Counter</v>
          </cell>
        </row>
        <row r="5051">
          <cell r="J5051" t="str">
            <v>02.09.01.56.007 Abem Sounding Cable</v>
          </cell>
        </row>
        <row r="5052">
          <cell r="J5052" t="str">
            <v>02.09.01.56.008 Densitylog Module</v>
          </cell>
        </row>
        <row r="5053">
          <cell r="J5053" t="str">
            <v>02.09.01.56.009 Portable Digital Flagate Magnetometer</v>
          </cell>
        </row>
        <row r="5054">
          <cell r="J5054" t="str">
            <v>02.09.01.56.010 Digital Thermometer</v>
          </cell>
        </row>
        <row r="5055">
          <cell r="J5055" t="str">
            <v>02.09.01.56.011 Tester Kit</v>
          </cell>
        </row>
        <row r="5056">
          <cell r="J5056" t="str">
            <v>02.09.01.56.012 Vane Tester</v>
          </cell>
        </row>
        <row r="5057">
          <cell r="J5057" t="str">
            <v>02.09.01.56.013 Circuit Tester</v>
          </cell>
        </row>
        <row r="5058">
          <cell r="J5058" t="str">
            <v>02.09.01.56.014 Moisture Content Tester</v>
          </cell>
        </row>
        <row r="5059">
          <cell r="J5059" t="str">
            <v>02.09.01.56.015 Magnetometer</v>
          </cell>
        </row>
        <row r="5060">
          <cell r="J5060" t="str">
            <v>02.09.01.56.016 Geolistrik</v>
          </cell>
        </row>
        <row r="5061">
          <cell r="J5061" t="str">
            <v>02.09.01.56.017 Meicrobarometer</v>
          </cell>
        </row>
        <row r="5062">
          <cell r="J5062" t="str">
            <v>02.09.01.56.018 Sismograph</v>
          </cell>
        </row>
        <row r="5063">
          <cell r="J5063" t="str">
            <v>02.09.01.56.019 Proton Magnetometer Geometric</v>
          </cell>
        </row>
        <row r="5064">
          <cell r="J5064" t="str">
            <v>02.09.01.56.020 Aben Terrain Meter</v>
          </cell>
        </row>
        <row r="5065">
          <cell r="J5065" t="str">
            <v>02.09.01.56.021 Portable Baoreholelogger</v>
          </cell>
        </row>
        <row r="5066">
          <cell r="J5066" t="str">
            <v>02.09.01.56.022 Alat Lab. Geofisika Lain-Lain</v>
          </cell>
        </row>
        <row r="5067">
          <cell r="J5067" t="str">
            <v>02.09.01.57.001 Flotation Machine</v>
          </cell>
        </row>
        <row r="5068">
          <cell r="J5068" t="str">
            <v>02.09.01.57.002 Lab. Selective Mineral</v>
          </cell>
        </row>
        <row r="5069">
          <cell r="J5069" t="str">
            <v>02.09.01.57.003 Lab Jar Mill</v>
          </cell>
        </row>
        <row r="5070">
          <cell r="J5070" t="str">
            <v>02.09.01.57.004 Magn Tube Tast</v>
          </cell>
        </row>
        <row r="5071">
          <cell r="J5071" t="str">
            <v>02.09.01.57.005 Sparator High</v>
          </cell>
        </row>
        <row r="5072">
          <cell r="J5072" t="str">
            <v>02.09.01.57.006 Pulvarezer</v>
          </cell>
        </row>
        <row r="5073">
          <cell r="J5073" t="str">
            <v>02.09.01.57.007 Slurry Mixer</v>
          </cell>
        </row>
        <row r="5074">
          <cell r="J5074" t="str">
            <v>02.09.01.57.008 Speciment Mount Press</v>
          </cell>
        </row>
        <row r="5075">
          <cell r="J5075" t="str">
            <v>02.09.01.57.009 Graverkit</v>
          </cell>
        </row>
        <row r="5076">
          <cell r="J5076" t="str">
            <v>02.09.01.57.010 Sample Holder</v>
          </cell>
        </row>
        <row r="5077">
          <cell r="J5077" t="str">
            <v>02.09.01.57.011 Iron M Wheel</v>
          </cell>
        </row>
        <row r="5078">
          <cell r="J5078" t="str">
            <v>02.09.01.57.012 Coper Wheel</v>
          </cell>
        </row>
        <row r="5079">
          <cell r="J5079" t="str">
            <v>02.09.01.57.013 Strain Gauge Indicator</v>
          </cell>
        </row>
        <row r="5080">
          <cell r="J5080" t="str">
            <v>02.09.01.57.014 Gas Scruber</v>
          </cell>
        </row>
        <row r="5081">
          <cell r="J5081" t="str">
            <v>02.09.01.57.015 Sher Strengt</v>
          </cell>
        </row>
        <row r="5082">
          <cell r="J5082" t="str">
            <v>02.09.01.57.016 Milling unit</v>
          </cell>
        </row>
        <row r="5083">
          <cell r="J5083" t="str">
            <v>02.09.01.57.017 ALat Laboratorium Tambang Lain-Lain</v>
          </cell>
        </row>
        <row r="5084">
          <cell r="J5084" t="str">
            <v>02.09.01.58.001 Bucket Elevator</v>
          </cell>
        </row>
        <row r="5085">
          <cell r="J5085" t="str">
            <v>02.09.01.58.002 Silo</v>
          </cell>
        </row>
        <row r="5086">
          <cell r="J5086" t="str">
            <v>02.09.01.58.003 Extruder Cooker</v>
          </cell>
        </row>
        <row r="5087">
          <cell r="J5087" t="str">
            <v>02.09.01.58.004 Bin Outlet Feeding</v>
          </cell>
        </row>
        <row r="5088">
          <cell r="J5088" t="str">
            <v>02.09.01.58.005 Spray Dryer</v>
          </cell>
        </row>
        <row r="5089">
          <cell r="J5089" t="str">
            <v>02.09.01.58.006 Dryer</v>
          </cell>
        </row>
        <row r="5090">
          <cell r="J5090" t="str">
            <v>02.09.01.58.007 Rotary Dryer</v>
          </cell>
        </row>
        <row r="5091">
          <cell r="J5091" t="str">
            <v>02.09.01.58.008 Rotary Coler</v>
          </cell>
        </row>
        <row r="5092">
          <cell r="J5092" t="str">
            <v>02.09.01.58.009 Grinder</v>
          </cell>
        </row>
        <row r="5093">
          <cell r="J5093" t="str">
            <v>02.09.01.58.010 Vibrating Screen</v>
          </cell>
        </row>
        <row r="5094">
          <cell r="J5094" t="str">
            <v>02.09.01.58.011 Tungku</v>
          </cell>
        </row>
        <row r="5095">
          <cell r="J5095" t="str">
            <v>02.09.01.58.012 Cyclon</v>
          </cell>
        </row>
        <row r="5096">
          <cell r="J5096" t="str">
            <v>02.09.01.58.013 Disk Mill</v>
          </cell>
        </row>
        <row r="5097">
          <cell r="J5097" t="str">
            <v>02.09.01.58.014 Flavour Apikator</v>
          </cell>
        </row>
        <row r="5098">
          <cell r="J5098" t="str">
            <v>02.09.01.58.015 Bagging Conveyor</v>
          </cell>
        </row>
        <row r="5099">
          <cell r="J5099" t="str">
            <v>02.09.01.58.016 Macerator</v>
          </cell>
        </row>
        <row r="5100">
          <cell r="J5100" t="str">
            <v>02.09.01.58.017 Bag Closer</v>
          </cell>
        </row>
        <row r="5101">
          <cell r="J5101" t="str">
            <v>02.09.01.58.018 Sterilizer</v>
          </cell>
        </row>
        <row r="5102">
          <cell r="J5102" t="str">
            <v>02.09.01.58.019 Packaging Machine</v>
          </cell>
        </row>
        <row r="5103">
          <cell r="J5103" t="str">
            <v>02.09.01.58.020 Cracking Machine</v>
          </cell>
        </row>
        <row r="5104">
          <cell r="J5104" t="str">
            <v>02.09.01.58.021 Dehuling Machine</v>
          </cell>
        </row>
        <row r="5105">
          <cell r="J5105" t="str">
            <v>02.09.01.58.022 Homogenizeer</v>
          </cell>
        </row>
        <row r="5106">
          <cell r="J5106" t="str">
            <v>02.09.01.58.023 Crystalizer</v>
          </cell>
        </row>
        <row r="5107">
          <cell r="J5107" t="str">
            <v>02.09.01.58.024 Gentong Plastik</v>
          </cell>
        </row>
        <row r="5108">
          <cell r="J5108" t="str">
            <v>02.09.01.58.025 Drum Stainless Steel</v>
          </cell>
        </row>
        <row r="5109">
          <cell r="J5109" t="str">
            <v>02.09.01.58.026 Wash Bak</v>
          </cell>
        </row>
        <row r="5110">
          <cell r="J5110" t="str">
            <v>02.09.01.58.027 Fermentor</v>
          </cell>
        </row>
        <row r="5111">
          <cell r="J5111" t="str">
            <v>02.09.01.58.028 Humadity Chamber</v>
          </cell>
        </row>
        <row r="5112">
          <cell r="J5112" t="str">
            <v>02.09.01.58.029 Pressure Vessel</v>
          </cell>
        </row>
        <row r="5113">
          <cell r="J5113" t="str">
            <v>02.09.01.58.030 Rectort</v>
          </cell>
        </row>
        <row r="5114">
          <cell r="J5114" t="str">
            <v>02.09.01.58.031 Tangki Pemanas</v>
          </cell>
        </row>
        <row r="5115">
          <cell r="J5115" t="str">
            <v>02.09.01.58.032 Freeze Dryer</v>
          </cell>
        </row>
        <row r="5116">
          <cell r="J5116" t="str">
            <v>02.09.01.58.033 Economical Wiley Cutting Mill</v>
          </cell>
        </row>
        <row r="5117">
          <cell r="J5117" t="str">
            <v>02.09.01.58.034 Polarograph</v>
          </cell>
        </row>
        <row r="5118">
          <cell r="J5118" t="str">
            <v>02.09.01.58.035 Alat Lab. Proses/Teknik Kimia Lain-Lain</v>
          </cell>
        </row>
        <row r="5119">
          <cell r="J5119" t="str">
            <v>02.09.01.59.001 Actuator</v>
          </cell>
        </row>
        <row r="5120">
          <cell r="J5120" t="str">
            <v>02.09.01.59.002 Contrller Tekanan</v>
          </cell>
        </row>
        <row r="5121">
          <cell r="J5121" t="str">
            <v>02.09.01.59.003 Controller Level</v>
          </cell>
        </row>
        <row r="5122">
          <cell r="J5122" t="str">
            <v>02.09.01.59.004 Controller Temperature</v>
          </cell>
        </row>
        <row r="5123">
          <cell r="J5123" t="str">
            <v>02.09.01.59.005 Controller Flow</v>
          </cell>
        </row>
        <row r="5124">
          <cell r="J5124" t="str">
            <v>02.09.01.59.006 Controller PH</v>
          </cell>
        </row>
        <row r="5125">
          <cell r="J5125" t="str">
            <v>02.09.01.59.007 Converter/Transducer</v>
          </cell>
        </row>
        <row r="5126">
          <cell r="J5126" t="str">
            <v>02.09.01.59.008 Indicator</v>
          </cell>
        </row>
        <row r="5127">
          <cell r="J5127" t="str">
            <v>02.09.01.59.009 Recirder</v>
          </cell>
        </row>
        <row r="5128">
          <cell r="J5128" t="str">
            <v>02.09.01.59.010 Transmitter</v>
          </cell>
        </row>
        <row r="5129">
          <cell r="J5129" t="str">
            <v>02.09.01.59.011 Alat Lab. Proses Industri Lain-Lain</v>
          </cell>
        </row>
        <row r="5130">
          <cell r="J5130" t="str">
            <v>02.09.01.61.001 Mangkok Porselin</v>
          </cell>
        </row>
        <row r="5131">
          <cell r="J5131" t="str">
            <v>02.09.01.61.002 Gegglas</v>
          </cell>
        </row>
        <row r="5132">
          <cell r="J5132" t="str">
            <v>02.09.01.61.003 Respirator</v>
          </cell>
        </row>
        <row r="5133">
          <cell r="J5133" t="str">
            <v>02.09.01.61.004 Cawan Porselin</v>
          </cell>
        </row>
        <row r="5134">
          <cell r="J5134" t="str">
            <v>02.09.01.61.005 Lumpang Keramik</v>
          </cell>
        </row>
        <row r="5135">
          <cell r="J5135" t="str">
            <v>02.09.01.61.006 Elektrode</v>
          </cell>
        </row>
        <row r="5136">
          <cell r="J5136" t="str">
            <v>02.09.01.61.007 Filter Photo Meter</v>
          </cell>
        </row>
        <row r="5137">
          <cell r="J5137" t="str">
            <v>02.09.01.61.008 Vacum Destilator</v>
          </cell>
        </row>
        <row r="5138">
          <cell r="J5138" t="str">
            <v>02.09.01.61.009 Kaki Tiga</v>
          </cell>
        </row>
        <row r="5139">
          <cell r="J5139" t="str">
            <v>02.09.01.61.010 Rustrack Recorders</v>
          </cell>
        </row>
        <row r="5140">
          <cell r="J5140" t="str">
            <v>02.09.01.61.011 Petri Dishes</v>
          </cell>
        </row>
        <row r="5141">
          <cell r="J5141" t="str">
            <v>02.09.01.61.012 Botol Pencuci</v>
          </cell>
        </row>
        <row r="5142">
          <cell r="J5142" t="str">
            <v>02.09.01.61.013 Pipet Ukur</v>
          </cell>
        </row>
        <row r="5143">
          <cell r="J5143" t="str">
            <v>02.09.01.61.014 Bulb</v>
          </cell>
        </row>
        <row r="5144">
          <cell r="J5144" t="str">
            <v>02.09.01.61.015 Statip</v>
          </cell>
        </row>
        <row r="5145">
          <cell r="J5145" t="str">
            <v>02.09.01.61.016 Tempat Prepara</v>
          </cell>
        </row>
        <row r="5146">
          <cell r="J5146" t="str">
            <v>02.09.01.61.017 Time Control</v>
          </cell>
        </row>
        <row r="5147">
          <cell r="J5147" t="str">
            <v>02.09.01.61.018 Eye Wash</v>
          </cell>
        </row>
        <row r="5148">
          <cell r="J5148" t="str">
            <v>02.09.01.61.019 Labu Didih</v>
          </cell>
        </row>
        <row r="5149">
          <cell r="J5149" t="str">
            <v>02.09.01.61.020 Pinset</v>
          </cell>
        </row>
        <row r="5150">
          <cell r="J5150" t="str">
            <v>02.09.01.61.021 Welghin</v>
          </cell>
        </row>
        <row r="5151">
          <cell r="J5151" t="str">
            <v>02.09.01.61.022 Welghing Bottle</v>
          </cell>
        </row>
        <row r="5152">
          <cell r="J5152" t="str">
            <v>02.09.01.61.023 Obyek Glass</v>
          </cell>
        </row>
        <row r="5153">
          <cell r="J5153" t="str">
            <v>02.09.01.61.024 Dek Glass</v>
          </cell>
        </row>
        <row r="5154">
          <cell r="J5154" t="str">
            <v>02.09.01.61.025 Thermograph</v>
          </cell>
        </row>
        <row r="5155">
          <cell r="J5155" t="str">
            <v>02.09.01.61.026 Tang</v>
          </cell>
        </row>
        <row r="5156">
          <cell r="J5156" t="str">
            <v>02.09.01.61.027 Timer</v>
          </cell>
        </row>
        <row r="5157">
          <cell r="J5157" t="str">
            <v>02.09.01.61.028 Visco Meter Tubes</v>
          </cell>
        </row>
        <row r="5158">
          <cell r="J5158" t="str">
            <v>02.09.01.61.029 Elemen</v>
          </cell>
        </row>
        <row r="5159">
          <cell r="J5159" t="str">
            <v>02.09.01.61.030 Kawat Kasa</v>
          </cell>
        </row>
        <row r="5160">
          <cell r="J5160" t="str">
            <v>02.09.01.61.031 Klem</v>
          </cell>
        </row>
        <row r="5161">
          <cell r="J5161" t="str">
            <v>02.09.01.61.032 Alat Laboratorium Kearsipan Lain-Lain</v>
          </cell>
        </row>
        <row r="5162">
          <cell r="J5162" t="str">
            <v>02.09.01.62.001 Centrifuge Heamatorite</v>
          </cell>
        </row>
        <row r="5163">
          <cell r="J5163" t="str">
            <v>02.09.01.62.002 Haemocitometer</v>
          </cell>
        </row>
        <row r="5164">
          <cell r="J5164" t="str">
            <v>02.09.01.62.003 Prothombin Meter</v>
          </cell>
        </row>
        <row r="5165">
          <cell r="J5165" t="str">
            <v>02.09.01.62.004 Refractometer</v>
          </cell>
        </row>
        <row r="5166">
          <cell r="J5166" t="str">
            <v>02.09.01.62.005 Heamatologi Analizer</v>
          </cell>
        </row>
        <row r="5167">
          <cell r="J5167" t="str">
            <v>02.09.01.62.006 Chemistry Analizer</v>
          </cell>
        </row>
        <row r="5168">
          <cell r="J5168" t="str">
            <v>02.09.01.62.007 Coagulation Timer</v>
          </cell>
        </row>
        <row r="5169">
          <cell r="J5169" t="str">
            <v>02.09.01.62.008 Laboratory Refrigerator</v>
          </cell>
        </row>
        <row r="5170">
          <cell r="J5170" t="str">
            <v>02.09.01.62.009 Rotator Shaker</v>
          </cell>
        </row>
        <row r="5171">
          <cell r="J5171" t="str">
            <v>02.09.01.62.010 HB Meter</v>
          </cell>
        </row>
        <row r="5172">
          <cell r="J5172" t="str">
            <v>02.09.01.62.011 Washing Instrument</v>
          </cell>
        </row>
        <row r="5173">
          <cell r="J5173" t="str">
            <v>02.09.01.62.012 Dry Sterilizer</v>
          </cell>
        </row>
        <row r="5174">
          <cell r="J5174" t="str">
            <v>02.09.01.62.013 Cystology Centrifuge</v>
          </cell>
        </row>
        <row r="5175">
          <cell r="J5175" t="str">
            <v>02.09.01.62.014 Steam Sterilizer</v>
          </cell>
        </row>
        <row r="5176">
          <cell r="J5176" t="str">
            <v>02.09.01.62.015 Ultrasonic Cleaner</v>
          </cell>
        </row>
        <row r="5177">
          <cell r="J5177" t="str">
            <v>02.09.01.62.016 Micro Plate Reader</v>
          </cell>
        </row>
        <row r="5178">
          <cell r="J5178" t="str">
            <v>02.09.01.62.017 Outomatic Microplate Laser</v>
          </cell>
        </row>
        <row r="5179">
          <cell r="J5179" t="str">
            <v>02.09.01.62.018 Osmometer</v>
          </cell>
        </row>
        <row r="5180">
          <cell r="J5180" t="str">
            <v>02.09.01.62.019 Alat Lab. Hematogi &amp; Urinalisis Lain-Lain</v>
          </cell>
        </row>
        <row r="5181">
          <cell r="J5181" t="str">
            <v>02.09.01.63.001 Electrostatic Tester</v>
          </cell>
        </row>
        <row r="5182">
          <cell r="J5182" t="str">
            <v>02.09.01.63.002 Sseiz  Filter Lengkap dengan Vacum Pump dan Blende</v>
          </cell>
        </row>
        <row r="5183">
          <cell r="J5183" t="str">
            <v>02.09.01.63.003 Land W Bilerud</v>
          </cell>
        </row>
        <row r="5184">
          <cell r="J5184" t="str">
            <v>02.09.01.63.004 Multi Glass Meter</v>
          </cell>
        </row>
        <row r="5185">
          <cell r="J5185" t="str">
            <v>02.09.01.63.005 Instron Bend Flucture</v>
          </cell>
        </row>
        <row r="5186">
          <cell r="J5186" t="str">
            <v>02.09.01.63.006 Electro Analysis Apparatus</v>
          </cell>
        </row>
        <row r="5187">
          <cell r="J5187" t="str">
            <v>02.09.01.63.007 Mesin Penghilang Tinta</v>
          </cell>
        </row>
        <row r="5188">
          <cell r="J5188" t="str">
            <v>02.09.01.63.008 Alat Pengolah Lumpur Aktif</v>
          </cell>
        </row>
        <row r="5189">
          <cell r="J5189" t="str">
            <v>02.09.01.63.009 Pola Pemotong Karton dari Stainless Steel</v>
          </cell>
        </row>
        <row r="5190">
          <cell r="J5190" t="str">
            <v>02.09.01.63.010 Alat Pengukur Masa Jenis</v>
          </cell>
        </row>
        <row r="5191">
          <cell r="J5191" t="str">
            <v>02.09.01.63.011 Alat Uji Kuat Lentur</v>
          </cell>
        </row>
        <row r="5192">
          <cell r="J5192" t="str">
            <v>02.09.01.63.012 Alat Tangki Pengapungan</v>
          </cell>
        </row>
        <row r="5193">
          <cell r="J5193" t="str">
            <v>02.09.01.63.013 Alat Pengukur Kadar Air dengan Electrode</v>
          </cell>
        </row>
        <row r="5194">
          <cell r="J5194" t="str">
            <v>02.09.01.63.014 Alat Pengolah Lumpur dari Hasil Pengolahan Limbah</v>
          </cell>
        </row>
        <row r="5195">
          <cell r="J5195" t="str">
            <v>02.09.01.63.015 Alat Uji Koefisien Gesek Kertas</v>
          </cell>
        </row>
        <row r="5196">
          <cell r="J5196" t="str">
            <v>02.09.01.63.016 Instron Bending Tester Attachment</v>
          </cell>
        </row>
        <row r="5197">
          <cell r="J5197" t="str">
            <v>02.09.01.63.017 Alat Pengolah Air Limbah</v>
          </cell>
        </row>
        <row r="5198">
          <cell r="J5198" t="str">
            <v>02.09.01.63.018 Handy Pump</v>
          </cell>
        </row>
        <row r="5199">
          <cell r="J5199" t="str">
            <v>02.09.01.63.019 Bendseen Smootheess and Porosity  Tester</v>
          </cell>
        </row>
        <row r="5200">
          <cell r="J5200" t="str">
            <v>02.09.01.63.020 Funce and Die Cutter</v>
          </cell>
        </row>
        <row r="5201">
          <cell r="J5201" t="str">
            <v>02.09.01.63.021 Beach Functure Tester</v>
          </cell>
        </row>
        <row r="5202">
          <cell r="J5202" t="str">
            <v>02.09.01.63.022 William Standard Sheet (TMI)</v>
          </cell>
        </row>
        <row r="5203">
          <cell r="J5203" t="str">
            <v>02.09.01.63.023 Directional Pendulum</v>
          </cell>
        </row>
        <row r="5204">
          <cell r="J5204" t="str">
            <v>02.09.01.63.024 Extraction Heater</v>
          </cell>
        </row>
        <row r="5205">
          <cell r="J5205" t="str">
            <v>02.09.01.63.025 Colony Counter &amp; Automatic Taly</v>
          </cell>
        </row>
        <row r="5206">
          <cell r="J5206" t="str">
            <v>02.09.01.63.026 IGT Tester</v>
          </cell>
        </row>
        <row r="5207">
          <cell r="J5207" t="str">
            <v>02.09.01.63.027 Digital Pocket Oxygen Meter</v>
          </cell>
        </row>
        <row r="5208">
          <cell r="J5208" t="str">
            <v>02.09.01.63.028 Desintegrator</v>
          </cell>
        </row>
        <row r="5209">
          <cell r="J5209" t="str">
            <v>02.09.01.63.029 Stable Fibre Classifier</v>
          </cell>
        </row>
        <row r="5210">
          <cell r="J5210" t="str">
            <v>02.09.01.63.030 Smoothness Tester</v>
          </cell>
        </row>
        <row r="5211">
          <cell r="J5211" t="str">
            <v>02.09.01.63.031 Presisiem Yam Reel</v>
          </cell>
        </row>
        <row r="5212">
          <cell r="J5212" t="str">
            <v>02.09.01.63.032 Perata Ink Pemis</v>
          </cell>
        </row>
        <row r="5213">
          <cell r="J5213" t="str">
            <v>02.09.01.63.033 Denso Meter</v>
          </cell>
        </row>
        <row r="5214">
          <cell r="J5214" t="str">
            <v>02.09.01.63.034 Expantion Contra Tester</v>
          </cell>
        </row>
        <row r="5215">
          <cell r="J5215" t="str">
            <v>02.09.01.63.035 Paper Scale</v>
          </cell>
        </row>
        <row r="5216">
          <cell r="J5216" t="str">
            <v>02.09.01.63.036 Tensile Strength Tester for Rayon</v>
          </cell>
        </row>
        <row r="5217">
          <cell r="J5217" t="str">
            <v>02.09.01.63.037 Thecness Strenghts</v>
          </cell>
        </row>
        <row r="5218">
          <cell r="J5218" t="str">
            <v>02.09.01.63.038 Bursting Tester Molen</v>
          </cell>
        </row>
        <row r="5219">
          <cell r="J5219" t="str">
            <v>02.09.01.63.039 Aalt Press Kertas</v>
          </cell>
        </row>
        <row r="5220">
          <cell r="J5220" t="str">
            <v>02.09.01.63.040 PFI Mill</v>
          </cell>
        </row>
        <row r="5221">
          <cell r="J5221" t="str">
            <v>02.09.01.63.041 Fibre Clasifier</v>
          </cell>
        </row>
        <row r="5222">
          <cell r="J5222" t="str">
            <v>02.09.01.63.042 Refiner (Mesin Giling Pulp)</v>
          </cell>
        </row>
        <row r="5223">
          <cell r="J5223" t="str">
            <v>02.09.01.63.043 PAT Attachment Bc Phase Drainage Jar With Thermos</v>
          </cell>
        </row>
        <row r="5224">
          <cell r="J5224" t="str">
            <v>02.09.01.63.044 Mecanical Compresion Gauge</v>
          </cell>
        </row>
        <row r="5225">
          <cell r="J5225" t="str">
            <v>02.09.01.63.045 Peeler Gauge</v>
          </cell>
        </row>
        <row r="5226">
          <cell r="J5226" t="str">
            <v>02.09.01.63.046 Methylation Celulosa</v>
          </cell>
        </row>
        <row r="5227">
          <cell r="J5227" t="str">
            <v>02.09.01.63.047 Apparatus dan Stirer</v>
          </cell>
        </row>
        <row r="5228">
          <cell r="J5228" t="str">
            <v>02.09.01.63.048 Alat Box Compression Test</v>
          </cell>
        </row>
        <row r="5229">
          <cell r="J5229" t="str">
            <v>02.09.01.63.049 Alat Pembuat Lembaran Kertas</v>
          </cell>
        </row>
        <row r="5230">
          <cell r="J5230" t="str">
            <v>02.09.01.63.050 Ultra Filter Cell</v>
          </cell>
        </row>
        <row r="5231">
          <cell r="J5231" t="str">
            <v>02.09.01.63.051 Alat Uji Pembentuk Contoh Uji Pulff Pulp</v>
          </cell>
        </row>
        <row r="5232">
          <cell r="J5232" t="str">
            <v>02.09.01.63.052 Dreging and Sampling Equipment Complit</v>
          </cell>
        </row>
        <row r="5233">
          <cell r="J5233" t="str">
            <v>02.09.01.63.053 Fermentor</v>
          </cell>
        </row>
        <row r="5234">
          <cell r="J5234" t="str">
            <v>02.09.01.63.054 Noise Tester/DB Tester</v>
          </cell>
        </row>
        <row r="5235">
          <cell r="J5235" t="str">
            <v>02.09.01.63.055 AAS Attachment for HG Determination and 16 Lamp</v>
          </cell>
        </row>
        <row r="5236">
          <cell r="J5236" t="str">
            <v>02.09.01.63.056 Parker Print Siuf Tester (PPS Tester)</v>
          </cell>
        </row>
        <row r="5237">
          <cell r="J5237" t="str">
            <v>02.09.01.63.057 Reed Nui Meter MK II Fomtion</v>
          </cell>
        </row>
        <row r="5238">
          <cell r="J5238" t="str">
            <v>02.09.01.63.058 Geer Type Drying Coaster</v>
          </cell>
        </row>
        <row r="5239">
          <cell r="J5239" t="str">
            <v>02.09.01.63.059 Chip Clasifier</v>
          </cell>
        </row>
        <row r="5240">
          <cell r="J5240" t="str">
            <v>02.09.01.63.060 Propotip Pengolahan Air Limbah</v>
          </cell>
        </row>
        <row r="5241">
          <cell r="J5241" t="str">
            <v>02.09.01.63.061 Alat Fraksinasi Serat</v>
          </cell>
        </row>
        <row r="5242">
          <cell r="J5242" t="str">
            <v>02.09.01.63.062 Coefisient of Erection Tester</v>
          </cell>
        </row>
        <row r="5243">
          <cell r="J5243" t="str">
            <v>02.09.01.63.063 Disstein Set</v>
          </cell>
        </row>
        <row r="5244">
          <cell r="J5244" t="str">
            <v>02.09.01.63.064 Dynamic Hand Sheet</v>
          </cell>
        </row>
        <row r="5245">
          <cell r="J5245" t="str">
            <v>02.09.01.63.065 Dynamic Gand Sheet</v>
          </cell>
        </row>
        <row r="5246">
          <cell r="J5246" t="str">
            <v>02.09.01.63.066 Multiflax</v>
          </cell>
        </row>
        <row r="5247">
          <cell r="J5247" t="str">
            <v>02.09.01.63.067 Prooper Coater Alt</v>
          </cell>
        </row>
        <row r="5248">
          <cell r="J5248" t="str">
            <v>02.09.01.63.068 Plowing Film</v>
          </cell>
        </row>
        <row r="5249">
          <cell r="J5249" t="str">
            <v>02.09.01.63.069 Elecrylic Stabilizer</v>
          </cell>
        </row>
        <row r="5250">
          <cell r="J5250" t="str">
            <v>02.09.01.63.070 Bioflio Fermentor</v>
          </cell>
        </row>
        <row r="5251">
          <cell r="J5251" t="str">
            <v>02.09.01.63.071 Set Up</v>
          </cell>
        </row>
        <row r="5252">
          <cell r="J5252" t="str">
            <v>02.09.01.63.072 Alat Uji Komperator</v>
          </cell>
        </row>
        <row r="5253">
          <cell r="J5253" t="str">
            <v>02.09.01.63.073 Gas Detector</v>
          </cell>
        </row>
        <row r="5254">
          <cell r="J5254" t="str">
            <v>02.09.01.63.074 Fibre Clasifier</v>
          </cell>
        </row>
        <row r="5255">
          <cell r="J5255" t="str">
            <v>02.09.01.63.075 Alat Uji Permentasi Kertas</v>
          </cell>
        </row>
        <row r="5256">
          <cell r="J5256" t="str">
            <v>02.09.01.63.076 Portable Comparasit Sample</v>
          </cell>
        </row>
        <row r="5257">
          <cell r="J5257" t="str">
            <v>02.09.01.63.077 Laboratory Sewage Tream Plase</v>
          </cell>
        </row>
        <row r="5258">
          <cell r="J5258" t="str">
            <v>02.09.01.63.078 Granulator</v>
          </cell>
        </row>
        <row r="5259">
          <cell r="J5259" t="str">
            <v>02.09.01.63.079 New Quart Thermohygrograph</v>
          </cell>
        </row>
        <row r="5260">
          <cell r="J5260" t="str">
            <v>02.09.01.63.080 Head Lamp</v>
          </cell>
        </row>
        <row r="5261">
          <cell r="J5261" t="str">
            <v>02.09.01.63.081 Multimeter</v>
          </cell>
        </row>
        <row r="5262">
          <cell r="J5262" t="str">
            <v>02.09.01.63.082 Aneroid Barometer Jar</v>
          </cell>
        </row>
        <row r="5263">
          <cell r="J5263" t="str">
            <v>02.09.01.63.083 Meja Kerja</v>
          </cell>
        </row>
        <row r="5264">
          <cell r="J5264" t="str">
            <v>02.09.01.63.084 Screen Pembatas</v>
          </cell>
        </row>
        <row r="5265">
          <cell r="J5265" t="str">
            <v>02.09.01.63.085 Thermometer Digital</v>
          </cell>
        </row>
        <row r="5266">
          <cell r="J5266" t="str">
            <v>02.09.01.63.086 Tempat Air Suling</v>
          </cell>
        </row>
        <row r="5267">
          <cell r="J5267" t="str">
            <v>02.09.01.63.087 Alat Penyaringan</v>
          </cell>
        </row>
        <row r="5268">
          <cell r="J5268" t="str">
            <v>02.09.01.63.088 Aneroid Jar</v>
          </cell>
        </row>
        <row r="5269">
          <cell r="J5269" t="str">
            <v>02.09.01.63.089 Automatic Pipet Dispenser</v>
          </cell>
        </row>
        <row r="5270">
          <cell r="J5270" t="str">
            <v>02.09.01.63.090 Exicator</v>
          </cell>
        </row>
        <row r="5271">
          <cell r="J5271" t="str">
            <v>02.09.01.63.091 Extration Heather</v>
          </cell>
        </row>
        <row r="5272">
          <cell r="J5272" t="str">
            <v>02.09.01.63.092 Faden Thermometer</v>
          </cell>
        </row>
        <row r="5273">
          <cell r="J5273" t="str">
            <v>02.09.01.63.093 Furne Hood</v>
          </cell>
        </row>
        <row r="5274">
          <cell r="J5274" t="str">
            <v>02.09.01.63.094 Mental Heater</v>
          </cell>
        </row>
        <row r="5275">
          <cell r="J5275" t="str">
            <v>02.09.01.63.095 Mechanic Heater</v>
          </cell>
        </row>
        <row r="5276">
          <cell r="J5276" t="str">
            <v>02.09.01.63.096 Neraca Analysis Kalibrator</v>
          </cell>
        </row>
        <row r="5277">
          <cell r="J5277" t="str">
            <v>02.09.01.63.097 Standard Masa</v>
          </cell>
        </row>
        <row r="5278">
          <cell r="J5278" t="str">
            <v>02.09.01.63.098 Tabung Dektruksi</v>
          </cell>
        </row>
        <row r="5279">
          <cell r="J5279" t="str">
            <v>02.09.01.63.099 Karl Fisher</v>
          </cell>
        </row>
        <row r="5280">
          <cell r="J5280" t="str">
            <v>02.09.01.63.100 Alat Laboratorium Lainnya (Lain-Lain)</v>
          </cell>
        </row>
        <row r="5281">
          <cell r="J5281" t="str">
            <v>02.09.01.64.001 Altifity Water Mater</v>
          </cell>
        </row>
        <row r="5282">
          <cell r="J5282" t="str">
            <v>02.09.01.64.002 Oxigen Meter</v>
          </cell>
        </row>
        <row r="5283">
          <cell r="J5283" t="str">
            <v>02.09.01.64.003 Alat Reasifikasi</v>
          </cell>
        </row>
        <row r="5284">
          <cell r="J5284" t="str">
            <v>02.09.01.64.004 Sample Consetrator</v>
          </cell>
        </row>
        <row r="5285">
          <cell r="J5285" t="str">
            <v>02.09.01.64.005 Alat Detruksi</v>
          </cell>
        </row>
        <row r="5286">
          <cell r="J5286" t="str">
            <v>02.09.01.64.006 Universal Noister Tesater</v>
          </cell>
        </row>
        <row r="5287">
          <cell r="J5287" t="str">
            <v>02.09.01.64.007 Grindet Ciclotek</v>
          </cell>
        </row>
        <row r="5288">
          <cell r="J5288" t="str">
            <v>02.09.01.64.008 Handy Aspirator</v>
          </cell>
        </row>
        <row r="5289">
          <cell r="J5289" t="str">
            <v>02.09.01.64.009 Tabung Centrifuge</v>
          </cell>
        </row>
        <row r="5290">
          <cell r="J5290" t="str">
            <v>02.09.01.64.010 Kolom Fraksinasi</v>
          </cell>
        </row>
        <row r="5291">
          <cell r="J5291" t="str">
            <v>02.09.01.64.011 Detector HPLC</v>
          </cell>
        </row>
        <row r="5292">
          <cell r="J5292" t="str">
            <v>02.09.01.64.012 Elctric Counter Fryer</v>
          </cell>
        </row>
        <row r="5293">
          <cell r="J5293" t="str">
            <v>02.09.01.64.013 Testtoterm</v>
          </cell>
        </row>
        <row r="5294">
          <cell r="J5294" t="str">
            <v>02.09.01.64.014 Conmotector</v>
          </cell>
        </row>
        <row r="5295">
          <cell r="J5295" t="str">
            <v>02.09.01.64.015 Hallow Chatode Lamp</v>
          </cell>
        </row>
        <row r="5296">
          <cell r="J5296" t="str">
            <v>02.09.01.64.016 Destilasi Bertingkat</v>
          </cell>
        </row>
        <row r="5297">
          <cell r="J5297" t="str">
            <v>02.09.01.64.017 Heating Mantle</v>
          </cell>
        </row>
        <row r="5298">
          <cell r="J5298" t="str">
            <v>02.09.01.64.018 Anak Timbangan</v>
          </cell>
        </row>
        <row r="5299">
          <cell r="J5299" t="str">
            <v>02.09.01.64.019 Wastle Water Tester</v>
          </cell>
        </row>
        <row r="5300">
          <cell r="J5300" t="str">
            <v>02.09.01.64.020 Alat Kalibrasi Thermometer</v>
          </cell>
        </row>
        <row r="5301">
          <cell r="J5301" t="str">
            <v>02.09.01.64.021 Cawan  Kwarsa</v>
          </cell>
        </row>
        <row r="5302">
          <cell r="J5302" t="str">
            <v>02.09.01.64.022 Scuber Unit</v>
          </cell>
        </row>
        <row r="5303">
          <cell r="J5303" t="str">
            <v>02.09.01.64.023 Alat Lab. Hematologi &amp; Urinalis Lain-Lain</v>
          </cell>
        </row>
        <row r="5304">
          <cell r="J5304" t="str">
            <v>02.09.02.01.001 Kit Bahasa A</v>
          </cell>
        </row>
        <row r="5305">
          <cell r="J5305" t="str">
            <v>02.09.02.01.002 Papan Panel</v>
          </cell>
        </row>
        <row r="5306">
          <cell r="J5306" t="str">
            <v>02.09.02.01.003 Kit SAS Individual</v>
          </cell>
        </row>
        <row r="5307">
          <cell r="J5307" t="str">
            <v>02.09.02.01.004 Kotak Alat-alat Peraga Meloce SAS</v>
          </cell>
        </row>
        <row r="5308">
          <cell r="J5308" t="str">
            <v>02.09.02.01.005 Gambar Total</v>
          </cell>
        </row>
        <row r="5309">
          <cell r="J5309" t="str">
            <v>02.09.02.01.006 Gambar Analitik</v>
          </cell>
        </row>
        <row r="5310">
          <cell r="J5310" t="str">
            <v>02.09.02.01.007 Kotak Bahasa utk Kartu Kalimat Huruf Cetak &amp; Kartu</v>
          </cell>
        </row>
        <row r="5311">
          <cell r="J5311" t="str">
            <v>02.09.02.01.008 Kartu Kalimat Huruf Cetak</v>
          </cell>
        </row>
        <row r="5312">
          <cell r="J5312" t="str">
            <v>02.09.02.01.009 Kartu Kalimat Dengan Huruf  Cetak</v>
          </cell>
        </row>
        <row r="5313">
          <cell r="J5313" t="str">
            <v>02.09.02.01.010 Kotak Bahasa Untuk Kartu Kata dan Kartu Suku Kata,</v>
          </cell>
        </row>
        <row r="5314">
          <cell r="J5314" t="str">
            <v>02.09.02.01.011 Kartu Kata dengan Huruf Cetak</v>
          </cell>
        </row>
        <row r="5315">
          <cell r="J5315" t="str">
            <v>02.09.02.01.012 Kartu Suku Kata dengan Huruf cetak</v>
          </cell>
        </row>
        <row r="5316">
          <cell r="J5316" t="str">
            <v>02.09.02.01.013 Kartu Huruf dengan Huruf Cetak</v>
          </cell>
        </row>
        <row r="5317">
          <cell r="J5317" t="str">
            <v>02.09.02.01.014 Papan Alphabet</v>
          </cell>
        </row>
        <row r="5318">
          <cell r="J5318" t="str">
            <v>02.09.02.01.015 Kain Panel</v>
          </cell>
        </row>
        <row r="5319">
          <cell r="J5319" t="str">
            <v>02.09.02.01.016 Alat Peraga Bahasa Indonesi Lain-lain</v>
          </cell>
        </row>
        <row r="5320">
          <cell r="J5320" t="str">
            <v>02.09.02.02.001 Kit Matematika</v>
          </cell>
        </row>
        <row r="5321">
          <cell r="J5321" t="str">
            <v>02.09.02.02.002 Roda Motor</v>
          </cell>
        </row>
        <row r="5322">
          <cell r="J5322" t="str">
            <v>02.09.02.02.003 Bapanku</v>
          </cell>
        </row>
        <row r="5323">
          <cell r="J5323" t="str">
            <v>02.09.02.02.004 Muka Jam</v>
          </cell>
        </row>
        <row r="5324">
          <cell r="J5324" t="str">
            <v>02.09.02.02.005 Rak Bilangan Dua Ruang</v>
          </cell>
        </row>
        <row r="5325">
          <cell r="J5325" t="str">
            <v>02.09.02.02.006 Rak Bilangan Tiga Ruang</v>
          </cell>
        </row>
        <row r="5326">
          <cell r="J5326" t="str">
            <v>02.09.02.02.007 Papan Panel</v>
          </cell>
        </row>
        <row r="5327">
          <cell r="J5327" t="str">
            <v>02.09.02.02.008 Papan Bergerak</v>
          </cell>
        </row>
        <row r="5328">
          <cell r="J5328" t="str">
            <v>02.09.02.02.009 Rak Bilangan Tiga Ruang</v>
          </cell>
        </row>
        <row r="5329">
          <cell r="J5329" t="str">
            <v>02.09.02.02.010 Papan Berpaku</v>
          </cell>
        </row>
        <row r="5330">
          <cell r="J5330" t="str">
            <v>02.09.02.02.011 Papan Pasak</v>
          </cell>
        </row>
        <row r="5331">
          <cell r="J5331" t="str">
            <v>02.09.02.02.012 Kubus Untuk Bilangan Berbaris Sepuluh</v>
          </cell>
        </row>
        <row r="5332">
          <cell r="J5332" t="str">
            <v>02.09.02.02.013 Abakus Untuk Bilangan Berbaris</v>
          </cell>
        </row>
        <row r="5333">
          <cell r="J5333" t="str">
            <v>02.09.02.02.014 Pengukur Luas</v>
          </cell>
        </row>
        <row r="5334">
          <cell r="J5334" t="str">
            <v>02.09.02.02.015 Blok Untuk Bilangan</v>
          </cell>
        </row>
        <row r="5335">
          <cell r="J5335" t="str">
            <v>02.09.02.02.016 Bata</v>
          </cell>
        </row>
        <row r="5336">
          <cell r="J5336" t="str">
            <v>02.09.02.02.017 Mistar Geser C</v>
          </cell>
        </row>
        <row r="5337">
          <cell r="J5337" t="str">
            <v>02.09.02.02.018 Bangun-bangun ruang</v>
          </cell>
        </row>
        <row r="5338">
          <cell r="J5338" t="str">
            <v>02.09.02.02.019 Pola Bangun Ruang</v>
          </cell>
        </row>
        <row r="5339">
          <cell r="J5339" t="str">
            <v>02.09.02.02.020 Kerangka Benda Ruang</v>
          </cell>
        </row>
        <row r="5340">
          <cell r="J5340" t="str">
            <v>02.09.02.02.021 Aritmatika Jam</v>
          </cell>
        </row>
        <row r="5341">
          <cell r="J5341" t="str">
            <v>02.09.02.02.022 Garis dan Bangun Ruang</v>
          </cell>
        </row>
        <row r="5342">
          <cell r="J5342" t="str">
            <v>02.09.02.02.023 Pengukur Panjang Kurva</v>
          </cell>
        </row>
        <row r="5343">
          <cell r="J5343" t="str">
            <v>02.09.02.02.024 Penggaris Plastik</v>
          </cell>
        </row>
        <row r="5344">
          <cell r="J5344" t="str">
            <v>02.09.02.02.025 Pipa Plastik</v>
          </cell>
        </row>
        <row r="5345">
          <cell r="J5345" t="str">
            <v>02.09.02.02.026 Simetri Cermin</v>
          </cell>
        </row>
        <row r="5346">
          <cell r="J5346" t="str">
            <v>02.09.02.02.027 Blok Untuk Bilangan Berbaris</v>
          </cell>
        </row>
        <row r="5347">
          <cell r="J5347" t="str">
            <v>02.09.02.02.028 Blok Simetri Putar</v>
          </cell>
        </row>
        <row r="5348">
          <cell r="J5348" t="str">
            <v>02.09.02.02.029 Blok Untuk Bilangan Berbaris Dua</v>
          </cell>
        </row>
        <row r="5349">
          <cell r="J5349" t="str">
            <v>02.09.02.02.030 Blok Untuk Bilangan Berbaris Lima</v>
          </cell>
        </row>
        <row r="5350">
          <cell r="J5350" t="str">
            <v>02.09.02.02.031 Bangunan dan Daerah Bangun Datar</v>
          </cell>
        </row>
        <row r="5351">
          <cell r="J5351" t="str">
            <v>02.09.02.02.032 Kubus Satuan</v>
          </cell>
        </row>
        <row r="5352">
          <cell r="J5352" t="str">
            <v>02.09.02.02.033 Busur Derajat</v>
          </cell>
        </row>
        <row r="5353">
          <cell r="J5353" t="str">
            <v>02.09.02.02.034 Miter Ceser B</v>
          </cell>
        </row>
        <row r="5354">
          <cell r="J5354" t="str">
            <v>02.09.02.02.035 Penggaris Siku-siku</v>
          </cell>
        </row>
        <row r="5355">
          <cell r="J5355" t="str">
            <v>02.09.02.02.036 Jangka</v>
          </cell>
        </row>
        <row r="5356">
          <cell r="J5356" t="str">
            <v>02.09.02.02.037 coin</v>
          </cell>
        </row>
        <row r="5357">
          <cell r="J5357" t="str">
            <v>02.09.02.02.038 Dadu matematika</v>
          </cell>
        </row>
        <row r="5358">
          <cell r="J5358" t="str">
            <v>02.09.02.02.039 Pusingan</v>
          </cell>
        </row>
        <row r="5359">
          <cell r="J5359" t="str">
            <v>02.09.02.02.040 Blok Pytheagoras</v>
          </cell>
        </row>
        <row r="5360">
          <cell r="J5360" t="str">
            <v>02.09.02.02.041 Blok Logica</v>
          </cell>
        </row>
        <row r="5361">
          <cell r="J5361" t="str">
            <v>02.09.02.02.042 Blok Segitiga ABC</v>
          </cell>
        </row>
        <row r="5362">
          <cell r="J5362" t="str">
            <v>02.09.02.02.043 Pengukur Sudut Elevansi</v>
          </cell>
        </row>
        <row r="5363">
          <cell r="J5363" t="str">
            <v>02.09.02.02.044 Model Kubus</v>
          </cell>
        </row>
        <row r="5364">
          <cell r="J5364" t="str">
            <v>02.09.02.02.045 Model Balok</v>
          </cell>
        </row>
        <row r="5365">
          <cell r="J5365" t="str">
            <v>02.09.02.02.046 Model Prisma Segitiga Siku-siku</v>
          </cell>
        </row>
        <row r="5366">
          <cell r="J5366" t="str">
            <v>02.09.02.02.047 Model Prisma Tegak Segitiga</v>
          </cell>
        </row>
        <row r="5367">
          <cell r="J5367" t="str">
            <v>02.09.02.02.048 Bidang Delapan Beraturan</v>
          </cell>
        </row>
        <row r="5368">
          <cell r="J5368" t="str">
            <v>02.09.02.02.049 Model Bidang Dua Belas Beraturan</v>
          </cell>
        </row>
        <row r="5369">
          <cell r="J5369" t="str">
            <v>02.09.02.02.050 Model Tabung Jaring-jaring</v>
          </cell>
        </row>
        <row r="5370">
          <cell r="J5370" t="str">
            <v>02.09.02.02.051 Model Bola dan Setengah Bola</v>
          </cell>
        </row>
        <row r="5371">
          <cell r="J5371" t="str">
            <v>02.09.02.02.052 Kit Matematika SD</v>
          </cell>
        </row>
        <row r="5372">
          <cell r="J5372" t="str">
            <v>02.09.02.02.053 Rak Bilangan Dua Ruang</v>
          </cell>
        </row>
        <row r="5373">
          <cell r="J5373" t="str">
            <v>02.09.02.02.054 Papan Paku Kecil</v>
          </cell>
        </row>
        <row r="5374">
          <cell r="J5374" t="str">
            <v>02.09.02.02.055 Rak Bilangan Tiga Ruang</v>
          </cell>
        </row>
        <row r="5375">
          <cell r="J5375" t="str">
            <v>02.09.02.02.056 Kartu Gambar</v>
          </cell>
        </row>
        <row r="5376">
          <cell r="J5376" t="str">
            <v>02.09.02.02.057 Satuan Sosok</v>
          </cell>
        </row>
        <row r="5377">
          <cell r="J5377" t="str">
            <v>02.09.02.02.058 Gawang Penghitung</v>
          </cell>
        </row>
        <row r="5378">
          <cell r="J5378" t="str">
            <v>02.09.02.02.059 Gawang Angka</v>
          </cell>
        </row>
        <row r="5379">
          <cell r="J5379" t="str">
            <v>02.09.02.02.060 Model Jam Bentuk dasar</v>
          </cell>
        </row>
        <row r="5380">
          <cell r="J5380" t="str">
            <v>02.09.02.02.061 Bola Gelinding</v>
          </cell>
        </row>
        <row r="5381">
          <cell r="J5381" t="str">
            <v>02.09.02.02.062 Lempar Galang</v>
          </cell>
        </row>
        <row r="5382">
          <cell r="J5382" t="str">
            <v>02.09.02.02.063 Lempar Galang</v>
          </cell>
        </row>
        <row r="5383">
          <cell r="J5383" t="str">
            <v>02.09.02.02.064 Detak-detak tiang</v>
          </cell>
        </row>
        <row r="5384">
          <cell r="J5384" t="str">
            <v>02.09.02.02.065 Mistra Papan tulis</v>
          </cell>
        </row>
        <row r="5385">
          <cell r="J5385" t="str">
            <v>02.09.02.02.066 Papan Tulis Berkotak</v>
          </cell>
        </row>
        <row r="5386">
          <cell r="J5386" t="str">
            <v>02.09.02.02.067 Kain Pianel</v>
          </cell>
        </row>
        <row r="5387">
          <cell r="J5387" t="str">
            <v>02.09.02.02.068 Model Bangun Ruang</v>
          </cell>
        </row>
        <row r="5388">
          <cell r="J5388" t="str">
            <v>02.09.02.02.069 Alat Peraga Matematika</v>
          </cell>
        </row>
        <row r="5389">
          <cell r="J5389" t="str">
            <v>02.09.02.02.070 Alat Peraga Matematika Lain-lain</v>
          </cell>
        </row>
        <row r="5390">
          <cell r="J5390" t="str">
            <v>02.09.02.03.001 Kotak Peti lengkap</v>
          </cell>
        </row>
        <row r="5391">
          <cell r="J5391" t="str">
            <v>02.09.02.03.002 Bingkai Plastik</v>
          </cell>
        </row>
        <row r="5392">
          <cell r="J5392" t="str">
            <v>02.09.02.03.003 Baut</v>
          </cell>
        </row>
        <row r="5393">
          <cell r="J5393" t="str">
            <v>02.09.02.03.004 Pasak</v>
          </cell>
        </row>
        <row r="5394">
          <cell r="J5394" t="str">
            <v>02.09.02.03.005 Pemegang Batera</v>
          </cell>
        </row>
        <row r="5395">
          <cell r="J5395" t="str">
            <v>02.09.02.03.006 Sklar</v>
          </cell>
        </row>
        <row r="5396">
          <cell r="J5396" t="str">
            <v>02.09.02.03.007 Piting</v>
          </cell>
        </row>
        <row r="5397">
          <cell r="J5397" t="str">
            <v>02.09.02.03.008 Kabel Listril</v>
          </cell>
        </row>
        <row r="5398">
          <cell r="J5398" t="str">
            <v>02.09.02.03.009 Pembakar Spirtus</v>
          </cell>
        </row>
        <row r="5399">
          <cell r="J5399" t="str">
            <v>02.09.02.03.010 Gelas Kimia</v>
          </cell>
        </row>
        <row r="5400">
          <cell r="J5400" t="str">
            <v>02.09.02.03.011 Pemegang</v>
          </cell>
        </row>
        <row r="5401">
          <cell r="J5401" t="str">
            <v>02.09.02.03.012 Kaca/Skala</v>
          </cell>
        </row>
        <row r="5402">
          <cell r="J5402" t="str">
            <v>02.09.02.03.013 Sumbat Karet (Untuk 01-02-79-0110)</v>
          </cell>
        </row>
        <row r="5403">
          <cell r="J5403" t="str">
            <v>02.09.02.03.014 Batang Muai</v>
          </cell>
        </row>
        <row r="5404">
          <cell r="J5404" t="str">
            <v>02.09.02.03.015 langan Neraca</v>
          </cell>
        </row>
        <row r="5405">
          <cell r="J5405" t="str">
            <v>02.09.02.03.016 Poros Neraca</v>
          </cell>
        </row>
        <row r="5406">
          <cell r="J5406" t="str">
            <v>02.09.02.03.017 Mangkok Neraca</v>
          </cell>
        </row>
        <row r="5407">
          <cell r="J5407" t="str">
            <v>02.09.02.03.018 Jarum Penunjuk</v>
          </cell>
        </row>
        <row r="5408">
          <cell r="J5408" t="str">
            <v>02.09.02.03.019 Kubus Plastik</v>
          </cell>
        </row>
        <row r="5409">
          <cell r="J5409" t="str">
            <v>02.09.02.03.020 Kubus Kayu</v>
          </cell>
        </row>
        <row r="5410">
          <cell r="J5410" t="str">
            <v>02.09.02.03.021 Bola baja</v>
          </cell>
        </row>
        <row r="5411">
          <cell r="J5411" t="str">
            <v>02.09.02.03.022 Pipa Intai Bias</v>
          </cell>
        </row>
        <row r="5412">
          <cell r="J5412" t="str">
            <v>02.09.02.03.023 Kontrol Tunggal</v>
          </cell>
        </row>
        <row r="5413">
          <cell r="J5413" t="str">
            <v>02.09.02.03.024 Kontrol Ganda</v>
          </cell>
        </row>
        <row r="5414">
          <cell r="J5414" t="str">
            <v>02.09.02.03.025 Pegas</v>
          </cell>
        </row>
        <row r="5415">
          <cell r="J5415" t="str">
            <v>02.09.02.03.026 Volume Konstan</v>
          </cell>
        </row>
        <row r="5416">
          <cell r="J5416" t="str">
            <v>02.09.02.03.027 Kawat Damai</v>
          </cell>
        </row>
        <row r="5417">
          <cell r="J5417" t="str">
            <v>02.09.02.03.028 Turbin Air</v>
          </cell>
        </row>
        <row r="5418">
          <cell r="J5418" t="str">
            <v>02.09.02.03.029 Klem Plastik</v>
          </cell>
        </row>
        <row r="5419">
          <cell r="J5419" t="str">
            <v>02.09.02.03.030 Tabung Reaksi</v>
          </cell>
        </row>
        <row r="5420">
          <cell r="J5420" t="str">
            <v>02.09.02.03.031 Magnet</v>
          </cell>
        </row>
        <row r="5421">
          <cell r="J5421" t="str">
            <v>02.09.02.03.032 Sistem Optik</v>
          </cell>
        </row>
        <row r="5422">
          <cell r="J5422" t="str">
            <v>02.09.02.03.033 Isi Kelompok Penyimpanan 1</v>
          </cell>
        </row>
        <row r="5423">
          <cell r="J5423" t="str">
            <v>02.09.02.03.034 Isi Kelompok Penyimpanan 2</v>
          </cell>
        </row>
        <row r="5424">
          <cell r="J5424" t="str">
            <v>02.09.02.03.035 Isi Kelompok Penyimpanan 3</v>
          </cell>
        </row>
        <row r="5425">
          <cell r="J5425" t="str">
            <v>02.09.02.03.036 Isi Kelompok Penyimpanan 4</v>
          </cell>
        </row>
        <row r="5426">
          <cell r="J5426" t="str">
            <v>02.09.02.03.037 Isi Kelompok Penyimpanan 5</v>
          </cell>
        </row>
        <row r="5427">
          <cell r="J5427" t="str">
            <v>02.09.02.03.038 Isi Kelompok Penyimpanan 6</v>
          </cell>
        </row>
        <row r="5428">
          <cell r="J5428" t="str">
            <v>02.09.02.03.039 Isi Kelompok Penyimpanan 7</v>
          </cell>
        </row>
        <row r="5429">
          <cell r="J5429" t="str">
            <v>02.09.02.03.040 Tutup Penyimpanan 21415</v>
          </cell>
        </row>
        <row r="5430">
          <cell r="J5430" t="str">
            <v>02.09.02.03.041 Kelompok Penyimpanan/Laci 8</v>
          </cell>
        </row>
        <row r="5431">
          <cell r="J5431" t="str">
            <v>02.09.02.03.042 Tutup Penyimpanan 3</v>
          </cell>
        </row>
        <row r="5432">
          <cell r="J5432" t="str">
            <v>02.09.02.03.043 Tutup Penyimpanan 7</v>
          </cell>
        </row>
        <row r="5433">
          <cell r="J5433" t="str">
            <v>02.09.02.03.044 Pedoman Guru</v>
          </cell>
        </row>
        <row r="5434">
          <cell r="J5434" t="str">
            <v>02.09.02.03.045 Petunjuk Percobaan</v>
          </cell>
        </row>
        <row r="5435">
          <cell r="J5435" t="str">
            <v>02.09.02.03.046 ALat Peraga IPA Dasar Lain-lain</v>
          </cell>
        </row>
        <row r="5436">
          <cell r="J5436" t="str">
            <v>02.09.02.04.001 Kerangka Karet</v>
          </cell>
        </row>
        <row r="5437">
          <cell r="J5437" t="str">
            <v>02.09.02.04.002 Model Tenkorang</v>
          </cell>
        </row>
        <row r="5438">
          <cell r="J5438" t="str">
            <v>02.09.02.04.003 Model Lidah</v>
          </cell>
        </row>
        <row r="5439">
          <cell r="J5439" t="str">
            <v>02.09.02.04.004 Model Torso Wanita</v>
          </cell>
        </row>
        <row r="5440">
          <cell r="J5440" t="str">
            <v>02.09.02.04.005 Model Jantung</v>
          </cell>
        </row>
        <row r="5441">
          <cell r="J5441" t="str">
            <v>02.09.02.04.006 Model Rahang Gigi</v>
          </cell>
        </row>
        <row r="5442">
          <cell r="J5442" t="str">
            <v>02.09.02.04.007 Model Pencernaan Makanan</v>
          </cell>
        </row>
        <row r="5443">
          <cell r="J5443" t="str">
            <v>02.09.02.04.008 Model Mata</v>
          </cell>
        </row>
        <row r="5444">
          <cell r="J5444" t="str">
            <v>02.09.02.04.009 Model Kuda</v>
          </cell>
        </row>
        <row r="5445">
          <cell r="J5445" t="str">
            <v>02.09.02.04.010 Model Lembu</v>
          </cell>
        </row>
        <row r="5446">
          <cell r="J5446" t="str">
            <v>02.09.02.04.011 Model Torso Mini</v>
          </cell>
        </row>
        <row r="5447">
          <cell r="J5447" t="str">
            <v>02.09.02.04.012 Mistar</v>
          </cell>
        </row>
        <row r="5448">
          <cell r="J5448" t="str">
            <v>02.09.02.04.013 Bujur Sangkar 1 Cm2</v>
          </cell>
        </row>
        <row r="5449">
          <cell r="J5449" t="str">
            <v>02.09.02.04.014 Bujur Sangkar 1 Dm2</v>
          </cell>
        </row>
        <row r="5450">
          <cell r="J5450" t="str">
            <v>02.09.02.04.015 Kubus 1 Cm3</v>
          </cell>
        </row>
        <row r="5451">
          <cell r="J5451" t="str">
            <v>02.09.02.04.016 Gelas Ukur</v>
          </cell>
        </row>
        <row r="5452">
          <cell r="J5452" t="str">
            <v>02.09.02.04.017 Pipet Tetes</v>
          </cell>
        </row>
        <row r="5453">
          <cell r="J5453" t="str">
            <v>02.09.02.04.018 Botol Plastik</v>
          </cell>
        </row>
        <row r="5454">
          <cell r="J5454" t="str">
            <v>02.09.02.04.019 Statip</v>
          </cell>
        </row>
        <row r="5455">
          <cell r="J5455" t="str">
            <v>02.09.02.04.020 Klem Rangkap</v>
          </cell>
        </row>
        <row r="5456">
          <cell r="J5456" t="str">
            <v>02.09.02.04.021 Batu timbangan</v>
          </cell>
        </row>
        <row r="5457">
          <cell r="J5457" t="str">
            <v>02.09.02.04.022 Gelas minum</v>
          </cell>
        </row>
        <row r="5458">
          <cell r="J5458" t="str">
            <v>02.09.02.04.023 Labu Erien Mayer</v>
          </cell>
        </row>
        <row r="5459">
          <cell r="J5459" t="str">
            <v>02.09.02.04.024 Corong</v>
          </cell>
        </row>
        <row r="5460">
          <cell r="J5460" t="str">
            <v>02.09.02.04.025 Pipa Plastik</v>
          </cell>
        </row>
        <row r="5461">
          <cell r="J5461" t="str">
            <v>02.09.02.04.026 Bak Air</v>
          </cell>
        </row>
        <row r="5462">
          <cell r="J5462" t="str">
            <v>02.09.02.04.027 Sumbat Erlemenyer</v>
          </cell>
        </row>
        <row r="5463">
          <cell r="J5463" t="str">
            <v>02.09.02.04.028 Bendera dan Gabus</v>
          </cell>
        </row>
        <row r="5464">
          <cell r="J5464" t="str">
            <v>02.09.02.04.029 Lilin</v>
          </cell>
        </row>
        <row r="5465">
          <cell r="J5465" t="str">
            <v>02.09.02.04.030 Balon Karet</v>
          </cell>
        </row>
        <row r="5466">
          <cell r="J5466" t="str">
            <v>02.09.02.04.031 Buku</v>
          </cell>
        </row>
        <row r="5467">
          <cell r="J5467" t="str">
            <v>02.09.02.04.032 Cawan Alumunium</v>
          </cell>
        </row>
        <row r="5468">
          <cell r="J5468" t="str">
            <v>02.09.02.04.033 Ember (Pot)</v>
          </cell>
        </row>
        <row r="5469">
          <cell r="J5469" t="str">
            <v>02.09.02.04.034 Thermometer Kamar</v>
          </cell>
        </row>
        <row r="5470">
          <cell r="J5470" t="str">
            <v>02.09.02.04.035 Thermometer 0.0 - 100.0 C</v>
          </cell>
        </row>
        <row r="5471">
          <cell r="J5471" t="str">
            <v>02.09.02.04.036 Pengaduk</v>
          </cell>
        </row>
        <row r="5472">
          <cell r="J5472" t="str">
            <v>02.09.02.04.037 Thermometer Badan</v>
          </cell>
        </row>
        <row r="5473">
          <cell r="J5473" t="str">
            <v>02.09.02.04.038 Balok Berkait</v>
          </cell>
        </row>
        <row r="5474">
          <cell r="J5474" t="str">
            <v>02.09.02.04.039 Silinder Berkait</v>
          </cell>
        </row>
        <row r="5475">
          <cell r="J5475" t="str">
            <v>02.09.02.04.040 Tali/Benang</v>
          </cell>
        </row>
        <row r="5476">
          <cell r="J5476" t="str">
            <v>02.09.02.04.041 Lembaran Plastik</v>
          </cell>
        </row>
        <row r="5477">
          <cell r="J5477" t="str">
            <v>02.09.02.04.042 Sumbat Pipa Runcing</v>
          </cell>
        </row>
        <row r="5478">
          <cell r="J5478" t="str">
            <v>02.09.02.04.043 Pipet Isap</v>
          </cell>
        </row>
        <row r="5479">
          <cell r="J5479" t="str">
            <v>02.09.02.04.044 Kaki Tiga</v>
          </cell>
        </row>
        <row r="5480">
          <cell r="J5480" t="str">
            <v>02.09.02.04.045 Sumbat-sumbat Pipa Gelas</v>
          </cell>
        </row>
        <row r="5481">
          <cell r="J5481" t="str">
            <v>02.09.02.04.046 Penjepit Tabung Reaksi Jembatan</v>
          </cell>
        </row>
        <row r="5482">
          <cell r="J5482" t="str">
            <v>02.09.02.04.047 Jembatan</v>
          </cell>
        </row>
        <row r="5483">
          <cell r="J5483" t="str">
            <v>02.09.02.04.048 Batang Bambu/Besi</v>
          </cell>
        </row>
        <row r="5484">
          <cell r="J5484" t="str">
            <v>02.09.02.04.049 Lampu Spirtus</v>
          </cell>
        </row>
        <row r="5485">
          <cell r="J5485" t="str">
            <v>02.09.02.04.050 Batang Logam</v>
          </cell>
        </row>
        <row r="5486">
          <cell r="J5486" t="str">
            <v>02.09.02.04.051 Batang Kuningan</v>
          </cell>
        </row>
        <row r="5487">
          <cell r="J5487" t="str">
            <v>02.09.02.04.052 Batang Gelas</v>
          </cell>
        </row>
        <row r="5488">
          <cell r="J5488" t="str">
            <v>02.09.02.04.053 Sapu Tangan</v>
          </cell>
        </row>
        <row r="5489">
          <cell r="J5489" t="str">
            <v>02.09.02.04.054 Kertas Karton</v>
          </cell>
        </row>
        <row r="5490">
          <cell r="J5490" t="str">
            <v>02.09.02.04.055 Landasan Segitiga</v>
          </cell>
        </row>
        <row r="5491">
          <cell r="J5491" t="str">
            <v>02.09.02.04.056 Pemberat</v>
          </cell>
        </row>
        <row r="5492">
          <cell r="J5492" t="str">
            <v>02.09.02.04.057 Statip Lilin</v>
          </cell>
        </row>
        <row r="5493">
          <cell r="J5493" t="str">
            <v>02.09.02.04.058 Gelas Horizontal</v>
          </cell>
        </row>
        <row r="5494">
          <cell r="J5494" t="str">
            <v>02.09.02.04.059 Layar</v>
          </cell>
        </row>
        <row r="5495">
          <cell r="J5495" t="str">
            <v>02.09.02.04.060 Lensa</v>
          </cell>
        </row>
        <row r="5496">
          <cell r="J5496" t="str">
            <v>02.09.02.04.061 Kapas/Kertas Yang Kering</v>
          </cell>
        </row>
        <row r="5497">
          <cell r="J5497" t="str">
            <v>02.09.02.04.062 Stetip Film</v>
          </cell>
        </row>
        <row r="5498">
          <cell r="J5498" t="str">
            <v>02.09.02.04.063 Baterai</v>
          </cell>
        </row>
        <row r="5499">
          <cell r="J5499" t="str">
            <v>02.09.02.04.064 Lampu Pijar</v>
          </cell>
        </row>
        <row r="5500">
          <cell r="J5500" t="str">
            <v>02.09.02.04.065 Kawat Penghubung</v>
          </cell>
        </row>
        <row r="5501">
          <cell r="J5501" t="str">
            <v>02.09.02.04.066 Paku</v>
          </cell>
        </row>
        <row r="5502">
          <cell r="J5502" t="str">
            <v>02.09.02.04.067 Tabung Reaksi</v>
          </cell>
        </row>
        <row r="5503">
          <cell r="J5503" t="str">
            <v>02.09.02.04.068 Kompas</v>
          </cell>
        </row>
        <row r="5504">
          <cell r="J5504" t="str">
            <v>02.09.02.04.069 Kunci Sinyal</v>
          </cell>
        </row>
        <row r="5505">
          <cell r="J5505" t="str">
            <v>02.09.02.04.070 Bel Listrik</v>
          </cell>
        </row>
        <row r="5506">
          <cell r="J5506" t="str">
            <v>02.09.02.04.071 Alas Dengan Lampu + Kontak</v>
          </cell>
        </row>
        <row r="5507">
          <cell r="J5507" t="str">
            <v>02.09.02.04.072 Pasangan Batu Baterai Seri</v>
          </cell>
        </row>
        <row r="5508">
          <cell r="J5508" t="str">
            <v>02.09.02.04.073 Pasangan Batu Baterai Paralel</v>
          </cell>
        </row>
        <row r="5509">
          <cell r="J5509" t="str">
            <v>02.09.02.04.074 Cawan Patri</v>
          </cell>
        </row>
        <row r="5510">
          <cell r="J5510" t="str">
            <v>02.09.02.04.075 Pensil Kaca</v>
          </cell>
        </row>
        <row r="5511">
          <cell r="J5511" t="str">
            <v>02.09.02.04.076 Pot Plastik</v>
          </cell>
        </row>
        <row r="5512">
          <cell r="J5512" t="str">
            <v>02.09.02.04.077 Pisau</v>
          </cell>
        </row>
        <row r="5513">
          <cell r="J5513" t="str">
            <v>02.09.02.04.078 Pipa Karet</v>
          </cell>
        </row>
        <row r="5514">
          <cell r="J5514" t="str">
            <v>02.09.02.04.079 Pipa Kaca Lurus</v>
          </cell>
        </row>
        <row r="5515">
          <cell r="J5515" t="str">
            <v>02.09.02.04.080 Statip Tabung Reaksi</v>
          </cell>
        </row>
        <row r="5516">
          <cell r="J5516" t="str">
            <v>02.09.02.04.081 Gelas Piala</v>
          </cell>
        </row>
        <row r="5517">
          <cell r="J5517" t="str">
            <v>02.09.02.04.082 Larutan Garam NaCi</v>
          </cell>
        </row>
        <row r="5518">
          <cell r="J5518" t="str">
            <v>02.09.02.04.083 Kertas Selopatan</v>
          </cell>
        </row>
        <row r="5519">
          <cell r="J5519" t="str">
            <v>02.09.02.04.084 Pinset + Pensil</v>
          </cell>
        </row>
        <row r="5520">
          <cell r="J5520" t="str">
            <v>02.09.02.04.085 Lilin Mainan</v>
          </cell>
        </row>
        <row r="5521">
          <cell r="J5521" t="str">
            <v>02.09.02.04.086 Jarum Pentul</v>
          </cell>
        </row>
        <row r="5522">
          <cell r="J5522" t="str">
            <v>02.09.02.04.087 Balok Gabus</v>
          </cell>
        </row>
        <row r="5523">
          <cell r="J5523" t="str">
            <v>02.09.02.04.088 Sepitan</v>
          </cell>
        </row>
        <row r="5524">
          <cell r="J5524" t="str">
            <v>02.09.02.04.089 Penjepit Kertas</v>
          </cell>
        </row>
        <row r="5525">
          <cell r="J5525" t="str">
            <v>02.09.02.04.090 Botol Spesiman</v>
          </cell>
        </row>
        <row r="5526">
          <cell r="J5526" t="str">
            <v>02.09.02.04.091 Sumbat Karet</v>
          </cell>
        </row>
        <row r="5527">
          <cell r="J5527" t="str">
            <v>02.09.02.04.092 Lilin dan Pemegangnya</v>
          </cell>
        </row>
        <row r="5528">
          <cell r="J5528" t="str">
            <v>02.09.02.04.093 Sumbat Berlubang 2 (Dua)</v>
          </cell>
        </row>
        <row r="5529">
          <cell r="J5529" t="str">
            <v>02.09.02.04.094 Pinset Bengkok</v>
          </cell>
        </row>
        <row r="5530">
          <cell r="J5530" t="str">
            <v>02.09.02.04.095 Alat Demonstrasi Pernapasan</v>
          </cell>
        </row>
        <row r="5531">
          <cell r="J5531" t="str">
            <v>02.09.02.04.096 Pipa Bentuk Y</v>
          </cell>
        </row>
        <row r="5532">
          <cell r="J5532" t="str">
            <v>02.09.02.04.097 Alat Peraga IPA Lanjutan Lain-lain</v>
          </cell>
        </row>
        <row r="5533">
          <cell r="J5533" t="str">
            <v>02.09.02.05.001 Bejana Berhubungan</v>
          </cell>
        </row>
        <row r="5534">
          <cell r="J5534" t="str">
            <v>02.09.02.05.002 Pipa Kapiler</v>
          </cell>
        </row>
        <row r="5535">
          <cell r="J5535" t="str">
            <v>02.09.02.05.003 Ember S'Gravesandre</v>
          </cell>
        </row>
        <row r="5536">
          <cell r="J5536" t="str">
            <v>02.09.02.05.004 Galangan Kapal</v>
          </cell>
        </row>
        <row r="5537">
          <cell r="J5537" t="str">
            <v>02.09.02.05.005 Manometer Terbuka</v>
          </cell>
        </row>
        <row r="5538">
          <cell r="J5538" t="str">
            <v>02.09.02.05.006 Manometer Tertutup</v>
          </cell>
        </row>
        <row r="5539">
          <cell r="J5539" t="str">
            <v>02.09.02.05.007 Pompa Karet</v>
          </cell>
        </row>
        <row r="5540">
          <cell r="J5540" t="str">
            <v>02.09.02.05.008 2 Pipa Gelas + Karet Penyumbat</v>
          </cell>
        </row>
        <row r="5541">
          <cell r="J5541" t="str">
            <v>02.09.02.05.009 Pipa Bengkok + Sumbat</v>
          </cell>
        </row>
        <row r="5542">
          <cell r="J5542" t="str">
            <v>02.09.02.05.010 Klem Rangkap</v>
          </cell>
        </row>
        <row r="5543">
          <cell r="J5543" t="str">
            <v>02.09.02.05.011 Batu Timbangan Berkait</v>
          </cell>
        </row>
        <row r="5544">
          <cell r="J5544" t="str">
            <v>02.09.02.05.012 Alas Jungkitan</v>
          </cell>
        </row>
        <row r="5545">
          <cell r="J5545" t="str">
            <v>02.09.02.05.013 Katrol</v>
          </cell>
        </row>
        <row r="5546">
          <cell r="J5546" t="str">
            <v>02.09.02.05.014 Penahan Ben</v>
          </cell>
        </row>
        <row r="5547">
          <cell r="J5547" t="str">
            <v>02.09.02.05.015 Desimeter</v>
          </cell>
        </row>
        <row r="5548">
          <cell r="J5548" t="str">
            <v>02.09.02.05.016 Alat Untuk Menunjukan Tekanan Dalam Kelema</v>
          </cell>
        </row>
        <row r="5549">
          <cell r="J5549" t="str">
            <v>02.09.02.05.017 Tabung Resonansi</v>
          </cell>
        </row>
        <row r="5550">
          <cell r="J5550" t="str">
            <v>02.09.02.05.018 Garpu Penala</v>
          </cell>
        </row>
        <row r="5551">
          <cell r="J5551" t="str">
            <v>02.09.02.05.019 Lempeng Gelas</v>
          </cell>
        </row>
        <row r="5552">
          <cell r="J5552" t="str">
            <v>02.09.02.05.020 Galang Sandaran/Ring</v>
          </cell>
        </row>
        <row r="5553">
          <cell r="J5553" t="str">
            <v>02.09.02.05.021 Alat Menunjukan Aliran Zat Cair</v>
          </cell>
        </row>
        <row r="5554">
          <cell r="J5554" t="str">
            <v>02.09.02.05.022 Kertas Isap</v>
          </cell>
        </row>
        <row r="5555">
          <cell r="J5555" t="str">
            <v>02.09.02.05.023 Pipa Pendingin/Penyuling</v>
          </cell>
        </row>
        <row r="5556">
          <cell r="J5556" t="str">
            <v>02.09.02.05.024 Rol Optik</v>
          </cell>
        </row>
        <row r="5557">
          <cell r="J5557" t="str">
            <v>02.09.02.05.025 Sumber Cahaya</v>
          </cell>
        </row>
        <row r="5558">
          <cell r="J5558" t="str">
            <v>02.09.02.05.026 Rangka Penjepit</v>
          </cell>
        </row>
        <row r="5559">
          <cell r="J5559" t="str">
            <v>02.09.02.05.027 Celah Satu Horisontal</v>
          </cell>
        </row>
        <row r="5560">
          <cell r="J5560" t="str">
            <v>02.09.02.05.028 Layar</v>
          </cell>
        </row>
        <row r="5561">
          <cell r="J5561" t="str">
            <v>02.09.02.05.029 Cermin Datar dan Skala</v>
          </cell>
        </row>
        <row r="5562">
          <cell r="J5562" t="str">
            <v>02.09.02.05.030 Klem Pegas</v>
          </cell>
        </row>
        <row r="5563">
          <cell r="J5563" t="str">
            <v>02.09.02.05.031 Lempeng Perpeks 1/2 Lingkaran</v>
          </cell>
        </row>
        <row r="5564">
          <cell r="J5564" t="str">
            <v>02.09.02.05.032 Prisma (Lempeng)</v>
          </cell>
        </row>
        <row r="5565">
          <cell r="J5565" t="str">
            <v>02.09.02.05.033 Lempeng Plane Paralel</v>
          </cell>
        </row>
        <row r="5566">
          <cell r="J5566" t="str">
            <v>02.09.02.05.034 Celah Lima Horisontal</v>
          </cell>
        </row>
        <row r="5567">
          <cell r="J5567" t="str">
            <v>02.09.02.05.035 Lensa Pepeku Sikonfeks</v>
          </cell>
        </row>
        <row r="5568">
          <cell r="J5568" t="str">
            <v>02.09.02.05.036 Lensa Pereku  Konkaf</v>
          </cell>
        </row>
        <row r="5569">
          <cell r="J5569" t="str">
            <v>02.09.02.05.037 Lensa F + 15</v>
          </cell>
        </row>
        <row r="5570">
          <cell r="J5570" t="str">
            <v>02.09.02.05.038 Lensa F + 10</v>
          </cell>
        </row>
        <row r="5571">
          <cell r="J5571" t="str">
            <v>02.09.02.05.039 Lensa F + 5</v>
          </cell>
        </row>
        <row r="5572">
          <cell r="J5572" t="str">
            <v>02.09.02.05.040 Lensa F + 30</v>
          </cell>
        </row>
        <row r="5573">
          <cell r="J5573" t="str">
            <v>02.09.02.05.041 Lensa F + 15</v>
          </cell>
        </row>
        <row r="5574">
          <cell r="J5574" t="str">
            <v>02.09.02.05.042 Lensa F + 12</v>
          </cell>
        </row>
        <row r="5575">
          <cell r="J5575" t="str">
            <v>02.09.02.05.043 Magnit Batang</v>
          </cell>
        </row>
        <row r="5576">
          <cell r="J5576" t="str">
            <v>02.09.02.05.044 Sebuk Besi</v>
          </cell>
        </row>
        <row r="5577">
          <cell r="J5577" t="str">
            <v>02.09.02.05.045 Tombok Tekan</v>
          </cell>
        </row>
        <row r="5578">
          <cell r="J5578" t="str">
            <v>02.09.02.05.046 Kumparan 300</v>
          </cell>
        </row>
        <row r="5579">
          <cell r="J5579" t="str">
            <v>02.09.02.05.047 Inti Kumparan  300 lilitan</v>
          </cell>
        </row>
        <row r="5580">
          <cell r="J5580" t="str">
            <v>02.09.02.05.048 Ampermeter</v>
          </cell>
        </row>
        <row r="5581">
          <cell r="J5581" t="str">
            <v>02.09.02.05.049 Batang Gelas/Plastik</v>
          </cell>
        </row>
        <row r="5582">
          <cell r="J5582" t="str">
            <v>02.09.02.05.050 Voltmeter</v>
          </cell>
        </row>
        <row r="5583">
          <cell r="J5583" t="str">
            <v>02.09.02.05.051 Beberapa Tahanan</v>
          </cell>
        </row>
        <row r="5584">
          <cell r="J5584" t="str">
            <v>02.09.02.05.052 Jarum Panjang</v>
          </cell>
        </row>
        <row r="5585">
          <cell r="J5585" t="str">
            <v>02.09.02.05.053 Lensa tangan</v>
          </cell>
        </row>
        <row r="5586">
          <cell r="J5586" t="str">
            <v>02.09.02.05.054 Papan Pengempes</v>
          </cell>
        </row>
        <row r="5587">
          <cell r="J5587" t="str">
            <v>02.09.02.05.055 Papan Perentang</v>
          </cell>
        </row>
        <row r="5588">
          <cell r="J5588" t="str">
            <v>02.09.02.05.056 Kertas Minyak</v>
          </cell>
        </row>
        <row r="5589">
          <cell r="J5589" t="str">
            <v>02.09.02.05.057 Gelas Obyek</v>
          </cell>
        </row>
        <row r="5590">
          <cell r="J5590" t="str">
            <v>02.09.02.05.058 Gelas Penutup</v>
          </cell>
        </row>
        <row r="5591">
          <cell r="J5591" t="str">
            <v>02.09.02.05.059 Mikroskop</v>
          </cell>
        </row>
        <row r="5592">
          <cell r="J5592" t="str">
            <v>02.09.02.05.060 Bronthymol Biru</v>
          </cell>
        </row>
        <row r="5593">
          <cell r="J5593" t="str">
            <v>02.09.02.05.061 Belyar</v>
          </cell>
        </row>
        <row r="5594">
          <cell r="J5594" t="str">
            <v>02.09.02.05.062 Gunting</v>
          </cell>
        </row>
        <row r="5595">
          <cell r="J5595" t="str">
            <v>02.09.02.05.063 Glukosa</v>
          </cell>
        </row>
        <row r="5596">
          <cell r="J5596" t="str">
            <v>02.09.02.05.064 Pipa Manometer</v>
          </cell>
        </row>
        <row r="5597">
          <cell r="J5597" t="str">
            <v>02.09.02.05.065 Pipa Gelas</v>
          </cell>
        </row>
        <row r="5598">
          <cell r="J5598" t="str">
            <v>02.09.02.05.066 Sepit Kayu</v>
          </cell>
        </row>
        <row r="5599">
          <cell r="J5599" t="str">
            <v>02.09.02.05.067 Reagen Biuret</v>
          </cell>
        </row>
        <row r="5600">
          <cell r="J5600" t="str">
            <v>02.09.02.05.068 Mortir/Ulu</v>
          </cell>
        </row>
        <row r="5601">
          <cell r="J5601" t="str">
            <v>02.09.02.05.069 Rak Tabunga Reaksi</v>
          </cell>
        </row>
        <row r="5602">
          <cell r="J5602" t="str">
            <v>02.09.02.05.070 Sumbat Karet Berpipa</v>
          </cell>
        </row>
        <row r="5603">
          <cell r="J5603" t="str">
            <v>02.09.02.05.071 Sumbat Erlemeyer Berpipa</v>
          </cell>
        </row>
        <row r="5604">
          <cell r="J5604" t="str">
            <v>02.09.02.05.072 Sumbat tabung Reaksi + Pipa Lurus</v>
          </cell>
        </row>
        <row r="5605">
          <cell r="J5605" t="str">
            <v>02.09.02.05.073 Kawat Kasa</v>
          </cell>
        </row>
        <row r="5606">
          <cell r="J5606" t="str">
            <v>02.09.02.05.074 Thermos Kecil</v>
          </cell>
        </row>
        <row r="5607">
          <cell r="J5607" t="str">
            <v>02.09.02.05.075 Pot Besar</v>
          </cell>
        </row>
        <row r="5608">
          <cell r="J5608" t="str">
            <v>02.09.02.05.076 Alat Peraga IPA Menengah Lain-lain</v>
          </cell>
        </row>
        <row r="5609">
          <cell r="J5609" t="str">
            <v>02.09.02.06.001 Model Kepala dan Otak</v>
          </cell>
        </row>
        <row r="5610">
          <cell r="J5610" t="str">
            <v>02.09.02.06.002 Model Kulit</v>
          </cell>
        </row>
        <row r="5611">
          <cell r="J5611" t="str">
            <v>02.09.02.06.003 Model Mata</v>
          </cell>
        </row>
        <row r="5612">
          <cell r="J5612" t="str">
            <v>02.09.02.06.004 Model Telinga</v>
          </cell>
        </row>
        <row r="5613">
          <cell r="J5613" t="str">
            <v>02.09.02.06.005 Model Hati dan Ginjal</v>
          </cell>
        </row>
        <row r="5614">
          <cell r="J5614" t="str">
            <v>02.09.02.06.006 Model Gigi</v>
          </cell>
        </row>
        <row r="5615">
          <cell r="J5615" t="str">
            <v>02.09.02.06.007 Model Lambung</v>
          </cell>
        </row>
        <row r="5616">
          <cell r="J5616" t="str">
            <v>02.09.02.06.008 Model Ginjal</v>
          </cell>
        </row>
        <row r="5617">
          <cell r="J5617" t="str">
            <v>02.09.02.06.009 Slotted Weight dan Hanger 250 gram</v>
          </cell>
        </row>
        <row r="5618">
          <cell r="J5618" t="str">
            <v>02.09.02.06.010 Slotted Weight dan Hanger 10-100 gram</v>
          </cell>
        </row>
        <row r="5619">
          <cell r="J5619" t="str">
            <v>02.09.02.06.011 Bel Listrik</v>
          </cell>
        </row>
        <row r="5620">
          <cell r="J5620" t="str">
            <v>02.09.02.06.012 Elektroda Tembaga (Voltameter)</v>
          </cell>
        </row>
        <row r="5621">
          <cell r="J5621" t="str">
            <v>02.09.02.06.013 Alat Hartle</v>
          </cell>
        </row>
        <row r="5622">
          <cell r="J5622" t="str">
            <v>02.09.02.06.014 Hygrometer Basah dan Kering</v>
          </cell>
        </row>
        <row r="5623">
          <cell r="J5623" t="str">
            <v>02.09.02.06.015 Motor Listrik</v>
          </cell>
        </row>
        <row r="5624">
          <cell r="J5624" t="str">
            <v>02.09.02.06.016 Ticker Limer</v>
          </cell>
        </row>
        <row r="5625">
          <cell r="J5625" t="str">
            <v>02.09.02.06.017 Cunductivity App</v>
          </cell>
        </row>
        <row r="5626">
          <cell r="J5626" t="str">
            <v>02.09.02.06.018 Catrol Ganda</v>
          </cell>
        </row>
        <row r="5627">
          <cell r="J5627" t="str">
            <v>02.09.02.06.019 Silinder Materi</v>
          </cell>
        </row>
        <row r="5628">
          <cell r="J5628" t="str">
            <v>02.09.02.06.020 Pascal Syirine</v>
          </cell>
        </row>
        <row r="5629">
          <cell r="J5629" t="str">
            <v>02.09.02.06.021 Alat Difusi Zat Cair (Liquid Diff App)</v>
          </cell>
        </row>
        <row r="5630">
          <cell r="J5630" t="str">
            <v>02.09.02.06.022 Kotak Cacing Tanah</v>
          </cell>
        </row>
        <row r="5631">
          <cell r="J5631" t="str">
            <v>02.09.02.06.023 Alat Ukur Tekanan Air (Poot Presure App)</v>
          </cell>
        </row>
        <row r="5632">
          <cell r="J5632" t="str">
            <v>02.09.02.06.024 Foto Meter</v>
          </cell>
        </row>
        <row r="5633">
          <cell r="J5633" t="str">
            <v>02.09.02.06.025 Kotak Kaca Obyek</v>
          </cell>
        </row>
        <row r="5634">
          <cell r="J5634" t="str">
            <v>02.09.02.06.026 Snaper For Crok Berer</v>
          </cell>
        </row>
        <row r="5635">
          <cell r="J5635" t="str">
            <v>02.09.02.06.027 Tabung Penyuling</v>
          </cell>
        </row>
        <row r="5636">
          <cell r="J5636" t="str">
            <v>02.09.02.06.028 Lampu Spirtus</v>
          </cell>
        </row>
        <row r="5637">
          <cell r="J5637" t="str">
            <v>02.09.02.06.029 Segitiga Porselin</v>
          </cell>
        </row>
        <row r="5638">
          <cell r="J5638" t="str">
            <v>02.09.02.06.030 Jepitan Tabung Reaksi</v>
          </cell>
        </row>
        <row r="5639">
          <cell r="J5639" t="str">
            <v>02.09.02.06.031 Spatula Tanduk</v>
          </cell>
        </row>
        <row r="5640">
          <cell r="J5640" t="str">
            <v>02.09.02.06.032 Spatula Stainless Steel</v>
          </cell>
        </row>
        <row r="5641">
          <cell r="J5641" t="str">
            <v>02.09.02.06.033 Sikat Tabung Reaksi Besar Kecil</v>
          </cell>
        </row>
        <row r="5642">
          <cell r="J5642" t="str">
            <v>02.09.02.06.034 Pipa T</v>
          </cell>
        </row>
        <row r="5643">
          <cell r="J5643" t="str">
            <v>02.09.02.06.035 Pipa Y dari Kaca</v>
          </cell>
        </row>
        <row r="5644">
          <cell r="J5644" t="str">
            <v>02.09.02.06.036 Pipa Ukuran 5 ml</v>
          </cell>
        </row>
        <row r="5645">
          <cell r="J5645" t="str">
            <v>02.09.02.06.037 Pipa Ukuran 10 ml</v>
          </cell>
        </row>
        <row r="5646">
          <cell r="J5646" t="str">
            <v>02.09.02.06.038 Pipa Ukuran 25 ml</v>
          </cell>
        </row>
        <row r="5647">
          <cell r="J5647" t="str">
            <v>02.09.02.06.039 Model jantung</v>
          </cell>
        </row>
        <row r="5648">
          <cell r="J5648" t="str">
            <v>02.09.02.06.040 Alat Peraga IPA Atas lain-lain</v>
          </cell>
        </row>
        <row r="5649">
          <cell r="J5649" t="str">
            <v>02.09.02.07.001 Peta</v>
          </cell>
        </row>
        <row r="5650">
          <cell r="J5650" t="str">
            <v>02.09.02.07.002 Alat Peraga IPS Lain-lain</v>
          </cell>
        </row>
        <row r="5651">
          <cell r="J5651" t="str">
            <v>02.09.02.08.001 Alat Peraga Membaca dan Menulis Al Quran</v>
          </cell>
        </row>
        <row r="5652">
          <cell r="J5652" t="str">
            <v>02.09.02.08.002 Papan peraga</v>
          </cell>
        </row>
        <row r="5653">
          <cell r="J5653" t="str">
            <v>02.09.02.08.003 Alat Peraga Agama Islam Lain-lain</v>
          </cell>
        </row>
        <row r="5654">
          <cell r="J5654" t="str">
            <v>02.09.02.09.001 Pisau Okulasi</v>
          </cell>
        </row>
        <row r="5655">
          <cell r="J5655" t="str">
            <v>02.09.02.09.002 Garpu</v>
          </cell>
        </row>
        <row r="5656">
          <cell r="J5656" t="str">
            <v>02.09.02.09.003 Gunting Stek</v>
          </cell>
        </row>
        <row r="5657">
          <cell r="J5657" t="str">
            <v>02.09.02.09.004 Gunting Pemangkas</v>
          </cell>
        </row>
        <row r="5658">
          <cell r="J5658" t="str">
            <v>02.09.02.09.005 Spryer Kecil</v>
          </cell>
        </row>
        <row r="5659">
          <cell r="J5659" t="str">
            <v>02.09.02.09.006 Sekop</v>
          </cell>
        </row>
        <row r="5660">
          <cell r="J5660" t="str">
            <v>02.09.02.09.007 Panci</v>
          </cell>
        </row>
        <row r="5661">
          <cell r="J5661" t="str">
            <v>02.09.02.09.008 Botol</v>
          </cell>
        </row>
        <row r="5662">
          <cell r="J5662" t="str">
            <v>02.09.02.09.009 Botol Jam (Botol Selat)</v>
          </cell>
        </row>
        <row r="5663">
          <cell r="J5663" t="str">
            <v>02.09.02.09.010 Penutup Botol</v>
          </cell>
        </row>
        <row r="5664">
          <cell r="J5664" t="str">
            <v>02.09.02.09.011 Pisau Buah</v>
          </cell>
        </row>
        <row r="5665">
          <cell r="J5665" t="str">
            <v>02.09.02.09.012 Spruit (Alat Penyuntik)</v>
          </cell>
        </row>
        <row r="5666">
          <cell r="J5666" t="str">
            <v>02.09.02.09.013 Tempat Minum Ayam</v>
          </cell>
        </row>
        <row r="5667">
          <cell r="J5667" t="str">
            <v>02.09.02.09.014 Lumpang Besi</v>
          </cell>
        </row>
        <row r="5668">
          <cell r="J5668" t="str">
            <v>02.09.02.09.015 Alat Peraga Ketrampilan Lain-lain</v>
          </cell>
        </row>
        <row r="5669">
          <cell r="J5669" t="str">
            <v>02.09.02.10.001 Gitar  Spanish</v>
          </cell>
        </row>
        <row r="5670">
          <cell r="J5670" t="str">
            <v>02.09.02.10.002 Gitar  Electrik</v>
          </cell>
        </row>
        <row r="5671">
          <cell r="J5671" t="str">
            <v>02.09.02.10.003 Piano</v>
          </cell>
        </row>
        <row r="5672">
          <cell r="J5672" t="str">
            <v>02.09.02.10.004 Organ/Electone</v>
          </cell>
        </row>
        <row r="5673">
          <cell r="J5673" t="str">
            <v>02.09.02.10.005 Recorder</v>
          </cell>
        </row>
        <row r="5674">
          <cell r="J5674" t="str">
            <v>02.09.02.10.006 Stem Fluid</v>
          </cell>
        </row>
        <row r="5675">
          <cell r="J5675" t="str">
            <v>02.09.02.10.007 Gambar Dinding Notasi Musik</v>
          </cell>
        </row>
        <row r="5676">
          <cell r="J5676" t="str">
            <v>02.09.02.10.008 Pianika</v>
          </cell>
        </row>
        <row r="5677">
          <cell r="J5677" t="str">
            <v>02.09.02.10.009 Harmonika</v>
          </cell>
        </row>
        <row r="5678">
          <cell r="J5678" t="str">
            <v>02.09.02.10.010 Gamelan</v>
          </cell>
        </row>
        <row r="5679">
          <cell r="J5679" t="str">
            <v>02.09.02.10.011 Angklung</v>
          </cell>
        </row>
        <row r="5680">
          <cell r="J5680" t="str">
            <v>02.09.02.10.012 Suling/Seruling</v>
          </cell>
        </row>
        <row r="5681">
          <cell r="J5681" t="str">
            <v>02.09.02.10.013 Kecapi</v>
          </cell>
        </row>
        <row r="5682">
          <cell r="J5682" t="str">
            <v>02.09.02.10.014 Rebab</v>
          </cell>
        </row>
        <row r="5683">
          <cell r="J5683" t="str">
            <v>02.09.02.10.015 Garpu Tala</v>
          </cell>
        </row>
        <row r="5684">
          <cell r="J5684" t="str">
            <v>02.09.02.10.016 Gendang</v>
          </cell>
        </row>
        <row r="5685">
          <cell r="J5685" t="str">
            <v>02.09.02.10.017 Alat Peraga Kesenian Lain-lain</v>
          </cell>
        </row>
        <row r="5686">
          <cell r="J5686" t="str">
            <v>02.09.02.11.001 Nama Nada</v>
          </cell>
        </row>
        <row r="5687">
          <cell r="J5687" t="str">
            <v>02.09.02.11.002 Bola Kasti</v>
          </cell>
        </row>
        <row r="5688">
          <cell r="J5688" t="str">
            <v>02.09.02.11.003 Kayu Pemukul</v>
          </cell>
        </row>
        <row r="5689">
          <cell r="J5689" t="str">
            <v>02.09.02.11.004 Start Blok</v>
          </cell>
        </row>
        <row r="5690">
          <cell r="J5690" t="str">
            <v>02.09.02.11.005 Bendera Start</v>
          </cell>
        </row>
        <row r="5691">
          <cell r="J5691" t="str">
            <v>02.09.02.11.006 Bola Pasil</v>
          </cell>
        </row>
        <row r="5692">
          <cell r="J5692" t="str">
            <v>02.09.02.11.007 Pita Ukuran (Meteran)</v>
          </cell>
        </row>
        <row r="5693">
          <cell r="J5693" t="str">
            <v>02.09.02.11.008 Alat Peraga Olah Raga Lain-lain</v>
          </cell>
        </row>
        <row r="5694">
          <cell r="J5694" t="str">
            <v>02.09.02.12.001 Lambang Negara (Garuda)</v>
          </cell>
        </row>
        <row r="5695">
          <cell r="J5695" t="str">
            <v>02.09.02.12.002 Bendera Merah Putih</v>
          </cell>
        </row>
        <row r="5696">
          <cell r="J5696" t="str">
            <v>02.09.02.12.003 Gambar Presiden</v>
          </cell>
        </row>
        <row r="5697">
          <cell r="J5697" t="str">
            <v>02.09.02.12.004 Gambar Wakil Presiden</v>
          </cell>
        </row>
        <row r="5698">
          <cell r="J5698" t="str">
            <v>02.09.02.12.005 Gambar Tokoh-tokoh Nasional</v>
          </cell>
        </row>
        <row r="5699">
          <cell r="J5699" t="str">
            <v>02.09.02.12.006 ALat Peraga PMP Lain-lain</v>
          </cell>
        </row>
        <row r="5700">
          <cell r="J5700" t="str">
            <v>02.09.03.01.001 Conductimeter</v>
          </cell>
        </row>
        <row r="5701">
          <cell r="J5701" t="str">
            <v>02.09.03.01.002 Coulometer</v>
          </cell>
        </row>
        <row r="5702">
          <cell r="J5702" t="str">
            <v>02.09.03.01.003 Potentiometer</v>
          </cell>
        </row>
        <row r="5703">
          <cell r="J5703" t="str">
            <v>02.09.03.01.004 Polarograph</v>
          </cell>
        </row>
        <row r="5704">
          <cell r="J5704" t="str">
            <v>02.09.03.01.005 Titralyzer</v>
          </cell>
        </row>
        <row r="5705">
          <cell r="J5705" t="str">
            <v>02.09.03.01.006 Lon Analyzer</v>
          </cell>
        </row>
        <row r="5706">
          <cell r="J5706" t="str">
            <v>02.09.03.01.007 Karl Fisher Water Tritator</v>
          </cell>
        </row>
        <row r="5707">
          <cell r="J5707" t="str">
            <v>02.09.03.01.008 Lecttrolylic</v>
          </cell>
        </row>
        <row r="5708">
          <cell r="J5708" t="str">
            <v>02.09.03.01.009 C-H-N Analyzer</v>
          </cell>
        </row>
        <row r="5709">
          <cell r="J5709" t="str">
            <v>02.09.03.01.010 C-H-O Analytical Microcombustion Equipment</v>
          </cell>
        </row>
        <row r="5710">
          <cell r="J5710" t="str">
            <v>02.09.03.01.011 Merz Automatic N-Analyzer</v>
          </cell>
        </row>
        <row r="5711">
          <cell r="J5711" t="str">
            <v>02.09.03.01.012 C&amp;S in Solid Combustion Analyzer</v>
          </cell>
        </row>
        <row r="5712">
          <cell r="J5712" t="str">
            <v>02.09.03.01.013 Amino Acid caobohydrate Analyzer</v>
          </cell>
        </row>
        <row r="5713">
          <cell r="J5713" t="str">
            <v>02.09.03.01.014 Electro Phoresis Analysis Equipment</v>
          </cell>
        </row>
        <row r="5714">
          <cell r="J5714" t="str">
            <v>02.09.03.01.015 Moisture Tester</v>
          </cell>
        </row>
        <row r="5715">
          <cell r="J5715" t="str">
            <v>02.09.03.01.016 KjeidahiDEgestion Block (For N Determinator)</v>
          </cell>
        </row>
        <row r="5716">
          <cell r="J5716" t="str">
            <v>02.09.03.01.017 Leak Detector</v>
          </cell>
        </row>
        <row r="5717">
          <cell r="J5717" t="str">
            <v>02.09.03.01.018 Ultra Violet Spechtrophotometer</v>
          </cell>
        </row>
        <row r="5718">
          <cell r="J5718" t="str">
            <v>02.09.03.01.019 Visible Light Spechtrophotometer</v>
          </cell>
        </row>
        <row r="5719">
          <cell r="J5719" t="str">
            <v>02.09.03.01.020 Infared Spechtrophotometer</v>
          </cell>
        </row>
        <row r="5720">
          <cell r="J5720" t="str">
            <v>02.09.03.01.021 Plame Spechtrophotometer</v>
          </cell>
        </row>
        <row r="5721">
          <cell r="J5721" t="str">
            <v>02.09.03.01.022 Atomic Absorption (Flame) Spechtrophotometer</v>
          </cell>
        </row>
        <row r="5722">
          <cell r="J5722" t="str">
            <v>02.09.03.01.023 Emmision Spechtrophotometer</v>
          </cell>
        </row>
        <row r="5723">
          <cell r="J5723" t="str">
            <v>02.09.03.01.024 X-Ray Flouresonce (XRP)</v>
          </cell>
        </row>
        <row r="5724">
          <cell r="J5724" t="str">
            <v>02.09.03.01.025 Fluorimeter</v>
          </cell>
        </row>
        <row r="5725">
          <cell r="J5725" t="str">
            <v>02.09.03.01.026 Turbidimeter/Nephelometer</v>
          </cell>
        </row>
        <row r="5726">
          <cell r="J5726" t="str">
            <v>02.09.03.01.027 Polarimeter/Refractometer</v>
          </cell>
        </row>
        <row r="5727">
          <cell r="J5727" t="str">
            <v>02.09.03.01.028 X-Ray Diffactometer</v>
          </cell>
        </row>
        <row r="5728">
          <cell r="J5728" t="str">
            <v>02.09.03.01.029 Thermoluminiscence Dosimeter (TLD) Reader</v>
          </cell>
        </row>
        <row r="5729">
          <cell r="J5729" t="str">
            <v>02.09.03.01.030 Uranium Ore Analyzer</v>
          </cell>
        </row>
        <row r="5730">
          <cell r="J5730" t="str">
            <v>02.09.03.01.031 Amilograph Meter</v>
          </cell>
        </row>
        <row r="5731">
          <cell r="J5731" t="str">
            <v>02.09.03.01.032 Mass Spectrometer</v>
          </cell>
        </row>
        <row r="5732">
          <cell r="J5732" t="str">
            <v>02.09.03.01.033 Mass Spectrograph</v>
          </cell>
        </row>
        <row r="5733">
          <cell r="J5733" t="str">
            <v>02.09.03.01.034 Magnetic Resonance Spectrometer</v>
          </cell>
        </row>
        <row r="5734">
          <cell r="J5734" t="str">
            <v>02.09.03.01.035 Calorimeter</v>
          </cell>
        </row>
        <row r="5735">
          <cell r="J5735" t="str">
            <v>02.09.03.01.036 Osmometer</v>
          </cell>
        </row>
        <row r="5736">
          <cell r="J5736" t="str">
            <v>02.09.03.01.037 Melting Point Determination Appartus</v>
          </cell>
        </row>
        <row r="5737">
          <cell r="J5737" t="str">
            <v>02.09.03.01.038 Thermogravimeter</v>
          </cell>
        </row>
        <row r="5738">
          <cell r="J5738" t="str">
            <v>02.09.03.01.039 Differensial Thermal Analyzer</v>
          </cell>
        </row>
        <row r="5739">
          <cell r="J5739" t="str">
            <v>02.09.03.01.040 Thermo Analyzer</v>
          </cell>
        </row>
        <row r="5740">
          <cell r="J5740" t="str">
            <v>02.09.03.01.041 Chromatography Developing Chamber</v>
          </cell>
        </row>
        <row r="5741">
          <cell r="J5741" t="str">
            <v>02.09.03.01.042 Thin Layer Chromatography Drying Rack/ Desiccator</v>
          </cell>
        </row>
        <row r="5742">
          <cell r="J5742" t="str">
            <v>02.09.03.01.043 Fraction Collector</v>
          </cell>
        </row>
        <row r="5743">
          <cell r="J5743" t="str">
            <v>02.09.03.01.044 Gas Chromatography (GC)</v>
          </cell>
        </row>
        <row r="5744">
          <cell r="J5744" t="str">
            <v>02.09.03.01.045 Radio Chromatography Scaner</v>
          </cell>
        </row>
        <row r="5745">
          <cell r="J5745" t="str">
            <v>02.09.03.01.046 Surface Arcameter (BET Method)</v>
          </cell>
        </row>
        <row r="5746">
          <cell r="J5746" t="str">
            <v>02.09.03.01.047 Porosimeter/Permeameter</v>
          </cell>
        </row>
        <row r="5747">
          <cell r="J5747" t="str">
            <v>02.09.03.01.048 Analytical Instrumnet Lain-lain</v>
          </cell>
        </row>
        <row r="5748">
          <cell r="J5748" t="str">
            <v>02.09.03.02.001 General Popose Glass Thermometer</v>
          </cell>
        </row>
        <row r="5749">
          <cell r="J5749" t="str">
            <v>02.09.03.02.002 Dial Reading Thermometer</v>
          </cell>
        </row>
        <row r="5750">
          <cell r="J5750" t="str">
            <v>02.09.03.02.003 Procesion Thermometer</v>
          </cell>
        </row>
        <row r="5751">
          <cell r="J5751" t="str">
            <v>02.09.03.02.004 Clinical Thermometer</v>
          </cell>
        </row>
        <row r="5752">
          <cell r="J5752" t="str">
            <v>02.09.03.02.005 Maximum-Minimum Thermometer</v>
          </cell>
        </row>
        <row r="5753">
          <cell r="J5753" t="str">
            <v>02.09.03.02.006 Resistance Thermometer</v>
          </cell>
        </row>
        <row r="5754">
          <cell r="J5754" t="str">
            <v>02.09.03.02.007 Bimetal Thermometer</v>
          </cell>
        </row>
        <row r="5755">
          <cell r="J5755" t="str">
            <v>02.09.03.02.008 Thermocouple</v>
          </cell>
        </row>
        <row r="5756">
          <cell r="J5756" t="str">
            <v>02.09.03.02.009 Temperature Indicator</v>
          </cell>
        </row>
        <row r="5757">
          <cell r="J5757" t="str">
            <v>02.09.03.02.010 Temperature Recorder</v>
          </cell>
        </row>
        <row r="5758">
          <cell r="J5758" t="str">
            <v>02.09.03.02.011 Thermoregulator</v>
          </cell>
        </row>
        <row r="5759">
          <cell r="J5759" t="str">
            <v>02.09.03.02.012 Immersion Pyrometer</v>
          </cell>
        </row>
        <row r="5760">
          <cell r="J5760" t="str">
            <v>02.09.03.02.013 Specral-Optical Pyrometer</v>
          </cell>
        </row>
        <row r="5761">
          <cell r="J5761" t="str">
            <v>02.09.03.02.014 UV/Uv-Vis Radiometer</v>
          </cell>
        </row>
        <row r="5762">
          <cell r="J5762" t="str">
            <v>02.09.03.02.015 PH Meter/Indicator And lon Meter</v>
          </cell>
        </row>
        <row r="5763">
          <cell r="J5763" t="str">
            <v>02.09.03.02.016 Ater Puryti Meter (Spesific Resitance Meter)</v>
          </cell>
        </row>
        <row r="5764">
          <cell r="J5764" t="str">
            <v>02.09.03.02.017 Dissolvel Oxygen Meter (DO)</v>
          </cell>
        </row>
        <row r="5765">
          <cell r="J5765" t="str">
            <v>02.09.03.02.018 Biological Oxygen Demand Monitor (BID)</v>
          </cell>
        </row>
        <row r="5766">
          <cell r="J5766" t="str">
            <v>02.09.03.02.019 Bourdan Vacuum Gauge</v>
          </cell>
        </row>
        <row r="5767">
          <cell r="J5767" t="str">
            <v>02.09.03.02.020 Thermocouple Vacuum Gauge</v>
          </cell>
        </row>
        <row r="5768">
          <cell r="J5768" t="str">
            <v>02.09.03.02.021 Incline Tube Manometer</v>
          </cell>
        </row>
        <row r="5769">
          <cell r="J5769" t="str">
            <v>02.09.03.02.022 Portable Flectronic manometer</v>
          </cell>
        </row>
        <row r="5770">
          <cell r="J5770" t="str">
            <v>02.09.03.02.023 Pirani High Vacuum Gauge</v>
          </cell>
        </row>
        <row r="5771">
          <cell r="J5771" t="str">
            <v>02.09.03.02.024 Vacuumeter</v>
          </cell>
        </row>
        <row r="5772">
          <cell r="J5772" t="str">
            <v>02.09.03.02.025 Well Type Manometer</v>
          </cell>
        </row>
        <row r="5773">
          <cell r="J5773" t="str">
            <v>02.09.03.02.026 Liquid Column Pressure Indicator</v>
          </cell>
        </row>
        <row r="5774">
          <cell r="J5774" t="str">
            <v>02.09.03.02.027 Electerc Element Pressure Indicator</v>
          </cell>
        </row>
        <row r="5775">
          <cell r="J5775" t="str">
            <v>02.09.03.02.028 Piezoresistive Pressure Indicator</v>
          </cell>
        </row>
        <row r="5776">
          <cell r="J5776" t="str">
            <v>02.09.03.02.029 Piezoelectric Pressure Indicator</v>
          </cell>
        </row>
        <row r="5777">
          <cell r="J5777" t="str">
            <v>02.09.03.02.030 Straningases Pressure Indicator</v>
          </cell>
        </row>
        <row r="5778">
          <cell r="J5778" t="str">
            <v>02.09.03.02.031 Hydrometer</v>
          </cell>
        </row>
        <row r="5779">
          <cell r="J5779" t="str">
            <v>02.09.03.02.032 Spesific Gravitometer</v>
          </cell>
        </row>
        <row r="5780">
          <cell r="J5780" t="str">
            <v>02.09.03.02.033 Whestphalt Balance Densitometer</v>
          </cell>
        </row>
        <row r="5781">
          <cell r="J5781" t="str">
            <v>02.09.03.02.034 Chain Balance Densitometer</v>
          </cell>
        </row>
        <row r="5782">
          <cell r="J5782" t="str">
            <v>02.09.03.02.035 Densitometer General</v>
          </cell>
        </row>
        <row r="5783">
          <cell r="J5783" t="str">
            <v>02.09.03.02.036 Surface Tensometer</v>
          </cell>
        </row>
        <row r="5784">
          <cell r="J5784" t="str">
            <v>02.09.03.02.037 Viscometer Viscosimeter</v>
          </cell>
        </row>
        <row r="5785">
          <cell r="J5785" t="str">
            <v>02.09.03.02.038 Kinematic Viscosety Bath</v>
          </cell>
        </row>
        <row r="5786">
          <cell r="J5786" t="str">
            <v>02.09.03.02.039 Du Nuoy InterFacial Tensiometer</v>
          </cell>
        </row>
        <row r="5787">
          <cell r="J5787" t="str">
            <v>02.09.03.02.040 Orsat-Fischer Gas Analyzer</v>
          </cell>
        </row>
        <row r="5788">
          <cell r="J5788" t="str">
            <v>02.09.03.02.041 Gasmeter</v>
          </cell>
        </row>
        <row r="5789">
          <cell r="J5789" t="str">
            <v>02.09.03.02.042 Anemometer Flowmeter</v>
          </cell>
        </row>
        <row r="5790">
          <cell r="J5790" t="str">
            <v>02.09.03.02.043 Venturumeter Flowmeter</v>
          </cell>
        </row>
        <row r="5791">
          <cell r="J5791" t="str">
            <v>02.09.03.02.044 Area Meter Flowmeter</v>
          </cell>
        </row>
        <row r="5792">
          <cell r="J5792" t="str">
            <v>02.09.03.02.045 Onfice Meter Flowmeter</v>
          </cell>
        </row>
        <row r="5793">
          <cell r="J5793" t="str">
            <v>02.09.03.02.046 Nozziemeter Flowmeter</v>
          </cell>
        </row>
        <row r="5794">
          <cell r="J5794" t="str">
            <v>02.09.03.02.047 Massmeter Flowmeter</v>
          </cell>
        </row>
        <row r="5795">
          <cell r="J5795" t="str">
            <v>02.09.03.02.048 Elbowimeter Flowmeter</v>
          </cell>
        </row>
        <row r="5796">
          <cell r="J5796" t="str">
            <v>02.09.03.02.049 Gage Galss Level Indicator</v>
          </cell>
        </row>
        <row r="5797">
          <cell r="J5797" t="str">
            <v>02.09.03.02.050 Tape Float Gage Level Indicator</v>
          </cell>
        </row>
        <row r="5798">
          <cell r="J5798" t="str">
            <v>02.09.03.02.051 Level Shaft Gage Level Indicator</v>
          </cell>
        </row>
        <row r="5799">
          <cell r="J5799" t="str">
            <v>02.09.03.02.052 Buble Tube Level Measumy System</v>
          </cell>
        </row>
        <row r="5800">
          <cell r="J5800" t="str">
            <v>02.09.03.02.053 Flash Point Tester</v>
          </cell>
        </row>
        <row r="5801">
          <cell r="J5801" t="str">
            <v>02.09.03.02.054 Insrument Probe/Sensor Lain-lain</v>
          </cell>
        </row>
        <row r="5802">
          <cell r="J5802" t="str">
            <v>02.09.03.03.001 Electronic Top Loading Balance</v>
          </cell>
        </row>
        <row r="5803">
          <cell r="J5803" t="str">
            <v>02.09.03.03.002 Electronic Analytical Balance</v>
          </cell>
        </row>
        <row r="5804">
          <cell r="J5804" t="str">
            <v>02.09.03.03.003 Mechanical Analytical Balance</v>
          </cell>
        </row>
        <row r="5805">
          <cell r="J5805" t="str">
            <v>02.09.03.03.004 electronic Microbalance</v>
          </cell>
        </row>
        <row r="5806">
          <cell r="J5806" t="str">
            <v>02.09.03.03.005 Remote Bader</v>
          </cell>
        </row>
        <row r="5807">
          <cell r="J5807" t="str">
            <v>02.09.03.03.006 Telecope Scale</v>
          </cell>
        </row>
        <row r="5808">
          <cell r="J5808" t="str">
            <v>02.09.03.03.007 Platform Scale</v>
          </cell>
        </row>
        <row r="5809">
          <cell r="J5809" t="str">
            <v>02.09.03.03.008 Sprong Scale</v>
          </cell>
        </row>
        <row r="5810">
          <cell r="J5810" t="str">
            <v>02.09.03.03.009 Table Balance</v>
          </cell>
        </row>
        <row r="5811">
          <cell r="J5811" t="str">
            <v>02.09.03.03.010 Electric Control</v>
          </cell>
        </row>
        <row r="5812">
          <cell r="J5812" t="str">
            <v>02.09.03.03.011 Balance Weight Set</v>
          </cell>
        </row>
        <row r="5813">
          <cell r="J5813" t="str">
            <v>02.09.03.03.012 Rotator Heater Control</v>
          </cell>
        </row>
        <row r="5814">
          <cell r="J5814" t="str">
            <v>02.09.03.03.013 UWFP Control Panel with HR</v>
          </cell>
        </row>
        <row r="5815">
          <cell r="J5815" t="str">
            <v>02.09.03.03.014 Reccoder</v>
          </cell>
        </row>
        <row r="5816">
          <cell r="J5816" t="str">
            <v>02.09.03.03.015 Water Sampler</v>
          </cell>
        </row>
        <row r="5817">
          <cell r="J5817" t="str">
            <v>02.09.03.03.016 Stop Watch</v>
          </cell>
        </row>
        <row r="5818">
          <cell r="J5818" t="str">
            <v>02.09.03.03.017 Stop Clock</v>
          </cell>
        </row>
        <row r="5819">
          <cell r="J5819" t="str">
            <v>02.09.03.03.018 Interval Timer</v>
          </cell>
        </row>
        <row r="5820">
          <cell r="J5820" t="str">
            <v>02.09.03.03.019 Wall Clock</v>
          </cell>
        </row>
        <row r="5821">
          <cell r="J5821" t="str">
            <v>02.09.03.03.020 Automatic On/Off Time Switch</v>
          </cell>
        </row>
        <row r="5822">
          <cell r="J5822" t="str">
            <v>02.09.03.03.021 Stroboscope Flash</v>
          </cell>
        </row>
        <row r="5823">
          <cell r="J5823" t="str">
            <v>02.09.03.03.022 Tachometer</v>
          </cell>
        </row>
        <row r="5824">
          <cell r="J5824" t="str">
            <v>02.09.03.03.023 Rpm Meter</v>
          </cell>
        </row>
        <row r="5825">
          <cell r="J5825" t="str">
            <v>02.09.03.03.024 Coloni Holder</v>
          </cell>
        </row>
        <row r="5826">
          <cell r="J5826" t="str">
            <v>02.09.03.03.025 Battle Holder</v>
          </cell>
        </row>
        <row r="5827">
          <cell r="J5827" t="str">
            <v>02.09.03.03.026 Team Heater Water Bath</v>
          </cell>
        </row>
        <row r="5828">
          <cell r="J5828" t="str">
            <v>02.09.03.03.027 Electrically Heated Water Bath</v>
          </cell>
        </row>
        <row r="5829">
          <cell r="J5829" t="str">
            <v>02.09.03.03.028 Electrically Heated Oil Bath</v>
          </cell>
        </row>
        <row r="5830">
          <cell r="J5830" t="str">
            <v>02.09.03.03.029 Sand Bath</v>
          </cell>
        </row>
        <row r="5831">
          <cell r="J5831" t="str">
            <v>02.09.03.03.030 Thermostatic Water Bath</v>
          </cell>
        </row>
        <row r="5832">
          <cell r="J5832" t="str">
            <v>02.09.03.03.031 Shaking Water Bath</v>
          </cell>
        </row>
        <row r="5833">
          <cell r="J5833" t="str">
            <v>02.09.03.03.032 Test Tube Dry Bath</v>
          </cell>
        </row>
        <row r="5834">
          <cell r="J5834" t="str">
            <v>02.09.03.03.033 Shaking Water Bath</v>
          </cell>
        </row>
        <row r="5835">
          <cell r="J5835" t="str">
            <v>02.09.03.03.034 Cleaning Bath</v>
          </cell>
        </row>
        <row r="5836">
          <cell r="J5836" t="str">
            <v>02.09.03.03.035 Lab Eva Porator</v>
          </cell>
        </row>
        <row r="5837">
          <cell r="J5837" t="str">
            <v>02.09.03.03.036 Thermostatic Water Cerculator</v>
          </cell>
        </row>
        <row r="5838">
          <cell r="J5838" t="str">
            <v>02.09.03.03.037 Thermostatic Oil Cerculator</v>
          </cell>
        </row>
        <row r="5839">
          <cell r="J5839" t="str">
            <v>02.09.03.03.038 Thermostatic Refrigerating Carculator</v>
          </cell>
        </row>
        <row r="5840">
          <cell r="J5840" t="str">
            <v>02.09.03.03.039 Vice Jig U 235 Proses</v>
          </cell>
        </row>
        <row r="5841">
          <cell r="J5841" t="str">
            <v>02.09.03.03.040 Dauble Ended Bottle Case</v>
          </cell>
        </row>
        <row r="5842">
          <cell r="J5842" t="str">
            <v>02.09.03.03.041 Bunsen Gas Bumer</v>
          </cell>
        </row>
        <row r="5843">
          <cell r="J5843" t="str">
            <v>02.09.03.03.042 Maker Gas Bumer</v>
          </cell>
        </row>
        <row r="5844">
          <cell r="J5844" t="str">
            <v>02.09.03.03.043 Blow Lamp (Brander)</v>
          </cell>
        </row>
        <row r="5845">
          <cell r="J5845" t="str">
            <v>02.09.03.03.044 AW Bottle Case</v>
          </cell>
        </row>
        <row r="5846">
          <cell r="J5846" t="str">
            <v>02.09.03.03.045 FRFW Bottle Case</v>
          </cell>
        </row>
        <row r="5847">
          <cell r="J5847" t="str">
            <v>02.09.03.03.046 Hot Plate</v>
          </cell>
        </row>
        <row r="5848">
          <cell r="J5848" t="str">
            <v>02.09.03.03.047 Cold Plate</v>
          </cell>
        </row>
        <row r="5849">
          <cell r="J5849" t="str">
            <v>02.09.03.03.048 Immersion Heating Coll</v>
          </cell>
        </row>
        <row r="5850">
          <cell r="J5850" t="str">
            <v>02.09.03.03.049 Immersion Rod Coll</v>
          </cell>
        </row>
        <row r="5851">
          <cell r="J5851" t="str">
            <v>02.09.03.03.050 Immersion Refrigeration Stiring</v>
          </cell>
        </row>
        <row r="5852">
          <cell r="J5852" t="str">
            <v>02.09.03.03.051 Hot Plate with Magnetic Stiring</v>
          </cell>
        </row>
        <row r="5853">
          <cell r="J5853" t="str">
            <v>02.09.03.03.052 Automatic Laboratory Steam Generator</v>
          </cell>
        </row>
        <row r="5854">
          <cell r="J5854" t="str">
            <v>02.09.03.03.053 Water Perclator (Boiler)</v>
          </cell>
        </row>
        <row r="5855">
          <cell r="J5855" t="str">
            <v>02.09.03.03.054 Rotating Jig</v>
          </cell>
        </row>
        <row r="5856">
          <cell r="J5856" t="str">
            <v>02.09.03.03.055 Heat Gun</v>
          </cell>
        </row>
        <row r="5857">
          <cell r="J5857" t="str">
            <v>02.09.03.03.056 Heating Mantle</v>
          </cell>
        </row>
        <row r="5858">
          <cell r="J5858" t="str">
            <v>02.09.03.03.057 Table Model Health g Mantle</v>
          </cell>
        </row>
        <row r="5859">
          <cell r="J5859" t="str">
            <v>02.09.03.03.058 Heating Tape</v>
          </cell>
        </row>
        <row r="5860">
          <cell r="J5860" t="str">
            <v>02.09.03.03.059 Kompor Listrik</v>
          </cell>
        </row>
        <row r="5861">
          <cell r="J5861" t="str">
            <v>02.09.03.03.060 Infrared Lamp</v>
          </cell>
        </row>
        <row r="5862">
          <cell r="J5862" t="str">
            <v>02.09.03.03.061 High Pressure Autoclave (W/WO) Stirree</v>
          </cell>
        </row>
        <row r="5863">
          <cell r="J5863" t="str">
            <v>02.09.03.03.062 High Presure Shaking Autoclave</v>
          </cell>
        </row>
        <row r="5864">
          <cell r="J5864" t="str">
            <v>02.09.03.03.063 Pressure Vessel</v>
          </cell>
        </row>
        <row r="5865">
          <cell r="J5865" t="str">
            <v>02.09.03.03.064 Special Tube Fumace</v>
          </cell>
        </row>
        <row r="5866">
          <cell r="J5866" t="str">
            <v>02.09.03.03.065 Tube Fumace</v>
          </cell>
        </row>
        <row r="5867">
          <cell r="J5867" t="str">
            <v>02.09.03.03.066 Vibrating Micro Shaker</v>
          </cell>
        </row>
        <row r="5868">
          <cell r="J5868" t="str">
            <v>02.09.03.03.067 Shaking Machine</v>
          </cell>
        </row>
        <row r="5869">
          <cell r="J5869" t="str">
            <v>02.09.03.03.068 Test Tube Shaker</v>
          </cell>
        </row>
        <row r="5870">
          <cell r="J5870" t="str">
            <v>02.09.03.03.069 Universal Shaking Apparatus</v>
          </cell>
        </row>
        <row r="5871">
          <cell r="J5871" t="str">
            <v>02.09.03.03.070 Lab Stirried Reaction Vessel</v>
          </cell>
        </row>
        <row r="5872">
          <cell r="J5872" t="str">
            <v>02.09.03.03.071 Sterrer Motor</v>
          </cell>
        </row>
        <row r="5873">
          <cell r="J5873" t="str">
            <v>02.09.03.03.072 Multiple Stining Unit</v>
          </cell>
        </row>
        <row r="5874">
          <cell r="J5874" t="str">
            <v>02.09.03.03.073 Magnetic Sterrer</v>
          </cell>
        </row>
        <row r="5875">
          <cell r="J5875" t="str">
            <v>02.09.03.03.074 Revaluation Counter</v>
          </cell>
        </row>
        <row r="5876">
          <cell r="J5876" t="str">
            <v>02.09.03.03.075 Ultrasonic Sceaner</v>
          </cell>
        </row>
        <row r="5877">
          <cell r="J5877" t="str">
            <v>02.09.03.03.076 Laboratory Sleving Machine Shaker</v>
          </cell>
        </row>
        <row r="5878">
          <cell r="J5878" t="str">
            <v>02.09.03.03.077 Laboratory Sleve Set</v>
          </cell>
        </row>
        <row r="5879">
          <cell r="J5879" t="str">
            <v>02.09.03.03.078 Vibrating Screen</v>
          </cell>
        </row>
        <row r="5880">
          <cell r="J5880" t="str">
            <v>02.09.03.03.079 Siffer &amp; Rotatop</v>
          </cell>
        </row>
        <row r="5881">
          <cell r="J5881" t="str">
            <v>02.09.03.03.080 Ball Mill</v>
          </cell>
        </row>
        <row r="5882">
          <cell r="J5882" t="str">
            <v>02.09.03.03.081 Laboratory Cylinder Centrifuge</v>
          </cell>
        </row>
        <row r="5883">
          <cell r="J5883" t="str">
            <v>02.09.03.03.082 Laboratory Basket Centrifuge</v>
          </cell>
        </row>
        <row r="5884">
          <cell r="J5884" t="str">
            <v>02.09.03.03.083 Hand Centrifuge</v>
          </cell>
        </row>
        <row r="5885">
          <cell r="J5885" t="str">
            <v>02.09.03.03.084 Laboratory Bench Centrifuge</v>
          </cell>
        </row>
        <row r="5886">
          <cell r="J5886" t="str">
            <v>02.09.03.03.085 Laboratory High Speed Centrifuge</v>
          </cell>
        </row>
        <row r="5887">
          <cell r="J5887" t="str">
            <v>02.09.03.03.086 Ultra Centrifuge</v>
          </cell>
        </row>
        <row r="5888">
          <cell r="J5888" t="str">
            <v>02.09.03.03.087 Muffie Furnace</v>
          </cell>
        </row>
        <row r="5889">
          <cell r="J5889" t="str">
            <v>02.09.03.03.088 Transformer</v>
          </cell>
        </row>
        <row r="5890">
          <cell r="J5890" t="str">
            <v>02.09.03.03.089 Distilation Equipment</v>
          </cell>
        </row>
        <row r="5891">
          <cell r="J5891" t="str">
            <v>02.09.03.03.090 Distilation Air Barat</v>
          </cell>
        </row>
        <row r="5892">
          <cell r="J5892" t="str">
            <v>02.09.03.03.091 Lab Water Purifier/Demmaralizer</v>
          </cell>
        </row>
        <row r="5893">
          <cell r="J5893" t="str">
            <v>02.09.03.03.092 Lab water Destiling/Bio Sistiling Apparatus</v>
          </cell>
        </row>
        <row r="5894">
          <cell r="J5894" t="str">
            <v>02.09.03.03.093 Electrolytic Hr Generator</v>
          </cell>
        </row>
        <row r="5895">
          <cell r="J5895" t="str">
            <v>02.09.03.03.094 Kepp's Gas Generator</v>
          </cell>
        </row>
        <row r="5896">
          <cell r="J5896" t="str">
            <v>02.09.03.03.095 Picking System</v>
          </cell>
        </row>
        <row r="5897">
          <cell r="J5897" t="str">
            <v>02.09.03.03.096 Room Dehudifier</v>
          </cell>
        </row>
        <row r="5898">
          <cell r="J5898" t="str">
            <v>02.09.03.03.097 Room Dehudifier</v>
          </cell>
        </row>
        <row r="5899">
          <cell r="J5899" t="str">
            <v>02.09.03.03.098 Humadity Chamber</v>
          </cell>
        </row>
        <row r="5900">
          <cell r="J5900" t="str">
            <v>02.09.03.03.099 Laboratory/Service Wagon/Cart</v>
          </cell>
        </row>
        <row r="5901">
          <cell r="J5901" t="str">
            <v>02.09.03.03.100 General Laboratory Tool Lain-lain</v>
          </cell>
        </row>
        <row r="5902">
          <cell r="J5902" t="str">
            <v>02.09.03.04.001 Hot Plate with Magnetic Stiring</v>
          </cell>
        </row>
        <row r="5903">
          <cell r="J5903" t="str">
            <v>02.09.03.04.002 Plating System</v>
          </cell>
        </row>
        <row r="5904">
          <cell r="J5904" t="str">
            <v>02.09.03.04.003 Herilac Welder &amp; Special WS</v>
          </cell>
        </row>
        <row r="5905">
          <cell r="J5905" t="str">
            <v>02.09.03.04.004 Cambustion Tube</v>
          </cell>
        </row>
        <row r="5906">
          <cell r="J5906" t="str">
            <v>02.09.03.04.005 Vacuum System</v>
          </cell>
        </row>
        <row r="5907">
          <cell r="J5907" t="str">
            <v>02.09.03.04.006 Dewar</v>
          </cell>
        </row>
        <row r="5908">
          <cell r="J5908" t="str">
            <v>02.09.03.04.007 Regulator Pemanas</v>
          </cell>
        </row>
        <row r="5909">
          <cell r="J5909" t="str">
            <v>02.09.03.04.008 Pemanas Jaket</v>
          </cell>
        </row>
        <row r="5910">
          <cell r="J5910" t="str">
            <v>02.09.03.04.009 Speed Dyana Mixer</v>
          </cell>
        </row>
        <row r="5911">
          <cell r="J5911" t="str">
            <v>02.09.03.04.010 Srystal Growing + Cutter Mach</v>
          </cell>
        </row>
        <row r="5912">
          <cell r="J5912" t="str">
            <v>02.09.03.04.011 Instrument Probe/Sensor A Lain-lain</v>
          </cell>
        </row>
        <row r="5913">
          <cell r="J5913" t="str">
            <v>02.09.03.05.001 Burette</v>
          </cell>
        </row>
        <row r="5914">
          <cell r="J5914" t="str">
            <v>02.09.03.05.002 Automatic Burelle</v>
          </cell>
        </row>
        <row r="5915">
          <cell r="J5915" t="str">
            <v>02.09.03.05.003 Pipette Epperdort</v>
          </cell>
        </row>
        <row r="5916">
          <cell r="J5916" t="str">
            <v>02.09.03.05.004 Microlitre Piperdirt</v>
          </cell>
        </row>
        <row r="5917">
          <cell r="J5917" t="str">
            <v>02.09.03.05.005 Large Glass Vessel (Kataslitye Low Exchange)</v>
          </cell>
        </row>
        <row r="5918">
          <cell r="J5918" t="str">
            <v>02.09.03.05.006 Water Chiller</v>
          </cell>
        </row>
        <row r="5919">
          <cell r="J5919" t="str">
            <v>02.09.03.05.007 Dessiccator</v>
          </cell>
        </row>
        <row r="5920">
          <cell r="J5920" t="str">
            <v>02.09.03.05.008 Cendensor (Liebig Davis, Dimrot, Spiral, Alhm)</v>
          </cell>
        </row>
        <row r="5921">
          <cell r="J5921" t="str">
            <v>02.09.03.05.009 Soxhel Extrator</v>
          </cell>
        </row>
        <row r="5922">
          <cell r="J5922" t="str">
            <v>02.09.03.05.010 Crucible (Quartz, Porcelin)</v>
          </cell>
        </row>
        <row r="5923">
          <cell r="J5923" t="str">
            <v>02.09.03.05.011 Curcible (Nickel, etc)</v>
          </cell>
        </row>
        <row r="5924">
          <cell r="J5924" t="str">
            <v>02.09.03.05.012 Mortar Porcelin</v>
          </cell>
        </row>
        <row r="5925">
          <cell r="J5925" t="str">
            <v>02.09.03.05.013 Integrated Circuit Taster (IC Taster)</v>
          </cell>
        </row>
        <row r="5926">
          <cell r="J5926" t="str">
            <v>02.09.03.05.014 Beaker</v>
          </cell>
        </row>
        <row r="5927">
          <cell r="J5927" t="str">
            <v>02.09.03.05.015 Flask</v>
          </cell>
        </row>
        <row r="5928">
          <cell r="J5928" t="str">
            <v>02.09.03.05.016 Botle Aspirator</v>
          </cell>
        </row>
        <row r="5929">
          <cell r="J5929" t="str">
            <v>02.09.03.05.017 Retort</v>
          </cell>
        </row>
        <row r="5930">
          <cell r="J5930" t="str">
            <v>02.09.03.05.018 Funnel</v>
          </cell>
        </row>
        <row r="5931">
          <cell r="J5931" t="str">
            <v>02.09.03.05.019 Safety Can</v>
          </cell>
        </row>
        <row r="5932">
          <cell r="J5932" t="str">
            <v>02.09.03.05.020 Safety Container/Jerrican</v>
          </cell>
        </row>
        <row r="5933">
          <cell r="J5933" t="str">
            <v>02.09.03.05.021 Safety Container</v>
          </cell>
        </row>
        <row r="5934">
          <cell r="J5934" t="str">
            <v>02.09.03.05.022 Tank</v>
          </cell>
        </row>
        <row r="5935">
          <cell r="J5935" t="str">
            <v>02.09.03.05.023 Glassware Plastik/Utensils Lain-lain</v>
          </cell>
        </row>
        <row r="5936">
          <cell r="J5936" t="str">
            <v>02.09.03.06.001 Generator Set (Lab Scale)</v>
          </cell>
        </row>
        <row r="5937">
          <cell r="J5937" t="str">
            <v>02.09.03.06.002 Ear (Protecting) Muff</v>
          </cell>
        </row>
        <row r="5938">
          <cell r="J5938" t="str">
            <v>02.09.03.06.003 Eye Geoggles</v>
          </cell>
        </row>
        <row r="5939">
          <cell r="J5939" t="str">
            <v>02.09.03.06.004 Face Shiled (Form Radiant Heat Spork)</v>
          </cell>
        </row>
        <row r="5940">
          <cell r="J5940" t="str">
            <v>02.09.03.06.005 Anti Dust &amp; Taxic Fume Reapirator</v>
          </cell>
        </row>
        <row r="5941">
          <cell r="J5941" t="str">
            <v>02.09.03.06.006 Eyewash Station</v>
          </cell>
        </row>
        <row r="5942">
          <cell r="J5942" t="str">
            <v>02.09.03.06.007 Hot Cell</v>
          </cell>
        </row>
        <row r="5943">
          <cell r="J5943" t="str">
            <v>02.09.03.06.008 Lead Glass Mindow</v>
          </cell>
        </row>
        <row r="5944">
          <cell r="J5944" t="str">
            <v>02.09.03.06.009 FPM Target Holder Assembly</v>
          </cell>
        </row>
        <row r="5945">
          <cell r="J5945" t="str">
            <v>02.09.03.06.010 WNP Hook</v>
          </cell>
        </row>
        <row r="5946">
          <cell r="J5946" t="str">
            <v>02.09.03.06.011 Fire Extinguisher</v>
          </cell>
        </row>
        <row r="5947">
          <cell r="J5947" t="str">
            <v>02.09.03.06.012 Fire Extinguisher Carlage</v>
          </cell>
        </row>
        <row r="5948">
          <cell r="J5948" t="str">
            <v>02.09.03.06.013 Capsule Handling Toll &amp; LA</v>
          </cell>
        </row>
        <row r="5949">
          <cell r="J5949" t="str">
            <v>02.09.03.06.014 Isotop Stringer</v>
          </cell>
        </row>
        <row r="5950">
          <cell r="J5950" t="str">
            <v>02.09.03.06.015 In Pool Holder for Stringer</v>
          </cell>
        </row>
        <row r="5951">
          <cell r="J5951" t="str">
            <v>02.09.03.06.016 Fume Alert Napor Detector</v>
          </cell>
        </row>
        <row r="5952">
          <cell r="J5952" t="str">
            <v>02.09.03.06.017 Smoke Detecting System &amp; Alarm</v>
          </cell>
        </row>
        <row r="5953">
          <cell r="J5953" t="str">
            <v>02.09.03.06.018 Fume /Gas Leak Detector</v>
          </cell>
        </row>
        <row r="5954">
          <cell r="J5954" t="str">
            <v>02.09.03.06.019 Fission Product CSB, TILIEC</v>
          </cell>
        </row>
        <row r="5955">
          <cell r="J5955" t="str">
            <v>02.09.03.06.020 Electronic Controls</v>
          </cell>
        </row>
        <row r="5956">
          <cell r="J5956" t="str">
            <v>02.09.03.06.021 Glave Box</v>
          </cell>
        </row>
        <row r="5957">
          <cell r="J5957" t="str">
            <v>02.09.03.06.022 Fume Hood</v>
          </cell>
        </row>
        <row r="5958">
          <cell r="J5958" t="str">
            <v>02.09.03.06.023 Acid Hood</v>
          </cell>
        </row>
        <row r="5959">
          <cell r="J5959" t="str">
            <v>02.09.03.06.024 Special Support Equip</v>
          </cell>
        </row>
        <row r="5960">
          <cell r="J5960" t="str">
            <v>02.09.03.06.025 Gamma Monitor</v>
          </cell>
        </row>
        <row r="5961">
          <cell r="J5961" t="str">
            <v>02.09.03.06.026 High Volume Air Sampler</v>
          </cell>
        </row>
        <row r="5962">
          <cell r="J5962" t="str">
            <v>02.09.03.06.027 Laboratory Safety equipment Lain-lain</v>
          </cell>
        </row>
        <row r="5963">
          <cell r="J5963" t="str">
            <v>02.09.04.01.001 Ge Detector (Planer + Coxial)</v>
          </cell>
        </row>
        <row r="5964">
          <cell r="J5964" t="str">
            <v>02.09.04.01.002 SI (LI) Detector</v>
          </cell>
        </row>
        <row r="5965">
          <cell r="J5965" t="str">
            <v>02.09.04.01.003 GE (LI) Coalocial Detector</v>
          </cell>
        </row>
        <row r="5966">
          <cell r="J5966" t="str">
            <v>02.09.04.01.004 Thin Window GE (LI) Coakxial Detector</v>
          </cell>
        </row>
        <row r="5967">
          <cell r="J5967" t="str">
            <v>02.09.04.01.005 Assesories Ni Liq + LN2</v>
          </cell>
        </row>
        <row r="5968">
          <cell r="J5968" t="str">
            <v>02.09.04.01.006 LN2 Detector</v>
          </cell>
        </row>
        <row r="5969">
          <cell r="J5969" t="str">
            <v>02.09.04.01.007 Vertical Dipstick Cryostat</v>
          </cell>
        </row>
        <row r="5970">
          <cell r="J5970" t="str">
            <v>02.09.04.01.008 Horisontal Disostick Cryostat</v>
          </cell>
        </row>
        <row r="5971">
          <cell r="J5971" t="str">
            <v>02.09.04.01.009 45 Dipstick Cryostat</v>
          </cell>
        </row>
        <row r="5972">
          <cell r="J5972" t="str">
            <v>02.09.04.01.010 Detector Alpha</v>
          </cell>
        </row>
        <row r="5973">
          <cell r="J5973" t="str">
            <v>02.09.04.01.011 Sillicon Surface Barrier Detector (SSB)</v>
          </cell>
        </row>
        <row r="5974">
          <cell r="J5974" t="str">
            <v>02.09.04.01.012 Vacuum Chamber</v>
          </cell>
        </row>
        <row r="5975">
          <cell r="J5975" t="str">
            <v>02.09.04.01.013 Gos Filled Detector (He, 3 Bf3)</v>
          </cell>
        </row>
        <row r="5976">
          <cell r="J5976" t="str">
            <v>02.09.04.01.014 Nal Scintillation Detector</v>
          </cell>
        </row>
        <row r="5977">
          <cell r="J5977" t="str">
            <v>02.09.04.01.015 Fash Neutron Scintillation Detector</v>
          </cell>
        </row>
        <row r="5978">
          <cell r="J5978" t="str">
            <v>02.09.04.01.016 Radiation Detector Lain-lain</v>
          </cell>
        </row>
        <row r="5979">
          <cell r="J5979" t="str">
            <v>02.09.04.02.001 Preamplifier Propotional Couter</v>
          </cell>
        </row>
        <row r="5980">
          <cell r="J5980" t="str">
            <v>02.09.04.02.002 Preamplifier Ge (LE) Detactor</v>
          </cell>
        </row>
        <row r="5981">
          <cell r="J5981" t="str">
            <v>02.09.04.02.003 Preamplifier SSB Detactor</v>
          </cell>
        </row>
        <row r="5982">
          <cell r="J5982" t="str">
            <v>02.09.04.02.004 Preamplifier Semi Conductor Detactor</v>
          </cell>
        </row>
        <row r="5983">
          <cell r="J5983" t="str">
            <v>02.09.04.02.005 Preamplifier Sceletillation Detactor</v>
          </cell>
        </row>
        <row r="5984">
          <cell r="J5984" t="str">
            <v>02.09.04.02.006 Preamplifier PM Tube Bose</v>
          </cell>
        </row>
        <row r="5985">
          <cell r="J5985" t="str">
            <v>02.09.04.02.007 Spectroscope Amplifier</v>
          </cell>
        </row>
        <row r="5986">
          <cell r="J5986" t="str">
            <v>02.09.04.02.008 Double Dellay Line Amplifier</v>
          </cell>
        </row>
        <row r="5987">
          <cell r="J5987" t="str">
            <v>02.09.04.02.009 Delay Amplifier</v>
          </cell>
        </row>
        <row r="5988">
          <cell r="J5988" t="str">
            <v>02.09.04.02.010 Biased Amplifier</v>
          </cell>
        </row>
        <row r="5989">
          <cell r="J5989" t="str">
            <v>02.09.04.02.011 Preamp/Amp/Disc (PAD)</v>
          </cell>
        </row>
        <row r="5990">
          <cell r="J5990" t="str">
            <v>02.09.04.02.012 Timming Filter Amplifier</v>
          </cell>
        </row>
        <row r="5991">
          <cell r="J5991" t="str">
            <v>02.09.04.02.013 Sum Invert Amplifier</v>
          </cell>
        </row>
        <row r="5992">
          <cell r="J5992" t="str">
            <v>02.09.04.02.014 Time Analyzer</v>
          </cell>
        </row>
        <row r="5993">
          <cell r="J5993" t="str">
            <v>02.09.04.02.015 Constant Fraction Deseriminator</v>
          </cell>
        </row>
        <row r="5994">
          <cell r="J5994" t="str">
            <v>02.09.04.02.016 Universal Cooincidence</v>
          </cell>
        </row>
        <row r="5995">
          <cell r="J5995" t="str">
            <v>02.09.04.02.017 Coincidence Analyser</v>
          </cell>
        </row>
        <row r="5996">
          <cell r="J5996" t="str">
            <v>02.09.04.02.018 Logic Shaper and Delay</v>
          </cell>
        </row>
        <row r="5997">
          <cell r="J5997" t="str">
            <v>02.09.04.02.019 Namosec Delay</v>
          </cell>
        </row>
        <row r="5998">
          <cell r="J5998" t="str">
            <v>02.09.04.02.020 Fast/Slow Coincidence</v>
          </cell>
        </row>
        <row r="5999">
          <cell r="J5999" t="str">
            <v>02.09.04.02.021 Analog to Digital Converter (ADC)</v>
          </cell>
        </row>
        <row r="6000">
          <cell r="J6000" t="str">
            <v>02.09.04.02.022 Linear Gate</v>
          </cell>
        </row>
        <row r="6001">
          <cell r="J6001" t="str">
            <v>02.09.04.02.023 Linear Gate and Streteher</v>
          </cell>
        </row>
        <row r="6002">
          <cell r="J6002" t="str">
            <v>02.09.04.02.024 Live Gate Counector Pile up Rejector</v>
          </cell>
        </row>
        <row r="6003">
          <cell r="J6003" t="str">
            <v>02.09.04.02.025 Spectrum Stabilyser</v>
          </cell>
        </row>
        <row r="6004">
          <cell r="J6004" t="str">
            <v>02.09.04.02.026 Logic Analyzer</v>
          </cell>
        </row>
        <row r="6005">
          <cell r="J6005" t="str">
            <v>02.09.04.02.027 Mixer Rauter</v>
          </cell>
        </row>
        <row r="6006">
          <cell r="J6006" t="str">
            <v>02.09.04.02.028 Linear Logarithmic Reatemeter</v>
          </cell>
        </row>
        <row r="6007">
          <cell r="J6007" t="str">
            <v>02.09.04.02.029 Linear Ratemeter</v>
          </cell>
        </row>
        <row r="6008">
          <cell r="J6008" t="str">
            <v>02.09.04.02.030 Multi Input Multi Sacler</v>
          </cell>
        </row>
        <row r="6009">
          <cell r="J6009" t="str">
            <v>02.09.04.02.031 Blind Scaler</v>
          </cell>
        </row>
        <row r="6010">
          <cell r="J6010" t="str">
            <v>02.09.04.02.032 Data Input</v>
          </cell>
        </row>
        <row r="6011">
          <cell r="J6011" t="str">
            <v>02.09.04.02.033 Parabell to Serial Converter</v>
          </cell>
        </row>
        <row r="6012">
          <cell r="J6012" t="str">
            <v>02.09.04.02.034 Papear Tape Scanner</v>
          </cell>
        </row>
        <row r="6013">
          <cell r="J6013" t="str">
            <v>02.09.04.02.035 Teletype Scaner</v>
          </cell>
        </row>
        <row r="6014">
          <cell r="J6014" t="str">
            <v>02.09.04.02.036 Blind Timer</v>
          </cell>
        </row>
        <row r="6015">
          <cell r="J6015" t="str">
            <v>02.09.04.02.037 Timer/Scaler</v>
          </cell>
        </row>
        <row r="6016">
          <cell r="J6016" t="str">
            <v>02.09.04.02.038 Chonometer</v>
          </cell>
        </row>
        <row r="6017">
          <cell r="J6017" t="str">
            <v>02.09.04.02.039 Serial Scanner/Printe</v>
          </cell>
        </row>
        <row r="6018">
          <cell r="J6018" t="str">
            <v>02.09.04.02.040 Preamp Power Supply</v>
          </cell>
        </row>
        <row r="6019">
          <cell r="J6019" t="str">
            <v>02.09.04.02.041 Bin/Power Supply</v>
          </cell>
        </row>
        <row r="6020">
          <cell r="J6020" t="str">
            <v>02.09.04.02.042 HV Power Supply</v>
          </cell>
        </row>
        <row r="6021">
          <cell r="J6021" t="str">
            <v>02.09.04.02.043 HV Bias Power Supply</v>
          </cell>
        </row>
        <row r="6022">
          <cell r="J6022" t="str">
            <v>02.09.04.02.044 DC Power Supply</v>
          </cell>
        </row>
        <row r="6023">
          <cell r="J6023" t="str">
            <v>02.09.04.02.045 System Fower</v>
          </cell>
        </row>
        <row r="6024">
          <cell r="J6024" t="str">
            <v>02.09.04.02.046 Oscilator Modula</v>
          </cell>
        </row>
        <row r="6025">
          <cell r="J6025" t="str">
            <v>02.09.04.02.047 Line Square Wave Oscilator</v>
          </cell>
        </row>
        <row r="6026">
          <cell r="J6026" t="str">
            <v>02.09.04.02.048 Low Distortion Oscilator</v>
          </cell>
        </row>
        <row r="6027">
          <cell r="J6027" t="str">
            <v>02.09.04.02.049 Pulse Generator/Pluser</v>
          </cell>
        </row>
        <row r="6028">
          <cell r="J6028" t="str">
            <v>02.09.04.02.050 Prequenso Synthatizer</v>
          </cell>
        </row>
        <row r="6029">
          <cell r="J6029" t="str">
            <v>02.09.04.02.051 Function Generator</v>
          </cell>
        </row>
        <row r="6030">
          <cell r="J6030" t="str">
            <v>02.09.04.02.052 Signal Generator</v>
          </cell>
        </row>
        <row r="6031">
          <cell r="J6031" t="str">
            <v>02.09.04.02.053 Sweep Oscilator</v>
          </cell>
        </row>
        <row r="6032">
          <cell r="J6032" t="str">
            <v>02.09.04.02.054 Reference Pulser</v>
          </cell>
        </row>
        <row r="6033">
          <cell r="J6033" t="str">
            <v>02.09.04.02.055 Precision Pulser</v>
          </cell>
        </row>
        <row r="6034">
          <cell r="J6034" t="str">
            <v>02.09.04.02.056 Logic Pulser</v>
          </cell>
        </row>
        <row r="6035">
          <cell r="J6035" t="str">
            <v>02.09.04.02.057 Modular Counting &amp; Scentific Lain-lain</v>
          </cell>
        </row>
        <row r="6036">
          <cell r="J6036" t="str">
            <v>02.09.04.03.001 Liquid/Scintilation Counter</v>
          </cell>
        </row>
        <row r="6037">
          <cell r="J6037" t="str">
            <v>02.09.04.03.002 Multi Chanel Analyser</v>
          </cell>
        </row>
        <row r="6038">
          <cell r="J6038" t="str">
            <v>02.09.04.03.003 Multi Parameter System</v>
          </cell>
        </row>
        <row r="6039">
          <cell r="J6039" t="str">
            <v>02.09.04.03.004 Scanner</v>
          </cell>
        </row>
        <row r="6040">
          <cell r="J6040" t="str">
            <v>02.09.04.03.005 Ultra Low Level/Counting System</v>
          </cell>
        </row>
        <row r="6041">
          <cell r="J6041" t="str">
            <v>02.09.04.03.006 Single Chanel Analyser Counter</v>
          </cell>
        </row>
        <row r="6042">
          <cell r="J6042" t="str">
            <v>02.09.04.03.007 Quod Alpha Spectometer</v>
          </cell>
        </row>
        <row r="6043">
          <cell r="J6043" t="str">
            <v>02.09.04.03.008 GM Counter</v>
          </cell>
        </row>
        <row r="6044">
          <cell r="J6044" t="str">
            <v>02.09.04.03.009 4 Coincidence Counter</v>
          </cell>
        </row>
        <row r="6045">
          <cell r="J6045" t="str">
            <v>02.09.04.03.010 Scintilometer</v>
          </cell>
        </row>
        <row r="6046">
          <cell r="J6046" t="str">
            <v>02.09.04.03.011 Gamma Ray Spectometer</v>
          </cell>
        </row>
        <row r="6047">
          <cell r="J6047" t="str">
            <v>02.09.04.03.012 Lonnger</v>
          </cell>
        </row>
        <row r="6048">
          <cell r="J6048" t="str">
            <v>02.09.04.03.013 Gas Flow Counter</v>
          </cell>
        </row>
        <row r="6049">
          <cell r="J6049" t="str">
            <v>02.09.04.03.014 Neutron Counter</v>
          </cell>
        </row>
        <row r="6050">
          <cell r="J6050" t="str">
            <v>02.09.04.03.015 Gamma Lonzation Chamber</v>
          </cell>
        </row>
        <row r="6051">
          <cell r="J6051" t="str">
            <v>02.09.04.03.016 Assembly/Accounting System Lain-lain</v>
          </cell>
        </row>
        <row r="6052">
          <cell r="J6052" t="str">
            <v>02.09.04.04.001 Single Channel Recorder</v>
          </cell>
        </row>
        <row r="6053">
          <cell r="J6053" t="str">
            <v>02.09.04.04.002 Dual Channel Recorder</v>
          </cell>
        </row>
        <row r="6054">
          <cell r="J6054" t="str">
            <v>02.09.04.04.003 XY-Yt Recorder</v>
          </cell>
        </row>
        <row r="6055">
          <cell r="J6055" t="str">
            <v>02.09.04.04.004 Printer</v>
          </cell>
        </row>
        <row r="6056">
          <cell r="J6056" t="str">
            <v>02.09.04.04.005 Cathode Ray Osciloscope</v>
          </cell>
        </row>
        <row r="6057">
          <cell r="J6057" t="str">
            <v>02.09.04.04.006 Camera Scope</v>
          </cell>
        </row>
        <row r="6058">
          <cell r="J6058" t="str">
            <v>02.09.04.04.007 GO Recorder</v>
          </cell>
        </row>
        <row r="6059">
          <cell r="J6059" t="str">
            <v>02.09.04.04.008 Hybrid Recorder</v>
          </cell>
        </row>
        <row r="6060">
          <cell r="J6060" t="str">
            <v>02.09.04.04.009 Recorder Display Lain-lain</v>
          </cell>
        </row>
        <row r="6061">
          <cell r="J6061" t="str">
            <v>02.09.04.05.001 Generator Set (Lab Scale)</v>
          </cell>
        </row>
        <row r="6062">
          <cell r="J6062" t="str">
            <v>02.09.04.05.002 Uninterupted Power Supply</v>
          </cell>
        </row>
        <row r="6063">
          <cell r="J6063" t="str">
            <v>02.09.04.05.003 Single Phase Transformer Step Up/Down</v>
          </cell>
        </row>
        <row r="6064">
          <cell r="J6064" t="str">
            <v>02.09.04.05.004 There Phase Transformer Step Up/Down</v>
          </cell>
        </row>
        <row r="6065">
          <cell r="J6065" t="str">
            <v>02.09.04.05.005 Constant Voltage Transformer</v>
          </cell>
        </row>
        <row r="6066">
          <cell r="J6066" t="str">
            <v>02.09.04.05.006 Line Voltage Transformer</v>
          </cell>
        </row>
        <row r="6067">
          <cell r="J6067" t="str">
            <v>02.09.04.05.007 Sliding Riostat</v>
          </cell>
        </row>
        <row r="6068">
          <cell r="J6068" t="str">
            <v>02.09.04.05.008 Cable Drum</v>
          </cell>
        </row>
        <row r="6069">
          <cell r="J6069" t="str">
            <v>02.09.04.05.009 Altenator</v>
          </cell>
        </row>
        <row r="6070">
          <cell r="J6070" t="str">
            <v>02.09.04.05.010 Helium Liquifier</v>
          </cell>
        </row>
        <row r="6071">
          <cell r="J6071" t="str">
            <v>02.09.04.05.011 N2 Dewars + Tabung</v>
          </cell>
        </row>
        <row r="6072">
          <cell r="J6072" t="str">
            <v>02.09.04.05.012 Sample Changer</v>
          </cell>
        </row>
        <row r="6073">
          <cell r="J6073" t="str">
            <v>02.09.04.05.013 Liquid N2 Production System</v>
          </cell>
        </row>
        <row r="6074">
          <cell r="J6074" t="str">
            <v>02.09.04.05.014 Magnetic Coil</v>
          </cell>
        </row>
        <row r="6075">
          <cell r="J6075" t="str">
            <v>02.09.04.05.015 Dry Ice Unit</v>
          </cell>
        </row>
        <row r="6076">
          <cell r="J6076" t="str">
            <v>02.09.04.05.016 LN2 Container</v>
          </cell>
        </row>
        <row r="6077">
          <cell r="J6077" t="str">
            <v>02.09.04.05.017 System/Power Supplay Lain-lain</v>
          </cell>
        </row>
        <row r="6078">
          <cell r="J6078" t="str">
            <v>02.09.04.06.001 Analog Voltmeter</v>
          </cell>
        </row>
        <row r="6079">
          <cell r="J6079" t="str">
            <v>02.09.04.06.002 Digital Voltmeter</v>
          </cell>
        </row>
        <row r="6080">
          <cell r="J6080" t="str">
            <v>02.09.04.06.003 Ampere Meter</v>
          </cell>
        </row>
        <row r="6081">
          <cell r="J6081" t="str">
            <v>02.09.04.06.004 Multimeter</v>
          </cell>
        </row>
        <row r="6082">
          <cell r="J6082" t="str">
            <v>02.09.04.06.005 Ohm Meter</v>
          </cell>
        </row>
        <row r="6083">
          <cell r="J6083" t="str">
            <v>02.09.04.06.006 Frequency Meter</v>
          </cell>
        </row>
        <row r="6084">
          <cell r="J6084" t="str">
            <v>02.09.04.06.007 Multi Frequency LCr Meter</v>
          </cell>
        </row>
        <row r="6085">
          <cell r="J6085" t="str">
            <v>02.09.04.06.008 LCZ Meter</v>
          </cell>
        </row>
        <row r="6086">
          <cell r="J6086" t="str">
            <v>02.09.04.06.009 RF Impedance Analyzer</v>
          </cell>
        </row>
        <row r="6087">
          <cell r="J6087" t="str">
            <v>02.09.04.06.010 LF Impedance Analyzer</v>
          </cell>
        </row>
        <row r="6088">
          <cell r="J6088" t="str">
            <v>02.09.04.06.011 Vector/Z/Meter</v>
          </cell>
        </row>
        <row r="6089">
          <cell r="J6089" t="str">
            <v>02.09.04.06.012 Digital LCR Meter</v>
          </cell>
        </row>
        <row r="6090">
          <cell r="J6090" t="str">
            <v>02.09.04.06.013 O Meter</v>
          </cell>
        </row>
        <row r="6091">
          <cell r="J6091" t="str">
            <v>02.09.04.06.014 High resistence Meter</v>
          </cell>
        </row>
        <row r="6092">
          <cell r="J6092" t="str">
            <v>02.09.04.06.015 Milli Ohm</v>
          </cell>
        </row>
        <row r="6093">
          <cell r="J6093" t="str">
            <v>02.09.04.06.016 Universal Bidge</v>
          </cell>
        </row>
        <row r="6094">
          <cell r="J6094" t="str">
            <v>02.09.04.06.017 Semi Conductor Parameter Analyzer</v>
          </cell>
        </row>
        <row r="6095">
          <cell r="J6095" t="str">
            <v>02.09.04.06.018 Semi Conductor Tester</v>
          </cell>
        </row>
        <row r="6096">
          <cell r="J6096" t="str">
            <v>02.09.04.06.019 Integrate Circuit Tester</v>
          </cell>
        </row>
        <row r="6097">
          <cell r="J6097" t="str">
            <v>02.09.04.06.020 Ac Ammeter</v>
          </cell>
        </row>
        <row r="6098">
          <cell r="J6098" t="str">
            <v>02.09.04.06.021 Tachometer</v>
          </cell>
        </row>
        <row r="6099">
          <cell r="J6099" t="str">
            <v>02.09.04.06.022 Phase Sequence Indicator</v>
          </cell>
        </row>
        <row r="6100">
          <cell r="J6100" t="str">
            <v>02.09.04.06.023 Power Meter</v>
          </cell>
        </row>
        <row r="6101">
          <cell r="J6101" t="str">
            <v>02.09.04.06.024 Gauss Meter</v>
          </cell>
        </row>
        <row r="6102">
          <cell r="J6102" t="str">
            <v>02.09.04.06.025 Electrometer</v>
          </cell>
        </row>
        <row r="6103">
          <cell r="J6103" t="str">
            <v>02.09.04.06.026 Gain Phase Meter</v>
          </cell>
        </row>
        <row r="6104">
          <cell r="J6104" t="str">
            <v>02.09.04.06.027 Galvanometer</v>
          </cell>
        </row>
        <row r="6105">
          <cell r="J6105" t="str">
            <v>02.09.04.06.028 Curve Tacer</v>
          </cell>
        </row>
        <row r="6106">
          <cell r="J6106" t="str">
            <v>02.09.04.06.029 Differential Volt Meter</v>
          </cell>
        </row>
        <row r="6107">
          <cell r="J6107" t="str">
            <v>02.09.04.06.030 Differential Comperator</v>
          </cell>
        </row>
        <row r="6108">
          <cell r="J6108" t="str">
            <v>02.09.04.06.031 Cryfob Dewars</v>
          </cell>
        </row>
        <row r="6109">
          <cell r="J6109" t="str">
            <v>02.09.04.06.032 Transister Tester</v>
          </cell>
        </row>
        <row r="6110">
          <cell r="J6110" t="str">
            <v>02.09.04.06.033 Tube Tester</v>
          </cell>
        </row>
        <row r="6111">
          <cell r="J6111" t="str">
            <v>02.09.04.06.034 Mocrosystem Trouble Shoote</v>
          </cell>
        </row>
        <row r="6112">
          <cell r="J6112" t="str">
            <v>02.09.04.06.035 DC Calibration Set</v>
          </cell>
        </row>
        <row r="6113">
          <cell r="J6113" t="str">
            <v>02.09.04.06.036 AC Calibration Set</v>
          </cell>
        </row>
        <row r="6114">
          <cell r="J6114" t="str">
            <v>02.09.04.06.037 Distotion Analyzer</v>
          </cell>
        </row>
        <row r="6115">
          <cell r="J6115" t="str">
            <v>02.09.04.06.038 Componen tester</v>
          </cell>
        </row>
        <row r="6116">
          <cell r="J6116" t="str">
            <v>02.09.04.06.039 Tranceiver Test Equipment</v>
          </cell>
        </row>
        <row r="6117">
          <cell r="J6117" t="str">
            <v>02.09.04.06.040 Measuring/Testing Device Lain-lain</v>
          </cell>
        </row>
        <row r="6118">
          <cell r="J6118" t="str">
            <v>02.09.04.07.001 Scanning Electron Microscope (SEM)</v>
          </cell>
        </row>
        <row r="6119">
          <cell r="J6119" t="str">
            <v>02.09.04.07.002 Transmission Electron Micoscope (TEM)</v>
          </cell>
        </row>
        <row r="6120">
          <cell r="J6120" t="str">
            <v>02.09.04.07.003 Scanning Transmission Electron Microscope (STEM)</v>
          </cell>
        </row>
        <row r="6121">
          <cell r="J6121" t="str">
            <v>02.09.04.07.004 Wlede Matric L-4060 Pahtinder Lasser Cutting</v>
          </cell>
        </row>
        <row r="6122">
          <cell r="J6122" t="str">
            <v>02.09.04.07.005 Laser Correlator</v>
          </cell>
        </row>
        <row r="6123">
          <cell r="J6123" t="str">
            <v>02.09.04.07.006 Laser Power Motor</v>
          </cell>
        </row>
        <row r="6124">
          <cell r="J6124" t="str">
            <v>02.09.04.07.007 Laser Spectrum Analyzer</v>
          </cell>
        </row>
        <row r="6125">
          <cell r="J6125" t="str">
            <v>02.09.04.07.008 Laser CO2</v>
          </cell>
        </row>
        <row r="6126">
          <cell r="J6126" t="str">
            <v>02.09.04.07.009 Laser Nitrogen</v>
          </cell>
        </row>
        <row r="6127">
          <cell r="J6127" t="str">
            <v>02.09.04.07.010 Laser He Ne</v>
          </cell>
        </row>
        <row r="6128">
          <cell r="J6128" t="str">
            <v>02.09.04.07.011 Laser Argon</v>
          </cell>
        </row>
        <row r="6129">
          <cell r="J6129" t="str">
            <v>02.09.04.07.012 Piranti Optik</v>
          </cell>
        </row>
        <row r="6130">
          <cell r="J6130" t="str">
            <v>02.09.04.07.013 Opto electronics Lain-lain</v>
          </cell>
        </row>
        <row r="6131">
          <cell r="J6131" t="str">
            <v>02.09.04.08.001 Ion impator</v>
          </cell>
        </row>
        <row r="6132">
          <cell r="J6132" t="str">
            <v>02.09.04.08.002 Electron</v>
          </cell>
        </row>
        <row r="6133">
          <cell r="J6133" t="str">
            <v>02.09.04.08.003 Linear Accelerator</v>
          </cell>
        </row>
        <row r="6134">
          <cell r="J6134" t="str">
            <v>02.09.04.08.004 Clyclotron</v>
          </cell>
        </row>
        <row r="6135">
          <cell r="J6135" t="str">
            <v>02.09.04.08.005 Synchotron</v>
          </cell>
        </row>
        <row r="6136">
          <cell r="J6136" t="str">
            <v>02.09.04.08.006 Neotron Generator</v>
          </cell>
        </row>
        <row r="6137">
          <cell r="J6137" t="str">
            <v>02.09.04.08.007 Van dan Graof Generator</v>
          </cell>
        </row>
        <row r="6138">
          <cell r="J6138" t="str">
            <v>02.09.04.08.008 Ion Counting System</v>
          </cell>
        </row>
        <row r="6139">
          <cell r="J6139" t="str">
            <v>02.09.04.08.009 Accelator Lain-lain</v>
          </cell>
        </row>
        <row r="6140">
          <cell r="J6140" t="str">
            <v>02.09.04.09.001 Subcritical Assembly</v>
          </cell>
        </row>
        <row r="6141">
          <cell r="J6141" t="str">
            <v>02.09.04.09.002 In Pile Loop</v>
          </cell>
        </row>
        <row r="6142">
          <cell r="J6142" t="str">
            <v>02.09.04.09.003 Out Pile Loop/engineering Loop</v>
          </cell>
        </row>
        <row r="6143">
          <cell r="J6143" t="str">
            <v>02.09.04.09.004 Neutron (Beam) Chopper</v>
          </cell>
        </row>
        <row r="6144">
          <cell r="J6144" t="str">
            <v>02.09.04.09.005 Neutron Deffraction System</v>
          </cell>
        </row>
        <row r="6145">
          <cell r="J6145" t="str">
            <v>02.09.04.09.006 In Beam (Fast Netron Analysis System)</v>
          </cell>
        </row>
        <row r="6146">
          <cell r="J6146" t="str">
            <v>02.09.04.09.007 Reactor Bridge</v>
          </cell>
        </row>
        <row r="6147">
          <cell r="J6147" t="str">
            <v>02.09.04.09.008 Fool Viewing Glass</v>
          </cell>
        </row>
        <row r="6148">
          <cell r="J6148" t="str">
            <v>02.09.04.09.009 Reactor Expermental System Lain-lain</v>
          </cell>
        </row>
        <row r="6149">
          <cell r="J6149" t="str">
            <v>02.09.05.01.001 Hand Monitor</v>
          </cell>
        </row>
        <row r="6150">
          <cell r="J6150" t="str">
            <v>02.09.05.01.002 Hand and Foot Monitor</v>
          </cell>
        </row>
        <row r="6151">
          <cell r="J6151" t="str">
            <v>02.09.05.01.003 B.Y Whole Body Monitor</v>
          </cell>
        </row>
        <row r="6152">
          <cell r="J6152" t="str">
            <v>02.09.05.01.004 Radiation Area Monitor</v>
          </cell>
        </row>
        <row r="6153">
          <cell r="J6153" t="str">
            <v>02.09.05.01.005 Xenon Area Monitor</v>
          </cell>
        </row>
        <row r="6154">
          <cell r="J6154" t="str">
            <v>02.09.05.01.006 Survey Meter (XBYD)</v>
          </cell>
        </row>
        <row r="6155">
          <cell r="J6155" t="str">
            <v>02.09.05.01.007 Pocket Dosimeter (for X, Y, Theirmain)</v>
          </cell>
        </row>
        <row r="6156">
          <cell r="J6156" t="str">
            <v>02.09.05.01.008 Dosimeter Charge</v>
          </cell>
        </row>
        <row r="6157">
          <cell r="J6157" t="str">
            <v>02.09.05.01.009 Dosimeter Storage Case</v>
          </cell>
        </row>
        <row r="6158">
          <cell r="J6158" t="str">
            <v>02.09.05.01.010 Neutron Surveymeter</v>
          </cell>
        </row>
        <row r="6159">
          <cell r="J6159" t="str">
            <v>02.09.05.01.011 Gelger Probe</v>
          </cell>
        </row>
        <row r="6160">
          <cell r="J6160" t="str">
            <v>02.09.05.01.012 Scintilation Probe</v>
          </cell>
        </row>
        <row r="6161">
          <cell r="J6161" t="str">
            <v>02.09.05.01.013 Sample Counting Probe</v>
          </cell>
        </row>
        <row r="6162">
          <cell r="J6162" t="str">
            <v>02.09.05.01.014 Ionisation Chamber/Tabung Ionisasi Device</v>
          </cell>
        </row>
        <row r="6163">
          <cell r="J6163" t="str">
            <v>02.09.05.01.015 Radon Gas Monitor</v>
          </cell>
        </row>
        <row r="6164">
          <cell r="J6164" t="str">
            <v>02.09.05.01.016 Neutron Dosmeter</v>
          </cell>
        </row>
        <row r="6165">
          <cell r="J6165" t="str">
            <v>02.09.05.01.017 Dose Calibrator</v>
          </cell>
        </row>
        <row r="6166">
          <cell r="J6166" t="str">
            <v>02.09.05.01.018 Isotop Calibrator</v>
          </cell>
        </row>
        <row r="6167">
          <cell r="J6167" t="str">
            <v>02.09.05.01.019 Cloth Monitor</v>
          </cell>
        </row>
        <row r="6168">
          <cell r="J6168" t="str">
            <v>02.09.05.01.020 Gate/Probe Monitor</v>
          </cell>
        </row>
        <row r="6169">
          <cell r="J6169" t="str">
            <v>02.09.05.01.021 Air Sample</v>
          </cell>
        </row>
        <row r="6170">
          <cell r="J6170" t="str">
            <v>02.09.05.01.022 Alat Ukur Fisika Kesehatan Lain-lain</v>
          </cell>
        </row>
        <row r="6171">
          <cell r="J6171" t="str">
            <v>02.09.05.02.001 Lead Container</v>
          </cell>
        </row>
        <row r="6172">
          <cell r="J6172" t="str">
            <v>02.09.05.02.002 Lead Veal</v>
          </cell>
        </row>
        <row r="6173">
          <cell r="J6173" t="str">
            <v>02.09.05.02.003 Lead Waster Container</v>
          </cell>
        </row>
        <row r="6174">
          <cell r="J6174" t="str">
            <v>02.09.05.02.004 Lead Fase Sheald</v>
          </cell>
        </row>
        <row r="6175">
          <cell r="J6175" t="str">
            <v>02.09.05.02.005 Lead Aperon</v>
          </cell>
        </row>
        <row r="6176">
          <cell r="J6176" t="str">
            <v>02.09.05.02.006 Lead Spectacles</v>
          </cell>
        </row>
        <row r="6177">
          <cell r="J6177" t="str">
            <v>02.09.05.02.007 Lead Gloves</v>
          </cell>
        </row>
        <row r="6178">
          <cell r="J6178" t="str">
            <v>02.09.05.02.008 Mini Monitor</v>
          </cell>
        </row>
        <row r="6179">
          <cell r="J6179" t="str">
            <v>02.09.05.02.009 Radiochemical Lead GWL</v>
          </cell>
        </row>
        <row r="6180">
          <cell r="J6180" t="str">
            <v>02.09.05.02.010 Transfer Cell Lead Glass WL</v>
          </cell>
        </row>
        <row r="6181">
          <cell r="J6181" t="str">
            <v>02.09.05.02.011 Griptong/Niptong</v>
          </cell>
        </row>
        <row r="6182">
          <cell r="J6182" t="str">
            <v>02.09.05.02.012 Master Slave</v>
          </cell>
        </row>
        <row r="6183">
          <cell r="J6183" t="str">
            <v>02.09.05.02.013 Electronic Robot</v>
          </cell>
        </row>
        <row r="6184">
          <cell r="J6184" t="str">
            <v>02.09.05.02.014 Entri Call Lead Glass WL</v>
          </cell>
        </row>
        <row r="6185">
          <cell r="J6185" t="str">
            <v>02.09.05.02.015 Radiarm</v>
          </cell>
        </row>
        <row r="6186">
          <cell r="J6186" t="str">
            <v>02.09.05.02.016 Beam Shutter Lock</v>
          </cell>
        </row>
        <row r="6187">
          <cell r="J6187" t="str">
            <v>02.09.05.02.017 Control Rod Guide Tube Lock</v>
          </cell>
        </row>
        <row r="6188">
          <cell r="J6188" t="str">
            <v>02.09.05.02.018 Specimen Lifting Device</v>
          </cell>
        </row>
        <row r="6189">
          <cell r="J6189" t="str">
            <v>02.09.05.02.019 Hunior Lave Glass Window &amp; L</v>
          </cell>
        </row>
        <row r="6190">
          <cell r="J6190" t="str">
            <v>02.09.05.02.020 Radio Pharmacheutical &amp; GW</v>
          </cell>
        </row>
        <row r="6191">
          <cell r="J6191" t="str">
            <v>02.09.05.02.021 Countainment Boxes (Single C)</v>
          </cell>
        </row>
        <row r="6192">
          <cell r="J6192" t="str">
            <v>02.09.05.02.022 Countainment Boxes (Double C)</v>
          </cell>
        </row>
        <row r="6193">
          <cell r="J6193" t="str">
            <v>02.09.05.02.023 Gamma Pool Shef</v>
          </cell>
        </row>
        <row r="6194">
          <cell r="J6194" t="str">
            <v>02.09.05.02.024 Primery Tongs</v>
          </cell>
        </row>
        <row r="6195">
          <cell r="J6195" t="str">
            <v>02.09.05.02.025 Remote Wire Cutter</v>
          </cell>
        </row>
        <row r="6196">
          <cell r="J6196" t="str">
            <v>02.09.05.02.026 Transfer Bucket 4</v>
          </cell>
        </row>
        <row r="6197">
          <cell r="J6197" t="str">
            <v>02.09.05.02.027 Transfer Bucket 6</v>
          </cell>
        </row>
        <row r="6198">
          <cell r="J6198" t="str">
            <v>02.09.05.02.028 Electronichamical M System</v>
          </cell>
        </row>
        <row r="6199">
          <cell r="J6199" t="str">
            <v>02.09.05.02.029 Intercell Conveyer System CE</v>
          </cell>
        </row>
        <row r="6200">
          <cell r="J6200" t="str">
            <v>02.09.05.02.030 Top Barier Lead Shield</v>
          </cell>
        </row>
        <row r="6201">
          <cell r="J6201" t="str">
            <v>02.09.05.02.031 ALat Kesehatan Kerja Lain-lain</v>
          </cell>
        </row>
        <row r="6202">
          <cell r="J6202" t="str">
            <v>02.09.05.03.001 Noise Level Meter</v>
          </cell>
        </row>
        <row r="6203">
          <cell r="J6203" t="str">
            <v>02.09.05.03.002 Sound Monitor/Sirine</v>
          </cell>
        </row>
        <row r="6204">
          <cell r="J6204" t="str">
            <v>02.09.05.03.003 Sirine</v>
          </cell>
        </row>
        <row r="6205">
          <cell r="J6205" t="str">
            <v>02.09.05.03.004 Unit Siementasi</v>
          </cell>
        </row>
        <row r="6206">
          <cell r="J6206" t="str">
            <v>02.09.05.03.005 Proteksi Lingkungan Lain-lain</v>
          </cell>
        </row>
        <row r="6207">
          <cell r="J6207" t="str">
            <v>02.09.05.04.001 Barometer</v>
          </cell>
        </row>
        <row r="6208">
          <cell r="J6208" t="str">
            <v>02.09.05.04.002 Barrograph</v>
          </cell>
        </row>
        <row r="6209">
          <cell r="J6209" t="str">
            <v>02.09.05.04.003 Hygrometer</v>
          </cell>
        </row>
        <row r="6210">
          <cell r="J6210" t="str">
            <v>02.09.05.04.004 Hygrograph</v>
          </cell>
        </row>
        <row r="6211">
          <cell r="J6211" t="str">
            <v>02.09.05.04.005 Thermograph</v>
          </cell>
        </row>
        <row r="6212">
          <cell r="J6212" t="str">
            <v>02.09.05.04.006 Thermo Hygrograph</v>
          </cell>
        </row>
        <row r="6213">
          <cell r="J6213" t="str">
            <v>02.09.05.04.007 Psychometer</v>
          </cell>
        </row>
        <row r="6214">
          <cell r="J6214" t="str">
            <v>02.09.05.04.008 Rainfall Recorder</v>
          </cell>
        </row>
        <row r="6215">
          <cell r="J6215" t="str">
            <v>02.09.05.04.009 Rainfall Sensor</v>
          </cell>
        </row>
        <row r="6216">
          <cell r="J6216" t="str">
            <v>02.09.05.04.010 Rainfall Sensor</v>
          </cell>
        </row>
        <row r="6217">
          <cell r="J6217" t="str">
            <v>02.09.05.04.011 Meteotower</v>
          </cell>
        </row>
        <row r="6218">
          <cell r="J6218" t="str">
            <v>02.09.05.04.012 Wind Sensor Set</v>
          </cell>
        </row>
        <row r="6219">
          <cell r="J6219" t="str">
            <v>02.09.05.04.013 Relative Humadity Sensor Set</v>
          </cell>
        </row>
        <row r="6220">
          <cell r="J6220" t="str">
            <v>02.09.05.04.014 Temperature Sensor Set</v>
          </cell>
        </row>
        <row r="6221">
          <cell r="J6221" t="str">
            <v>02.09.05.04.015 Electric</v>
          </cell>
        </row>
        <row r="6222">
          <cell r="J6222" t="str">
            <v>02.09.05.04.016 Hand Cup Animometer</v>
          </cell>
        </row>
        <row r="6223">
          <cell r="J6223" t="str">
            <v>02.09.05.04.017 Vene Anomometer</v>
          </cell>
        </row>
        <row r="6224">
          <cell r="J6224" t="str">
            <v>02.09.05.04.018 Thermal Apemometer</v>
          </cell>
        </row>
        <row r="6225">
          <cell r="J6225" t="str">
            <v>02.09.05.04.019 Wind Telemeter</v>
          </cell>
        </row>
        <row r="6226">
          <cell r="J6226" t="str">
            <v>02.09.05.04.020 Mechanical Wind Recorder</v>
          </cell>
        </row>
        <row r="6227">
          <cell r="J6227" t="str">
            <v>02.09.05.04.021 Rain Gange</v>
          </cell>
        </row>
        <row r="6228">
          <cell r="J6228" t="str">
            <v>02.09.05.04.022 Seinmeter Sensor</v>
          </cell>
        </row>
        <row r="6229">
          <cell r="J6229" t="str">
            <v>02.09.05.04.023 Seismograph Recorder</v>
          </cell>
        </row>
        <row r="6230">
          <cell r="J6230" t="str">
            <v>02.09.05.04.024 Meteo Set Portable</v>
          </cell>
        </row>
        <row r="6231">
          <cell r="J6231" t="str">
            <v>02.09.05.04.025 Meteometer Set Recorder</v>
          </cell>
        </row>
        <row r="6232">
          <cell r="J6232" t="str">
            <v>02.09.05.04.026 Metemeter Panel</v>
          </cell>
        </row>
        <row r="6233">
          <cell r="J6233" t="str">
            <v>02.09.05.04.027 Solar Radiator Recorder</v>
          </cell>
        </row>
        <row r="6234">
          <cell r="J6234" t="str">
            <v>02.09.05.04.028 Meteorological Equipment Lain-lain</v>
          </cell>
        </row>
        <row r="6235">
          <cell r="J6235" t="str">
            <v>02.09.05.05.001 Standar Am 2411</v>
          </cell>
        </row>
        <row r="6236">
          <cell r="J6236" t="str">
            <v>02.09.05.05.002 Standar RA 226</v>
          </cell>
        </row>
        <row r="6237">
          <cell r="J6237" t="str">
            <v>02.09.05.05.003 Standar Sr 90</v>
          </cell>
        </row>
        <row r="6238">
          <cell r="J6238" t="str">
            <v>02.09.05.05.004 Standar Co 60</v>
          </cell>
        </row>
        <row r="6239">
          <cell r="J6239" t="str">
            <v>02.09.05.05.005 Standar Pu 239</v>
          </cell>
        </row>
        <row r="6240">
          <cell r="J6240" t="str">
            <v>02.09.05.05.006 Standar Am-Cs 137</v>
          </cell>
        </row>
        <row r="6241">
          <cell r="J6241" t="str">
            <v>02.09.05.05.007 Sumber Radiasi  Lain-lain</v>
          </cell>
        </row>
        <row r="6242">
          <cell r="J6242" t="str">
            <v>02.09.06.01.001 Gamma Camera</v>
          </cell>
        </row>
        <row r="6243">
          <cell r="J6243" t="str">
            <v>02.09.06.01.002 X Ray Machine &amp; Control</v>
          </cell>
        </row>
        <row r="6244">
          <cell r="J6244" t="str">
            <v>02.09.06.01.003 Device</v>
          </cell>
        </row>
        <row r="6245">
          <cell r="J6245" t="str">
            <v>02.09.06.01.004 X Ray Panetration</v>
          </cell>
        </row>
        <row r="6246">
          <cell r="J6246" t="str">
            <v>02.09.06.01.005 X Ray Transiumminiscense</v>
          </cell>
        </row>
        <row r="6247">
          <cell r="J6247" t="str">
            <v>02.09.06.01.006 Gamma Irradiation Equipment</v>
          </cell>
        </row>
        <row r="6248">
          <cell r="J6248" t="str">
            <v>02.09.06.01.007 Neutron Source</v>
          </cell>
        </row>
        <row r="6249">
          <cell r="J6249" t="str">
            <v>02.09.06.01.008 Radiation Application Equipment Lain-lain</v>
          </cell>
        </row>
        <row r="6250">
          <cell r="J6250" t="str">
            <v>02.09.06.02.001 Ultrasonic Testing Device</v>
          </cell>
        </row>
        <row r="6251">
          <cell r="J6251" t="str">
            <v>02.09.06.02.002 Portable Testing Magnet</v>
          </cell>
        </row>
        <row r="6252">
          <cell r="J6252" t="str">
            <v>02.09.06.02.003 Eddy Current Testing Device</v>
          </cell>
        </row>
        <row r="6253">
          <cell r="J6253" t="str">
            <v>02.09.06.02.004 Film Image Viewer</v>
          </cell>
        </row>
        <row r="6254">
          <cell r="J6254" t="str">
            <v>02.09.06.02.005 Accustic Emmisim Device</v>
          </cell>
        </row>
        <row r="6255">
          <cell r="J6255" t="str">
            <v>02.09.06.02.006 Depth Crack Meter</v>
          </cell>
        </row>
        <row r="6256">
          <cell r="J6256" t="str">
            <v>02.09.06.02.007 Hardness Tester (Heardmeter)</v>
          </cell>
        </row>
        <row r="6257">
          <cell r="J6257" t="str">
            <v>02.09.06.02.008 Helium Leak Detector</v>
          </cell>
        </row>
        <row r="6258">
          <cell r="J6258" t="str">
            <v>02.09.06.02.009 Fatique Tester</v>
          </cell>
        </row>
        <row r="6259">
          <cell r="J6259" t="str">
            <v>02.09.06.02.010 Creep Tester and Stree Rupme Tester</v>
          </cell>
        </row>
        <row r="6260">
          <cell r="J6260" t="str">
            <v>02.09.06.02.011 Hydraulic Tester</v>
          </cell>
        </row>
        <row r="6261">
          <cell r="J6261" t="str">
            <v>02.09.06.02.012 Tanslie Strenght Tester</v>
          </cell>
        </row>
        <row r="6262">
          <cell r="J6262" t="str">
            <v>02.09.06.02.013 Corosion Tester</v>
          </cell>
        </row>
        <row r="6263">
          <cell r="J6263" t="str">
            <v>02.09.06.02.014 Alat Uji Taktik</v>
          </cell>
        </row>
        <row r="6264">
          <cell r="J6264" t="str">
            <v>02.09.06.02.015 Bending Tester</v>
          </cell>
        </row>
        <row r="6265">
          <cell r="J6265" t="str">
            <v>02.09.06.02.016 Surface Rounghnesas Measuring Device</v>
          </cell>
        </row>
        <row r="6266">
          <cell r="J6266" t="str">
            <v>02.09.06.02.017 Frofilometer</v>
          </cell>
        </row>
        <row r="6267">
          <cell r="J6267" t="str">
            <v>02.09.06.02.018 Non Destructive Test (NDT) Device Lain-lain</v>
          </cell>
        </row>
        <row r="6268">
          <cell r="J6268" t="str">
            <v>02.09.06.03.001 Hand Microtome</v>
          </cell>
        </row>
        <row r="6269">
          <cell r="J6269" t="str">
            <v>02.09.06.03.002 Rotary Microtome</v>
          </cell>
        </row>
        <row r="6270">
          <cell r="J6270" t="str">
            <v>02.09.06.03.003 Freezing Microtome (Cryocut Mocrotome)</v>
          </cell>
        </row>
        <row r="6271">
          <cell r="J6271" t="str">
            <v>02.09.06.03.004 Microtome Knife Shaiperner</v>
          </cell>
        </row>
        <row r="6272">
          <cell r="J6272" t="str">
            <v>02.09.06.03.005 Automatic Tissue Processor</v>
          </cell>
        </row>
        <row r="6273">
          <cell r="J6273" t="str">
            <v>02.09.06.03.006 Tissue Preparation Floating Bath</v>
          </cell>
        </row>
        <row r="6274">
          <cell r="J6274" t="str">
            <v>02.09.06.03.007 Fisher Bridge Warner</v>
          </cell>
        </row>
        <row r="6275">
          <cell r="J6275" t="str">
            <v>02.09.06.03.008 Laminair Air Flow</v>
          </cell>
        </row>
        <row r="6276">
          <cell r="J6276" t="str">
            <v>02.09.06.03.009 Steam Sterilizer</v>
          </cell>
        </row>
        <row r="6277">
          <cell r="J6277" t="str">
            <v>02.09.06.03.010 High Pressure Sterilizer</v>
          </cell>
        </row>
        <row r="6278">
          <cell r="J6278" t="str">
            <v>02.09.06.03.011 Instrumen Sterilizer</v>
          </cell>
        </row>
        <row r="6279">
          <cell r="J6279" t="str">
            <v>02.09.06.03.012 Radition Sterilizer</v>
          </cell>
        </row>
        <row r="6280">
          <cell r="J6280" t="str">
            <v>02.09.06.03.013 Hot Air Sterilizer</v>
          </cell>
        </row>
        <row r="6281">
          <cell r="J6281" t="str">
            <v>02.09.06.03.014 Ultrasonic Cleaning Bath</v>
          </cell>
        </row>
        <row r="6282">
          <cell r="J6282" t="str">
            <v>02.09.06.03.015 Micromare Cleaning Bath</v>
          </cell>
        </row>
        <row r="6283">
          <cell r="J6283" t="str">
            <v>02.09.06.03.016 Serological Bath</v>
          </cell>
        </row>
        <row r="6284">
          <cell r="J6284" t="str">
            <v>02.09.06.03.017 Ruller Tube Culture Apparatus</v>
          </cell>
        </row>
        <row r="6285">
          <cell r="J6285" t="str">
            <v>02.09.06.03.018 Ruller Tube Incubator</v>
          </cell>
        </row>
        <row r="6286">
          <cell r="J6286" t="str">
            <v>02.09.06.03.019 Growth Chanber</v>
          </cell>
        </row>
        <row r="6287">
          <cell r="J6287" t="str">
            <v>02.09.06.03.020 Refrige Incubatorrated</v>
          </cell>
        </row>
        <row r="6288">
          <cell r="J6288" t="str">
            <v>02.09.06.03.021 Anaerobic Culture Incubator</v>
          </cell>
        </row>
        <row r="6289">
          <cell r="J6289" t="str">
            <v>02.09.06.03.022 Cell Culture CO2 Incubator</v>
          </cell>
        </row>
        <row r="6290">
          <cell r="J6290" t="str">
            <v>02.09.06.03.023 Shaking Incubator</v>
          </cell>
        </row>
        <row r="6291">
          <cell r="J6291" t="str">
            <v>02.09.06.03.024 Isotemp Dry Heat Incubator</v>
          </cell>
        </row>
        <row r="6292">
          <cell r="J6292" t="str">
            <v>02.09.06.03.025 Gravity Convection Incubator</v>
          </cell>
        </row>
        <row r="6293">
          <cell r="J6293" t="str">
            <v>02.09.06.03.026 Air Flow Incubator</v>
          </cell>
        </row>
        <row r="6294">
          <cell r="J6294" t="str">
            <v>02.09.06.03.027 Bacterial Colony Counter</v>
          </cell>
        </row>
        <row r="6295">
          <cell r="J6295" t="str">
            <v>02.09.06.03.028 Hand Taily Counter</v>
          </cell>
        </row>
        <row r="6296">
          <cell r="J6296" t="str">
            <v>02.09.06.03.029 Blood Counting Instrument</v>
          </cell>
        </row>
        <row r="6297">
          <cell r="J6297" t="str">
            <v>02.09.06.03.030 Blood Sedimentation Apparatus</v>
          </cell>
        </row>
        <row r="6298">
          <cell r="J6298" t="str">
            <v>02.09.06.03.031 Blood Investigation Set</v>
          </cell>
        </row>
        <row r="6299">
          <cell r="J6299" t="str">
            <v>02.09.06.03.032 Sahll Heamometer</v>
          </cell>
        </row>
        <row r="6300">
          <cell r="J6300" t="str">
            <v>02.09.06.03.033 Blood Presure Meter/Tensimeter</v>
          </cell>
        </row>
        <row r="6301">
          <cell r="J6301" t="str">
            <v>02.09.06.03.034 Haemacyto Meter</v>
          </cell>
        </row>
        <row r="6302">
          <cell r="J6302" t="str">
            <v>02.09.06.03.035 Blood Gas Analizer</v>
          </cell>
        </row>
        <row r="6303">
          <cell r="J6303" t="str">
            <v>02.09.06.03.036 Blood Calcium Analyzer</v>
          </cell>
        </row>
        <row r="6304">
          <cell r="J6304" t="str">
            <v>02.09.06.03.037 Blood Chiorine Analyzer</v>
          </cell>
        </row>
        <row r="6305">
          <cell r="J6305" t="str">
            <v>02.09.06.03.038 Blood Sodium Potassium Analyzer</v>
          </cell>
        </row>
        <row r="6306">
          <cell r="J6306" t="str">
            <v>02.09.06.03.039 Haematology Analyzer</v>
          </cell>
        </row>
        <row r="6307">
          <cell r="J6307" t="str">
            <v>02.09.06.03.040 Erythrocyte Sedimentation Rate (ESR) Recorder</v>
          </cell>
        </row>
        <row r="6308">
          <cell r="J6308" t="str">
            <v>02.09.06.03.041 Deferential Blood Cell Counter</v>
          </cell>
        </row>
        <row r="6309">
          <cell r="J6309" t="str">
            <v>02.09.06.03.042 Electro Encephalografi</v>
          </cell>
        </row>
        <row r="6310">
          <cell r="J6310" t="str">
            <v>02.09.06.03.043 Cardiovasculler Instrument</v>
          </cell>
        </row>
        <row r="6311">
          <cell r="J6311" t="str">
            <v>02.09.06.03.044 Urine Meter</v>
          </cell>
        </row>
        <row r="6312">
          <cell r="J6312" t="str">
            <v>02.09.06.03.045 Stetoscope</v>
          </cell>
        </row>
        <row r="6313">
          <cell r="J6313" t="str">
            <v>02.09.06.03.046 Reflex Hammer</v>
          </cell>
        </row>
        <row r="6314">
          <cell r="J6314" t="str">
            <v>02.09.06.03.047 Diagnostic Set</v>
          </cell>
        </row>
        <row r="6315">
          <cell r="J6315" t="str">
            <v>02.09.06.03.048 Bed Pan (for Child Adult)</v>
          </cell>
        </row>
        <row r="6316">
          <cell r="J6316" t="str">
            <v>02.09.06.03.049 Heap Lamp</v>
          </cell>
        </row>
        <row r="6317">
          <cell r="J6317" t="str">
            <v>02.09.06.03.050 Geneocology  Table</v>
          </cell>
        </row>
        <row r="6318">
          <cell r="J6318" t="str">
            <v>02.09.06.03.051 Thyroide Uptake System</v>
          </cell>
        </row>
        <row r="6319">
          <cell r="J6319" t="str">
            <v>02.09.06.03.052 Renography System</v>
          </cell>
        </row>
        <row r="6320">
          <cell r="J6320" t="str">
            <v>02.09.06.03.053 Whole Bode Scanner</v>
          </cell>
        </row>
        <row r="6321">
          <cell r="J6321" t="str">
            <v>02.09.06.03.054 Weltipe Gamma Scanner</v>
          </cell>
        </row>
        <row r="6322">
          <cell r="J6322" t="str">
            <v>02.09.06.03.055 Syringe</v>
          </cell>
        </row>
        <row r="6323">
          <cell r="J6323" t="str">
            <v>02.09.06.03.056 Lead Syringe</v>
          </cell>
        </row>
        <row r="6324">
          <cell r="J6324" t="str">
            <v>02.09.06.03.057 Sutine Reedie</v>
          </cell>
        </row>
        <row r="6325">
          <cell r="J6325" t="str">
            <v>02.09.06.03.058 Sutine Reedie</v>
          </cell>
        </row>
        <row r="6326">
          <cell r="J6326" t="str">
            <v>02.09.06.03.059 Micro Trite Kit</v>
          </cell>
        </row>
        <row r="6327">
          <cell r="J6327" t="str">
            <v>02.09.06.03.060 Manor Surgery Set</v>
          </cell>
        </row>
        <row r="6328">
          <cell r="J6328" t="str">
            <v>02.09.06.03.061 Major Surgery Set</v>
          </cell>
        </row>
        <row r="6329">
          <cell r="J6329" t="str">
            <v>02.09.06.03.062 Nephectomy Set</v>
          </cell>
        </row>
        <row r="6330">
          <cell r="J6330" t="str">
            <v>02.09.06.03.063 Circumcision Set</v>
          </cell>
        </row>
        <row r="6331">
          <cell r="J6331" t="str">
            <v>02.09.06.03.064 Orthopaedy Set</v>
          </cell>
        </row>
        <row r="6332">
          <cell r="J6332" t="str">
            <v>02.09.06.03.065 Pacium Set</v>
          </cell>
        </row>
        <row r="6333">
          <cell r="J6333" t="str">
            <v>02.09.06.03.066 Tracheotomy Set</v>
          </cell>
        </row>
        <row r="6334">
          <cell r="J6334" t="str">
            <v>02.09.06.03.067 Gastro Intestinal Set</v>
          </cell>
        </row>
        <row r="6335">
          <cell r="J6335" t="str">
            <v>02.09.06.03.068 Metal Catheter</v>
          </cell>
        </row>
        <row r="6336">
          <cell r="J6336" t="str">
            <v>02.09.06.03.069 Blood Exchange Set</v>
          </cell>
        </row>
        <row r="6337">
          <cell r="J6337" t="str">
            <v>02.09.06.03.070 Urology Set</v>
          </cell>
        </row>
        <row r="6338">
          <cell r="J6338" t="str">
            <v>02.09.06.03.071 Thyroldestomy Set</v>
          </cell>
        </row>
        <row r="6339">
          <cell r="J6339" t="str">
            <v>02.09.06.03.072 Operation</v>
          </cell>
        </row>
        <row r="6340">
          <cell r="J6340" t="str">
            <v>02.09.06.03.073 Klinik Nuklir Lain-lain</v>
          </cell>
        </row>
        <row r="6341">
          <cell r="J6341" t="str">
            <v>02.09.06.04.001 Earth Conductivity Probe</v>
          </cell>
        </row>
        <row r="6342">
          <cell r="J6342" t="str">
            <v>02.09.06.04.002 Earth  Resistivity Device</v>
          </cell>
        </row>
        <row r="6343">
          <cell r="J6343" t="str">
            <v>02.09.06.04.003 Soil Premeammeter</v>
          </cell>
        </row>
        <row r="6344">
          <cell r="J6344" t="str">
            <v>02.09.06.04.004 Electro Magnetic Prospecting Device</v>
          </cell>
        </row>
        <row r="6345">
          <cell r="J6345" t="str">
            <v>02.09.06.04.005 Induced Polarrization Soll Resisility Meter</v>
          </cell>
        </row>
        <row r="6346">
          <cell r="J6346" t="str">
            <v>02.09.06.04.006 Trio Multichannel Seismic Refraction System</v>
          </cell>
        </row>
        <row r="6347">
          <cell r="J6347" t="str">
            <v>02.09.06.04.007 Soil Moinsture and Density Gauge</v>
          </cell>
        </row>
        <row r="6348">
          <cell r="J6348" t="str">
            <v>02.09.06.04.008 Field Pore Pressure Measuring Device</v>
          </cell>
        </row>
        <row r="6349">
          <cell r="J6349" t="str">
            <v>02.09.06.04.009 Falling Cone Panator Meter</v>
          </cell>
        </row>
        <row r="6350">
          <cell r="J6350" t="str">
            <v>02.09.06.04.010 Consolidation Tester</v>
          </cell>
        </row>
        <row r="6351">
          <cell r="J6351" t="str">
            <v>02.09.06.04.011 Penetrograph</v>
          </cell>
        </row>
        <row r="6352">
          <cell r="J6352" t="str">
            <v>02.09.06.04.012 Hand Penetro Meter</v>
          </cell>
        </row>
        <row r="6353">
          <cell r="J6353" t="str">
            <v>02.09.06.04.013 PF Meter</v>
          </cell>
        </row>
        <row r="6354">
          <cell r="J6354" t="str">
            <v>02.09.06.04.014 Soil PH Meter</v>
          </cell>
        </row>
        <row r="6355">
          <cell r="J6355" t="str">
            <v>02.09.06.04.015 Vacuum Air Picnometer</v>
          </cell>
        </row>
        <row r="6356">
          <cell r="J6356" t="str">
            <v>02.09.06.04.016 Steroscope</v>
          </cell>
        </row>
        <row r="6357">
          <cell r="J6357" t="str">
            <v>02.09.06.04.017 Pocket Altimeter</v>
          </cell>
        </row>
        <row r="6358">
          <cell r="J6358" t="str">
            <v>02.09.06.04.018 Optical Clinometer</v>
          </cell>
        </row>
        <row r="6359">
          <cell r="J6359" t="str">
            <v>02.09.06.04.019 Range Finder</v>
          </cell>
        </row>
        <row r="6360">
          <cell r="J6360" t="str">
            <v>02.09.06.04.020 Table Techeometer</v>
          </cell>
        </row>
        <row r="6361">
          <cell r="J6361" t="str">
            <v>02.09.06.04.021 Theodolite</v>
          </cell>
        </row>
        <row r="6362">
          <cell r="J6362" t="str">
            <v>02.09.06.04.022 Water Pass</v>
          </cell>
        </row>
        <row r="6363">
          <cell r="J6363" t="str">
            <v>02.09.06.04.023 Geological Compas</v>
          </cell>
        </row>
        <row r="6364">
          <cell r="J6364" t="str">
            <v>02.09.06.04.024 Tripod Compas</v>
          </cell>
        </row>
        <row r="6365">
          <cell r="J6365" t="str">
            <v>02.09.06.04.025 Car Compas</v>
          </cell>
        </row>
        <row r="6366">
          <cell r="J6366" t="str">
            <v>02.09.06.04.026 Water Current Meter</v>
          </cell>
        </row>
        <row r="6367">
          <cell r="J6367" t="str">
            <v>02.09.06.04.027 Horizontal/Vertical Water Level Recorder</v>
          </cell>
        </row>
        <row r="6368">
          <cell r="J6368" t="str">
            <v>02.09.06.04.028 Tape Water Level Indicator</v>
          </cell>
        </row>
        <row r="6369">
          <cell r="J6369" t="str">
            <v>02.09.06.04.029 Water Wlectrolysys for Tritium Analysis</v>
          </cell>
        </row>
        <row r="6370">
          <cell r="J6370" t="str">
            <v>02.09.06.04.030 Gamma Logging Unit</v>
          </cell>
        </row>
        <row r="6371">
          <cell r="J6371" t="str">
            <v>02.09.06.04.031 Geological Hammer</v>
          </cell>
        </row>
        <row r="6372">
          <cell r="J6372" t="str">
            <v>02.09.06.04.032 Scoop</v>
          </cell>
        </row>
        <row r="6373">
          <cell r="J6373" t="str">
            <v>02.09.06.04.033 Peralatan Hidrologi Lain-lain</v>
          </cell>
        </row>
        <row r="6374">
          <cell r="J6374" t="str">
            <v>02.09.07.01.001 DO Meter</v>
          </cell>
        </row>
        <row r="6375">
          <cell r="J6375" t="str">
            <v>02.09.07.01.002 Conductivity Meter</v>
          </cell>
        </row>
        <row r="6376">
          <cell r="J6376" t="str">
            <v>02.09.07.01.003 Salino meter</v>
          </cell>
        </row>
        <row r="6377">
          <cell r="J6377" t="str">
            <v>02.09.07.01.004 TOC Analyzer</v>
          </cell>
        </row>
        <row r="6378">
          <cell r="J6378" t="str">
            <v>02.09.07.01.005 Oil Analyzer</v>
          </cell>
        </row>
        <row r="6379">
          <cell r="J6379" t="str">
            <v>02.09.07.01.006 Klorin Meter</v>
          </cell>
        </row>
        <row r="6380">
          <cell r="J6380" t="str">
            <v>02.09.07.01.007 Turbidi Meter</v>
          </cell>
        </row>
        <row r="6381">
          <cell r="J6381" t="str">
            <v>02.09.07.01.008 Water Quality Analyzer System</v>
          </cell>
        </row>
        <row r="6382">
          <cell r="J6382" t="str">
            <v>02.09.07.01.009 Mercury Analyzer</v>
          </cell>
        </row>
        <row r="6383">
          <cell r="J6383" t="str">
            <v>02.09.07.01.010 Test Kit</v>
          </cell>
        </row>
        <row r="6384">
          <cell r="J6384" t="str">
            <v>02.09.07.01.011 Bacteria Test Paper</v>
          </cell>
        </row>
        <row r="6385">
          <cell r="J6385" t="str">
            <v>02.09.07.01.012 Refractometer</v>
          </cell>
        </row>
        <row r="6386">
          <cell r="J6386" t="str">
            <v>02.09.07.01.013 Plankton Net</v>
          </cell>
        </row>
        <row r="6387">
          <cell r="J6387" t="str">
            <v>02.09.07.01.014 Water Sample</v>
          </cell>
        </row>
        <row r="6388">
          <cell r="J6388" t="str">
            <v>02.09.07.01.015 Eckman - Berge Dredge</v>
          </cell>
        </row>
        <row r="6389">
          <cell r="J6389" t="str">
            <v>02.09.07.01.016 Core Sampler</v>
          </cell>
        </row>
        <row r="6390">
          <cell r="J6390" t="str">
            <v>02.09.07.01.017 Current Meter</v>
          </cell>
        </row>
        <row r="6391">
          <cell r="J6391" t="str">
            <v>02.09.07.01.018 Jar Tester</v>
          </cell>
        </row>
        <row r="6392">
          <cell r="J6392" t="str">
            <v>02.09.07.01.019 Colony Counter</v>
          </cell>
        </row>
        <row r="6393">
          <cell r="J6393" t="str">
            <v>02.09.07.01.020 Lampu UV</v>
          </cell>
        </row>
        <row r="6394">
          <cell r="J6394" t="str">
            <v>02.09.07.01.021 Strenilyzer</v>
          </cell>
        </row>
        <row r="6395">
          <cell r="J6395" t="str">
            <v>02.09.07.01.022 Oven</v>
          </cell>
        </row>
        <row r="6396">
          <cell r="J6396" t="str">
            <v>02.09.07.01.023 Autocly</v>
          </cell>
        </row>
        <row r="6397">
          <cell r="J6397" t="str">
            <v>02.09.07.01.024 Alat Lab. Kualitas Air &amp; Tanah Lain-lain</v>
          </cell>
        </row>
        <row r="6398">
          <cell r="J6398" t="str">
            <v>02.09.07.02.001 Portable SO 2 Analyzer</v>
          </cell>
        </row>
        <row r="6399">
          <cell r="J6399" t="str">
            <v>02.09.07.02.002 Portable NOX Analyzer</v>
          </cell>
        </row>
        <row r="6400">
          <cell r="J6400" t="str">
            <v>02.09.07.02.003 Portable CO Analyzer</v>
          </cell>
        </row>
        <row r="6401">
          <cell r="J6401" t="str">
            <v>02.09.07.02.004 Portable HC Analyzer</v>
          </cell>
        </row>
        <row r="6402">
          <cell r="J6402" t="str">
            <v>02.09.07.02.005 Container</v>
          </cell>
        </row>
        <row r="6403">
          <cell r="J6403" t="str">
            <v>02.09.07.02.006 Data Logger</v>
          </cell>
        </row>
        <row r="6404">
          <cell r="J6404" t="str">
            <v>02.09.07.02.007 Automatic SO 2 Analyzer</v>
          </cell>
        </row>
        <row r="6405">
          <cell r="J6405" t="str">
            <v>02.09.07.02.008 Automatic NOX Analyzer</v>
          </cell>
        </row>
        <row r="6406">
          <cell r="J6406" t="str">
            <v>02.09.07.02.009 Automatic CO Analyzer</v>
          </cell>
        </row>
        <row r="6407">
          <cell r="J6407" t="str">
            <v>02.09.07.02.010 Automatic SPM Analyzer</v>
          </cell>
        </row>
        <row r="6408">
          <cell r="J6408" t="str">
            <v>02.09.07.02.011 Automatic HC Analyzer</v>
          </cell>
        </row>
        <row r="6409">
          <cell r="J6409" t="str">
            <v>02.09.07.02.012 Automatic Ozon Analyzer</v>
          </cell>
        </row>
        <row r="6410">
          <cell r="J6410" t="str">
            <v>02.09.07.02.013 Dust Sampler</v>
          </cell>
        </row>
        <row r="6411">
          <cell r="J6411" t="str">
            <v>02.09.07.02.014 Air Polution Ozon Analyzer</v>
          </cell>
        </row>
        <row r="6412">
          <cell r="J6412" t="str">
            <v>02.09.07.02.015 Mini Pump Air Tester</v>
          </cell>
        </row>
        <row r="6413">
          <cell r="J6413" t="str">
            <v>02.09.07.02.016 Automatic Oxidant Analyzer</v>
          </cell>
        </row>
        <row r="6414">
          <cell r="J6414" t="str">
            <v>02.09.07.02.017 Weather Obsevation Instruments</v>
          </cell>
        </row>
        <row r="6415">
          <cell r="J6415" t="str">
            <v>02.09.07.02.018 Vehicle Emission Gas analyzer</v>
          </cell>
        </row>
        <row r="6416">
          <cell r="J6416" t="str">
            <v>02.09.07.02.019 Automatic Gas Burmer Exhaust Gas analyzer</v>
          </cell>
        </row>
        <row r="6417">
          <cell r="J6417" t="str">
            <v>02.09.07.02.020 High Vulume Air Sampler</v>
          </cell>
        </row>
        <row r="6418">
          <cell r="J6418" t="str">
            <v>02.09.07.02.021 Low Vulume Air Sampler</v>
          </cell>
        </row>
        <row r="6419">
          <cell r="J6419" t="str">
            <v>02.09.07.02.022 Anderson Paticle Frantioning Sampler</v>
          </cell>
        </row>
        <row r="6420">
          <cell r="J6420" t="str">
            <v>02.09.07.02.023 Deposit Gauge</v>
          </cell>
        </row>
        <row r="6421">
          <cell r="J6421" t="str">
            <v>02.09.07.02.024 Dust Jar</v>
          </cell>
        </row>
        <row r="6422">
          <cell r="J6422" t="str">
            <v>02.09.07.02.025 Portable Wind System</v>
          </cell>
        </row>
        <row r="6423">
          <cell r="J6423" t="str">
            <v>02.09.07.02.026 Thermo + Hygripgraph</v>
          </cell>
        </row>
        <row r="6424">
          <cell r="J6424" t="str">
            <v>02.09.07.02.027 Syphon Type Recorder Rain Gauge</v>
          </cell>
        </row>
        <row r="6425">
          <cell r="J6425" t="str">
            <v>02.09.07.02.028 Prection Gas Detector</v>
          </cell>
        </row>
        <row r="6426">
          <cell r="J6426" t="str">
            <v>02.09.07.02.029 Solar Radiation Meter</v>
          </cell>
        </row>
        <row r="6427">
          <cell r="J6427" t="str">
            <v>02.09.07.02.030 Protable Block Fume Meter</v>
          </cell>
        </row>
        <row r="6428">
          <cell r="J6428" t="str">
            <v>02.09.07.02.031 Gas Sampler</v>
          </cell>
        </row>
        <row r="6429">
          <cell r="J6429" t="str">
            <v>02.09.07.02.032 Stack Sampler</v>
          </cell>
        </row>
        <row r="6430">
          <cell r="J6430" t="str">
            <v>02.09.07.02.033 Gas Meter</v>
          </cell>
        </row>
        <row r="6431">
          <cell r="J6431" t="str">
            <v>02.09.07.02.034 Zero Gas Generator</v>
          </cell>
        </row>
        <row r="6432">
          <cell r="J6432" t="str">
            <v>02.09.07.02.035 Standard Gas Generator</v>
          </cell>
        </row>
        <row r="6433">
          <cell r="J6433" t="str">
            <v>02.09.07.02.036 Vacuum Sampler</v>
          </cell>
        </row>
        <row r="6434">
          <cell r="J6434" t="str">
            <v>02.09.07.02.037 Gas Cylinder</v>
          </cell>
        </row>
        <row r="6435">
          <cell r="J6435" t="str">
            <v>02.09.07.02.038 Oil Pump</v>
          </cell>
        </row>
        <row r="6436">
          <cell r="J6436" t="str">
            <v>02.09.07.02.039 Air Compressor</v>
          </cell>
        </row>
        <row r="6437">
          <cell r="J6437" t="str">
            <v>02.09.07.02.040 Dry Type Gas Meter</v>
          </cell>
        </row>
        <row r="6438">
          <cell r="J6438" t="str">
            <v>02.09.07.02.041 Wet Type Gas Meter</v>
          </cell>
        </row>
        <row r="6439">
          <cell r="J6439" t="str">
            <v>02.09.07.02.042 Standard Voltage Generator</v>
          </cell>
        </row>
        <row r="6440">
          <cell r="J6440" t="str">
            <v>02.09.07.02.043 Handy Sampler For Gas Sampling</v>
          </cell>
        </row>
        <row r="6441">
          <cell r="J6441" t="str">
            <v>02.09.07.02.044 Ozon Gas Generator</v>
          </cell>
        </row>
        <row r="6442">
          <cell r="J6442" t="str">
            <v>02.09.07.02.045 Hydrogen Gas Generator</v>
          </cell>
        </row>
        <row r="6443">
          <cell r="J6443" t="str">
            <v>02.09.07.02.046 Osciliscope</v>
          </cell>
        </row>
        <row r="6444">
          <cell r="J6444" t="str">
            <v>02.09.07.02.047 Air Purlier</v>
          </cell>
        </row>
        <row r="6445">
          <cell r="J6445" t="str">
            <v>02.09.07.02.048 Alectric Desicator</v>
          </cell>
        </row>
        <row r="6446">
          <cell r="J6446" t="str">
            <v>02.09.07.02.049 Sequetial Timer</v>
          </cell>
        </row>
        <row r="6447">
          <cell r="J6447" t="str">
            <v>02.09.07.02.050 Oxigen Analyzer</v>
          </cell>
        </row>
        <row r="6448">
          <cell r="J6448" t="str">
            <v>02.09.07.02.051 Alat Lab. Kualitas Udara Lain-lain</v>
          </cell>
        </row>
        <row r="6449">
          <cell r="J6449" t="str">
            <v>02.09.07.03.001 Tape Recorder</v>
          </cell>
        </row>
        <row r="6450">
          <cell r="J6450" t="str">
            <v>02.09.07.03.002 Precition Intregating Sound Level Meter</v>
          </cell>
        </row>
        <row r="6451">
          <cell r="J6451" t="str">
            <v>02.09.07.03.003 Piston Phone</v>
          </cell>
        </row>
        <row r="6452">
          <cell r="J6452" t="str">
            <v>02.09.07.03.004 Octave Blank Filter</v>
          </cell>
        </row>
        <row r="6453">
          <cell r="J6453" t="str">
            <v>02.09.07.03.005 1/3 Octave Real Time Analyzer</v>
          </cell>
        </row>
        <row r="6454">
          <cell r="J6454" t="str">
            <v>02.09.07.03.006 Vibration Level Meter</v>
          </cell>
        </row>
        <row r="6455">
          <cell r="J6455" t="str">
            <v>02.09.07.03.007 Turnable Filter</v>
          </cell>
        </row>
        <row r="6456">
          <cell r="J6456" t="str">
            <v>02.09.07.03.008 Calibration Exiter</v>
          </cell>
        </row>
        <row r="6457">
          <cell r="J6457" t="str">
            <v>02.09.07.03.009 Data Processing Unit</v>
          </cell>
        </row>
        <row r="6458">
          <cell r="J6458" t="str">
            <v>02.09.07.03.010 Tripod</v>
          </cell>
        </row>
        <row r="6459">
          <cell r="J6459" t="str">
            <v>02.09.07.03.011 Extensoin Code (10 m)</v>
          </cell>
        </row>
        <row r="6460">
          <cell r="J6460" t="str">
            <v>02.09.07.03.012 Extensoin Code (30 m)</v>
          </cell>
        </row>
        <row r="6461">
          <cell r="J6461" t="str">
            <v>02.09.07.03.013 Transceiver</v>
          </cell>
        </row>
        <row r="6462">
          <cell r="J6462" t="str">
            <v>02.09.07.03.014 Alat Lab. Kebisingan &amp; Getaran Lain-lain</v>
          </cell>
        </row>
        <row r="6463">
          <cell r="J6463" t="str">
            <v>02.09.07.04.001 Milling Machine</v>
          </cell>
        </row>
        <row r="6464">
          <cell r="J6464" t="str">
            <v>02.09.07.04.002 Sieve Shaker</v>
          </cell>
        </row>
        <row r="6465">
          <cell r="J6465" t="str">
            <v>02.09.07.04.003 Compact Balance</v>
          </cell>
        </row>
        <row r="6466">
          <cell r="J6466" t="str">
            <v>02.09.07.04.004 Platform Scale</v>
          </cell>
        </row>
        <row r="6467">
          <cell r="J6467" t="str">
            <v>02.09.07.04.005 Hot Air Drying Oven</v>
          </cell>
        </row>
        <row r="6468">
          <cell r="J6468" t="str">
            <v>02.09.07.04.006 Pensky-Martens Closed Cup Flash Point tester</v>
          </cell>
        </row>
        <row r="6469">
          <cell r="J6469" t="str">
            <v>02.09.07.04.007 Copper Corrsion Tester</v>
          </cell>
        </row>
        <row r="6470">
          <cell r="J6470" t="str">
            <v>02.09.07.04.008 Elemental Analysis Instrument (CHN)</v>
          </cell>
        </row>
        <row r="6471">
          <cell r="J6471" t="str">
            <v>02.09.07.04.009 Calorimeter</v>
          </cell>
        </row>
        <row r="6472">
          <cell r="J6472" t="str">
            <v>02.09.07.04.010 KD Evaporator</v>
          </cell>
        </row>
        <row r="6473">
          <cell r="J6473" t="str">
            <v>02.09.07.04.011 Micro Kjeldahi Distiler</v>
          </cell>
        </row>
        <row r="6474">
          <cell r="J6474" t="str">
            <v>02.09.07.04.012 Kjedahi Nitrogen Disgestion &amp; Distilling Apparatur</v>
          </cell>
        </row>
        <row r="6475">
          <cell r="J6475" t="str">
            <v>02.09.07.04.013 Blender</v>
          </cell>
        </row>
        <row r="6476">
          <cell r="J6476" t="str">
            <v>02.09.07.04.014 ALat Lab. Lingkungan Lain-lain</v>
          </cell>
        </row>
        <row r="6477">
          <cell r="J6477" t="str">
            <v>02.09.07.05.001 Kromotografi Gas</v>
          </cell>
        </row>
        <row r="6478">
          <cell r="J6478" t="str">
            <v>02.09.07.05.002 High Performance Liquid Cromatograph</v>
          </cell>
        </row>
        <row r="6479">
          <cell r="J6479" t="str">
            <v>02.09.07.05.003 Ion Cromatograph</v>
          </cell>
        </row>
        <row r="6480">
          <cell r="J6480" t="str">
            <v>02.09.07.05.004 Polarograph</v>
          </cell>
        </row>
        <row r="6481">
          <cell r="J6481" t="str">
            <v>02.09.07.05.005 UV/VIS Spectrophotometer</v>
          </cell>
        </row>
        <row r="6482">
          <cell r="J6482" t="str">
            <v>02.09.07.05.006 IR Spectrophotometer</v>
          </cell>
        </row>
        <row r="6483">
          <cell r="J6483" t="str">
            <v>02.09.07.05.007 Fluorescense Spectrophotometer</v>
          </cell>
        </row>
        <row r="6484">
          <cell r="J6484" t="str">
            <v>02.09.07.05.008 Apectrophotometer Serapan Atom</v>
          </cell>
        </row>
        <row r="6485">
          <cell r="J6485" t="str">
            <v>02.09.07.05.009 Quadrupole Spectrometer</v>
          </cell>
        </row>
        <row r="6486">
          <cell r="J6486" t="str">
            <v>02.09.07.05.010 Acanning Electron Microscope</v>
          </cell>
        </row>
        <row r="6487">
          <cell r="J6487" t="str">
            <v>02.09.07.05.011 X-Ray Fluirrescense Analyzer</v>
          </cell>
        </row>
        <row r="6488">
          <cell r="J6488" t="str">
            <v>02.09.07.05.012 PH Meter</v>
          </cell>
        </row>
        <row r="6489">
          <cell r="J6489" t="str">
            <v>02.09.07.05.013 Ilon Meter</v>
          </cell>
        </row>
        <row r="6490">
          <cell r="J6490" t="str">
            <v>02.09.07.05.014 Lon Selective Electrode</v>
          </cell>
        </row>
        <row r="6491">
          <cell r="J6491" t="str">
            <v>02.09.07.05.015 Mercury analyzer</v>
          </cell>
        </row>
        <row r="6492">
          <cell r="J6492" t="str">
            <v>02.09.07.05.016 Mettalurgical Electrode</v>
          </cell>
        </row>
        <row r="6493">
          <cell r="J6493" t="str">
            <v>02.09.07.05.017 Biological Microscope</v>
          </cell>
        </row>
        <row r="6494">
          <cell r="J6494" t="str">
            <v>02.09.07.05.018 Stereo Microscope</v>
          </cell>
        </row>
        <row r="6495">
          <cell r="J6495" t="str">
            <v>02.09.07.05.019 Cylinder Rack</v>
          </cell>
        </row>
        <row r="6496">
          <cell r="J6496" t="str">
            <v>02.09.07.05.020 Gas Regulator</v>
          </cell>
        </row>
        <row r="6497">
          <cell r="J6497" t="str">
            <v>02.09.07.05.021 Peralatan Gelas</v>
          </cell>
        </row>
        <row r="6498">
          <cell r="J6498" t="str">
            <v>02.09.07.05.022 Timbangan</v>
          </cell>
        </row>
        <row r="6499">
          <cell r="J6499" t="str">
            <v>02.09.07.05.023 Centrifuge</v>
          </cell>
        </row>
        <row r="6500">
          <cell r="J6500" t="str">
            <v>02.09.07.05.024 Multi Fumace</v>
          </cell>
        </row>
        <row r="6501">
          <cell r="J6501" t="str">
            <v>02.09.07.05.025 Electric Oven</v>
          </cell>
        </row>
        <row r="6502">
          <cell r="J6502" t="str">
            <v>02.09.07.05.026 Vacuum Drying Oven</v>
          </cell>
        </row>
        <row r="6503">
          <cell r="J6503" t="str">
            <v>02.09.07.05.027 Incubator</v>
          </cell>
        </row>
        <row r="6504">
          <cell r="J6504" t="str">
            <v>02.09.07.05.028 BOD Incubator</v>
          </cell>
        </row>
        <row r="6505">
          <cell r="J6505" t="str">
            <v>02.09.07.05.029 Evaporator</v>
          </cell>
        </row>
        <row r="6506">
          <cell r="J6506" t="str">
            <v>02.09.07.05.030 Water Circulation Bath</v>
          </cell>
        </row>
        <row r="6507">
          <cell r="J6507" t="str">
            <v>02.09.07.05.031 Water Barh</v>
          </cell>
        </row>
        <row r="6508">
          <cell r="J6508" t="str">
            <v>02.09.07.05.032 Thermistor Water Bath</v>
          </cell>
        </row>
        <row r="6509">
          <cell r="J6509" t="str">
            <v>02.09.07.05.033 Fraction Colector</v>
          </cell>
        </row>
        <row r="6510">
          <cell r="J6510" t="str">
            <v>02.09.07.05.034 Rotary Culti Shaker</v>
          </cell>
        </row>
        <row r="6511">
          <cell r="J6511" t="str">
            <v>02.09.07.05.035 Multi Labo Shaker</v>
          </cell>
        </row>
        <row r="6512">
          <cell r="J6512" t="str">
            <v>02.09.07.05.036 Homogenizer</v>
          </cell>
        </row>
        <row r="6513">
          <cell r="J6513" t="str">
            <v>02.09.07.05.037 Pengaduk Magnet</v>
          </cell>
        </row>
        <row r="6514">
          <cell r="J6514" t="str">
            <v>02.09.07.05.038 Ultrasonic Cleaner</v>
          </cell>
        </row>
        <row r="6515">
          <cell r="J6515" t="str">
            <v>02.09.07.05.039 Peralatan Distilasi</v>
          </cell>
        </row>
        <row r="6516">
          <cell r="J6516" t="str">
            <v>02.09.07.05.040 Ice Cube Maker</v>
          </cell>
        </row>
        <row r="6517">
          <cell r="J6517" t="str">
            <v>02.09.07.05.041 Refrigerator/Freezer</v>
          </cell>
        </row>
        <row r="6518">
          <cell r="J6518" t="str">
            <v>02.09.07.05.042 Ultrasonic Cleaner For Pippete</v>
          </cell>
        </row>
        <row r="6519">
          <cell r="J6519" t="str">
            <v>02.09.07.05.043 Peralatan Extraksi Sochlet</v>
          </cell>
        </row>
        <row r="6520">
          <cell r="J6520" t="str">
            <v>02.09.07.05.044 Automatic Dispenser</v>
          </cell>
        </row>
        <row r="6521">
          <cell r="J6521" t="str">
            <v>02.09.07.05.045 Flow Meter</v>
          </cell>
        </row>
        <row r="6522">
          <cell r="J6522" t="str">
            <v>02.09.07.05.046 Automatic Pure Water System</v>
          </cell>
        </row>
        <row r="6523">
          <cell r="J6523" t="str">
            <v>02.09.07.05.047 Pompa Peristaltik</v>
          </cell>
        </row>
        <row r="6524">
          <cell r="J6524" t="str">
            <v>02.09.07.05.048 Alat Laboraorium Penunjang Lain-lain</v>
          </cell>
        </row>
        <row r="6525">
          <cell r="J6525" t="str">
            <v>02.09.08.01.001 Towing Carriage</v>
          </cell>
        </row>
        <row r="6526">
          <cell r="J6526" t="str">
            <v>02.09.08.01.002 Rails 234,5 M</v>
          </cell>
        </row>
        <row r="6527">
          <cell r="J6527" t="str">
            <v>02.09.08.01.003 Currunt Cunductor Busbars</v>
          </cell>
        </row>
        <row r="6528">
          <cell r="J6528" t="str">
            <v>02.09.08.01.004 Towing Carriage Lain-lain</v>
          </cell>
        </row>
        <row r="6529">
          <cell r="J6529" t="str">
            <v>02.09.08.02.001 Resistance Dynamometer</v>
          </cell>
        </row>
        <row r="6530">
          <cell r="J6530" t="str">
            <v>02.09.08.02.002 Clamp Apparatus</v>
          </cell>
        </row>
        <row r="6531">
          <cell r="J6531" t="str">
            <v>02.09.08.02.003 Towing Guide with Trim Meter</v>
          </cell>
        </row>
        <row r="6532">
          <cell r="J6532" t="str">
            <v>02.09.08.02.004 Self Propulsion Motor</v>
          </cell>
        </row>
        <row r="6533">
          <cell r="J6533" t="str">
            <v>02.09.08.02.005 Self Propulsion Dynamometer</v>
          </cell>
        </row>
        <row r="6534">
          <cell r="J6534" t="str">
            <v>02.09.08.02.006 Propeller Openg Water Dynamometer</v>
          </cell>
        </row>
        <row r="6535">
          <cell r="J6535" t="str">
            <v>02.09.08.02.007 Universal Primary Calibrator/Weights</v>
          </cell>
        </row>
        <row r="6536">
          <cell r="J6536" t="str">
            <v>02.09.08.02.008 Line Pump</v>
          </cell>
        </row>
        <row r="6537">
          <cell r="J6537" t="str">
            <v>02.09.08.02.009 App for Meas, Ship Model Pitch Inertia Moment</v>
          </cell>
        </row>
        <row r="6538">
          <cell r="J6538" t="str">
            <v>02.09.08.02.010 Wave Height Meter, Resistance Type</v>
          </cell>
        </row>
        <row r="6539">
          <cell r="J6539" t="str">
            <v>02.09.08.02.011 Wave Height Meter, Special Type</v>
          </cell>
        </row>
        <row r="6540">
          <cell r="J6540" t="str">
            <v>02.09.08.02.012 Wave Measurement Apparatus</v>
          </cell>
        </row>
        <row r="6541">
          <cell r="J6541" t="str">
            <v>02.09.08.02.013 Ship Movement Mater</v>
          </cell>
        </row>
        <row r="6542">
          <cell r="J6542" t="str">
            <v>02.09.08.02.014 Pressure Tranduce for Press Variation</v>
          </cell>
        </row>
        <row r="6543">
          <cell r="J6543" t="str">
            <v>02.09.08.02.015 Pressure Tranduce for Slamming Meas</v>
          </cell>
        </row>
        <row r="6544">
          <cell r="J6544" t="str">
            <v>02.09.08.02.016 Horizontal Planar Motion Mechaarism(HPPM)</v>
          </cell>
        </row>
        <row r="6545">
          <cell r="J6545" t="str">
            <v>02.09.08.02.017 Accelerometer</v>
          </cell>
        </row>
        <row r="6546">
          <cell r="J6546" t="str">
            <v>02.09.08.02.018 Wave Generator &amp; Absorber Lain-lain</v>
          </cell>
        </row>
        <row r="6547">
          <cell r="J6547" t="str">
            <v>02.09.08.03.001 DAAS MOB tanpa Software</v>
          </cell>
        </row>
        <row r="6548">
          <cell r="J6548" t="str">
            <v>02.09.08.03.002 DAAS Towing Tnak tanpa Software</v>
          </cell>
        </row>
        <row r="6549">
          <cell r="J6549" t="str">
            <v>02.09.08.03.003 DAAS Cav. Tunnel tanpa Software</v>
          </cell>
        </row>
        <row r="6550">
          <cell r="J6550" t="str">
            <v>02.09.08.03.004 Software DAAS MOD</v>
          </cell>
        </row>
        <row r="6551">
          <cell r="J6551" t="str">
            <v>02.09.08.03.005 Software DAAS Towing Tnak</v>
          </cell>
        </row>
        <row r="6552">
          <cell r="J6552" t="str">
            <v>02.09.08.03.006 Software DAAS</v>
          </cell>
        </row>
        <row r="6553">
          <cell r="J6553" t="str">
            <v>02.09.08.03.007 Hardware Cont Off-line Computer</v>
          </cell>
        </row>
        <row r="6554">
          <cell r="J6554" t="str">
            <v>02.09.08.03.008 Software Cont Off-line Computer</v>
          </cell>
        </row>
        <row r="6555">
          <cell r="J6555" t="str">
            <v>02.09.08.03.009 Data Accquistion &amp; Analyzing System Lain-lain</v>
          </cell>
        </row>
        <row r="6556">
          <cell r="J6556" t="str">
            <v>02.09.08.04.001 Cavitation Tunnel</v>
          </cell>
        </row>
        <row r="6557">
          <cell r="J6557" t="str">
            <v>02.09.08.04.002 Flow Generator</v>
          </cell>
        </row>
        <row r="6558">
          <cell r="J6558" t="str">
            <v>02.09.08.04.003 Pressure Control System</v>
          </cell>
        </row>
        <row r="6559">
          <cell r="J6559" t="str">
            <v>02.09.08.04.004 Water Supply and Drainage System</v>
          </cell>
        </row>
        <row r="6560">
          <cell r="J6560" t="str">
            <v>02.09.08.04.005 Deaeration and Fifftering System</v>
          </cell>
        </row>
        <row r="6561">
          <cell r="J6561" t="str">
            <v>02.09.08.04.006 Control Panel</v>
          </cell>
        </row>
        <row r="6562">
          <cell r="J6562" t="str">
            <v>02.09.08.04.007 Propeller Dunamometer</v>
          </cell>
        </row>
        <row r="6563">
          <cell r="J6563" t="str">
            <v>02.09.08.04.008 Stroboscope</v>
          </cell>
        </row>
        <row r="6564">
          <cell r="J6564" t="str">
            <v>02.09.08.04.009 Wake Field Measure Appareturs</v>
          </cell>
        </row>
        <row r="6565">
          <cell r="J6565" t="str">
            <v>02.09.08.04.010 Pressure Tranducer</v>
          </cell>
        </row>
        <row r="6566">
          <cell r="J6566" t="str">
            <v>02.09.08.04.011 Defferential Preasuring Tranducer</v>
          </cell>
        </row>
        <row r="6567">
          <cell r="J6567" t="str">
            <v>02.09.08.04.012 Temperature Measuring Instrument</v>
          </cell>
        </row>
        <row r="6568">
          <cell r="J6568" t="str">
            <v>02.09.08.04.013 Oxigene Contents Meter</v>
          </cell>
        </row>
        <row r="6569">
          <cell r="J6569" t="str">
            <v>02.09.08.04.014 Cavitation Tunnel Lain-lain</v>
          </cell>
        </row>
        <row r="6570">
          <cell r="J6570" t="str">
            <v>02.09.08.05.001 Towing Crane</v>
          </cell>
        </row>
        <row r="6571">
          <cell r="J6571" t="str">
            <v>02.09.08.05.002 Cavitation Tunnel</v>
          </cell>
        </row>
        <row r="6572">
          <cell r="J6572" t="str">
            <v>02.09.08.05.003 Ship Model Workshop</v>
          </cell>
        </row>
        <row r="6573">
          <cell r="J6573" t="str">
            <v>02.09.08.05.004 Model Preparation and Storage</v>
          </cell>
        </row>
        <row r="6574">
          <cell r="J6574" t="str">
            <v>02.09.08.05.005 Machanical Workshop</v>
          </cell>
        </row>
        <row r="6575">
          <cell r="J6575" t="str">
            <v>02.09.08.05.006 Manoeuvring Tank</v>
          </cell>
        </row>
        <row r="6576">
          <cell r="J6576" t="str">
            <v>02.09.08.05.007 Overhead Cranes Lain-lain</v>
          </cell>
        </row>
        <row r="6577">
          <cell r="J6577" t="str">
            <v>02.09.08.06.001 Oscilograph Recorder</v>
          </cell>
        </row>
        <row r="6578">
          <cell r="J6578" t="str">
            <v>02.09.08.06.002 Osciloscope</v>
          </cell>
        </row>
        <row r="6579">
          <cell r="J6579" t="str">
            <v>02.09.08.06.003 Frequency Counter</v>
          </cell>
        </row>
        <row r="6580">
          <cell r="J6580" t="str">
            <v>02.09.08.06.004 Multi Tester</v>
          </cell>
        </row>
        <row r="6581">
          <cell r="J6581" t="str">
            <v>02.09.08.06.005 Digital multi Tester</v>
          </cell>
        </row>
        <row r="6582">
          <cell r="J6582" t="str">
            <v>02.09.08.06.006 Weighting Scale</v>
          </cell>
        </row>
        <row r="6583">
          <cell r="J6583" t="str">
            <v>02.09.08.06.007 Peralatan Umum Lain-lain</v>
          </cell>
        </row>
        <row r="6584">
          <cell r="J6584" t="str">
            <v>02.09.08.07.001 Making Plate, 3 D Menas &amp; Mark Out Machine</v>
          </cell>
        </row>
        <row r="6585">
          <cell r="J6585" t="str">
            <v>02.09.08.07.002 Model Ship Milling Machine</v>
          </cell>
        </row>
        <row r="6586">
          <cell r="J6586" t="str">
            <v>02.09.08.07.003 Prss For Glueing of Model Ship</v>
          </cell>
        </row>
        <row r="6587">
          <cell r="J6587" t="str">
            <v>02.09.08.07.004 Cross Cutting Circular Saw</v>
          </cell>
        </row>
        <row r="6588">
          <cell r="J6588" t="str">
            <v>02.09.08.07.005 Circullar Saw</v>
          </cell>
        </row>
        <row r="6589">
          <cell r="J6589" t="str">
            <v>02.09.08.07.006 Thicknessing Planer</v>
          </cell>
        </row>
        <row r="6590">
          <cell r="J6590" t="str">
            <v>02.09.08.07.007 High Precision Surface Planer aang Jointer</v>
          </cell>
        </row>
        <row r="6591">
          <cell r="J6591" t="str">
            <v>02.09.08.07.008 Wood Lather</v>
          </cell>
        </row>
        <row r="6592">
          <cell r="J6592" t="str">
            <v>02.09.08.07.009 Spindle Shaper</v>
          </cell>
        </row>
        <row r="6593">
          <cell r="J6593" t="str">
            <v>02.09.08.07.010 Slot Mortise and Boring Machine</v>
          </cell>
        </row>
        <row r="6594">
          <cell r="J6594" t="str">
            <v>02.09.08.07.011 Mobile Disc and Belt Sanding Machine</v>
          </cell>
        </row>
        <row r="6595">
          <cell r="J6595" t="str">
            <v>02.09.08.07.012 Band Shaw</v>
          </cell>
        </row>
        <row r="6596">
          <cell r="J6596" t="str">
            <v>02.09.08.07.013 Table Drilling Machine</v>
          </cell>
        </row>
        <row r="6597">
          <cell r="J6597" t="str">
            <v>02.09.08.07.014 Dust Exchaust System</v>
          </cell>
        </row>
        <row r="6598">
          <cell r="J6598" t="str">
            <v>02.09.08.07.015 Working Table for Ship Model</v>
          </cell>
        </row>
        <row r="6599">
          <cell r="J6599" t="str">
            <v>02.09.08.07.016 Hoistbeam with 2 Rollable Rubber Bands</v>
          </cell>
        </row>
        <row r="6600">
          <cell r="J6600" t="str">
            <v>02.09.08.07.017 Model Transport Car with Drawbar (5Cm)</v>
          </cell>
        </row>
        <row r="6601">
          <cell r="J6601" t="str">
            <v>02.09.08.07.018 Model Transport Car with Drawbar (3Cm)</v>
          </cell>
        </row>
        <row r="6602">
          <cell r="J6602" t="str">
            <v>02.09.08.07.019 Complete Set of Handtools</v>
          </cell>
        </row>
        <row r="6603">
          <cell r="J6603" t="str">
            <v>02.09.08.07.020 Propeller Model workshop Lain-lain</v>
          </cell>
        </row>
        <row r="6604">
          <cell r="J6604" t="str">
            <v>02.09.08.08.001 Propeller Forming Unit</v>
          </cell>
        </row>
        <row r="6605">
          <cell r="J6605" t="str">
            <v>02.09.08.08.002 Molding Boxes (3 Sizes)</v>
          </cell>
        </row>
        <row r="6606">
          <cell r="J6606" t="str">
            <v>02.09.08.08.003 Drying Chamber</v>
          </cell>
        </row>
        <row r="6607">
          <cell r="J6607" t="str">
            <v>02.09.08.08.004 Melting Fumace</v>
          </cell>
        </row>
        <row r="6608">
          <cell r="J6608" t="str">
            <v>02.09.08.08.005 Centrifuge</v>
          </cell>
        </row>
        <row r="6609">
          <cell r="J6609" t="str">
            <v>02.09.08.08.006 Electronic Balancing Machine</v>
          </cell>
        </row>
        <row r="6610">
          <cell r="J6610" t="str">
            <v>02.09.08.08.007 Propeller Measuring &amp; drilling Machine</v>
          </cell>
        </row>
        <row r="6611">
          <cell r="J6611" t="str">
            <v>02.09.08.08.008 Workshop Accessories (Hand and Electronic Tools)</v>
          </cell>
        </row>
        <row r="6612">
          <cell r="J6612" t="str">
            <v>02.09.08.08.009 Propeller Model workshop Lain-lain</v>
          </cell>
        </row>
        <row r="6613">
          <cell r="J6613" t="str">
            <v>02.09.08.09.001 Precision Lather (165 mm Center Height)</v>
          </cell>
        </row>
        <row r="6614">
          <cell r="J6614" t="str">
            <v>02.09.08.09.002 Precision Lather (250 mm Center Height)</v>
          </cell>
        </row>
        <row r="6615">
          <cell r="J6615" t="str">
            <v>02.09.08.09.003 Universal Milling Machine</v>
          </cell>
        </row>
        <row r="6616">
          <cell r="J6616" t="str">
            <v>02.09.08.09.004 Vertical Bandsaw</v>
          </cell>
        </row>
        <row r="6617">
          <cell r="J6617" t="str">
            <v>02.09.08.09.005 Column Drilling Machine</v>
          </cell>
        </row>
        <row r="6618">
          <cell r="J6618" t="str">
            <v>02.09.08.09.006 Table Drilling Machine</v>
          </cell>
        </row>
        <row r="6619">
          <cell r="J6619" t="str">
            <v>02.09.08.09.007 Hacksawing Machine</v>
          </cell>
        </row>
        <row r="6620">
          <cell r="J6620" t="str">
            <v>02.09.08.09.008 Double and Grinder</v>
          </cell>
        </row>
        <row r="6621">
          <cell r="J6621" t="str">
            <v>02.09.08.09.009 Sheet Metal Grinder</v>
          </cell>
        </row>
        <row r="6622">
          <cell r="J6622" t="str">
            <v>02.09.08.09.010 Sheet Metal Roller</v>
          </cell>
        </row>
        <row r="6623">
          <cell r="J6623" t="str">
            <v>02.09.08.09.011 Laver Shear</v>
          </cell>
        </row>
        <row r="6624">
          <cell r="J6624" t="str">
            <v>02.09.08.09.012 Turning Tool Grinding Machine</v>
          </cell>
        </row>
        <row r="6625">
          <cell r="J6625" t="str">
            <v>02.09.08.09.013 Tool Grinding for Woodworking Knives</v>
          </cell>
        </row>
        <row r="6626">
          <cell r="J6626" t="str">
            <v>02.09.08.09.014 Automatic Sharpening Machine</v>
          </cell>
        </row>
        <row r="6627">
          <cell r="J6627" t="str">
            <v>02.09.08.09.015 Welding Table</v>
          </cell>
        </row>
        <row r="6628">
          <cell r="J6628" t="str">
            <v>02.09.08.09.016 Exhaust System</v>
          </cell>
        </row>
        <row r="6629">
          <cell r="J6629" t="str">
            <v>02.09.08.09.017 Welding Rectifier</v>
          </cell>
        </row>
        <row r="6630">
          <cell r="J6630" t="str">
            <v>02.09.08.09.018 MIC/MAG Welding Unit</v>
          </cell>
        </row>
        <row r="6631">
          <cell r="J6631" t="str">
            <v>02.09.08.09.019 Gas Welding Unit (Acetyplene)</v>
          </cell>
        </row>
        <row r="6632">
          <cell r="J6632" t="str">
            <v>02.09.08.09.020 Mechanical Worksop Lain - lain</v>
          </cell>
        </row>
        <row r="6633">
          <cell r="J6633" t="str">
            <v>02.09.08.10.001 Universal Turining and Milling Machine</v>
          </cell>
        </row>
        <row r="6634">
          <cell r="J6634" t="str">
            <v>02.09.08.10.002 Precision Bench drilling Machine</v>
          </cell>
        </row>
        <row r="6635">
          <cell r="J6635" t="str">
            <v>02.09.08.10.003 Double Ended Pedestal Grinder</v>
          </cell>
        </row>
        <row r="6636">
          <cell r="J6636" t="str">
            <v>02.09.08.10.004 Set of Measuring Equipment and Handtools</v>
          </cell>
        </row>
        <row r="6637">
          <cell r="J6637" t="str">
            <v>02.09.08.10.005 Precission Mechanical Workshop Lain - lain</v>
          </cell>
        </row>
        <row r="6638">
          <cell r="J6638" t="str">
            <v>02.09.08.11.001 Apray Paiting and Drying Cabin</v>
          </cell>
        </row>
        <row r="6639">
          <cell r="J6639" t="str">
            <v>02.09.08.11.002 Airless Spray Painting Unit</v>
          </cell>
        </row>
        <row r="6640">
          <cell r="J6640" t="str">
            <v>02.09.08.11.003 Pemesinan Painting Shop Lain-lain</v>
          </cell>
        </row>
        <row r="6641">
          <cell r="J6641" t="str">
            <v>02.09.08.12.001 Lifting Table</v>
          </cell>
        </row>
        <row r="6642">
          <cell r="J6642" t="str">
            <v>02.09.08.12.002 Mobile Exhaust System</v>
          </cell>
        </row>
        <row r="6643">
          <cell r="J6643" t="str">
            <v>02.09.08.12.003 Spray Painting Cabin</v>
          </cell>
        </row>
        <row r="6644">
          <cell r="J6644" t="str">
            <v>02.09.08.12.004 Ship Model Preparation Shop Lain-lain</v>
          </cell>
        </row>
        <row r="6645">
          <cell r="J6645" t="str">
            <v>02.09.08.13.001 Eart Tester</v>
          </cell>
        </row>
        <row r="6646">
          <cell r="J6646" t="str">
            <v>02.09.08.13.002 Table Drilling Machine</v>
          </cell>
        </row>
        <row r="6647">
          <cell r="J6647" t="str">
            <v>02.09.08.13.003 Electrical Handdrilling Machine</v>
          </cell>
        </row>
        <row r="6648">
          <cell r="J6648" t="str">
            <v>02.09.08.13.004 Battery Operated Handdrilling Machine</v>
          </cell>
        </row>
        <row r="6649">
          <cell r="J6649" t="str">
            <v>02.09.08.13.005 Ranges of Handstool</v>
          </cell>
        </row>
        <row r="6650">
          <cell r="J6650" t="str">
            <v>02.09.08.13.006 Electrilical Worksop Lain-lain</v>
          </cell>
        </row>
        <row r="6651">
          <cell r="J6651" t="str">
            <v>02.09.08.14.001 Wave Generator</v>
          </cell>
        </row>
        <row r="6652">
          <cell r="J6652" t="str">
            <v>02.09.08.14.002 Hydraulic Powers Units</v>
          </cell>
        </row>
        <row r="6653">
          <cell r="J6653" t="str">
            <v>02.09.08.14.003 Cooling Tower</v>
          </cell>
        </row>
        <row r="6654">
          <cell r="J6654" t="str">
            <v>02.09.08.14.004 Wave Absorber</v>
          </cell>
        </row>
        <row r="6655">
          <cell r="J6655" t="str">
            <v>02.09.08.14.005 Wind Generator</v>
          </cell>
        </row>
        <row r="6656">
          <cell r="J6656" t="str">
            <v>02.09.08.14.006 Wireless Control System for ship model</v>
          </cell>
        </row>
        <row r="6657">
          <cell r="J6657" t="str">
            <v>02.09.08.14.007 Wireless data transmission system</v>
          </cell>
        </row>
        <row r="6658">
          <cell r="J6658" t="str">
            <v>02.09.08.14.008 Model Possition Measuring Unit and Cadmes</v>
          </cell>
        </row>
        <row r="6659">
          <cell r="J6659" t="str">
            <v>02.09.08.14.009 Interface</v>
          </cell>
        </row>
        <row r="6660">
          <cell r="J6660" t="str">
            <v>02.09.08.14.010 Rail Carriage</v>
          </cell>
        </row>
        <row r="6661">
          <cell r="J6661" t="str">
            <v>02.09.08.14.011 Rails</v>
          </cell>
        </row>
        <row r="6662">
          <cell r="J6662" t="str">
            <v>02.09.08.14.012 Current collector, busbars</v>
          </cell>
        </row>
        <row r="6663">
          <cell r="J6663" t="str">
            <v>02.09.08.14.013 MOB Lain-lain</v>
          </cell>
        </row>
        <row r="6664">
          <cell r="J6664" t="str">
            <v>02.09.08.15.001 Photo Equipment</v>
          </cell>
        </row>
        <row r="6665">
          <cell r="J6665" t="str">
            <v>02.09.08.15.002 Darkroom Equipment</v>
          </cell>
        </row>
        <row r="6666">
          <cell r="J6666" t="str">
            <v>02.09.08.15.003 Film Equipment</v>
          </cell>
        </row>
        <row r="6667">
          <cell r="J6667" t="str">
            <v>02.09.08.15.004 Video and Video Editing Equipment</v>
          </cell>
        </row>
        <row r="6668">
          <cell r="J6668" t="str">
            <v>02.09.08.15.005 Lighting Equipment</v>
          </cell>
        </row>
        <row r="6669">
          <cell r="J6669" t="str">
            <v>02.09.08.15.006 Lain-lain</v>
          </cell>
        </row>
        <row r="6670">
          <cell r="J6670" t="str">
            <v>02.10.01.01.001 Revolver</v>
          </cell>
        </row>
        <row r="6671">
          <cell r="J6671" t="str">
            <v>02.10.01.01.002 Pistol</v>
          </cell>
        </row>
        <row r="6672">
          <cell r="J6672" t="str">
            <v>02.10.01.01.003 Pistol Isyarat</v>
          </cell>
        </row>
        <row r="6673">
          <cell r="J6673" t="str">
            <v>02.10.01.01.004 Senjata Genggam Lain-lain</v>
          </cell>
        </row>
        <row r="6674">
          <cell r="J6674" t="str">
            <v>02.10.01.02.001 Pistol Mitraliur (Bolt Action Gun)</v>
          </cell>
        </row>
        <row r="6675">
          <cell r="J6675" t="str">
            <v>02.10.01.02.002 Senjata Pinggang Lain-lain</v>
          </cell>
        </row>
        <row r="6676">
          <cell r="J6676" t="str">
            <v>02.10.01.03.001 Senapan Grendel  (Bolt Action Figle)</v>
          </cell>
        </row>
        <row r="6677">
          <cell r="J6677" t="str">
            <v>02.10.01.03.002 Senapan Semi Otomatis</v>
          </cell>
        </row>
        <row r="6678">
          <cell r="J6678" t="str">
            <v>02.10.01.03.003 Senapan Otomatis (Assault Rifle/Otomatic Rifle)</v>
          </cell>
        </row>
        <row r="6679">
          <cell r="J6679" t="str">
            <v>02.10.01.03.004 Lever Action Rifle</v>
          </cell>
        </row>
        <row r="6680">
          <cell r="J6680" t="str">
            <v>02.10.01.03.005 Slide Action Rifle</v>
          </cell>
        </row>
        <row r="6681">
          <cell r="J6681" t="str">
            <v>02.10.01.03.006 Senjata Bahu/Laras Panjang Lain-lain</v>
          </cell>
        </row>
        <row r="6682">
          <cell r="J6682" t="str">
            <v>02.10.01.04.001 Senapan Mesin Ringan (Automatic Rifle/Ligt Machine</v>
          </cell>
        </row>
        <row r="6683">
          <cell r="J6683" t="str">
            <v>02.10.01.04.002 Senapan Mesin Sedang (Machine Gun)</v>
          </cell>
        </row>
        <row r="6684">
          <cell r="J6684" t="str">
            <v>02.10.01.04.003 Senapan Mesin Berat (Heavy Machine Gun)</v>
          </cell>
        </row>
        <row r="6685">
          <cell r="J6685" t="str">
            <v>02.10.01.04.004 Senapan Mesin Otomatis</v>
          </cell>
        </row>
        <row r="6686">
          <cell r="J6686" t="str">
            <v>02.10.01.04.005 Senapan Mesin Lain-lain</v>
          </cell>
        </row>
        <row r="6687">
          <cell r="J6687" t="str">
            <v>02.10.01.05.001 Mortir Ringan</v>
          </cell>
        </row>
        <row r="6688">
          <cell r="J6688" t="str">
            <v>02.10.01.05.002 Mortir Sedang</v>
          </cell>
        </row>
        <row r="6689">
          <cell r="J6689" t="str">
            <v>02.10.01.05.003 Mortir Berat</v>
          </cell>
        </row>
        <row r="6690">
          <cell r="J6690" t="str">
            <v>02.10.01.05.004 Mortir Lain-lain</v>
          </cell>
        </row>
        <row r="6691">
          <cell r="J6691" t="str">
            <v>02.10.01.06.001 Peluncur Roket</v>
          </cell>
        </row>
        <row r="6692">
          <cell r="J6692" t="str">
            <v>02.10.01.06.002 Senjata Tangan Tekanan Balik (STTB)</v>
          </cell>
        </row>
        <row r="6693">
          <cell r="J6693" t="str">
            <v>02.10.01.06.003 Anti Tank</v>
          </cell>
        </row>
        <row r="6694">
          <cell r="J6694" t="str">
            <v>02.10.01.06.004 Pelontar Geranat</v>
          </cell>
        </row>
        <row r="6695">
          <cell r="J6695" t="str">
            <v>02.10.01.06.005 Anti Lapis Baja Lain-lain</v>
          </cell>
        </row>
        <row r="6696">
          <cell r="J6696" t="str">
            <v>02.10.01.07.001 Meriam</v>
          </cell>
        </row>
        <row r="6697">
          <cell r="J6697" t="str">
            <v>02.10.01.07.002 Howitzer</v>
          </cell>
        </row>
        <row r="6698">
          <cell r="J6698" t="str">
            <v>02.10.01.07.003 Peluncur Roket</v>
          </cell>
        </row>
        <row r="6699">
          <cell r="J6699" t="str">
            <v>02.10.01.07.004 Artileri Medan (Armed) Lain-lain</v>
          </cell>
        </row>
        <row r="6700">
          <cell r="J6700" t="str">
            <v>02.10.01.08.001 Meriam</v>
          </cell>
        </row>
        <row r="6701">
          <cell r="J6701" t="str">
            <v>02.10.01.08.002 Arhanud Lain-lain</v>
          </cell>
        </row>
        <row r="6702">
          <cell r="J6702" t="str">
            <v>02.10.01.09.001 Peluru Kendali dari Udara ke Udara (Air to air)</v>
          </cell>
        </row>
        <row r="6703">
          <cell r="J6703" t="str">
            <v>02.10.01.09.002 Peluru Kendali dari Udara ke Permukiman (Air to Su</v>
          </cell>
        </row>
        <row r="6704">
          <cell r="J6704" t="str">
            <v>02.10.01.09.003 Peluru Kendali dari Permukaan ke Permukaan (Surfac</v>
          </cell>
        </row>
        <row r="6705">
          <cell r="J6705" t="str">
            <v>02.10.01.09.004 Peluru Kendali dari Permukaan ke Udara (Surface To</v>
          </cell>
        </row>
        <row r="6706">
          <cell r="J6706" t="str">
            <v>02.10.01.09.005 Peluru Kendali lain-lain</v>
          </cell>
        </row>
        <row r="6707">
          <cell r="J6707" t="str">
            <v>02.10.01.10.001 Canon</v>
          </cell>
        </row>
        <row r="6708">
          <cell r="J6708" t="str">
            <v>02.10.01.10.002 Howitzer</v>
          </cell>
        </row>
        <row r="6709">
          <cell r="J6709" t="str">
            <v>02.10.01.10.003 Peluncur Roket</v>
          </cell>
        </row>
        <row r="6710">
          <cell r="J6710" t="str">
            <v>02.10.01.10.004 Kavaleri Lain-lain</v>
          </cell>
        </row>
        <row r="6711">
          <cell r="J6711" t="str">
            <v>02.10.01.11.001 Pistol Pelempar Tali</v>
          </cell>
        </row>
        <row r="6712">
          <cell r="J6712" t="str">
            <v>02.10.01.11.002 Penyembur Api</v>
          </cell>
        </row>
        <row r="6713">
          <cell r="J6713" t="str">
            <v>02.10.01.11.003 Pelontar Granat</v>
          </cell>
        </row>
        <row r="6714">
          <cell r="J6714" t="str">
            <v>02.10.01.11.004 Senapan Gas</v>
          </cell>
        </row>
        <row r="6715">
          <cell r="J6715" t="str">
            <v>02.10.01.11.005 Pistol Gas</v>
          </cell>
        </row>
        <row r="6716">
          <cell r="J6716" t="str">
            <v>02.10.01.11.006 Shoot Gun</v>
          </cell>
        </row>
        <row r="6717">
          <cell r="J6717" t="str">
            <v>02.10.01.11.007 Sten Gun</v>
          </cell>
        </row>
        <row r="6718">
          <cell r="J6718" t="str">
            <v>02.10.01.11.008 Senapan Angin</v>
          </cell>
        </row>
        <row r="6719">
          <cell r="J6719" t="str">
            <v>02.10.01.11.009 Smoke Gun</v>
          </cell>
        </row>
        <row r="6720">
          <cell r="J6720" t="str">
            <v>02.10.01.11.010 Water Gun</v>
          </cell>
        </row>
        <row r="6721">
          <cell r="J6721" t="str">
            <v>02.10.01.11.011 Roket</v>
          </cell>
        </row>
        <row r="6722">
          <cell r="J6722" t="str">
            <v>02.10.01.11.012 Dispencer</v>
          </cell>
        </row>
        <row r="6723">
          <cell r="J6723" t="str">
            <v>02.10.01.11.013 Missile</v>
          </cell>
        </row>
        <row r="6724">
          <cell r="J6724" t="str">
            <v>02.10.01.11.014 Bomb Rack</v>
          </cell>
        </row>
        <row r="6725">
          <cell r="J6725" t="str">
            <v>02.10.01.11.015 Light Twin</v>
          </cell>
        </row>
        <row r="6726">
          <cell r="J6726" t="str">
            <v>02.10.01.11.016 Light Bomb</v>
          </cell>
        </row>
        <row r="6727">
          <cell r="J6727" t="str">
            <v>02.10.01.11.017 M.E.R. A/A</v>
          </cell>
        </row>
        <row r="6728">
          <cell r="J6728" t="str">
            <v>02.10.01.11.018 T.E.R. A/A</v>
          </cell>
        </row>
        <row r="6729">
          <cell r="J6729" t="str">
            <v>02.10.01.11.019 Grenade</v>
          </cell>
        </row>
        <row r="6730">
          <cell r="J6730" t="str">
            <v>02.10.01.11.020 Peluncur</v>
          </cell>
        </row>
        <row r="6731">
          <cell r="J6731" t="str">
            <v>02.10.01.11.021 Pelempar Bomb Laut</v>
          </cell>
        </row>
        <row r="6732">
          <cell r="J6732" t="str">
            <v>02.10.01.11.022 BMB II</v>
          </cell>
        </row>
        <row r="6733">
          <cell r="J6733" t="str">
            <v>02.10.01.11.023 Peluncur Rudal</v>
          </cell>
        </row>
        <row r="6734">
          <cell r="J6734" t="str">
            <v>02.10.01.11.024 Simulator</v>
          </cell>
        </row>
        <row r="6735">
          <cell r="J6735" t="str">
            <v>02.10.01.11.025 Sub Kaliber</v>
          </cell>
        </row>
        <row r="6736">
          <cell r="J6736" t="str">
            <v>02.10.01.11.026 Insert Barrel</v>
          </cell>
        </row>
        <row r="6737">
          <cell r="J6737" t="str">
            <v>02.10.01.11.027 Teropong</v>
          </cell>
        </row>
        <row r="6738">
          <cell r="J6738" t="str">
            <v>02.10.01.11.028 Teropong Bidik Malam</v>
          </cell>
        </row>
        <row r="6739">
          <cell r="J6739" t="str">
            <v>02.10.01.11.029 Senjata Lain-lain (Lainnya)</v>
          </cell>
        </row>
        <row r="6740">
          <cell r="J6740" t="str">
            <v>02.10.02.01.001 Alat Khusus Kepolisian</v>
          </cell>
        </row>
        <row r="6741">
          <cell r="J6741" t="str">
            <v>02.10.02.01.002 Alat Khusus Bahari</v>
          </cell>
        </row>
        <row r="6742">
          <cell r="J6742" t="str">
            <v>02.10.02.01.003 Alat Khusus Penerbangan</v>
          </cell>
        </row>
        <row r="6743">
          <cell r="J6743" t="str">
            <v>02.10.02.01.004 Laser</v>
          </cell>
        </row>
        <row r="6744">
          <cell r="J6744" t="str">
            <v>02.10.02.01.005 Alat Khusus Surta (Survey dan Pemetaan)</v>
          </cell>
        </row>
        <row r="6745">
          <cell r="J6745" t="str">
            <v>02.10.02.01.006 Alat Khusus Meteorologi</v>
          </cell>
        </row>
        <row r="6746">
          <cell r="J6746" t="str">
            <v>02.10.02.01.007 Alat Khusus SAR (Search and Resque)</v>
          </cell>
        </row>
        <row r="6747">
          <cell r="J6747" t="str">
            <v>02.10.02.01.008 Alat Khusus Optik</v>
          </cell>
        </row>
        <row r="6748">
          <cell r="J6748" t="str">
            <v>02.10.02.01.009 Alat Khusus Payung Udara</v>
          </cell>
        </row>
        <row r="6749">
          <cell r="J6749" t="str">
            <v>02.10.02.01.010 Alat Khusus Keamanan Lainnya</v>
          </cell>
        </row>
        <row r="6750">
          <cell r="J6750" t="str">
            <v>02.10.02.01.011 Alat Keamanan Lain-lain</v>
          </cell>
        </row>
        <row r="6751">
          <cell r="J6751" t="str">
            <v>02.10.02.02.001 Celurit</v>
          </cell>
        </row>
        <row r="6752">
          <cell r="J6752" t="str">
            <v>02.10.02.02.002 Keris</v>
          </cell>
        </row>
        <row r="6753">
          <cell r="J6753" t="str">
            <v>02.10.02.02.003 Rencong</v>
          </cell>
        </row>
        <row r="6754">
          <cell r="J6754" t="str">
            <v>02.10.02.02.004 Kelewang</v>
          </cell>
        </row>
        <row r="6755">
          <cell r="J6755" t="str">
            <v>02.10.02.02.005 Golok</v>
          </cell>
        </row>
        <row r="6756">
          <cell r="J6756" t="str">
            <v>02.10.02.02.006 Samurai</v>
          </cell>
        </row>
        <row r="6757">
          <cell r="J6757" t="str">
            <v>02.10.02.02.007 Sangkur</v>
          </cell>
        </row>
        <row r="6758">
          <cell r="J6758" t="str">
            <v>02.10.02.02.008 Pentung</v>
          </cell>
        </row>
        <row r="6759">
          <cell r="J6759" t="str">
            <v>02.10.02.02.009 Bumerang</v>
          </cell>
        </row>
        <row r="6760">
          <cell r="J6760" t="str">
            <v>02.10.02.02.010 Pisau Belati</v>
          </cell>
        </row>
        <row r="6761">
          <cell r="J6761" t="str">
            <v>02.10.02.02.011 Tongkeng Kejut</v>
          </cell>
        </row>
        <row r="6762">
          <cell r="J6762" t="str">
            <v>02.10.02.02.012 Gas Air Mata/Stick gas</v>
          </cell>
        </row>
        <row r="6763">
          <cell r="J6763" t="str">
            <v>02.10.02.02.013 Non Senjata Api Lain-lain</v>
          </cell>
        </row>
        <row r="6764">
          <cell r="J6764" t="str">
            <v>02.10.03.01.001 Amunisi Tajam</v>
          </cell>
        </row>
        <row r="6765">
          <cell r="J6765" t="str">
            <v>02.10.03.01.002 Amunisi Hampa</v>
          </cell>
        </row>
        <row r="6766">
          <cell r="J6766" t="str">
            <v>02.10.03.01.003 Amunisi Isyarat</v>
          </cell>
        </row>
        <row r="6767">
          <cell r="J6767" t="str">
            <v>02.10.03.01.004 Dispossable (Dinamit)</v>
          </cell>
        </row>
        <row r="6768">
          <cell r="J6768" t="str">
            <v>02.10.03.01.005 Amunisi Umum Lain-lain</v>
          </cell>
        </row>
        <row r="6769">
          <cell r="J6769" t="str">
            <v>02.10.03.02.001 Bom Darat</v>
          </cell>
        </row>
        <row r="6770">
          <cell r="J6770" t="str">
            <v>02.10.03.02.002 Granat</v>
          </cell>
        </row>
        <row r="6771">
          <cell r="J6771" t="str">
            <v>02.10.03.02.003 Ranjau Darat</v>
          </cell>
        </row>
        <row r="6772">
          <cell r="J6772" t="str">
            <v>02.10.03.02.004 Artileri</v>
          </cell>
        </row>
        <row r="6773">
          <cell r="J6773" t="str">
            <v>02.10.03.02.005 Amunisi Darat Lain-lain</v>
          </cell>
        </row>
        <row r="6774">
          <cell r="J6774" t="str">
            <v>02.10.04.01.001 Sinyal</v>
          </cell>
        </row>
        <row r="6775">
          <cell r="J6775" t="str">
            <v>02.10.04.01.002 Laser Lain-lain</v>
          </cell>
        </row>
        <row r="6776">
          <cell r="J6776" t="str">
            <v>03.11.01.01.001 Bangunan Gedung Kantor Permanen</v>
          </cell>
        </row>
        <row r="6777">
          <cell r="J6777" t="str">
            <v>03.11.01.01.002 Bangunan Gedung Kantor Semi Permanen</v>
          </cell>
        </row>
        <row r="6778">
          <cell r="J6778" t="str">
            <v>03.11.01.01.003 Bangunan Gedung Kantor Darurat</v>
          </cell>
        </row>
        <row r="6779">
          <cell r="J6779" t="str">
            <v>03.11.01.01.004 Bangunan Gedung Kantor Lain-lain</v>
          </cell>
        </row>
        <row r="6780">
          <cell r="J6780" t="str">
            <v>03.11.01.02.001 Bangunan Gudang Tertutup Permanen</v>
          </cell>
        </row>
        <row r="6781">
          <cell r="J6781" t="str">
            <v>03.11.01.02.002 Bangunan Gudang Tertutup  Semi Permanen</v>
          </cell>
        </row>
        <row r="6782">
          <cell r="J6782" t="str">
            <v>03.11.01.02.003 Bangunan Gudang Tertutup Darurat</v>
          </cell>
        </row>
        <row r="6783">
          <cell r="J6783" t="str">
            <v>03.11.01.02.004 Bangunan Gudang Terbuka Permanen</v>
          </cell>
        </row>
        <row r="6784">
          <cell r="J6784" t="str">
            <v>03.11.01.02.005 Bangunan Gudang Terbuka Semi Permanen</v>
          </cell>
        </row>
        <row r="6785">
          <cell r="J6785" t="str">
            <v>03.11.01.02.006 Bangunan Gudang Terbuka Darurat</v>
          </cell>
        </row>
        <row r="6786">
          <cell r="J6786" t="str">
            <v>03.11.01.02.007 Bangunan Gudang Lain-lain</v>
          </cell>
        </row>
        <row r="6787">
          <cell r="J6787" t="str">
            <v>03.11.01.03.001 Bangunan Gudang untuk Bengkel Permanen</v>
          </cell>
        </row>
        <row r="6788">
          <cell r="J6788" t="str">
            <v>03.11.01.03.002 Bangunan Gudang untuk Bengkel Semi Permanen</v>
          </cell>
        </row>
        <row r="6789">
          <cell r="J6789" t="str">
            <v>03.11.01.03.003 Bangunan Gudang untuk Bengkel Darurat</v>
          </cell>
        </row>
        <row r="6790">
          <cell r="J6790" t="str">
            <v>03.11.01.03.004 Bangunan Gudang Untuk Bengkel Lain-lain</v>
          </cell>
        </row>
        <row r="6791">
          <cell r="J6791" t="str">
            <v>03.11.01.04.001 Bangunan Gedung Instalasi Permanen</v>
          </cell>
        </row>
        <row r="6792">
          <cell r="J6792" t="str">
            <v>03.11.01.04.002 Bangunan Gedung Instalasi Semi Permanen</v>
          </cell>
        </row>
        <row r="6793">
          <cell r="J6793" t="str">
            <v>03.11.01.04.003 Bangunan Gedung Instalasi Darurat</v>
          </cell>
        </row>
        <row r="6794">
          <cell r="J6794" t="str">
            <v>03.11.01.04.004 Bangunan Gedung Instalasi lain-lain</v>
          </cell>
        </row>
        <row r="6795">
          <cell r="J6795" t="str">
            <v>03.11.01.05.001 Bangunan Gedung Laboratorium Permanen</v>
          </cell>
        </row>
        <row r="6796">
          <cell r="J6796" t="str">
            <v>03.11.01.05.002 Bangunan Gedung Laboratorium Semi Permanen</v>
          </cell>
        </row>
        <row r="6797">
          <cell r="J6797" t="str">
            <v>03.11.01.05.003 Bangunan Gedung Laboratorium Darurat</v>
          </cell>
        </row>
        <row r="6798">
          <cell r="J6798" t="str">
            <v>03.11.01.05.004 Bangunan Gedung Laboratorium Lain-lain</v>
          </cell>
        </row>
        <row r="6799">
          <cell r="J6799" t="str">
            <v>03.11.01.06.001 Bangunan Rumah Sakit Umum</v>
          </cell>
        </row>
        <row r="6800">
          <cell r="J6800" t="str">
            <v>03.11.01.06.002 Bangunan Rumah Sakit Khusus</v>
          </cell>
        </row>
        <row r="6801">
          <cell r="J6801" t="str">
            <v>03.11.01.06.003 Bangunan Rumah Sakit Kusta</v>
          </cell>
        </row>
        <row r="6802">
          <cell r="J6802" t="str">
            <v>03.11.01.06.004 Bangunan Rumah Sakit Jiwa</v>
          </cell>
        </row>
        <row r="6803">
          <cell r="J6803" t="str">
            <v>03.11.01.06.005 Bangunan Rumah Sakit Paru-paru</v>
          </cell>
        </row>
        <row r="6804">
          <cell r="J6804" t="str">
            <v>03.11.01.06.006 Bangunan Rumah Sakit Gigi</v>
          </cell>
        </row>
        <row r="6805">
          <cell r="J6805" t="str">
            <v>03.11.01.06.007 Bangunan Rumah Sakit Jantung</v>
          </cell>
        </row>
        <row r="6806">
          <cell r="J6806" t="str">
            <v>03.11.01.06.008 Bangunan Rumah Sakit Kanker</v>
          </cell>
        </row>
        <row r="6807">
          <cell r="J6807" t="str">
            <v>03.11.01.06.009 Bangunan Rumah Sakit Bersalin</v>
          </cell>
        </row>
        <row r="6808">
          <cell r="J6808" t="str">
            <v>03.11.01.06.010 Bangunan Klinik/Puskesmas/Laboratorium</v>
          </cell>
        </row>
        <row r="6809">
          <cell r="J6809" t="str">
            <v>03.11.01.06.011 Bangunan Rumah Sakit Hewan</v>
          </cell>
        </row>
        <row r="6810">
          <cell r="J6810" t="str">
            <v>03.11.01.06.012 Bangunan Kesehatan Lain-lain</v>
          </cell>
        </row>
        <row r="6811">
          <cell r="J6811" t="str">
            <v>03.11.01.07.001 Bangunan Oceanarium/Opservatorium Permanen</v>
          </cell>
        </row>
        <row r="6812">
          <cell r="J6812" t="str">
            <v>03.11.01.07.002 Bangunan Oceanarium/Opservatorium Semi Permanen</v>
          </cell>
        </row>
        <row r="6813">
          <cell r="J6813" t="str">
            <v>03.11.01.07.003 Bangunan Oceanarium/Opservatorium Darurat</v>
          </cell>
        </row>
        <row r="6814">
          <cell r="J6814" t="str">
            <v>03.11.01.07.004 Bangunan Oceanarium Lain-lain</v>
          </cell>
        </row>
        <row r="6815">
          <cell r="J6815" t="str">
            <v>03.11.01.08.001 Bangunan Gedung Tempat Ibadah Permanen</v>
          </cell>
        </row>
        <row r="6816">
          <cell r="J6816" t="str">
            <v>03.11.01.08.002 Bangunan Gedung Tempat Ibadah Semi Permanen</v>
          </cell>
        </row>
        <row r="6817">
          <cell r="J6817" t="str">
            <v>03.11.01.08.003 Bangunan Gedung Tempat Ibadah Darurat</v>
          </cell>
        </row>
        <row r="6818">
          <cell r="J6818" t="str">
            <v>03.11.01.08.004 Bangunan Tempat Ibadah Lain-lain</v>
          </cell>
        </row>
        <row r="6819">
          <cell r="J6819" t="str">
            <v>03.11.01.09.001 Bangunan Gedung Tempat Pertemuan Permanen</v>
          </cell>
        </row>
        <row r="6820">
          <cell r="J6820" t="str">
            <v>03.11.01.09.002 Bangunan Gedung Tempat Pertemuan Semi Permanen</v>
          </cell>
        </row>
        <row r="6821">
          <cell r="J6821" t="str">
            <v>03.11.01.09.003 Bangunan Gedung Tempat Pertemuan Darurat</v>
          </cell>
        </row>
        <row r="6822">
          <cell r="J6822" t="str">
            <v>03.11.01.09.004 Bangunan Gedung Hiburan/Kesenian Permanen</v>
          </cell>
        </row>
        <row r="6823">
          <cell r="J6823" t="str">
            <v>03.11.01.09.005 Bangunan Gedung Hiburan/Kesenian Semi Permanen</v>
          </cell>
        </row>
        <row r="6824">
          <cell r="J6824" t="str">
            <v>03.11.01.09.006 Bangunan Gedung Hiburan/Kesenian Darurat</v>
          </cell>
        </row>
        <row r="6825">
          <cell r="J6825" t="str">
            <v>03.11.01.09.007 Bangunan Tempat Pertemuan Lain-lain</v>
          </cell>
        </row>
        <row r="6826">
          <cell r="J6826" t="str">
            <v>03.11.01.10.001 Bangunan Gedung Tempat Pendidikan Permanen</v>
          </cell>
        </row>
        <row r="6827">
          <cell r="J6827" t="str">
            <v>03.11.01.10.002 Bangunan Gedung Tempat Pendidikan Semi Permanen</v>
          </cell>
        </row>
        <row r="6828">
          <cell r="J6828" t="str">
            <v>03.11.01.10.003 Bangunan Gedung Tempat Pendidikan Darurat</v>
          </cell>
        </row>
        <row r="6829">
          <cell r="J6829" t="str">
            <v>03.11.01.10.004 Bangunan Tmpt Pendidikan Lain-lain</v>
          </cell>
        </row>
        <row r="6830">
          <cell r="J6830" t="str">
            <v>03.11.01.10.005 Bangunan Kamar Mandi</v>
          </cell>
        </row>
        <row r="6831">
          <cell r="J6831" t="str">
            <v>03.11.01.11.001 Bangunan Gedung Olah Raga Tertutup Permanen</v>
          </cell>
        </row>
        <row r="6832">
          <cell r="J6832" t="str">
            <v>03.11.01.11.002 Bangunan Gedung Olah Raga Tertutup Semi Permanen</v>
          </cell>
        </row>
        <row r="6833">
          <cell r="J6833" t="str">
            <v>03.11.01.11.003 Bangunan Gedung Olah Raga Tertutup Darurat</v>
          </cell>
        </row>
        <row r="6834">
          <cell r="J6834" t="str">
            <v>03.11.01.11.004 Bangunan Gedung Olah Raga Terbuka Permanen</v>
          </cell>
        </row>
        <row r="6835">
          <cell r="J6835" t="str">
            <v>03.11.01.11.005 Bangunan Gedung Olah Raga Terbuka Semi Permanen</v>
          </cell>
        </row>
        <row r="6836">
          <cell r="J6836" t="str">
            <v>03.11.01.11.006 Bangunan Gedung Olah Raga Terbuka Darurat</v>
          </cell>
        </row>
        <row r="6837">
          <cell r="J6837" t="str">
            <v>03.11.01.11.007 Bangunan Gedung Tempat OR Lain-lain</v>
          </cell>
        </row>
        <row r="6838">
          <cell r="J6838" t="str">
            <v>03.11.01.12.001 Gedung Pertokoan/Koperasi Pasar Permanen</v>
          </cell>
        </row>
        <row r="6839">
          <cell r="J6839" t="str">
            <v>03.11.01.12.002 Gedung Pertokoan/Koperasi Pasar Semi Permanen</v>
          </cell>
        </row>
        <row r="6840">
          <cell r="J6840" t="str">
            <v>03.11.01.12.003 Gedung Pertokoan/Koperasi Pasar Darurat</v>
          </cell>
        </row>
        <row r="6841">
          <cell r="J6841" t="str">
            <v>03.11.01.12.004 Bangunan Gedung Pertokoan Lain-lain</v>
          </cell>
        </row>
        <row r="6842">
          <cell r="J6842" t="str">
            <v>03.11.01.13.001 Gedung Pos Jaga Permanen</v>
          </cell>
        </row>
        <row r="6843">
          <cell r="J6843" t="str">
            <v>03.11.01.13.002 Gedung Pos Jaga Semi Permanen</v>
          </cell>
        </row>
        <row r="6844">
          <cell r="J6844" t="str">
            <v>03.11.01.13.003 Gedung Pos Jaga Darurat</v>
          </cell>
        </row>
        <row r="6845">
          <cell r="J6845" t="str">
            <v>03.11.01.13.004 Gedung Menara Peninjau Permanen</v>
          </cell>
        </row>
        <row r="6846">
          <cell r="J6846" t="str">
            <v>03.11.01.13.005 Gedung Menara Peninjau Semi Permanen</v>
          </cell>
        </row>
        <row r="6847">
          <cell r="J6847" t="str">
            <v>03.11.01.13.006 Gedung Menara Peninjau Darurat</v>
          </cell>
        </row>
        <row r="6848">
          <cell r="J6848" t="str">
            <v>03.11.01.13.007 Bangunan Gedung untuk Pos Jaga Lain-lain</v>
          </cell>
        </row>
        <row r="6849">
          <cell r="J6849" t="str">
            <v>03.11.01.14.001 Gedung Garasi/Pool Permanen</v>
          </cell>
        </row>
        <row r="6850">
          <cell r="J6850" t="str">
            <v>03.11.01.14.002 Gedung Garasi/Pool Semi Permanen</v>
          </cell>
        </row>
        <row r="6851">
          <cell r="J6851" t="str">
            <v>03.11.01.14.003 Gedung Garasi/Pool Darurat</v>
          </cell>
        </row>
        <row r="6852">
          <cell r="J6852" t="str">
            <v>03.11.01.14.004 Bangunan Gedung Garasi/Pool Lain-lain</v>
          </cell>
        </row>
        <row r="6853">
          <cell r="J6853" t="str">
            <v>03.11.01.15.001 Gedung Pemotongan Hewan Permanen</v>
          </cell>
        </row>
        <row r="6854">
          <cell r="J6854" t="str">
            <v>03.11.01.15.002 Gedung Pemotongan Hewan Semi Permanen</v>
          </cell>
        </row>
        <row r="6855">
          <cell r="J6855" t="str">
            <v>03.11.01.15.003 Gedung Pemotongan Hewan Darurat</v>
          </cell>
        </row>
        <row r="6856">
          <cell r="J6856" t="str">
            <v>03.11.01.15.004 Bangunan Gedung Pemotongan Hewan Lain-lain</v>
          </cell>
        </row>
        <row r="6857">
          <cell r="J6857" t="str">
            <v>03.11.01.16.001 Bangunan Gedung Pabrik Permanen</v>
          </cell>
        </row>
        <row r="6858">
          <cell r="J6858" t="str">
            <v>03.11.01.16.002 Bangunan Gedung Pabrik Semi Permanen</v>
          </cell>
        </row>
        <row r="6859">
          <cell r="J6859" t="str">
            <v>03.11.01.16.003 Bangunan Gedung Pabrik Darurat</v>
          </cell>
        </row>
        <row r="6860">
          <cell r="J6860" t="str">
            <v>03.11.01.16.004 Bangunan Gedung Pabrik Lain-lain</v>
          </cell>
        </row>
        <row r="6861">
          <cell r="J6861" t="str">
            <v>03.11.01.17.001 Bangunan Stasiun Bus Permanen</v>
          </cell>
        </row>
        <row r="6862">
          <cell r="J6862" t="str">
            <v>03.11.01.17.002 Bangunan Stasiun Bus Semi Permanen</v>
          </cell>
        </row>
        <row r="6863">
          <cell r="J6863" t="str">
            <v>03.11.01.17.003 Bangunan Stasiun Bus Darurat</v>
          </cell>
        </row>
        <row r="6864">
          <cell r="J6864" t="str">
            <v>03.11.01.17.004 Bangunan Stasiun Bus Lain-lain</v>
          </cell>
        </row>
        <row r="6865">
          <cell r="J6865" t="str">
            <v>03.11.01.18.001 Bangunan Kandang Hewan/Ternak Permanen</v>
          </cell>
        </row>
        <row r="6866">
          <cell r="J6866" t="str">
            <v>03.11.01.18.002 Bangunan Kandang Hewan/Ternak Semi Permanen</v>
          </cell>
        </row>
        <row r="6867">
          <cell r="J6867" t="str">
            <v>03.11.01.18.003 Bangunan Kandang Hewan/Ternak Darurat</v>
          </cell>
        </row>
        <row r="6868">
          <cell r="J6868" t="str">
            <v>03.11.01.18.004 Bangunan Kandang Observasi Permanen</v>
          </cell>
        </row>
        <row r="6869">
          <cell r="J6869" t="str">
            <v>03.11.01.18.005 Bangunan Kandang Observasi Semi Permanen</v>
          </cell>
        </row>
        <row r="6870">
          <cell r="J6870" t="str">
            <v>03.11.01.18.006 Bangunan Kandang Observasi Darurat</v>
          </cell>
        </row>
        <row r="6871">
          <cell r="J6871" t="str">
            <v>03.11.01.18.007 Bangunan Kandang Hewan Lain-lain</v>
          </cell>
        </row>
        <row r="6872">
          <cell r="J6872" t="str">
            <v>03.11.01.19.001 Bangunan Gedung Perpustakaan Permanen</v>
          </cell>
        </row>
        <row r="6873">
          <cell r="J6873" t="str">
            <v>03.11.01.19.002 Bangunan Gedung Perpustakaan Semi Permanen</v>
          </cell>
        </row>
        <row r="6874">
          <cell r="J6874" t="str">
            <v>03.11.01.19.003 Bangunan Gedung Perpustakaan Darurat</v>
          </cell>
        </row>
        <row r="6875">
          <cell r="J6875" t="str">
            <v>03.11.01.19.005 Bangunan Gedung Perpustakaan Lain-lain</v>
          </cell>
        </row>
        <row r="6876">
          <cell r="J6876" t="str">
            <v>03.11.01.20.001 Bangunan Gedung Museum Permanen</v>
          </cell>
        </row>
        <row r="6877">
          <cell r="J6877" t="str">
            <v>03.11.01.20.002 Bangunan Gedung Museum Semi Permanen</v>
          </cell>
        </row>
        <row r="6878">
          <cell r="J6878" t="str">
            <v>03.11.01.20.003 Bangunan Gedung Museum Darurat</v>
          </cell>
        </row>
        <row r="6879">
          <cell r="J6879" t="str">
            <v>03.11.01.20.004 Bangunan Gedung Museum Lain-lain</v>
          </cell>
        </row>
        <row r="6880">
          <cell r="J6880" t="str">
            <v>03.11.01.21.001 Bangunan Gedung Terminal/Pelabuhan/Bandar Permanen</v>
          </cell>
        </row>
        <row r="6881">
          <cell r="J6881" t="str">
            <v>03.11.01.21.002 Bangunan Gedung Terminal/Pelabuhan/Bandar Semi Per</v>
          </cell>
        </row>
        <row r="6882">
          <cell r="J6882" t="str">
            <v>03.11.01.21.003 Bangunan Gedung Terminal/Pelabuhan/Bandar Darurat</v>
          </cell>
        </row>
        <row r="6883">
          <cell r="J6883" t="str">
            <v>03.11.01.21.004 Bangunan Gedung Terminal Lain-lain</v>
          </cell>
        </row>
        <row r="6884">
          <cell r="J6884" t="str">
            <v>03.11.01.22.001 Bangunan Pengujian Kelaikan Permanen</v>
          </cell>
        </row>
        <row r="6885">
          <cell r="J6885" t="str">
            <v>03.11.01.22.002 Bangunan Pengujian Kelaikan Semi Permanen</v>
          </cell>
        </row>
        <row r="6886">
          <cell r="J6886" t="str">
            <v>03.11.01.22.003 Bangunan Pengujian Kelaikan Darurat</v>
          </cell>
        </row>
        <row r="6887">
          <cell r="J6887" t="str">
            <v>03.11.01.22.004 Bangunan Pengujian Kelaikan Lain-lain</v>
          </cell>
        </row>
        <row r="6888">
          <cell r="J6888" t="str">
            <v>03.11.01.23.001 Bangunan LP Kelas I</v>
          </cell>
        </row>
        <row r="6889">
          <cell r="J6889" t="str">
            <v>03.11.01.23.002 Bangunan LP Kelas II</v>
          </cell>
        </row>
        <row r="6890">
          <cell r="J6890" t="str">
            <v>03.11.01.23.003 Bangunan LP Lain-lain</v>
          </cell>
        </row>
        <row r="6891">
          <cell r="J6891" t="str">
            <v>03.11.01.24.001 Bangunan Gedung Rutan Kelas I</v>
          </cell>
        </row>
        <row r="6892">
          <cell r="J6892" t="str">
            <v>03.11.01.24.002 Bangunan Gedung Rutan Kelas II</v>
          </cell>
        </row>
        <row r="6893">
          <cell r="J6893" t="str">
            <v>03.11.01.24.003 Bangunan Rutan Lain-lain</v>
          </cell>
        </row>
        <row r="6894">
          <cell r="J6894" t="str">
            <v>03.11.01.25.001 Bangunan Gedung Kramatorium Permanen</v>
          </cell>
        </row>
        <row r="6895">
          <cell r="J6895" t="str">
            <v>03.11.01.25.002 Bangunan Gedung Kramatorium Semi Permanen</v>
          </cell>
        </row>
        <row r="6896">
          <cell r="J6896" t="str">
            <v>03.11.01.25.003 Bangunan Gedung Kramatorium Darurat</v>
          </cell>
        </row>
        <row r="6897">
          <cell r="J6897" t="str">
            <v>03.11.01.25.004 Bangunan Gedung Krematorium Lain-lain</v>
          </cell>
        </row>
        <row r="6898">
          <cell r="J6898" t="str">
            <v>03.11.01.26.001 Bangunan Pembakaran Bangkai Hewan Permanen</v>
          </cell>
        </row>
        <row r="6899">
          <cell r="J6899" t="str">
            <v>03.11.01.26.002 Bangunan Pembakaran Bangkai Hewan Semi Permanen</v>
          </cell>
        </row>
        <row r="6900">
          <cell r="J6900" t="str">
            <v>03.11.01.26.003 Bangunan Pembakaran Bangkai Hewan Darurat</v>
          </cell>
        </row>
        <row r="6901">
          <cell r="J6901" t="str">
            <v>03.11.01.26.004 Bangunan Pembakaran Bangkai Lain-lain</v>
          </cell>
        </row>
        <row r="6902">
          <cell r="J6902" t="str">
            <v>03.11.01.27.001 Bangunan Gedung Tempat Kerja Lainnya Permanen</v>
          </cell>
        </row>
        <row r="6903">
          <cell r="J6903" t="str">
            <v>03.11.01.27.002 Bangunan Gedung Tempat Kerja Lainnya Semi Permanen</v>
          </cell>
        </row>
        <row r="6904">
          <cell r="J6904" t="str">
            <v>03.11.01.27.003 Bangunan Gedung Tempat Kerja Lainnya Darurat</v>
          </cell>
        </row>
        <row r="6905">
          <cell r="J6905" t="str">
            <v>03.11.01.27.004 Bangunan Tempat Kerja Lain-lain</v>
          </cell>
        </row>
        <row r="6906">
          <cell r="J6906" t="str">
            <v>03.11.02.01.001 Rumah Negara Golongan I Type A Permanen</v>
          </cell>
        </row>
        <row r="6907">
          <cell r="J6907" t="str">
            <v>03.11.02.01.002 Rumah Negara Golongan I Type A Semi Permanen</v>
          </cell>
        </row>
        <row r="6908">
          <cell r="J6908" t="str">
            <v>03.11.02.01.003 Rumah Negara Golongan I Type A Darurat</v>
          </cell>
        </row>
        <row r="6909">
          <cell r="J6909" t="str">
            <v>03.11.02.01.004 Rumah Negara Golongan I Type B Permanen</v>
          </cell>
        </row>
        <row r="6910">
          <cell r="J6910" t="str">
            <v>03.11.02.01.005 Rumah Negara Golongan I Type B Semi Permanen</v>
          </cell>
        </row>
        <row r="6911">
          <cell r="J6911" t="str">
            <v>03.11.02.01.006 Rumah Negara Golongan I Type B Darurat</v>
          </cell>
        </row>
        <row r="6912">
          <cell r="J6912" t="str">
            <v>03.11.02.01.007 Rumah Negara Golongan I Type C Permanen</v>
          </cell>
        </row>
        <row r="6913">
          <cell r="J6913" t="str">
            <v>03.11.02.01.008 Rumah Negara Golongan I Type C Semi Permanen</v>
          </cell>
        </row>
        <row r="6914">
          <cell r="J6914" t="str">
            <v>03.11.02.01.009 Rumah Negara Golongan I Type C Darurat</v>
          </cell>
        </row>
        <row r="6915">
          <cell r="J6915" t="str">
            <v>03.11.02.01.010 Rumah Negara Golongan I Type D Permanen</v>
          </cell>
        </row>
        <row r="6916">
          <cell r="J6916" t="str">
            <v>03.11.02.01.011 Rumah Negara Golongan I Type D Semi Permanen</v>
          </cell>
        </row>
        <row r="6917">
          <cell r="J6917" t="str">
            <v>03.11.02.01.012 Rumah Negara Golongan I Type D Darurat</v>
          </cell>
        </row>
        <row r="6918">
          <cell r="J6918" t="str">
            <v>03.11.02.01.013 Rumah Negara Golongan I Type E Permanen</v>
          </cell>
        </row>
        <row r="6919">
          <cell r="J6919" t="str">
            <v>03.11.02.01.014 Rumah Negara Golongan I Type E Semi Permanen</v>
          </cell>
        </row>
        <row r="6920">
          <cell r="J6920" t="str">
            <v>03.11.02.01.015 Rumah Negara Golongan I Type E Darurat</v>
          </cell>
        </row>
        <row r="6921">
          <cell r="J6921" t="str">
            <v>03.11.02.01.016 Rumah Negara Gol I Lain-lain</v>
          </cell>
        </row>
        <row r="6922">
          <cell r="J6922" t="str">
            <v>03.11.02.02.001 Rumah Negara Golongan II Type A Permanen</v>
          </cell>
        </row>
        <row r="6923">
          <cell r="J6923" t="str">
            <v>03.11.02.02.002 Rumah Negara Golongan II Type A Semi Permanen</v>
          </cell>
        </row>
        <row r="6924">
          <cell r="J6924" t="str">
            <v>03.11.02.02.003 Rumah Negara Golongan II Type A Darurat</v>
          </cell>
        </row>
        <row r="6925">
          <cell r="J6925" t="str">
            <v>03.11.02.02.004 Rumah Negara Golongan II Type B Permanen</v>
          </cell>
        </row>
        <row r="6926">
          <cell r="J6926" t="str">
            <v>03.11.02.02.005 Rumah Negara Golongan II Type B Semi Permanen</v>
          </cell>
        </row>
        <row r="6927">
          <cell r="J6927" t="str">
            <v>03.11.02.02.006 Rumah Negara Golongan II Type B Darurat</v>
          </cell>
        </row>
        <row r="6928">
          <cell r="J6928" t="str">
            <v>03.11.02.02.007 Rumah Negara Golongan II Type C Permanen</v>
          </cell>
        </row>
        <row r="6929">
          <cell r="J6929" t="str">
            <v>03.11.02.02.008 Rumah Negara Golongan II Type C Semi Permanen</v>
          </cell>
        </row>
        <row r="6930">
          <cell r="J6930" t="str">
            <v>03.11.02.02.009 Rumah Negara Golongan II Type C Darurat</v>
          </cell>
        </row>
        <row r="6931">
          <cell r="J6931" t="str">
            <v>03.11.02.02.010 Rumah Negara Golongan II Type D Permanen</v>
          </cell>
        </row>
        <row r="6932">
          <cell r="J6932" t="str">
            <v>03.11.02.02.011 Rumah Negara Golongan II Type D Semi Permanen</v>
          </cell>
        </row>
        <row r="6933">
          <cell r="J6933" t="str">
            <v>03.11.02.02.012 Rumah Negara Golongan II Type D Darurat</v>
          </cell>
        </row>
        <row r="6934">
          <cell r="J6934" t="str">
            <v>03.11.02.02.013 Rumah Negara Golongan II Type E Permanen</v>
          </cell>
        </row>
        <row r="6935">
          <cell r="J6935" t="str">
            <v>03.11.02.02.014 Rumah Negara Golongan II Type E Semi Permanen</v>
          </cell>
        </row>
        <row r="6936">
          <cell r="J6936" t="str">
            <v>03.11.02.02.015 Rumah Negara Golongan II Type E Darurat</v>
          </cell>
        </row>
        <row r="6937">
          <cell r="J6937" t="str">
            <v>03.11.02.02.016 Rumah Negara Gol II Lain-lain</v>
          </cell>
        </row>
        <row r="6938">
          <cell r="J6938" t="str">
            <v>03.11.02.03.001 Rumah Negara Golongan III Type A Permanen</v>
          </cell>
        </row>
        <row r="6939">
          <cell r="J6939" t="str">
            <v>03.11.02.03.002 Rumah Negara Golongan III Type A Semi Permanen</v>
          </cell>
        </row>
        <row r="6940">
          <cell r="J6940" t="str">
            <v>03.11.02.03.003 Rumah Negara Golongan III Type A Darurat</v>
          </cell>
        </row>
        <row r="6941">
          <cell r="J6941" t="str">
            <v>03.11.02.03.004 Rumah Negara Golongan III Type B Permanen</v>
          </cell>
        </row>
        <row r="6942">
          <cell r="J6942" t="str">
            <v>03.11.02.03.005 Rumah Negara Golongan III Type B Semi Permanen</v>
          </cell>
        </row>
        <row r="6943">
          <cell r="J6943" t="str">
            <v>03.11.02.03.006 Rumah Negara Golongan III Type B Darurat</v>
          </cell>
        </row>
        <row r="6944">
          <cell r="J6944" t="str">
            <v>03.11.02.03.007 Rumah Negara Golongan III Type C Permanen</v>
          </cell>
        </row>
        <row r="6945">
          <cell r="J6945" t="str">
            <v>03.11.02.03.008 Rumah Negara Golongan III Type C Semi Permanen</v>
          </cell>
        </row>
        <row r="6946">
          <cell r="J6946" t="str">
            <v>03.11.02.03.009 Rumah Negara Golongan III Type C Darurat</v>
          </cell>
        </row>
        <row r="6947">
          <cell r="J6947" t="str">
            <v>03.11.02.03.010 Rumah Negara Golongan III Type D Permanen</v>
          </cell>
        </row>
        <row r="6948">
          <cell r="J6948" t="str">
            <v>03.11.02.03.011 Rumah Negara Golongan III Type D Semi Permanen</v>
          </cell>
        </row>
        <row r="6949">
          <cell r="J6949" t="str">
            <v>03.11.02.03.012 Rumah Negara Golongan III Type D Darurat</v>
          </cell>
        </row>
        <row r="6950">
          <cell r="J6950" t="str">
            <v>03.11.02.03.013 Rumah Negara Golongan III Type E Permanen</v>
          </cell>
        </row>
        <row r="6951">
          <cell r="J6951" t="str">
            <v>03.11.02.03.014 Rumah Negara Golongan III Type E Semi Permanen</v>
          </cell>
        </row>
        <row r="6952">
          <cell r="J6952" t="str">
            <v>03.11.02.03.015 Rumah Negara Golongan III Type E Darurat</v>
          </cell>
        </row>
        <row r="6953">
          <cell r="J6953" t="str">
            <v>03.11.02.03.016 Rumah Negara Golongan III Lain-lain</v>
          </cell>
        </row>
        <row r="6954">
          <cell r="J6954" t="str">
            <v>03.11.02.04.001 Mess/Wisma/Bungalaw/Tempat Peristirahatan Permanen</v>
          </cell>
        </row>
        <row r="6955">
          <cell r="J6955" t="str">
            <v>03.11.02.04.002 Mess/Wisma/Bungalaw/Tempat Peristirahatan SemiPerm</v>
          </cell>
        </row>
        <row r="6956">
          <cell r="J6956" t="str">
            <v>03.11.02.04.003 Mess/Wisma/Bungalaw/Tempat Peristirahatan Darurat</v>
          </cell>
        </row>
        <row r="6957">
          <cell r="J6957" t="str">
            <v>03.11.02.04.004 Asrama Lain-lain</v>
          </cell>
        </row>
        <row r="6958">
          <cell r="J6958" t="str">
            <v>03.11.02.05.001 Asrama Permanen</v>
          </cell>
        </row>
        <row r="6959">
          <cell r="J6959" t="str">
            <v>03.11.02.05.002 Asrama Semi Permanen</v>
          </cell>
        </row>
        <row r="6960">
          <cell r="J6960" t="str">
            <v>03.11.02.05.003 Asrama Darurat</v>
          </cell>
        </row>
        <row r="6961">
          <cell r="J6961" t="str">
            <v>03.11.02.05.004 Asrama Lain-lain</v>
          </cell>
        </row>
        <row r="6962">
          <cell r="J6962" t="str">
            <v>03.11.02.06.001 Hotel Permanen</v>
          </cell>
        </row>
        <row r="6963">
          <cell r="J6963" t="str">
            <v>03.11.02.06.002 Hotel Semi Permanen</v>
          </cell>
        </row>
        <row r="6964">
          <cell r="J6964" t="str">
            <v>03.11.02.06.003 Hotel Lainnya</v>
          </cell>
        </row>
        <row r="6965">
          <cell r="J6965" t="str">
            <v>03.11.02.07.001 Motel Permanen</v>
          </cell>
        </row>
        <row r="6966">
          <cell r="J6966" t="str">
            <v>03.11.02.07.002 Motel Semi Permanen</v>
          </cell>
        </row>
        <row r="6967">
          <cell r="J6967" t="str">
            <v>03.11.02.07.003 Motel Lainnya</v>
          </cell>
        </row>
        <row r="6968">
          <cell r="J6968" t="str">
            <v>03.11.02.08.001 Flat/Rumah Susun Permanen</v>
          </cell>
        </row>
        <row r="6969">
          <cell r="J6969" t="str">
            <v>03.11.02.08.002 Flat/Rumah Susun Semi Permanen</v>
          </cell>
        </row>
        <row r="6970">
          <cell r="J6970" t="str">
            <v>03.11.02.08.003 Flat/rumah Lain-lain</v>
          </cell>
        </row>
        <row r="6971">
          <cell r="J6971" t="str">
            <v>03.11.03.01.001 Menara Suar Listrik Diesel</v>
          </cell>
        </row>
        <row r="6972">
          <cell r="J6972" t="str">
            <v>03.11.03.01.002 Menara Suar Listrik Non Diesel</v>
          </cell>
        </row>
        <row r="6973">
          <cell r="J6973" t="str">
            <v>03.11.03.01.003 Bangunan Menara Perambuan Lain-lain</v>
          </cell>
        </row>
        <row r="6974">
          <cell r="J6974" t="str">
            <v>03.11.03.02.001 Anak Pelampung</v>
          </cell>
        </row>
        <row r="6975">
          <cell r="J6975" t="str">
            <v>03.11.03.02.002 Rambu Bermuncak</v>
          </cell>
        </row>
        <row r="6976">
          <cell r="J6976" t="str">
            <v>03.11.03.02.003 Bangunan Perambut Lain-lain</v>
          </cell>
        </row>
        <row r="6977">
          <cell r="J6977" t="str">
            <v>03.11.03.03.001 Bangunan Menara Telepon</v>
          </cell>
        </row>
        <row r="6978">
          <cell r="J6978" t="str">
            <v>03.11.03.03.002 Bangunan Menara Radio</v>
          </cell>
        </row>
        <row r="6979">
          <cell r="J6979" t="str">
            <v>03.11.03.03.003 Bangunan Menara Televisi</v>
          </cell>
        </row>
        <row r="6980">
          <cell r="J6980" t="str">
            <v>03.11.03.03.004 Bangunan Menara Pengatur Lalulintas Udara</v>
          </cell>
        </row>
        <row r="6981">
          <cell r="J6981" t="str">
            <v>03.11.03.03.005 Bangunan Menara Telekomunikasi Lain-lain</v>
          </cell>
        </row>
        <row r="6982">
          <cell r="J6982" t="str">
            <v>03.12.01.01.001 Istana Peninggalan</v>
          </cell>
        </row>
        <row r="6983">
          <cell r="J6983" t="str">
            <v>03.12.01.01.002 Lain-lain</v>
          </cell>
        </row>
        <row r="6984">
          <cell r="J6984" t="str">
            <v>03.12.01.02.001 Rumah Adat</v>
          </cell>
        </row>
        <row r="6985">
          <cell r="J6985" t="str">
            <v>03.12.01.02.002 Rumah Adat Lain-lain</v>
          </cell>
        </row>
        <row r="6986">
          <cell r="J6986" t="str">
            <v>03.12.01.03.001 Rumah Peningggalan Sejarah</v>
          </cell>
        </row>
        <row r="6987">
          <cell r="J6987" t="str">
            <v>03.12.01.03.002 Rumah Peninggalan Sejarah Lain-lain</v>
          </cell>
        </row>
        <row r="6988">
          <cell r="J6988" t="str">
            <v>03.12.01.04.001 Makam Sejarah</v>
          </cell>
        </row>
        <row r="6989">
          <cell r="J6989" t="str">
            <v>03.12.01.04.002 Makam Sejarah Lain-lain</v>
          </cell>
        </row>
        <row r="6990">
          <cell r="J6990" t="str">
            <v>03.12.01.05.001 Mesjid Bersejarah</v>
          </cell>
        </row>
        <row r="6991">
          <cell r="J6991" t="str">
            <v>03.12.01.05.002 Gereja Bersejarah</v>
          </cell>
        </row>
        <row r="6992">
          <cell r="J6992" t="str">
            <v>03.12.01.05.003 Tempat Ibadah Bersejarah Lainnya</v>
          </cell>
        </row>
        <row r="6993">
          <cell r="J6993" t="str">
            <v>03.12.01.05.004 Bangunan Tempat Ibadah Bersejarah lain-lain</v>
          </cell>
        </row>
        <row r="6994">
          <cell r="J6994" t="str">
            <v>03.12.02.01.001 Tugu Kemerdekaan</v>
          </cell>
        </row>
        <row r="6995">
          <cell r="J6995" t="str">
            <v>03.12.02.01.002 Tugu Kemerdekaan Lain-lain</v>
          </cell>
        </row>
        <row r="6996">
          <cell r="J6996" t="str">
            <v>03.12.02.02.001 Tugu Pembangunan</v>
          </cell>
        </row>
        <row r="6997">
          <cell r="J6997" t="str">
            <v>03.12.02.02.002 Tugu Pembangunan Lain-lain</v>
          </cell>
        </row>
        <row r="6998">
          <cell r="J6998" t="str">
            <v>03.12.02.03.001 Tugu Peringatan Lainnya</v>
          </cell>
        </row>
        <row r="6999">
          <cell r="J6999" t="str">
            <v>03.12.02.03.002 Tugu Peringatan Lainnya</v>
          </cell>
        </row>
        <row r="7000">
          <cell r="J7000" t="str">
            <v>03.12.03.01.001 Candi Hindhu</v>
          </cell>
        </row>
        <row r="7001">
          <cell r="J7001" t="str">
            <v>03.12.03.01.002 Candi Hindu Lain-lain</v>
          </cell>
        </row>
        <row r="7002">
          <cell r="J7002" t="str">
            <v>03.12.03.02.001 Candi Budha</v>
          </cell>
        </row>
        <row r="7003">
          <cell r="J7003" t="str">
            <v>03.12.03.02.002 Candi Budha Lain-lain</v>
          </cell>
        </row>
        <row r="7004">
          <cell r="J7004" t="str">
            <v>03.12.03.03.001 Candi Lainnya</v>
          </cell>
        </row>
        <row r="7005">
          <cell r="J7005" t="str">
            <v>03.12.03.03.002 Candi Lainnya</v>
          </cell>
        </row>
        <row r="7006">
          <cell r="J7006" t="str">
            <v>03.12.04.01.001 Monomen/Bangunan Bersejarah Lainnya</v>
          </cell>
        </row>
        <row r="7007">
          <cell r="J7007" t="str">
            <v>03.12.04.01.002 Monuumen/Bangunan Beresejarah Lain-lain</v>
          </cell>
        </row>
        <row r="7008">
          <cell r="J7008" t="str">
            <v>03.12.05.01.001 Tugu Peringatan Lainnya</v>
          </cell>
        </row>
        <row r="7009">
          <cell r="J7009" t="str">
            <v>03.12.06.01.001 Tugu/Tanda Batas Administrasi Negara</v>
          </cell>
        </row>
        <row r="7010">
          <cell r="J7010" t="str">
            <v>03.12.06.01.002 Tugu/Tanda Batas Administrasi Propinsi</v>
          </cell>
        </row>
        <row r="7011">
          <cell r="J7011" t="str">
            <v>03.12.06.01.003 Tugu/Tanda Batas Administrasi Kabupaten</v>
          </cell>
        </row>
        <row r="7012">
          <cell r="J7012" t="str">
            <v>03.12.06.01.004 Tugu/Tanda Batas Administrasi Kotamadya</v>
          </cell>
        </row>
        <row r="7013">
          <cell r="J7013" t="str">
            <v>03.12.06.01.005 Tugu/Tanda Batas Administrasi Kota Administratif</v>
          </cell>
        </row>
        <row r="7014">
          <cell r="J7014" t="str">
            <v>03.12.06.01.006 Tugu/Tanda Batas Administrasi Kecamatan</v>
          </cell>
        </row>
        <row r="7015">
          <cell r="J7015" t="str">
            <v>03.12.06.01.007 Tugu/Tanda Batas Administrasi Desa</v>
          </cell>
        </row>
        <row r="7016">
          <cell r="J7016" t="str">
            <v>03.12.06.01.008 Tugu/Tanda Batas Administrasi Kelurahan</v>
          </cell>
        </row>
        <row r="7017">
          <cell r="J7017" t="str">
            <v>03.12.06.01.009 Tugu/Tanda Batas Administrasi Kepemilikan</v>
          </cell>
        </row>
        <row r="7018">
          <cell r="J7018" t="str">
            <v>03.12.06.01.010 Tugu/Tanda Batas Lain-lain</v>
          </cell>
        </row>
        <row r="7019">
          <cell r="J7019" t="str">
            <v>03.12.07.01.001 Traffic Light</v>
          </cell>
        </row>
        <row r="7020">
          <cell r="J7020" t="str">
            <v>03.12.07.01.002 Signal Kereta Api</v>
          </cell>
        </row>
        <row r="7021">
          <cell r="J7021" t="str">
            <v>03.12.07.01.003 Rambu Bersuar Lalin Darat Lain-lain</v>
          </cell>
        </row>
        <row r="7022">
          <cell r="J7022" t="str">
            <v>03.12.07.02.001 Rambu Jalan</v>
          </cell>
        </row>
        <row r="7023">
          <cell r="J7023" t="str">
            <v>03.12.07.02.002 Rambu Papan Tambahan</v>
          </cell>
        </row>
        <row r="7024">
          <cell r="J7024" t="str">
            <v>03.12.07.02.003 Rambu Cermin</v>
          </cell>
        </row>
        <row r="7025">
          <cell r="J7025" t="str">
            <v>03.12.07.02.004 Rambu Jembatan</v>
          </cell>
        </row>
        <row r="7026">
          <cell r="J7026" t="str">
            <v>03.12.07.02.005 Rambu Tidak Bersuar Lain-lain</v>
          </cell>
        </row>
        <row r="7027">
          <cell r="J7027" t="str">
            <v>03.12.08.01.001 Medium Intensity</v>
          </cell>
        </row>
        <row r="7028">
          <cell r="J7028" t="str">
            <v>03.12.08.01.002 High Intensity</v>
          </cell>
        </row>
        <row r="7029">
          <cell r="J7029" t="str">
            <v>03.12.08.01.003 Taxi Way Light</v>
          </cell>
        </row>
        <row r="7030">
          <cell r="J7030" t="str">
            <v>03.12.08.01.004 Rumwey/Threshold Ligt Lain-lain</v>
          </cell>
        </row>
        <row r="7031">
          <cell r="J7031" t="str">
            <v>03.12.08.02.001 2 BAR Vasi</v>
          </cell>
        </row>
        <row r="7032">
          <cell r="J7032" t="str">
            <v>03.12.08.02.002 3 BAR Vasi</v>
          </cell>
        </row>
        <row r="7033">
          <cell r="J7033" t="str">
            <v>03.12.08.02.003 PASIS (Precesion Approach Path Indicator System)</v>
          </cell>
        </row>
        <row r="7034">
          <cell r="J7034" t="str">
            <v>03.12.08.02.004 Visual Approach L I Lain-lain</v>
          </cell>
        </row>
        <row r="7035">
          <cell r="J7035" t="str">
            <v>03.12.08.03.001 High Intensity Approach Light</v>
          </cell>
        </row>
        <row r="7036">
          <cell r="J7036" t="str">
            <v>03.12.08.03.002 Medium Intensity Approach Light</v>
          </cell>
        </row>
        <row r="7037">
          <cell r="J7037" t="str">
            <v>03.12.08.03.003 Low Intensity Approach Light</v>
          </cell>
        </row>
        <row r="7038">
          <cell r="J7038" t="str">
            <v>03.12.08.03.004 Sequence Plashing Light</v>
          </cell>
        </row>
        <row r="7039">
          <cell r="J7039" t="str">
            <v>03.12.08.03.005 Approach Ligt Lain-lain</v>
          </cell>
        </row>
        <row r="7040">
          <cell r="J7040" t="str">
            <v>03.12.08.04.001 Rells Master Unit</v>
          </cell>
        </row>
        <row r="7041">
          <cell r="J7041" t="str">
            <v>03.12.08.04.002 Rells Slave Unit</v>
          </cell>
        </row>
        <row r="7042">
          <cell r="J7042" t="str">
            <v>03.12.08.04.003 Rumwey Identification Ligt Lain-lain</v>
          </cell>
        </row>
        <row r="7043">
          <cell r="J7043" t="str">
            <v>03.12.08.05.001 Rotating Baecon</v>
          </cell>
        </row>
        <row r="7044">
          <cell r="J7044" t="str">
            <v>03.12.08.05.002 Illuminated Landing T</v>
          </cell>
        </row>
        <row r="7045">
          <cell r="J7045" t="str">
            <v>03.12.08.05.003 Illuminated Windocone</v>
          </cell>
        </row>
        <row r="7046">
          <cell r="J7046" t="str">
            <v>03.12.08.05.004 Sirine</v>
          </cell>
        </row>
        <row r="7047">
          <cell r="J7047" t="str">
            <v>03.12.08.05.005 Obstruction Light</v>
          </cell>
        </row>
        <row r="7048">
          <cell r="J7048" t="str">
            <v>03.12.08.05.006 Run Way Traffic Light</v>
          </cell>
        </row>
        <row r="7049">
          <cell r="J7049" t="str">
            <v>03.12.08.05.007 Hazzard Beacon</v>
          </cell>
        </row>
        <row r="7050">
          <cell r="J7050" t="str">
            <v>03.12.08.05.008 Signal Lain-lain</v>
          </cell>
        </row>
        <row r="7051">
          <cell r="J7051" t="str">
            <v>03.12.08.06.001 Tungsten Halogen Flood Light</v>
          </cell>
        </row>
        <row r="7052">
          <cell r="J7052" t="str">
            <v>03.12.08.06.002 Sodium Hight Pressure Flood Light</v>
          </cell>
        </row>
        <row r="7053">
          <cell r="J7053" t="str">
            <v>03.12.08.06.003 Mercury Flood Light</v>
          </cell>
        </row>
        <row r="7054">
          <cell r="J7054" t="str">
            <v>03.12.08.06.004 Flood Light Lain-lain</v>
          </cell>
        </row>
        <row r="7055">
          <cell r="J7055" t="str">
            <v>04.13.01.01.001 Jalan Negara/Nasional Kelas I</v>
          </cell>
        </row>
        <row r="7056">
          <cell r="J7056" t="str">
            <v>04.13.01.01.002 Jalan Negara/Nasional Kelas II</v>
          </cell>
        </row>
        <row r="7057">
          <cell r="J7057" t="str">
            <v>04.13.01.01.003 Jalan Negara/Nasional Kelas III</v>
          </cell>
        </row>
        <row r="7058">
          <cell r="J7058" t="str">
            <v>04.13.01.01.004 Jalan Negara/Nasional Kelas IV</v>
          </cell>
        </row>
        <row r="7059">
          <cell r="J7059" t="str">
            <v>04.13.01.01.005 Jalan Negara/Nasional Kelas V</v>
          </cell>
        </row>
        <row r="7060">
          <cell r="J7060" t="str">
            <v>04.13.01.01.006 Jalan Negara/Nasional Arteri</v>
          </cell>
        </row>
        <row r="7061">
          <cell r="J7061" t="str">
            <v>04.13.01.01.007 Jalan Negara/Nasional Kolektor</v>
          </cell>
        </row>
        <row r="7062">
          <cell r="J7062" t="str">
            <v>04.13.01.01.008 Jalan Negara/Nasional Strategis Nasional</v>
          </cell>
        </row>
        <row r="7063">
          <cell r="J7063" t="str">
            <v>04.13.01.01.009 Jalan Nasional Kelas I Lain-lain</v>
          </cell>
        </row>
        <row r="7064">
          <cell r="J7064" t="str">
            <v>04.13.01.02.001 Jalan Propinsi Kelas I</v>
          </cell>
        </row>
        <row r="7065">
          <cell r="J7065" t="str">
            <v>04.13.01.02.002 Jalan Propinsi Kelas II</v>
          </cell>
        </row>
        <row r="7066">
          <cell r="J7066" t="str">
            <v>04.13.01.02.003 Jalan Propinsi Kelas III</v>
          </cell>
        </row>
        <row r="7067">
          <cell r="J7067" t="str">
            <v>04.13.01.02.004 Jalan Propinsi Kelas IV</v>
          </cell>
        </row>
        <row r="7068">
          <cell r="J7068" t="str">
            <v>04.13.01.02.005 Jalan Propinsi Kelas V</v>
          </cell>
        </row>
        <row r="7069">
          <cell r="J7069" t="str">
            <v>04.13.01.02.006 Jalan Propinsi Arteri</v>
          </cell>
        </row>
        <row r="7070">
          <cell r="J7070" t="str">
            <v>04.13.01.02.007 Jalan Propinsi Kolektor</v>
          </cell>
        </row>
        <row r="7071">
          <cell r="J7071" t="str">
            <v>04.13.01.02.008 Jalan Propinsi Lokal</v>
          </cell>
        </row>
        <row r="7072">
          <cell r="J7072" t="str">
            <v>04.13.01.02.009 Jalan Propinsi Strategis Propinsi</v>
          </cell>
        </row>
        <row r="7073">
          <cell r="J7073" t="str">
            <v>04.13.01.02.010 Jalan Propinsi Lain-lain</v>
          </cell>
        </row>
        <row r="7074">
          <cell r="J7074" t="str">
            <v>04.13.01.03.001 Jalan Kabupaten Kelas III</v>
          </cell>
        </row>
        <row r="7075">
          <cell r="J7075" t="str">
            <v>04.13.01.03.002 Jalan Kabupaten Kelas IV</v>
          </cell>
        </row>
        <row r="7076">
          <cell r="J7076" t="str">
            <v>04.13.01.03.003 Jalan Kabupaten Kelas V</v>
          </cell>
        </row>
        <row r="7077">
          <cell r="J7077" t="str">
            <v>04.13.01.03.004 Jalan Kabupaten Arteri</v>
          </cell>
        </row>
        <row r="7078">
          <cell r="J7078" t="str">
            <v>04.13.01.03.005 Jalan Kabupaten Kolektor</v>
          </cell>
        </row>
        <row r="7079">
          <cell r="J7079" t="str">
            <v>04.13.01.03.006 Jalan Kabupaten Lokal</v>
          </cell>
        </row>
        <row r="7080">
          <cell r="J7080" t="str">
            <v>04.13.01.03.007 Jalan Kabupaten Strategis Kabupaten</v>
          </cell>
        </row>
        <row r="7081">
          <cell r="J7081" t="str">
            <v>04.13.01.03.008 Jalan Kabupaten Lain-lain</v>
          </cell>
        </row>
        <row r="7082">
          <cell r="J7082" t="str">
            <v>04.13.01.04.001 Jalan Desa</v>
          </cell>
        </row>
        <row r="7083">
          <cell r="J7083" t="str">
            <v>04.13.01.04.002 Jalan Desa Lain-lain</v>
          </cell>
        </row>
        <row r="7084">
          <cell r="J7084" t="str">
            <v>04.13.01.05.001 Jalan Khusus</v>
          </cell>
        </row>
        <row r="7085">
          <cell r="J7085" t="str">
            <v>04.13.01.05.002 Jalan Air</v>
          </cell>
        </row>
        <row r="7086">
          <cell r="J7086" t="str">
            <v>04.13.01.05.003 Jalan Khusus Inspeksi</v>
          </cell>
        </row>
        <row r="7087">
          <cell r="J7087" t="str">
            <v>04.13.01.05.004 Jalan Khusus Komplek</v>
          </cell>
        </row>
        <row r="7088">
          <cell r="J7088" t="str">
            <v>04.13.01.05.005 Jalan Khusus Proyek</v>
          </cell>
        </row>
        <row r="7089">
          <cell r="J7089" t="str">
            <v>04.13.01.05.006 Jalan Khusus Quarry</v>
          </cell>
        </row>
        <row r="7090">
          <cell r="J7090" t="str">
            <v>04.13.01.05.007 Jalan Khusus Lori</v>
          </cell>
        </row>
        <row r="7091">
          <cell r="J7091" t="str">
            <v>04.13.01.05.008 Jalan Khusus Perorangan</v>
          </cell>
        </row>
        <row r="7092">
          <cell r="J7092" t="str">
            <v>04.13.01.05.009 Jalan Khusus Under Pass</v>
          </cell>
        </row>
        <row r="7093">
          <cell r="J7093" t="str">
            <v>04.13.01.05.010 Jalan Khusus Lain-lain</v>
          </cell>
        </row>
        <row r="7094">
          <cell r="J7094" t="str">
            <v>04.13.01.06.001 Jalan Tol Arteri</v>
          </cell>
        </row>
        <row r="7095">
          <cell r="J7095" t="str">
            <v>04.13.01.06.002 Jalan Tol Lain-lain</v>
          </cell>
        </row>
        <row r="7096">
          <cell r="J7096" t="str">
            <v>04.13.01.07.001 Jalan Kereta Api Bantalan Besi</v>
          </cell>
        </row>
        <row r="7097">
          <cell r="J7097" t="str">
            <v>04.13.01.07.002 Jalan Kereta Api Bantalan Beton</v>
          </cell>
        </row>
        <row r="7098">
          <cell r="J7098" t="str">
            <v>04.13.01.07.003 Jalan Kereta Api Bantalan Kayu</v>
          </cell>
        </row>
        <row r="7099">
          <cell r="J7099" t="str">
            <v>04.13.01.07.004 Jalan Kereta Lain-lain</v>
          </cell>
        </row>
        <row r="7100">
          <cell r="J7100" t="str">
            <v>04.13.01.08.001 Landasan Pacu Pesawat Terbang Permukaan Beton</v>
          </cell>
        </row>
        <row r="7101">
          <cell r="J7101" t="str">
            <v>04.13.01.08.002 Landasan Pacu Pesawat Terbang Permukaan Aspal</v>
          </cell>
        </row>
        <row r="7102">
          <cell r="J7102" t="str">
            <v>04.13.01.08.003 Landasan Pacu Pesawat Terbang Permukaan B. Karang</v>
          </cell>
        </row>
        <row r="7103">
          <cell r="J7103" t="str">
            <v>04.13.01.08.004 Landasan Pacu Pesawat Terbang Permukaan Rumput</v>
          </cell>
        </row>
        <row r="7104">
          <cell r="J7104" t="str">
            <v>04.13.01.08.005 Landasan Pasu Pswt Terbang Lain-lain</v>
          </cell>
        </row>
        <row r="7105">
          <cell r="J7105" t="str">
            <v>04.13.02.01.001 Jembatan Beton National</v>
          </cell>
        </row>
        <row r="7106">
          <cell r="J7106" t="str">
            <v>04.13.02.01.002 Jembatan Kayu National</v>
          </cell>
        </row>
        <row r="7107">
          <cell r="J7107" t="str">
            <v>04.13.02.01.003 Jembatan Kayu National</v>
          </cell>
        </row>
        <row r="7108">
          <cell r="J7108" t="str">
            <v>04.13.02.01.004 Jembatan Baliy National</v>
          </cell>
        </row>
        <row r="7109">
          <cell r="J7109" t="str">
            <v>04.13.02.01.005 Pas Batu Negara/national</v>
          </cell>
        </row>
        <row r="7110">
          <cell r="J7110" t="str">
            <v>04.13.02.01.006 Jembatan pada Jalan Nasional</v>
          </cell>
        </row>
        <row r="7111">
          <cell r="J7111" t="str">
            <v>04.13.02.01.007 Jembatan pada Jalan Nasional Kolektor</v>
          </cell>
        </row>
        <row r="7112">
          <cell r="J7112" t="str">
            <v>04.13.02.01.008 Jembatan pada Jalan Nasional Strategis</v>
          </cell>
        </row>
        <row r="7113">
          <cell r="J7113" t="str">
            <v>04.13.02.01.009 Jalan Negara/Nasional Lain-lain</v>
          </cell>
        </row>
        <row r="7114">
          <cell r="J7114" t="str">
            <v>04.13.02.02.001 Jembatan Beton Propinsi</v>
          </cell>
        </row>
        <row r="7115">
          <cell r="J7115" t="str">
            <v>04.13.02.02.002 Jembatan Baja Propinsi</v>
          </cell>
        </row>
        <row r="7116">
          <cell r="J7116" t="str">
            <v>04.13.02.02.003 Jembatan Kayu Propinsi</v>
          </cell>
        </row>
        <row r="7117">
          <cell r="J7117" t="str">
            <v>04.13.02.02.004 Jembatan Baily Propinsi</v>
          </cell>
        </row>
        <row r="7118">
          <cell r="J7118" t="str">
            <v>04.13.02.02.005 Pas Batu  Propinsi</v>
          </cell>
        </row>
        <row r="7119">
          <cell r="J7119" t="str">
            <v>04.13.02.02.006 Jembatan pada Jalan Propinsi Arteri</v>
          </cell>
        </row>
        <row r="7120">
          <cell r="J7120" t="str">
            <v>04.13.02.02.007 Jembatan pada Jalan Propinsi Kolektor</v>
          </cell>
        </row>
        <row r="7121">
          <cell r="J7121" t="str">
            <v>04.13.02.02.008 Jembatan pada jalan propinsi lokal</v>
          </cell>
        </row>
        <row r="7122">
          <cell r="J7122" t="str">
            <v>04.13.02.02.009 Jembatan pada jalan propinsi strategis</v>
          </cell>
        </row>
        <row r="7123">
          <cell r="J7123" t="str">
            <v>04.13.02.02.010 Jembatan Propinsi lain-lain</v>
          </cell>
        </row>
        <row r="7124">
          <cell r="J7124" t="str">
            <v>04.13.02.03.001 Jembatan Beton Kabupaten/Kota</v>
          </cell>
        </row>
        <row r="7125">
          <cell r="J7125" t="str">
            <v>04.13.02.03.002 Jembatan Baja Kabupaten/Kota</v>
          </cell>
        </row>
        <row r="7126">
          <cell r="J7126" t="str">
            <v>04.13.02.03.003 Jembatan Kayu Kabupaten/kota</v>
          </cell>
        </row>
        <row r="7127">
          <cell r="J7127" t="str">
            <v>04.13.02.03.004 Jembatan Baily Kabupaten/Kota</v>
          </cell>
        </row>
        <row r="7128">
          <cell r="J7128" t="str">
            <v>04.13.02.03.005 Pas Batu   Kabupaten/Kota</v>
          </cell>
        </row>
        <row r="7129">
          <cell r="J7129" t="str">
            <v>04.13.02.03.006 Jembatan pada Jalan Kabupaten/Kota Arteri</v>
          </cell>
        </row>
        <row r="7130">
          <cell r="J7130" t="str">
            <v>04.13.02.03.007 Jembatan pada Jalan Kabupaten/Kota Kolektor</v>
          </cell>
        </row>
        <row r="7131">
          <cell r="J7131" t="str">
            <v>04.13.02.03.008 Jembatan pada Jalan Kabupaten/Kota Lokal</v>
          </cell>
        </row>
        <row r="7132">
          <cell r="J7132" t="str">
            <v>04.13.02.03.009 Jembatan pada Jalan Kabupaten/Kota Strategis</v>
          </cell>
        </row>
        <row r="7133">
          <cell r="J7133" t="str">
            <v>04.13.02.03.010 Jembatan Kabupaten/kota Lain-lain</v>
          </cell>
        </row>
        <row r="7134">
          <cell r="J7134" t="str">
            <v>04.13.02.04.001 Jembatan Beton Desa</v>
          </cell>
        </row>
        <row r="7135">
          <cell r="J7135" t="str">
            <v>04.13.02.04.002 Jembatan Baja Desa</v>
          </cell>
        </row>
        <row r="7136">
          <cell r="J7136" t="str">
            <v>04.13.02.04.003 Jembatan kayu desa</v>
          </cell>
        </row>
        <row r="7137">
          <cell r="J7137" t="str">
            <v>04.13.02.04.004 Jembatan Baily  Desa</v>
          </cell>
        </row>
        <row r="7138">
          <cell r="J7138" t="str">
            <v>04.13.02.04.005 Pas Batu Desa</v>
          </cell>
        </row>
        <row r="7139">
          <cell r="J7139" t="str">
            <v>04.13.02.04.006 Jembatan pada Poros Desa</v>
          </cell>
        </row>
        <row r="7140">
          <cell r="J7140" t="str">
            <v>04.13.02.04.007 Jembatan Desa Lain-lain</v>
          </cell>
        </row>
        <row r="7141">
          <cell r="J7141" t="str">
            <v>04.13.02.05.001 Jembatan Beton Khusus</v>
          </cell>
        </row>
        <row r="7142">
          <cell r="J7142" t="str">
            <v>04.13.02.05.002 Jembatan Baja Khusus</v>
          </cell>
        </row>
        <row r="7143">
          <cell r="J7143" t="str">
            <v>04.13.02.05.003 Jembatan kayu Khusus</v>
          </cell>
        </row>
        <row r="7144">
          <cell r="J7144" t="str">
            <v>04.13.02.05.004 Jembatan Baily Khusus</v>
          </cell>
        </row>
        <row r="7145">
          <cell r="J7145" t="str">
            <v>04.13.02.05.005 Pas Batu Khusus</v>
          </cell>
        </row>
        <row r="7146">
          <cell r="J7146" t="str">
            <v>04.13.02.05.006 Jembatan pada jalan khusus Inspeksi</v>
          </cell>
        </row>
        <row r="7147">
          <cell r="J7147" t="str">
            <v>04.13.02.05.007 Jembatan pada jalan khusus Proye</v>
          </cell>
        </row>
        <row r="7148">
          <cell r="J7148" t="str">
            <v>04.13.02.05.008 Jembatan pada jalan khusus quarty</v>
          </cell>
        </row>
        <row r="7149">
          <cell r="J7149" t="str">
            <v>04.13.02.05.009 Jembatan pada jalan khusus lori</v>
          </cell>
        </row>
        <row r="7150">
          <cell r="J7150" t="str">
            <v>04.13.02.05.010 Jembatan pada jalan khusus badan hukum</v>
          </cell>
        </row>
        <row r="7151">
          <cell r="J7151" t="str">
            <v>04.13.02.05.011 Jembatan pada jalan khusus perorangan</v>
          </cell>
        </row>
        <row r="7152">
          <cell r="J7152" t="str">
            <v>04.13.02.05.012 Jembatan pada jalan Fly Over</v>
          </cell>
        </row>
        <row r="7153">
          <cell r="J7153" t="str">
            <v>04.13.02.05.013 Jembatan Khusus Lain-lain</v>
          </cell>
        </row>
        <row r="7154">
          <cell r="J7154" t="str">
            <v>04.13.02.06.001 Jembatan Pada Jalan Arteri</v>
          </cell>
        </row>
        <row r="7155">
          <cell r="J7155" t="str">
            <v>04.13.02.06.002 Jembatan Jalan Tol Lain-lain</v>
          </cell>
        </row>
        <row r="7156">
          <cell r="J7156" t="str">
            <v>04.13.02.07.001 Jembatan Pada Jalan Kereta Api Bantalan Besi</v>
          </cell>
        </row>
        <row r="7157">
          <cell r="J7157" t="str">
            <v>04.13.02.07.002 Jembatan Pada Jalan Kereta Api Bantalan Beton</v>
          </cell>
        </row>
        <row r="7158">
          <cell r="J7158" t="str">
            <v>04.13.02.07.003 Jembatan Pada Jalan Kereta Api</v>
          </cell>
        </row>
        <row r="7159">
          <cell r="J7159" t="str">
            <v>04.13.02.07.004 Jembatan pada Jln Kereta Api Lain-lain</v>
          </cell>
        </row>
        <row r="7160">
          <cell r="J7160" t="str">
            <v>04.13.02.08.001 Jembatan Pada Landasan Pacu Pesawat Terbang Permuk</v>
          </cell>
        </row>
        <row r="7161">
          <cell r="J7161" t="str">
            <v>04.13.02.08.002 Jembatan Pada Landasan Pacu Pesawat Terbang Permuk</v>
          </cell>
        </row>
        <row r="7162">
          <cell r="J7162" t="str">
            <v>04.13.02.08.003 Jembatan pada Jalan Kereta Api</v>
          </cell>
        </row>
        <row r="7163">
          <cell r="J7163" t="str">
            <v>04.13.02.08.004 Jembatan pd Landasan Pacu pesawat Lain-lain</v>
          </cell>
        </row>
        <row r="7164">
          <cell r="J7164" t="str">
            <v>04.13.02.09.001 Jembatan Penyeberangan Orang</v>
          </cell>
        </row>
        <row r="7165">
          <cell r="J7165" t="str">
            <v>04.13.02.09.002 Jembatan Penyeberangan Kendaraan</v>
          </cell>
        </row>
        <row r="7166">
          <cell r="J7166" t="str">
            <v>04.13.02.09.003 Jembatan Penyebrangan Lain-lain</v>
          </cell>
        </row>
        <row r="7167">
          <cell r="J7167" t="str">
            <v>04.14.01.01.001 Waduk Bendungan tanggul Menara Pengambilan pelimpa</v>
          </cell>
        </row>
        <row r="7168">
          <cell r="J7168" t="str">
            <v>04.14.01.01.002 Waduk Bendungan tanggul Menara Pengambilan</v>
          </cell>
        </row>
        <row r="7169">
          <cell r="J7169" t="str">
            <v>04.14.01.01.003 Waduk dengan Bend Menara Pengambilan</v>
          </cell>
        </row>
        <row r="7170">
          <cell r="J7170" t="str">
            <v>04.14.01.01.004 Waduk dengan Tgl dan Pintu Air Menara Pengambilan</v>
          </cell>
        </row>
        <row r="7171">
          <cell r="J7171" t="str">
            <v>04.14.01.01.005 Waduk dengan tgl Ointu Pengukur/Waduk Lapangan</v>
          </cell>
        </row>
        <row r="7172">
          <cell r="J7172" t="str">
            <v>04.14.01.01.006 Bangunan Waduk Lain-lain</v>
          </cell>
        </row>
        <row r="7173">
          <cell r="J7173" t="str">
            <v>04.14.01.02.001 Bendung</v>
          </cell>
        </row>
        <row r="7174">
          <cell r="J7174" t="str">
            <v>04.14.01.02.002 Bendung dengan Pintu Bilas</v>
          </cell>
        </row>
        <row r="7175">
          <cell r="J7175" t="str">
            <v>04.14.01.02.003 Bendung dengan Pompa</v>
          </cell>
        </row>
        <row r="7176">
          <cell r="J7176" t="str">
            <v>04.14.01.02.004 Bendungan Pengambilan Bebas</v>
          </cell>
        </row>
        <row r="7177">
          <cell r="J7177" t="str">
            <v>04.14.01.02.005 Bendungan Pengambilan Bebas dengan Pompa</v>
          </cell>
        </row>
        <row r="7178">
          <cell r="J7178" t="str">
            <v>04.14.01.02.006 Sumur dengan Pompa</v>
          </cell>
        </row>
        <row r="7179">
          <cell r="J7179" t="str">
            <v>04.14.01.02.007 Bangunan Pengambilan Irigasi Lain-lain</v>
          </cell>
        </row>
        <row r="7180">
          <cell r="J7180" t="str">
            <v>04.14.01.03.001 Saluran Muka</v>
          </cell>
        </row>
        <row r="7181">
          <cell r="J7181" t="str">
            <v>04.14.01.03.002 Saluran Induk</v>
          </cell>
        </row>
        <row r="7182">
          <cell r="J7182" t="str">
            <v>04.14.01.03.003 Saluran Sekunder</v>
          </cell>
        </row>
        <row r="7183">
          <cell r="J7183" t="str">
            <v>04.14.01.03.004 Saluran Tertier</v>
          </cell>
        </row>
        <row r="7184">
          <cell r="J7184" t="str">
            <v>04.14.01.03.005 Saluran Kawar Ter</v>
          </cell>
        </row>
        <row r="7185">
          <cell r="J7185" t="str">
            <v>04.14.01.03.006 Saluran Pasang Tertutup/terowngan</v>
          </cell>
        </row>
        <row r="7186">
          <cell r="J7186" t="str">
            <v>04.14.01.03.007 Saluran Sublesi</v>
          </cell>
        </row>
        <row r="7187">
          <cell r="J7187" t="str">
            <v>04.14.01.03.008 Bangunan Pembawa Irigasi Lain-lain</v>
          </cell>
        </row>
        <row r="7188">
          <cell r="J7188" t="str">
            <v>04.14.01.04.001 Saluran Induk Pembuang</v>
          </cell>
        </row>
        <row r="7189">
          <cell r="J7189" t="str">
            <v>04.14.01.04.002 Saluran Sekunder Pembuang</v>
          </cell>
        </row>
        <row r="7190">
          <cell r="J7190" t="str">
            <v>04.14.01.04.003 Saluran Tertier Pembuang</v>
          </cell>
        </row>
        <row r="7191">
          <cell r="J7191" t="str">
            <v>04.14.01.04.004 Bangunan Pembuang Irigasi Lain-lain</v>
          </cell>
        </row>
        <row r="7192">
          <cell r="J7192" t="str">
            <v>04.14.01.05.001 Tanggul Banjir</v>
          </cell>
        </row>
        <row r="7193">
          <cell r="J7193" t="str">
            <v>04.14.01.05.002 Bangunan Pintu Air/Klep</v>
          </cell>
        </row>
        <row r="7194">
          <cell r="J7194" t="str">
            <v>04.14.01.05.003 Bangunan Pengaman Irigasi Lain-lain</v>
          </cell>
        </row>
        <row r="7195">
          <cell r="J7195" t="str">
            <v>04.14.01.06.001 Bangunan Bagi</v>
          </cell>
        </row>
        <row r="7196">
          <cell r="J7196" t="str">
            <v>04.14.01.06.002 Bangunan Bagi dan Sadap</v>
          </cell>
        </row>
        <row r="7197">
          <cell r="J7197" t="str">
            <v>04.14.01.06.003 Bangunan Sadap</v>
          </cell>
        </row>
        <row r="7198">
          <cell r="J7198" t="str">
            <v>04.14.01.06.004 Bangunan Got Miring</v>
          </cell>
        </row>
        <row r="7199">
          <cell r="J7199" t="str">
            <v>04.14.01.06.005 Bangunan -bangunan Terjun</v>
          </cell>
        </row>
        <row r="7200">
          <cell r="J7200" t="str">
            <v>04.14.01.06.006 Bangunan Talang</v>
          </cell>
        </row>
        <row r="7201">
          <cell r="J7201" t="str">
            <v>04.14.01.06.007 Bangunan Sipon</v>
          </cell>
        </row>
        <row r="7202">
          <cell r="J7202" t="str">
            <v>04.14.01.06.008 Bangunan Gorong-gorong</v>
          </cell>
        </row>
        <row r="7203">
          <cell r="J7203" t="str">
            <v>04.14.01.06.009 Bangunan Pelipah Samping</v>
          </cell>
        </row>
        <row r="7204">
          <cell r="J7204" t="str">
            <v>04.14.01.06.010 Bangunan Qutiet</v>
          </cell>
        </row>
        <row r="7205">
          <cell r="J7205" t="str">
            <v>04.14.01.06.011 Bangunan Penahan Banjir</v>
          </cell>
        </row>
        <row r="7206">
          <cell r="J7206" t="str">
            <v>04.14.01.06.012 Bangunan Pengeluaran/Pintu</v>
          </cell>
        </row>
        <row r="7207">
          <cell r="J7207" t="str">
            <v>04.14.01.06.013 Bangunan Box Tersiar</v>
          </cell>
        </row>
        <row r="7208">
          <cell r="J7208" t="str">
            <v>04.14.01.06.014 Bangunan Pengukur</v>
          </cell>
        </row>
        <row r="7209">
          <cell r="J7209" t="str">
            <v>04.14.01.06.015 Bangunan Mandi Hewan</v>
          </cell>
        </row>
        <row r="7210">
          <cell r="J7210" t="str">
            <v>04.14.01.06.016 Bangunan Pertemuan Saluran</v>
          </cell>
        </row>
        <row r="7211">
          <cell r="J7211" t="str">
            <v>04.14.01.06.017 Bangunan Perlengkapan Dalam Petak Tersiar</v>
          </cell>
        </row>
        <row r="7212">
          <cell r="J7212" t="str">
            <v>04.14.01.06.018 Bangunan Jembatan</v>
          </cell>
        </row>
        <row r="7213">
          <cell r="J7213" t="str">
            <v>04.14.01.06.019 Bangunan Pelengkap Irigasi Lain-lain</v>
          </cell>
        </row>
        <row r="7214">
          <cell r="J7214" t="str">
            <v>04.14.02.01.001 Bangunan Waduk Pasang Surut</v>
          </cell>
        </row>
        <row r="7215">
          <cell r="J7215" t="str">
            <v>04.14.02.01.002 Bangunan Waduk Lain-lain</v>
          </cell>
        </row>
        <row r="7216">
          <cell r="J7216" t="str">
            <v>04.14.02.02.001 Bendungan dengan Pompa</v>
          </cell>
        </row>
        <row r="7217">
          <cell r="J7217" t="str">
            <v>04.14.02.02.002 Bebas dengan Pompa</v>
          </cell>
        </row>
        <row r="7218">
          <cell r="J7218" t="str">
            <v>04.14.02.02.003 Bangunan Pengambilan Pasang Surat  Lain-lain</v>
          </cell>
        </row>
        <row r="7219">
          <cell r="J7219" t="str">
            <v>04.14.02.03.001 Saluran Muka</v>
          </cell>
        </row>
        <row r="7220">
          <cell r="J7220" t="str">
            <v>04.14.02.03.002 Saluran Induk</v>
          </cell>
        </row>
        <row r="7221">
          <cell r="J7221" t="str">
            <v>04.14.02.03.003 Saluran Sekunder</v>
          </cell>
        </row>
        <row r="7222">
          <cell r="J7222" t="str">
            <v>04.14.02.03.004 Saluran Tertier</v>
          </cell>
        </row>
        <row r="7223">
          <cell r="J7223" t="str">
            <v>04.14.02.03.005 Saluran Penyimpanan Air</v>
          </cell>
        </row>
        <row r="7224">
          <cell r="J7224" t="str">
            <v>04.14.02.03.006 Bangunan Pembawa Pasang Surut Lain-lain</v>
          </cell>
        </row>
        <row r="7225">
          <cell r="J7225" t="str">
            <v>04.14.02.04.001 Saluran Induk (Primer) Pembuang</v>
          </cell>
        </row>
        <row r="7226">
          <cell r="J7226" t="str">
            <v>04.14.02.04.002 Saluran Sekunder Pembuang</v>
          </cell>
        </row>
        <row r="7227">
          <cell r="J7227" t="str">
            <v>04.14.02.04.003 Saluran Tertier Pembuang</v>
          </cell>
        </row>
        <row r="7228">
          <cell r="J7228" t="str">
            <v>04.14.02.04.004 Saluran Pengumpul Air</v>
          </cell>
        </row>
        <row r="7229">
          <cell r="J7229" t="str">
            <v>04.14.02.04.005 Terusan (Kanal)</v>
          </cell>
        </row>
        <row r="7230">
          <cell r="J7230" t="str">
            <v>04.14.02.04.006 Bangunan Pembuang Pasang Surut Lain-lain</v>
          </cell>
        </row>
        <row r="7231">
          <cell r="J7231" t="str">
            <v>04.14.02.05.001 Pintu Air</v>
          </cell>
        </row>
        <row r="7232">
          <cell r="J7232" t="str">
            <v>04.14.02.05.002 Pemasukan/Pembuang</v>
          </cell>
        </row>
        <row r="7233">
          <cell r="J7233" t="str">
            <v>04.14.02.05.003 Kolam Pasang</v>
          </cell>
        </row>
        <row r="7234">
          <cell r="J7234" t="str">
            <v>04.14.02.05.004 Bangunan Pengamanan Pasang Surut lain-lain</v>
          </cell>
        </row>
        <row r="7235">
          <cell r="J7235" t="str">
            <v>04.14.02.06.001 Bangunan Jembatan</v>
          </cell>
        </row>
        <row r="7236">
          <cell r="J7236" t="str">
            <v>04.14.02.06.002 Jembatan Penghalang</v>
          </cell>
        </row>
        <row r="7237">
          <cell r="J7237" t="str">
            <v>04.14.02.06.003 Bangunan Penutup Pangkis Kotoran</v>
          </cell>
        </row>
        <row r="7238">
          <cell r="J7238" t="str">
            <v>04.14.02.06.004 Bangunan Pengukur Air Muka</v>
          </cell>
        </row>
        <row r="7239">
          <cell r="J7239" t="str">
            <v>04.14.02.06.005 Bangunan Pengukur  Curah Hujan</v>
          </cell>
        </row>
        <row r="7240">
          <cell r="J7240" t="str">
            <v>04.14.02.06.006 Bangunan Pelengkap Pasang Surut Lain-lain</v>
          </cell>
        </row>
        <row r="7241">
          <cell r="J7241" t="str">
            <v>04.14.02.07.001 Sawah Pasang Surut Teknis</v>
          </cell>
        </row>
        <row r="7242">
          <cell r="J7242" t="str">
            <v>04.14.02.07.002 Sawah Pasang Surut Semi Teknis</v>
          </cell>
        </row>
        <row r="7243">
          <cell r="J7243" t="str">
            <v>04.14.02.07.003 Sawah Pasang Surut Non Teknis</v>
          </cell>
        </row>
        <row r="7244">
          <cell r="J7244" t="str">
            <v>04.14.02.07.005 Bangunan Sawah Pasang Surut Lain-lain</v>
          </cell>
        </row>
        <row r="7245">
          <cell r="J7245" t="str">
            <v>04.14.03.01.001 Bangunan Waduk Pasang Rawa</v>
          </cell>
        </row>
        <row r="7246">
          <cell r="J7246" t="str">
            <v>04.14.03.01.002 Bangunan Waduk</v>
          </cell>
        </row>
        <row r="7247">
          <cell r="J7247" t="str">
            <v>04.14.03.01.003 Bangunan Air Pengembang Rawa Lain-lain</v>
          </cell>
        </row>
        <row r="7248">
          <cell r="J7248" t="str">
            <v>04.14.03.02.001 Bangunan Pengembalian</v>
          </cell>
        </row>
        <row r="7249">
          <cell r="J7249" t="str">
            <v>04.14.03.02.002 Bangunan Pengembalian Pasang Rawa Lain-lain</v>
          </cell>
        </row>
        <row r="7250">
          <cell r="J7250" t="str">
            <v>04.14.03.03.001 Saluran Muka</v>
          </cell>
        </row>
        <row r="7251">
          <cell r="J7251" t="str">
            <v>04.14.03.03.002 Saluran Induk</v>
          </cell>
        </row>
        <row r="7252">
          <cell r="J7252" t="str">
            <v>04.14.03.03.003 Saluran Sekunder</v>
          </cell>
        </row>
        <row r="7253">
          <cell r="J7253" t="str">
            <v>04.14.03.03.004 Saluran Tertier</v>
          </cell>
        </row>
        <row r="7254">
          <cell r="J7254" t="str">
            <v>04.14.03.03.005 Bangunan Pembawa Pasang Rawa Lain-lain</v>
          </cell>
        </row>
        <row r="7255">
          <cell r="J7255" t="str">
            <v>04.14.03.04.001 Saluran Induk Pembuang</v>
          </cell>
        </row>
        <row r="7256">
          <cell r="J7256" t="str">
            <v>04.14.03.04.002 Saluran Sekunder Pembuang</v>
          </cell>
        </row>
        <row r="7257">
          <cell r="J7257" t="str">
            <v>04.14.03.04.003 Saluran Tertier Pembuang</v>
          </cell>
        </row>
        <row r="7258">
          <cell r="J7258" t="str">
            <v>04.14.03.04.004 Bangunan Pembuang Pasang Rawa Lain-lain</v>
          </cell>
        </row>
        <row r="7259">
          <cell r="J7259" t="str">
            <v>04.14.03.05.001 Tanggung Keliling</v>
          </cell>
        </row>
        <row r="7260">
          <cell r="J7260" t="str">
            <v>04.14.03.05.002 Pintu Air/Klep</v>
          </cell>
        </row>
        <row r="7261">
          <cell r="J7261" t="str">
            <v>04.14.03.05.003 Bangunan Pengamanan Pasang surut Lain-lain</v>
          </cell>
        </row>
        <row r="7262">
          <cell r="J7262" t="str">
            <v>04.14.03.06.001 Bangunan Bagi dan Sadap</v>
          </cell>
        </row>
        <row r="7263">
          <cell r="J7263" t="str">
            <v>04.14.03.06.002 Bangunan Sadap</v>
          </cell>
        </row>
        <row r="7264">
          <cell r="J7264" t="str">
            <v>04.14.03.06.003 Bangunan Terjun</v>
          </cell>
        </row>
        <row r="7265">
          <cell r="J7265" t="str">
            <v>04.14.03.06.004 Bangunan Syplon</v>
          </cell>
        </row>
        <row r="7266">
          <cell r="J7266" t="str">
            <v>04.14.03.06.005 Gorong-gorong</v>
          </cell>
        </row>
        <row r="7267">
          <cell r="J7267" t="str">
            <v>04.14.03.06.006 Bangunan Jembatan</v>
          </cell>
        </row>
        <row r="7268">
          <cell r="J7268" t="str">
            <v>04.14.03.06.007 Bangunan Penghalang</v>
          </cell>
        </row>
        <row r="7269">
          <cell r="J7269" t="str">
            <v>04.14.03.06.008 Bangunan Pengukur Muka Air</v>
          </cell>
        </row>
        <row r="7270">
          <cell r="J7270" t="str">
            <v>04.14.03.06.009 Bangunan Pengukur Curah Hujan</v>
          </cell>
        </row>
        <row r="7271">
          <cell r="J7271" t="str">
            <v>04.14.03.06.010 Bangunan Penutup Sungai</v>
          </cell>
        </row>
        <row r="7272">
          <cell r="J7272" t="str">
            <v>04.14.03.06.011 Bangunan Statiun Pompa Pemasukan/Pembuang</v>
          </cell>
        </row>
        <row r="7273">
          <cell r="J7273" t="str">
            <v>04.14.03.06.012 Bangunan Pelengkap Pasang/Rawa Lain-lain</v>
          </cell>
        </row>
        <row r="7274">
          <cell r="J7274" t="str">
            <v>04.14.03.07.001 Sawah rawa Teknis</v>
          </cell>
        </row>
        <row r="7275">
          <cell r="J7275" t="str">
            <v>04.14.03.07.002 Sawah rawa Semi Teknis</v>
          </cell>
        </row>
        <row r="7276">
          <cell r="J7276" t="str">
            <v>04.14.03.07.003 Sawah rawa Non Teknis</v>
          </cell>
        </row>
        <row r="7277">
          <cell r="J7277" t="str">
            <v>04.14.03.07.004 Bangunan Sawah Pengembang Rawa Lain-lain</v>
          </cell>
        </row>
        <row r="7278">
          <cell r="J7278" t="str">
            <v>04.14.04.01.001 Waduk dengan tanggul &amp; Pintu Pembuang</v>
          </cell>
        </row>
        <row r="7279">
          <cell r="J7279" t="str">
            <v>04.14.04.01.002 Waduk Jaringan Tanggul dan Pintu Pembuang</v>
          </cell>
        </row>
        <row r="7280">
          <cell r="J7280" t="str">
            <v>04.14.04.01.003 Waduk Jaringan Tanggul dan Pintu Pembuang dgn Pomp</v>
          </cell>
        </row>
        <row r="7281">
          <cell r="J7281" t="str">
            <v>04.14.04.01.004 Bangunan Waduk Penanggulanagn Sungai Lain-lain</v>
          </cell>
        </row>
        <row r="7282">
          <cell r="J7282" t="str">
            <v>04.14.04.02.001 Bangunan Pengambilan Pengamanan sungai</v>
          </cell>
        </row>
        <row r="7283">
          <cell r="J7283" t="str">
            <v>04.14.04.02.002 Bangunan Pengambilan Pengaman lain-lain</v>
          </cell>
        </row>
        <row r="7284">
          <cell r="J7284" t="str">
            <v>04.14.04.03.001 Bangunan Pembawa Pengamanan Sungai</v>
          </cell>
        </row>
        <row r="7285">
          <cell r="J7285" t="str">
            <v>04.14.04.03.002 Bangunan Pembuang Pengaman Lain-lain</v>
          </cell>
        </row>
        <row r="7286">
          <cell r="J7286" t="str">
            <v>04.14.04.04.001 Saluran Banjir</v>
          </cell>
        </row>
        <row r="7287">
          <cell r="J7287" t="str">
            <v>04.14.04.04.002 Saluran Drainase</v>
          </cell>
        </row>
        <row r="7288">
          <cell r="J7288" t="str">
            <v>04.14.04.04.003 Bangunan Pembuang Pengaman Sungai Lain-lain</v>
          </cell>
        </row>
        <row r="7289">
          <cell r="J7289" t="str">
            <v>04.14.04.05.001 Tanggul Banjir</v>
          </cell>
        </row>
        <row r="7290">
          <cell r="J7290" t="str">
            <v>04.14.04.05.002 Pintu Pengatur Banjir</v>
          </cell>
        </row>
        <row r="7291">
          <cell r="J7291" t="str">
            <v>04.14.04.05.003 Klep Pengatur Banjr</v>
          </cell>
        </row>
        <row r="7292">
          <cell r="J7292" t="str">
            <v>04.14.04.05.004 Coupur/Sodetan</v>
          </cell>
        </row>
        <row r="7293">
          <cell r="J7293" t="str">
            <v>04.14.04.05.005 Kantong Pasir/Lahar/Lumpur</v>
          </cell>
        </row>
        <row r="7294">
          <cell r="J7294" t="str">
            <v>04.14.04.05.006 Checkdam/Penahan Sedimen</v>
          </cell>
        </row>
        <row r="7295">
          <cell r="J7295" t="str">
            <v>04.14.04.05.007 Krib Pengaman Talud/Pantai</v>
          </cell>
        </row>
        <row r="7296">
          <cell r="J7296" t="str">
            <v>04.14.04.05.008 Bangunan Penguat Tebing</v>
          </cell>
        </row>
        <row r="7297">
          <cell r="J7297" t="str">
            <v>04.14.04.05.009 Bangunan Pelimpah Banjir</v>
          </cell>
        </row>
        <row r="7298">
          <cell r="J7298" t="str">
            <v>04.14.04.05.010 Dam Konsolidasi</v>
          </cell>
        </row>
        <row r="7299">
          <cell r="J7299" t="str">
            <v>04.14.04.05.011 Peralatan Saringan Sampah (Pond Sarcen)</v>
          </cell>
        </row>
        <row r="7300">
          <cell r="J7300" t="str">
            <v>04.14.04.05.012 Bangunan Pengaman Sungai Lain-lain</v>
          </cell>
        </row>
        <row r="7301">
          <cell r="J7301" t="str">
            <v>04.14.04.06.001 Bangunan Suphon</v>
          </cell>
        </row>
        <row r="7302">
          <cell r="J7302" t="str">
            <v>04.14.04.06.002 Bangunan Serong-serong</v>
          </cell>
        </row>
        <row r="7303">
          <cell r="J7303" t="str">
            <v>04.14.04.06.003 Bangunan Jembatan</v>
          </cell>
        </row>
        <row r="7304">
          <cell r="J7304" t="str">
            <v>04.14.04.06.004 Bangunan Pengukur Muka Air</v>
          </cell>
        </row>
        <row r="7305">
          <cell r="J7305" t="str">
            <v>04.14.04.06.005 Bangunan Pengukur Curah Hujan</v>
          </cell>
        </row>
        <row r="7306">
          <cell r="J7306" t="str">
            <v>04.14.04.06.006 Bangunan Station Pos Penjagaan/Pengamat</v>
          </cell>
        </row>
        <row r="7307">
          <cell r="J7307" t="str">
            <v>04.14.04.06.007 Bangunan Dermaga</v>
          </cell>
        </row>
        <row r="7308">
          <cell r="J7308" t="str">
            <v>04.14.04.06.008 Bangunan Station Pompa Pembuang</v>
          </cell>
        </row>
        <row r="7309">
          <cell r="J7309" t="str">
            <v>04.14.04.06.009 Bangunan Pelengkap Pengaman Sungai Lain-lain</v>
          </cell>
        </row>
        <row r="7310">
          <cell r="J7310" t="str">
            <v>04.14.05.01.001 Bangunan Waduk Lapangan Pembuang</v>
          </cell>
        </row>
        <row r="7311">
          <cell r="J7311" t="str">
            <v>04.14.05.01.002 Bangunan Waduk Lapangan Pembuang Lain-lain</v>
          </cell>
        </row>
        <row r="7312">
          <cell r="J7312" t="str">
            <v>04.14.05.02.001 Sumber dengan Pompa</v>
          </cell>
        </row>
        <row r="7313">
          <cell r="J7313" t="str">
            <v>04.14.05.02.002 Sumur Artesis</v>
          </cell>
        </row>
        <row r="7314">
          <cell r="J7314" t="str">
            <v>04.14.05.02.003 Bangunan Pengambilan Pengemb. Lain-lain</v>
          </cell>
        </row>
        <row r="7315">
          <cell r="J7315" t="str">
            <v>04.14.05.03.001 Saluran Tertier</v>
          </cell>
        </row>
        <row r="7316">
          <cell r="J7316" t="str">
            <v>04.14.05.03.002 Saluran Kwartier</v>
          </cell>
        </row>
        <row r="7317">
          <cell r="J7317" t="str">
            <v>04.14.05.03.003 Bangunan Pembawa Pengembangan Lain-lain</v>
          </cell>
        </row>
        <row r="7318">
          <cell r="J7318" t="str">
            <v>04.14.05.04.001 Bangunan Pembuang</v>
          </cell>
        </row>
        <row r="7319">
          <cell r="J7319" t="str">
            <v>04.14.05.04.002 Bangunan Pembuang Pengembangan Lain-lain</v>
          </cell>
        </row>
        <row r="7320">
          <cell r="J7320" t="str">
            <v>04.14.05.05.001 Bak Penampung/Kolam Ukur</v>
          </cell>
        </row>
        <row r="7321">
          <cell r="J7321" t="str">
            <v>04.14.05.05.002 Klimatologi</v>
          </cell>
        </row>
        <row r="7322">
          <cell r="J7322" t="str">
            <v>04.14.05.05.003 Hidrohiti</v>
          </cell>
        </row>
        <row r="7323">
          <cell r="J7323" t="str">
            <v>04.14.05.05.004 Sumur Pengamatan</v>
          </cell>
        </row>
        <row r="7324">
          <cell r="J7324" t="str">
            <v>04.14.05.05.005 Bangunan Pengaman Pengembangan Lain-lain</v>
          </cell>
        </row>
        <row r="7325">
          <cell r="J7325" t="str">
            <v>04.14.05.06.001 Bangunan Terpia</v>
          </cell>
        </row>
        <row r="7326">
          <cell r="J7326" t="str">
            <v>04.14.05.06.002 Bangunan Talang</v>
          </cell>
        </row>
        <row r="7327">
          <cell r="J7327" t="str">
            <v>04.14.05.06.003 Bangunan Syphon</v>
          </cell>
        </row>
        <row r="7328">
          <cell r="J7328" t="str">
            <v>04.14.05.06.004 Bangunan Gorong-gorong</v>
          </cell>
        </row>
        <row r="7329">
          <cell r="J7329" t="str">
            <v>04.14.05.06.005 Bangunan Bor Tersier</v>
          </cell>
        </row>
        <row r="7330">
          <cell r="J7330" t="str">
            <v>04.14.05.06.006 Jembatan Penghalang/Jalan</v>
          </cell>
        </row>
        <row r="7331">
          <cell r="J7331" t="str">
            <v>04.14.05.06.007 Bangunan Pelengkap Pengembangan Lain-lain</v>
          </cell>
        </row>
        <row r="7332">
          <cell r="J7332" t="str">
            <v>04.14.06.01.001 Waduk Penyimpanan Air Baku</v>
          </cell>
        </row>
        <row r="7333">
          <cell r="J7333" t="str">
            <v>04.14.06.01.002 Waduk Penyimpanan Air Hujan</v>
          </cell>
        </row>
        <row r="7334">
          <cell r="J7334" t="str">
            <v>04.14.06.01.003 Waduk Air Bersih/Air Baku Lain-lain</v>
          </cell>
        </row>
        <row r="7335">
          <cell r="J7335" t="str">
            <v>04.14.06.02.001 Bendung</v>
          </cell>
        </row>
        <row r="7336">
          <cell r="J7336" t="str">
            <v>04.14.06.02.002 Bendung Dengan Pompa</v>
          </cell>
        </row>
        <row r="7337">
          <cell r="J7337" t="str">
            <v>04.14.06.02.003 Bebas</v>
          </cell>
        </row>
        <row r="7338">
          <cell r="J7338" t="str">
            <v>04.14.06.02.004 Bebas dengan Pompa</v>
          </cell>
        </row>
        <row r="7339">
          <cell r="J7339" t="str">
            <v>04.14.06.02.005 Sumber dengan Penangkap</v>
          </cell>
        </row>
        <row r="7340">
          <cell r="J7340" t="str">
            <v>04.14.06.02.006 Bangunan Pengambilan dari Waduk</v>
          </cell>
        </row>
        <row r="7341">
          <cell r="J7341" t="str">
            <v>04.14.06.02.007 Bangunan Pengambilan dari Sungai</v>
          </cell>
        </row>
        <row r="7342">
          <cell r="J7342" t="str">
            <v>04.14.06.02.008 Bangunan Pengambilan dari Danau</v>
          </cell>
        </row>
        <row r="7343">
          <cell r="J7343" t="str">
            <v>04.14.06.02.009 Bangunan Pengambilan dari Rawa</v>
          </cell>
        </row>
        <row r="7344">
          <cell r="J7344" t="str">
            <v>04.14.06.02.010 Bangunan Pengambilan dari Laut</v>
          </cell>
        </row>
        <row r="7345">
          <cell r="J7345" t="str">
            <v>04.14.06.02.011 Bangunan Pengambilan dari Sumber Air</v>
          </cell>
        </row>
        <row r="7346">
          <cell r="J7346" t="str">
            <v>04.14.06.02.012 Bangunan Pengambilan dari Sumur Artesis</v>
          </cell>
        </row>
        <row r="7347">
          <cell r="J7347" t="str">
            <v>04.14.06.02.013 Bangunan Pengambilan Air Bersih Lain-lain</v>
          </cell>
        </row>
        <row r="7348">
          <cell r="J7348" t="str">
            <v>04.14.06.03.001 Saluran Pembawa Air Baku Terbuka</v>
          </cell>
        </row>
        <row r="7349">
          <cell r="J7349" t="str">
            <v>04.14.06.03.002 Saluran Pembawa Air Baku Tertutup</v>
          </cell>
        </row>
        <row r="7350">
          <cell r="J7350" t="str">
            <v>04.14.06.03.003 Bangunan Pembawa Air Bersih Lain-lain</v>
          </cell>
        </row>
        <row r="7351">
          <cell r="J7351" t="str">
            <v>04.14.06.04.001 Saluran Pembuang Air Cucian</v>
          </cell>
        </row>
        <row r="7352">
          <cell r="J7352" t="str">
            <v>04.14.06.04.002 Saluran Pembuang Air Cucian Instalasi</v>
          </cell>
        </row>
        <row r="7353">
          <cell r="J7353" t="str">
            <v>04.14.06.04.003 Bangunan Pembuang Air Bersih Lain-lain</v>
          </cell>
        </row>
        <row r="7354">
          <cell r="J7354" t="str">
            <v>04.14.06.05.001 Bangunan Talang</v>
          </cell>
        </row>
        <row r="7355">
          <cell r="J7355" t="str">
            <v>04.14.06.05.002 Bangunan  Syplon</v>
          </cell>
        </row>
        <row r="7356">
          <cell r="J7356" t="str">
            <v>04.14.06.05.003 Bangunan Gorong-gorong</v>
          </cell>
        </row>
        <row r="7357">
          <cell r="J7357" t="str">
            <v>04.14.06.05.004 Bangunan  Jembatan</v>
          </cell>
        </row>
        <row r="7358">
          <cell r="J7358" t="str">
            <v>04.14.06.05.005 Bangunan  Penampung Air Baku</v>
          </cell>
        </row>
        <row r="7359">
          <cell r="J7359" t="str">
            <v>04.14.06.05.006 Bangunan  Hidran Umum</v>
          </cell>
        </row>
        <row r="7360">
          <cell r="J7360" t="str">
            <v>04.14.06.05.007 Bangunan  Mandi Cuci Kakus (MCK)</v>
          </cell>
        </row>
        <row r="7361">
          <cell r="J7361" t="str">
            <v>04.14.06.05.008 Bangunan  Menara/Bak Penampung/Reservok Air Umum</v>
          </cell>
        </row>
        <row r="7362">
          <cell r="J7362" t="str">
            <v>04.14.06.05.009 Bangunan Pelengkap Air Bersih Lain-lain</v>
          </cell>
        </row>
        <row r="7363">
          <cell r="J7363" t="str">
            <v>04.14.07.01.001 Bangunan Pembawa Air Kotor</v>
          </cell>
        </row>
        <row r="7364">
          <cell r="J7364" t="str">
            <v>04.14.07.01.002 Saluran Pengumpul Air Kotor</v>
          </cell>
        </row>
        <row r="7365">
          <cell r="J7365" t="str">
            <v>04.14.07.01.003 Saluran Pengumpul Air Buangan Domestik</v>
          </cell>
        </row>
        <row r="7366">
          <cell r="J7366" t="str">
            <v>04.14.07.01.004 Saluran Pengumpul Air Buangan Industri</v>
          </cell>
        </row>
        <row r="7367">
          <cell r="J7367" t="str">
            <v>04.14.07.01.005 Saluran Pengumpul Air Buangan Pertanian</v>
          </cell>
        </row>
        <row r="7368">
          <cell r="J7368" t="str">
            <v>04.14.07.01.006 Bangunan Pembawa Air KOtor Lain-lain</v>
          </cell>
        </row>
        <row r="7369">
          <cell r="J7369" t="str">
            <v>04.14.07.02.001 Waduk Air Kotor</v>
          </cell>
        </row>
        <row r="7370">
          <cell r="J7370" t="str">
            <v>04.14.07.02.002 Waduk Air Buangan Domestik</v>
          </cell>
        </row>
        <row r="7371">
          <cell r="J7371" t="str">
            <v>04.14.07.02.003 Waduk Air Buangan Industri</v>
          </cell>
        </row>
        <row r="7372">
          <cell r="J7372" t="str">
            <v>04.14.07.02.004 Waduk Air Buangan Pertanian</v>
          </cell>
        </row>
        <row r="7373">
          <cell r="J7373" t="str">
            <v>04.14.07.02.005 Bangunan Waduk Air Kotor Lain-lain</v>
          </cell>
        </row>
        <row r="7374">
          <cell r="J7374" t="str">
            <v>04.14.07.03.001 Bangunan Pembuangan Air Hujan</v>
          </cell>
        </row>
        <row r="7375">
          <cell r="J7375" t="str">
            <v>04.14.07.03.002 Bangunan Pembuangan Air Domestik</v>
          </cell>
        </row>
        <row r="7376">
          <cell r="J7376" t="str">
            <v>04.14.07.03.003 Bangunan Pembuangan Air Pertanian</v>
          </cell>
        </row>
        <row r="7377">
          <cell r="J7377" t="str">
            <v>04.14.07.03.004 Bangunan Pembuangan Air Kotor Lain-lain</v>
          </cell>
        </row>
        <row r="7378">
          <cell r="J7378" t="str">
            <v>04.14.07.04.001 Bangunan Pompa Air Hujan</v>
          </cell>
        </row>
        <row r="7379">
          <cell r="J7379" t="str">
            <v>04.14.07.04.002 Bangunan Pompa Air Buangan Domestik</v>
          </cell>
        </row>
        <row r="7380">
          <cell r="J7380" t="str">
            <v>04.14.07.04.003 Bangunan Pompa Air Buangan Industri</v>
          </cell>
        </row>
        <row r="7381">
          <cell r="J7381" t="str">
            <v>04.14.07.04.004 Bangunan Pompa Air Buangan Pertanian</v>
          </cell>
        </row>
        <row r="7382">
          <cell r="J7382" t="str">
            <v>04.14.07.04.005 Bangunan Pengamanan Air Kotor Lain-lain</v>
          </cell>
        </row>
        <row r="7383">
          <cell r="J7383" t="str">
            <v>04.14.07.05.001 Bangunan Talang</v>
          </cell>
        </row>
        <row r="7384">
          <cell r="J7384" t="str">
            <v>04.14.07.05.002 Bangunan Syphon</v>
          </cell>
        </row>
        <row r="7385">
          <cell r="J7385" t="str">
            <v>04.14.07.05.003 Bangunan Gorong-gorong</v>
          </cell>
        </row>
        <row r="7386">
          <cell r="J7386" t="str">
            <v>04.14.07.05.004 Bangunan Jembatan</v>
          </cell>
        </row>
        <row r="7387">
          <cell r="J7387" t="str">
            <v>04.14.07.05.005 Bangunan Air Kotor Saluran Dari Rumah</v>
          </cell>
        </row>
        <row r="7388">
          <cell r="J7388" t="str">
            <v>04.14.07.05.006 Bangunan Pelengkap Air Kotor Lain-lain</v>
          </cell>
        </row>
        <row r="7389">
          <cell r="J7389" t="str">
            <v>04.14.08.01.001 Pelabuhan</v>
          </cell>
        </row>
        <row r="7390">
          <cell r="J7390" t="str">
            <v>04.14.08.01.002 Lain-lain</v>
          </cell>
        </row>
        <row r="7391">
          <cell r="J7391" t="str">
            <v>04.14.08.02.001 Dermaga</v>
          </cell>
        </row>
        <row r="7392">
          <cell r="J7392" t="str">
            <v>04.14.08.02.002 Lain-lain</v>
          </cell>
        </row>
        <row r="7393">
          <cell r="J7393" t="str">
            <v>04.15.01.01.001 Air Muka Tanah Kapasitas Kecil</v>
          </cell>
        </row>
        <row r="7394">
          <cell r="J7394" t="str">
            <v>04.15.01.01.002 Air Muka Tanah Kapasitas Sedang</v>
          </cell>
        </row>
        <row r="7395">
          <cell r="J7395" t="str">
            <v>04.15.01.01.003 Air Muka Tanah Kapasitas Besar</v>
          </cell>
        </row>
        <row r="7396">
          <cell r="J7396" t="str">
            <v>04.15.01.01.004 Air Muka Tanah Lain-lain</v>
          </cell>
        </row>
        <row r="7397">
          <cell r="J7397" t="str">
            <v>04.15.01.02.001 Air Sumber Kapasitas Kecil</v>
          </cell>
        </row>
        <row r="7398">
          <cell r="J7398" t="str">
            <v>04.15.01.02.002 Air Sumber Kapasitas Sedang</v>
          </cell>
        </row>
        <row r="7399">
          <cell r="J7399" t="str">
            <v>04.15.01.02.003 Air Sumber Kapasitas Besar</v>
          </cell>
        </row>
        <row r="7400">
          <cell r="J7400" t="str">
            <v>04.15.01.02.004 Air Sumber/Mata Air Lain-lain</v>
          </cell>
        </row>
        <row r="7401">
          <cell r="J7401" t="str">
            <v>04.15.01.03.001 Air Tanah Dalam Kapasitas Kecil</v>
          </cell>
        </row>
        <row r="7402">
          <cell r="J7402" t="str">
            <v>04.15.01.03.002 Air Tanah Dalam Kapasitas Sedang</v>
          </cell>
        </row>
        <row r="7403">
          <cell r="J7403" t="str">
            <v>04.15.01.03.003 Air Tanah Dalam Kapasitas Besar</v>
          </cell>
        </row>
        <row r="7404">
          <cell r="J7404" t="str">
            <v>04.15.01.03.004 Air Tanah Dalam Lain-lain</v>
          </cell>
        </row>
        <row r="7405">
          <cell r="J7405" t="str">
            <v>04.15.01.04.001 Instalasi Air Tanah Dangkal Kapasitas Kecil</v>
          </cell>
        </row>
        <row r="7406">
          <cell r="J7406" t="str">
            <v>04.15.01.04.002 Instalasi Air Tanah Dangkal Kapasitas Sedang</v>
          </cell>
        </row>
        <row r="7407">
          <cell r="J7407" t="str">
            <v>04.15.01.04.003 Instalasi Air Tanah Dangkal Kapasitas Besar</v>
          </cell>
        </row>
        <row r="7408">
          <cell r="J7408" t="str">
            <v>04.15.01.04.004 Instalasi Air Tanah Dangkal Lain-lain</v>
          </cell>
        </row>
        <row r="7409">
          <cell r="J7409" t="str">
            <v>04.15.01.05.001 Sistem Pengolahan Air Sederhana (Sipas)</v>
          </cell>
        </row>
        <row r="7410">
          <cell r="J7410" t="str">
            <v>04.15.01.05.002 Jaringan Rumah Tangga (Jarut)</v>
          </cell>
        </row>
        <row r="7411">
          <cell r="J7411" t="str">
            <v>04.15.01.05.003 Penampungan Air Hujan (PAM)</v>
          </cell>
        </row>
        <row r="7412">
          <cell r="J7412" t="str">
            <v>04.15.01.05.004 Sumur Gali (SGL)</v>
          </cell>
        </row>
        <row r="7413">
          <cell r="J7413" t="str">
            <v>04.15.01.05.005 Instalasi Air Bersih Lain-lain</v>
          </cell>
        </row>
        <row r="7414">
          <cell r="J7414" t="str">
            <v>04.15.02.01.001 Instalasi Air Buangan Domestik Kapasitas Kecil</v>
          </cell>
        </row>
        <row r="7415">
          <cell r="J7415" t="str">
            <v>04.15.02.01.002 Instalasi Air Buangan Domestik Kapasitas Sedang</v>
          </cell>
        </row>
        <row r="7416">
          <cell r="J7416" t="str">
            <v>04.15.02.01.003 Instalasi Air Buangan Domestik Kapasitas Besar</v>
          </cell>
        </row>
        <row r="7417">
          <cell r="J7417" t="str">
            <v>04.15.02.01.004 Instalasi Air Kotor Lain-lain</v>
          </cell>
        </row>
        <row r="7418">
          <cell r="J7418" t="str">
            <v>04.15.02.02.001 Instalasi Air Buangan Industri Kapasitas Kecil</v>
          </cell>
        </row>
        <row r="7419">
          <cell r="J7419" t="str">
            <v>04.15.02.02.002 Instalasi Air Buangan Industri Kapasitas Sedang</v>
          </cell>
        </row>
        <row r="7420">
          <cell r="J7420" t="str">
            <v>04.15.02.02.003 Instalasi Air Buangan Industri Kapasitas Besar</v>
          </cell>
        </row>
        <row r="7421">
          <cell r="J7421" t="str">
            <v>04.15.02.02.004 Instalasi Air Buangan Industri Lain-lain</v>
          </cell>
        </row>
        <row r="7422">
          <cell r="J7422" t="str">
            <v>04.15.02.03.001 Instalasi Air Buangan Pertanian Kapasitas Kecil</v>
          </cell>
        </row>
        <row r="7423">
          <cell r="J7423" t="str">
            <v>04.15.02.03.002 Instalasi Air Buangan Pertanian Kapasitas Sedang</v>
          </cell>
        </row>
        <row r="7424">
          <cell r="J7424" t="str">
            <v>04.15.02.03.003 Instalasi Air Buangan Pertanian Kapasitas Besar</v>
          </cell>
        </row>
        <row r="7425">
          <cell r="J7425" t="str">
            <v>04.15.02.03.004 Instalasi Air Buangan Pertanian Lain-lain</v>
          </cell>
        </row>
        <row r="7426">
          <cell r="J7426" t="str">
            <v>04.15.03.01.001 Instalasi Pengolahan Sampah Organik Sistem Pembaka</v>
          </cell>
        </row>
        <row r="7427">
          <cell r="J7427" t="str">
            <v>04.15.03.01.002 Instalasi Pengolahan Sampah Organik Sistem Kompos</v>
          </cell>
        </row>
        <row r="7428">
          <cell r="J7428" t="str">
            <v>04.15.03.01.003 Instalasi Pengolahan Sampah Organik Sistem Penimbu</v>
          </cell>
        </row>
        <row r="7429">
          <cell r="J7429" t="str">
            <v>04.15.03.01.004 Instalasi Pengolahan Sampah Organik Lain-lain</v>
          </cell>
        </row>
        <row r="7430">
          <cell r="J7430" t="str">
            <v>04.15.03.02.001 Instalasi Pengolahan Sampah Non Organik Daur Ulang</v>
          </cell>
        </row>
        <row r="7431">
          <cell r="J7431" t="str">
            <v>04.15.03.02.002 Instalasi Pengolahan Sampah Non Organik Daur Ulang</v>
          </cell>
        </row>
        <row r="7432">
          <cell r="J7432" t="str">
            <v>04.15.03.02.003 Instalasi Pengolahan Sampah Non Organik Lain-lain</v>
          </cell>
        </row>
        <row r="7433">
          <cell r="J7433" t="str">
            <v>04.15.04.01.001 Pengawetan Kayu</v>
          </cell>
        </row>
        <row r="7434">
          <cell r="J7434" t="str">
            <v>04.15.04.01.002 Pengeringan Kayu</v>
          </cell>
        </row>
        <row r="7435">
          <cell r="J7435" t="str">
            <v>04.15.04.01.003 Pengerjaan Kayu</v>
          </cell>
        </row>
        <row r="7436">
          <cell r="J7436" t="str">
            <v>04.15.04.01.004 Pengkapuran</v>
          </cell>
        </row>
        <row r="7437">
          <cell r="J7437" t="str">
            <v>04.15.04.01.005 Pembuatan Batu Cetak</v>
          </cell>
        </row>
        <row r="7438">
          <cell r="J7438" t="str">
            <v>04.15.04.01.006 PEmbuatan Aggregate</v>
          </cell>
        </row>
        <row r="7439">
          <cell r="J7439" t="str">
            <v>04.15.04.01.007 Instalasi Pengolahan Bahan Bangunan Lain-lain</v>
          </cell>
        </row>
        <row r="7440">
          <cell r="J7440" t="str">
            <v>04.15.05.01.001 PLTA Kapasitas Kecil</v>
          </cell>
        </row>
        <row r="7441">
          <cell r="J7441" t="str">
            <v>04.15.05.01.002 PLTA Kapasitas Sedang</v>
          </cell>
        </row>
        <row r="7442">
          <cell r="J7442" t="str">
            <v>04.15.05.01.003 PLTA Kapasitas Besar</v>
          </cell>
        </row>
        <row r="7443">
          <cell r="J7443" t="str">
            <v>04.15.05.01.004 Instalasi Listrik Tenaga Air Lain-lain</v>
          </cell>
        </row>
        <row r="7444">
          <cell r="J7444" t="str">
            <v>04.15.05.02.001 PLTD Kapasitas Kecil</v>
          </cell>
        </row>
        <row r="7445">
          <cell r="J7445" t="str">
            <v>04.15.05.02.002 PLTD Kapasitas Sedang</v>
          </cell>
        </row>
        <row r="7446">
          <cell r="J7446" t="str">
            <v>04.15.05.02.003 PLTD Kapasitas Besar</v>
          </cell>
        </row>
        <row r="7447">
          <cell r="J7447" t="str">
            <v>04.15.05.02.004 Pembangkit Listrik Tenaga Diesel Lain-lain</v>
          </cell>
        </row>
        <row r="7448">
          <cell r="J7448" t="str">
            <v>04.15.05.03.001 PLTM Kapasitas Kecil</v>
          </cell>
        </row>
        <row r="7449">
          <cell r="J7449" t="str">
            <v>04.15.05.03.002 PLTM Kapasitas Sedang</v>
          </cell>
        </row>
        <row r="7450">
          <cell r="J7450" t="str">
            <v>04.15.05.03.003 PLTM Kapasitas Besar</v>
          </cell>
        </row>
        <row r="7451">
          <cell r="J7451" t="str">
            <v>04.15.05.03.004 Pembangkit Listrik Tenaga Mikro Lain-lain</v>
          </cell>
        </row>
        <row r="7452">
          <cell r="J7452" t="str">
            <v>04.15.05.04.001 PLTAN Kapasitas Kecil</v>
          </cell>
        </row>
        <row r="7453">
          <cell r="J7453" t="str">
            <v>04.15.05.04.002 PLTAN Kapasitas Sedang</v>
          </cell>
        </row>
        <row r="7454">
          <cell r="J7454" t="str">
            <v>04.15.05.04.003 PLTAN Kapasitas Besar</v>
          </cell>
        </row>
        <row r="7455">
          <cell r="J7455" t="str">
            <v>04.15.05.04.004 PLTA Lain-lain</v>
          </cell>
        </row>
        <row r="7456">
          <cell r="J7456" t="str">
            <v>04.15.05.05.001 PLTU Kapasitas Kecil</v>
          </cell>
        </row>
        <row r="7457">
          <cell r="J7457" t="str">
            <v>04.15.05.05.002 PLTU Kapasitas Sedang</v>
          </cell>
        </row>
        <row r="7458">
          <cell r="J7458" t="str">
            <v>04.15.05.05.003 PLTU Kapasitas Besar</v>
          </cell>
        </row>
        <row r="7459">
          <cell r="J7459" t="str">
            <v>04.15.05.05.004 PLTU Lain-lain</v>
          </cell>
        </row>
        <row r="7460">
          <cell r="J7460" t="str">
            <v>04.15.05.06.001 PLTN Kapasitas Kecil</v>
          </cell>
        </row>
        <row r="7461">
          <cell r="J7461" t="str">
            <v>04.15.05.06.002 PLTN Kapasitas Sedang</v>
          </cell>
        </row>
        <row r="7462">
          <cell r="J7462" t="str">
            <v>04.15.05.06.003 PLTN Kapasitas Besar</v>
          </cell>
        </row>
        <row r="7463">
          <cell r="J7463" t="str">
            <v>04.15.05.06.004 PLTN Lain-lain</v>
          </cell>
        </row>
        <row r="7464">
          <cell r="J7464" t="str">
            <v>04.15.05.07.001 PLTG Kapasitas Kecil</v>
          </cell>
        </row>
        <row r="7465">
          <cell r="J7465" t="str">
            <v>04.15.05.07.002 PLTG Kapasitas Sedang</v>
          </cell>
        </row>
        <row r="7466">
          <cell r="J7466" t="str">
            <v>04.15.05.07.003 PLTG Kapasitas Besar</v>
          </cell>
        </row>
        <row r="7467">
          <cell r="J7467" t="str">
            <v>04.15.05.07.004 PLTG Lain-lain</v>
          </cell>
        </row>
        <row r="7468">
          <cell r="J7468" t="str">
            <v>04.15.05.08.001 PLTP Kapasitas Kecil</v>
          </cell>
        </row>
        <row r="7469">
          <cell r="J7469" t="str">
            <v>04.15.05.08.002 PLTP Kapasitas Sedang</v>
          </cell>
        </row>
        <row r="7470">
          <cell r="J7470" t="str">
            <v>04.15.05.08.003 PLTP Kapasitas Besar</v>
          </cell>
        </row>
        <row r="7471">
          <cell r="J7471" t="str">
            <v>04.15.05.08.004 Pembangkit Listrik Tenaga Panas Bumi Lain-lain</v>
          </cell>
        </row>
        <row r="7472">
          <cell r="J7472" t="str">
            <v>04.15.05.09.001 Instalasi  PLTS Kapasitas Kecil</v>
          </cell>
        </row>
        <row r="7473">
          <cell r="J7473" t="str">
            <v>04.15.05.09.002 Instalasi  PLTS Kapasitas Sedang</v>
          </cell>
        </row>
        <row r="7474">
          <cell r="J7474" t="str">
            <v>04.15.05.09.003 Instalasi PLTS Kapasitas Besar</v>
          </cell>
        </row>
        <row r="7475">
          <cell r="J7475" t="str">
            <v>04.15.05.09.004 Instalasi Pembangkit Listrik Tenaga SuryaLain-lain</v>
          </cell>
        </row>
        <row r="7476">
          <cell r="J7476" t="str">
            <v>04.15.05.10.001 Instalasi PLTB Kapasitas Kecil</v>
          </cell>
        </row>
        <row r="7477">
          <cell r="J7477" t="str">
            <v>04.15.05.10.002 Instalasi PLTB Kapasitas Sedang</v>
          </cell>
        </row>
        <row r="7478">
          <cell r="J7478" t="str">
            <v>04.15.05.10.003 Instalasi PLTB Kapasitas Besar</v>
          </cell>
        </row>
        <row r="7479">
          <cell r="J7479" t="str">
            <v>04.15.05.10.004 Instalasi Listrik Tenaga Biogas Lain-lain</v>
          </cell>
        </row>
        <row r="7480">
          <cell r="J7480" t="str">
            <v>04.15.05.11.001 Instalasi PLTSm Kapasitas Kecil</v>
          </cell>
        </row>
        <row r="7481">
          <cell r="J7481" t="str">
            <v>04.15.05.11.002 Instalasi PLTSm Kapasitas Sedang</v>
          </cell>
        </row>
        <row r="7482">
          <cell r="J7482" t="str">
            <v>04.15.05.11.003 Instalasi PLTSm Kapasitas Besar</v>
          </cell>
        </row>
        <row r="7483">
          <cell r="J7483" t="str">
            <v>04.15.05.11.004 Instalasi PLTSm Lain-lain</v>
          </cell>
        </row>
        <row r="7484">
          <cell r="J7484" t="str">
            <v>04.15.06.01.001 Instalasi Gardu Listrik Induk Kapasitas Kecil</v>
          </cell>
        </row>
        <row r="7485">
          <cell r="J7485" t="str">
            <v>04.15.06.01.002 Instalasi Gardu Listrik Induk Kapasitas Sedang</v>
          </cell>
        </row>
        <row r="7486">
          <cell r="J7486" t="str">
            <v>04.15.06.01.003 Instalasi Gardu Listrik Induk Kapasitas Besar</v>
          </cell>
        </row>
        <row r="7487">
          <cell r="J7487" t="str">
            <v>04.15.06.01.004 Instalasi Gardu Listrik Induk Lain-lain</v>
          </cell>
        </row>
        <row r="7488">
          <cell r="J7488" t="str">
            <v>04.15.06.02.001 Instalasi Gardu Listrik Distribusi Kapasitas Kecil</v>
          </cell>
        </row>
        <row r="7489">
          <cell r="J7489" t="str">
            <v>04.15.06.02.002 Instalasi Gardu Listrik Distribusi Kapasitas Sedan</v>
          </cell>
        </row>
        <row r="7490">
          <cell r="J7490" t="str">
            <v>04.15.06.02.003 Instalasi Gardu Listrik Distribusi Kapasitas Besar</v>
          </cell>
        </row>
        <row r="7491">
          <cell r="J7491" t="str">
            <v>04.15.06.02.004 Instalasi Gardu Listrik Distribusi Lain-lain</v>
          </cell>
        </row>
        <row r="7492">
          <cell r="J7492" t="str">
            <v>04.15.06.03.001 Instalasi Pusat Pengatur Listrik Kapasitas Kecil</v>
          </cell>
        </row>
        <row r="7493">
          <cell r="J7493" t="str">
            <v>04.15.06.03.002 Instalasi Pusat Pengatur Listrik Kapasitas Sedang</v>
          </cell>
        </row>
        <row r="7494">
          <cell r="J7494" t="str">
            <v>04.15.06.03.003 Instalasi Pusat Pengatur Listrik Kapasitas Besar</v>
          </cell>
        </row>
        <row r="7495">
          <cell r="J7495" t="str">
            <v>04.15.06.03.004 Instalsi Pusat Pengatur Listrik Lain-lain</v>
          </cell>
        </row>
        <row r="7496">
          <cell r="J7496" t="str">
            <v>04.15.07.01.001 Instalasi Perkebunan</v>
          </cell>
        </row>
        <row r="7497">
          <cell r="J7497" t="str">
            <v>04.15.07.01.002 Instalasi Peluru Kenali (Rudal)</v>
          </cell>
        </row>
        <row r="7498">
          <cell r="J7498" t="str">
            <v>04.15.07.01.003 Instalasi Komunikasi Elektronik (komlek)</v>
          </cell>
        </row>
        <row r="7499">
          <cell r="J7499" t="str">
            <v>04.15.07.01.004 Instalasi</v>
          </cell>
        </row>
        <row r="7500">
          <cell r="J7500" t="str">
            <v>04.15.07.01.005 Instalasi Radar Lain-lain</v>
          </cell>
        </row>
        <row r="7501">
          <cell r="J7501" t="str">
            <v>04.15.08.01.001 Instalasi Gardu Gas LPG</v>
          </cell>
        </row>
        <row r="7502">
          <cell r="J7502" t="str">
            <v>04.15.08.01.002 Instalasi Gardu Gas LNG</v>
          </cell>
        </row>
        <row r="7503">
          <cell r="J7503" t="str">
            <v>04.15.08.01.003 Instalsi Gardu Gas Lain-lain</v>
          </cell>
        </row>
        <row r="7504">
          <cell r="J7504" t="str">
            <v>04.15.08.02.001 Instalasi Jaringan Pipa Gas Primer</v>
          </cell>
        </row>
        <row r="7505">
          <cell r="J7505" t="str">
            <v>04.15.08.02.002 Instalasi Jaringan Pipa Gas Sekiunder</v>
          </cell>
        </row>
        <row r="7506">
          <cell r="J7506" t="str">
            <v>04.15.08.02.003 Instalasi Jaringan Pipa gas Lain-lain</v>
          </cell>
        </row>
        <row r="7507">
          <cell r="J7507" t="str">
            <v>04.15.09.01.001 Instalasi Penangkal Petir Manual</v>
          </cell>
        </row>
        <row r="7508">
          <cell r="J7508" t="str">
            <v>04.15.09.01.002 Instalasi Penangkal Petir Komputerisasi</v>
          </cell>
        </row>
        <row r="7509">
          <cell r="J7509" t="str">
            <v>04.15.09.01.003 Lain-lain</v>
          </cell>
        </row>
        <row r="7510">
          <cell r="J7510" t="str">
            <v>04.16.01.01.001 Jaringan Pembawa Kapasitas Kecil</v>
          </cell>
        </row>
        <row r="7511">
          <cell r="J7511" t="str">
            <v>04.16.01.01.002 Jaringan Pembawa Kapasitas Sedang</v>
          </cell>
        </row>
        <row r="7512">
          <cell r="J7512" t="str">
            <v>04.16.01.01.003 Jaringan Pembawa Kapasitas Besar</v>
          </cell>
        </row>
        <row r="7513">
          <cell r="J7513" t="str">
            <v>04.16.01.01.004 Jaringan Pembawa Lain-lain</v>
          </cell>
        </row>
        <row r="7514">
          <cell r="J7514" t="str">
            <v>04.16.01.02.001 Jaringan Induk Distribusi Kapasitas Kecil</v>
          </cell>
        </row>
        <row r="7515">
          <cell r="J7515" t="str">
            <v>04.16.01.02.002 Jaringan Induk Distribusi Kapasitas Sedang</v>
          </cell>
        </row>
        <row r="7516">
          <cell r="J7516" t="str">
            <v>04.16.01.02.003 Jaringan Induk Distribusi Kapasitas Besar</v>
          </cell>
        </row>
        <row r="7517">
          <cell r="J7517" t="str">
            <v>04.16.01.02.004 Jaringan Induk Distribusi Lain-lain</v>
          </cell>
        </row>
        <row r="7518">
          <cell r="J7518" t="str">
            <v>04.16.01.03.001 Jaringan Cabang Distribusi Kapasitas Kecil</v>
          </cell>
        </row>
        <row r="7519">
          <cell r="J7519" t="str">
            <v>04.16.01.03.002 Jaringan Cabang Distribusi Kapasitas Sedang</v>
          </cell>
        </row>
        <row r="7520">
          <cell r="J7520" t="str">
            <v>04.16.01.03.003 Jaringan Cabang Distribusi Kapasitas Besar</v>
          </cell>
        </row>
        <row r="7521">
          <cell r="J7521" t="str">
            <v>04.16.01.03.004 Jaringan Cabang Distribusi lain-lain</v>
          </cell>
        </row>
        <row r="7522">
          <cell r="J7522" t="str">
            <v>04.16.01.04.001 Jaringan Sambungan Kerumah Kapasitas Kecil</v>
          </cell>
        </row>
        <row r="7523">
          <cell r="J7523" t="str">
            <v>04.16.01.04.002 Jaringan Sambungan Kerumah Kapasitas Sedang</v>
          </cell>
        </row>
        <row r="7524">
          <cell r="J7524" t="str">
            <v>04.16.01.04.003 Jaringan Sambungan Kerumah Kapasitas Besar</v>
          </cell>
        </row>
        <row r="7525">
          <cell r="J7525" t="str">
            <v>04.16.01.04.004 Jaringan Sambungan ke Rumah Lain-lain</v>
          </cell>
        </row>
        <row r="7526">
          <cell r="J7526" t="str">
            <v>04.16.02.01.001 Jaringan Transmisi Tegangan Di Atas 300 KVA</v>
          </cell>
        </row>
        <row r="7527">
          <cell r="J7527" t="str">
            <v>04.16.02.01.002 Jaringan Transmisi Tegangan 100 s/d 300 KVA</v>
          </cell>
        </row>
        <row r="7528">
          <cell r="J7528" t="str">
            <v>04.16.02.01.003 Jaringan Transmisi Tegangan Dibawah 100 KVA</v>
          </cell>
        </row>
        <row r="7529">
          <cell r="J7529" t="str">
            <v>04.16.02.01.004 Jaringan Transmisi Lain-lain</v>
          </cell>
        </row>
        <row r="7530">
          <cell r="J7530" t="str">
            <v>04.16.02.02.001 Jaringan Distribusi Tegangan Di atas 20 KVA</v>
          </cell>
        </row>
        <row r="7531">
          <cell r="J7531" t="str">
            <v>04.16.02.02.002 Jaringan Distribusi Tegangan 1 s/d 20 KVA</v>
          </cell>
        </row>
        <row r="7532">
          <cell r="J7532" t="str">
            <v>04.16.02.02.003 Jaringan Distribusi Tegangan Di bawah 1KVA</v>
          </cell>
        </row>
        <row r="7533">
          <cell r="J7533" t="str">
            <v>04.16.02.02.004 Jaringan Distribusi Lain-lain</v>
          </cell>
        </row>
        <row r="7534">
          <cell r="J7534" t="str">
            <v>04.16.03.01.001 Jaringan Telepon Di atas Tanah Kapasitas Kecil</v>
          </cell>
        </row>
        <row r="7535">
          <cell r="J7535" t="str">
            <v>04.16.03.01.002 Jaringan Telepon Di atas Tanah Kapasitas Sedang</v>
          </cell>
        </row>
        <row r="7536">
          <cell r="J7536" t="str">
            <v>04.16.03.01.003 Jaringan Telepon Di atas Tanah Kapasitas Besar</v>
          </cell>
        </row>
        <row r="7537">
          <cell r="J7537" t="str">
            <v>04.16.03.01.004 Jaringan Telepon Di atas Tanah Lain-lain</v>
          </cell>
        </row>
        <row r="7538">
          <cell r="J7538" t="str">
            <v>04.16.03.02.001 Jaringan Telepon Di bawah Tanah Kapasitas Kecil</v>
          </cell>
        </row>
        <row r="7539">
          <cell r="J7539" t="str">
            <v>04.16.03.02.002 Jaringan Telepon Di bawah Tanah Kapasitas sedang</v>
          </cell>
        </row>
        <row r="7540">
          <cell r="J7540" t="str">
            <v>04.16.03.02.003 Jaringan Telepon Di bawah Tanah Kapasitas Besar</v>
          </cell>
        </row>
        <row r="7541">
          <cell r="J7541" t="str">
            <v>04.16.03.02.004 Jaringan Telepon Di bawah tanah Lain-lain</v>
          </cell>
        </row>
        <row r="7542">
          <cell r="J7542" t="str">
            <v>04.16.03.03.001 Jaringan Telepon Didalam Air Kapasitas Kecil</v>
          </cell>
        </row>
        <row r="7543">
          <cell r="J7543" t="str">
            <v>04.16.03.03.002 Jaringan Telepon Didalam Air Kapasitas Sedang</v>
          </cell>
        </row>
        <row r="7544">
          <cell r="J7544" t="str">
            <v>04.16.03.03.003 Jaringan Telepon Didalam Air Kapasitas Besar</v>
          </cell>
        </row>
        <row r="7545">
          <cell r="J7545" t="str">
            <v>04.16.03.03.004 Jaringan Telepon Didalam Air Lain-lain</v>
          </cell>
        </row>
        <row r="7546">
          <cell r="J7546" t="str">
            <v>04.16.04.01.001 Jaringan Pipa Baja</v>
          </cell>
        </row>
        <row r="7547">
          <cell r="J7547" t="str">
            <v>04.16.04.01.002 Jaringan Pipa Gas Transmisi Lain-lain</v>
          </cell>
        </row>
        <row r="7548">
          <cell r="J7548" t="str">
            <v>04.16.04.02.001 Jaringan Pipa Distribusi Tekanan Tinggi</v>
          </cell>
        </row>
        <row r="7549">
          <cell r="J7549" t="str">
            <v>04.16.04.02.002 Jaringan Pipa Distribusi Tekanan Menengah Pipa Baj</v>
          </cell>
        </row>
        <row r="7550">
          <cell r="J7550" t="str">
            <v>04.16.04.02.003 Jaringan Pipa Distribusi Tekanan Menengah Pipa PE</v>
          </cell>
        </row>
        <row r="7551">
          <cell r="J7551" t="str">
            <v>04.16.04.02.004 Jaringan Pipa Distribusi Tekanan Rendah Pipa Baja</v>
          </cell>
        </row>
        <row r="7552">
          <cell r="J7552" t="str">
            <v>04.16.04.02.005 Jaringan Pipa Distribusi Tekanan Rendah Pipa PE</v>
          </cell>
        </row>
        <row r="7553">
          <cell r="J7553" t="str">
            <v>04.16.04.02.006 Jaringan Pipa Distribusi Lain-lain</v>
          </cell>
        </row>
        <row r="7554">
          <cell r="J7554" t="str">
            <v>04.16.04.03.001 Jaringan Pipa Dinas Pipa Baja</v>
          </cell>
        </row>
        <row r="7555">
          <cell r="J7555" t="str">
            <v>04.16.04.03.002 Jaringan Pipa Dinas Pipa PE</v>
          </cell>
        </row>
        <row r="7556">
          <cell r="J7556" t="str">
            <v>04.16.04.03.003 Jaringan Pipa Dinas Lain-lain</v>
          </cell>
        </row>
        <row r="7557">
          <cell r="J7557" t="str">
            <v>04.16.04.04.001 Jaringan BBM</v>
          </cell>
        </row>
        <row r="7558">
          <cell r="J7558" t="str">
            <v>04.16.04.04.002 Jaringan BBM lain-lain</v>
          </cell>
        </row>
        <row r="7559">
          <cell r="J7559" t="str">
            <v>05.17.01.01.001 Ilmu Pengetahuan umum</v>
          </cell>
        </row>
        <row r="7560">
          <cell r="J7560" t="str">
            <v>05.17.01.01.002 Bibiliografi, Katalog</v>
          </cell>
        </row>
        <row r="7561">
          <cell r="J7561" t="str">
            <v>05.17.01.01.003 Ilmu Perpustakaan</v>
          </cell>
        </row>
        <row r="7562">
          <cell r="J7562" t="str">
            <v>05.17.01.01.004 Ensyclopedia, Kamus, Buku Referensi</v>
          </cell>
        </row>
        <row r="7563">
          <cell r="J7563" t="str">
            <v>05.17.01.01.005 Essay, Pamflet</v>
          </cell>
        </row>
        <row r="7564">
          <cell r="J7564" t="str">
            <v>05.17.01.01.006 Berkala</v>
          </cell>
        </row>
        <row r="7565">
          <cell r="J7565" t="str">
            <v>05.17.01.01.007 Institut, Assosiasi, Musium</v>
          </cell>
        </row>
        <row r="7566">
          <cell r="J7566" t="str">
            <v>05.17.01.01.008 Harian</v>
          </cell>
        </row>
        <row r="7567">
          <cell r="J7567" t="str">
            <v>05.17.01.01.009 Manuskrip</v>
          </cell>
        </row>
        <row r="7568">
          <cell r="J7568" t="str">
            <v>05.17.01.01.010 Buku Umum Lain-lain</v>
          </cell>
        </row>
        <row r="7569">
          <cell r="J7569" t="str">
            <v>05.17.01.02.001 Metafisika</v>
          </cell>
        </row>
        <row r="7570">
          <cell r="J7570" t="str">
            <v>05.17.01.02.002 Sisitem Filsafat</v>
          </cell>
        </row>
        <row r="7571">
          <cell r="J7571" t="str">
            <v>05.17.01.02.003 Ilmu Jawa</v>
          </cell>
        </row>
        <row r="7572">
          <cell r="J7572" t="str">
            <v>05.17.01.02.004 Logika</v>
          </cell>
        </row>
        <row r="7573">
          <cell r="J7573" t="str">
            <v>05.17.01.02.005 Etika</v>
          </cell>
        </row>
        <row r="7574">
          <cell r="J7574" t="str">
            <v>05.17.01.02.006 Filsafat Lain-lain</v>
          </cell>
        </row>
        <row r="7575">
          <cell r="J7575" t="str">
            <v>05.17.01.03.001 Agama Islam</v>
          </cell>
        </row>
        <row r="7576">
          <cell r="J7576" t="str">
            <v>05.17.01.03.002 Agama Kristen</v>
          </cell>
        </row>
        <row r="7577">
          <cell r="J7577" t="str">
            <v>05.17.01.03.003 Agama Budha</v>
          </cell>
        </row>
        <row r="7578">
          <cell r="J7578" t="str">
            <v>05.17.01.03.004 Agama Hindu</v>
          </cell>
        </row>
        <row r="7579">
          <cell r="J7579" t="str">
            <v>05.17.01.03.005 Buku Agama Lain-lain</v>
          </cell>
        </row>
        <row r="7580">
          <cell r="J7580" t="str">
            <v>05.17.01.04.001 Sosiologi</v>
          </cell>
        </row>
        <row r="7581">
          <cell r="J7581" t="str">
            <v>05.17.01.04.002 Statistik</v>
          </cell>
        </row>
        <row r="7582">
          <cell r="J7582" t="str">
            <v>05.17.01.04.003 Ilmu Politik</v>
          </cell>
        </row>
        <row r="7583">
          <cell r="J7583" t="str">
            <v>05.17.01.04.004 Ekonomi</v>
          </cell>
        </row>
        <row r="7584">
          <cell r="J7584" t="str">
            <v>05.17.01.04.005 Hukum</v>
          </cell>
        </row>
        <row r="7585">
          <cell r="J7585" t="str">
            <v>05.17.01.04.006 Administrasi, Pertahanan dan keamanan</v>
          </cell>
        </row>
        <row r="7586">
          <cell r="J7586" t="str">
            <v>05.17.01.04.007 Service Umum Sosial</v>
          </cell>
        </row>
        <row r="7587">
          <cell r="J7587" t="str">
            <v>05.17.01.04.008 Pendidikan</v>
          </cell>
        </row>
        <row r="7588">
          <cell r="J7588" t="str">
            <v>05.17.01.04.009 Perdagangan</v>
          </cell>
        </row>
        <row r="7589">
          <cell r="J7589" t="str">
            <v>05.17.01.04.010 Etnografi, Cerita Rakyat</v>
          </cell>
        </row>
        <row r="7590">
          <cell r="J7590" t="str">
            <v>05.17.01.04.011 Buku Ilmu Sosial Lain-lain</v>
          </cell>
        </row>
        <row r="7591">
          <cell r="J7591" t="str">
            <v>05.17.01.05.001 Umum</v>
          </cell>
        </row>
        <row r="7592">
          <cell r="J7592" t="str">
            <v>05.17.01.05.002 Pengetahuan Bahasa Indonesia</v>
          </cell>
        </row>
        <row r="7593">
          <cell r="J7593" t="str">
            <v>05.17.01.05.003 Pengetahuan Bahasa Inggris</v>
          </cell>
        </row>
        <row r="7594">
          <cell r="J7594" t="str">
            <v>05.17.01.05.004 Buku Ilmu Bahasa Lain-lain</v>
          </cell>
        </row>
        <row r="7595">
          <cell r="J7595" t="str">
            <v>05.17.01.06.001 Matematika</v>
          </cell>
        </row>
        <row r="7596">
          <cell r="J7596" t="str">
            <v>05.17.01.06.002 Astronomi, Geodesi</v>
          </cell>
        </row>
        <row r="7597">
          <cell r="J7597" t="str">
            <v>05.17.01.06.003 Fisika dan Mekanika</v>
          </cell>
        </row>
        <row r="7598">
          <cell r="J7598" t="str">
            <v>05.17.01.06.004 Kimia</v>
          </cell>
        </row>
        <row r="7599">
          <cell r="J7599" t="str">
            <v>05.17.01.06.005 Geologi, Metrologi</v>
          </cell>
        </row>
        <row r="7600">
          <cell r="J7600" t="str">
            <v>05.17.01.06.006 Palaentologi</v>
          </cell>
        </row>
        <row r="7601">
          <cell r="J7601" t="str">
            <v>05.17.01.06.007 Biologi, Antopologi</v>
          </cell>
        </row>
        <row r="7602">
          <cell r="J7602" t="str">
            <v>05.17.01.06.008 Bitani</v>
          </cell>
        </row>
        <row r="7603">
          <cell r="J7603" t="str">
            <v>05.17.01.06.009 Zoology (Ilmu Hewan)</v>
          </cell>
        </row>
        <row r="7604">
          <cell r="J7604" t="str">
            <v>05.17.01.06.010 Buku Matematika &amp; Pengetahuan Alam Lain-lain</v>
          </cell>
        </row>
        <row r="7605">
          <cell r="J7605" t="str">
            <v>05.17.01.07.001 Ilmu Kedokteran</v>
          </cell>
        </row>
        <row r="7606">
          <cell r="J7606" t="str">
            <v>05.17.01.07.002 Teknologi</v>
          </cell>
        </row>
        <row r="7607">
          <cell r="J7607" t="str">
            <v>05.17.01.07.003 Pertanian, Kehutanan, Perikanan</v>
          </cell>
        </row>
        <row r="7608">
          <cell r="J7608" t="str">
            <v>05.17.01.07.004 Ilmu Kerumahtanggaan</v>
          </cell>
        </row>
        <row r="7609">
          <cell r="J7609" t="str">
            <v>05.17.01.07.005 Management dan perkantoran</v>
          </cell>
        </row>
        <row r="7610">
          <cell r="J7610" t="str">
            <v>05.17.01.07.006 Industri Kimia</v>
          </cell>
        </row>
        <row r="7611">
          <cell r="J7611" t="str">
            <v>05.17.01.07.007 Teknik Industri &amp; Kerajinan</v>
          </cell>
        </row>
        <row r="7612">
          <cell r="J7612" t="str">
            <v>05.17.01.07.008 Ilmu Perdagangan Khusus Industri</v>
          </cell>
        </row>
        <row r="7613">
          <cell r="J7613" t="str">
            <v>05.17.01.07.009 Industri Konstruksi dan perdagangan</v>
          </cell>
        </row>
        <row r="7614">
          <cell r="J7614" t="str">
            <v>05.17.01.07.010 Buku Ilmu Pengetahuan Praktis Lain-lain</v>
          </cell>
        </row>
        <row r="7615">
          <cell r="J7615" t="str">
            <v>05.17.01.08.001 Perencanaan Fisik, Pertamanan dll</v>
          </cell>
        </row>
        <row r="7616">
          <cell r="J7616" t="str">
            <v>05.17.01.08.002 Arsitektur</v>
          </cell>
        </row>
        <row r="7617">
          <cell r="J7617" t="str">
            <v>05.17.01.08.003 Seni Pahat</v>
          </cell>
        </row>
        <row r="7618">
          <cell r="J7618" t="str">
            <v>05.17.01.08.004 Seni Lukis, Ukir</v>
          </cell>
        </row>
        <row r="7619">
          <cell r="J7619" t="str">
            <v>05.17.01.08.005 Seni Gambar, Grafika</v>
          </cell>
        </row>
        <row r="7620">
          <cell r="J7620" t="str">
            <v>05.17.01.08.006 Fotografi, Senimatografi</v>
          </cell>
        </row>
        <row r="7621">
          <cell r="J7621" t="str">
            <v>05.17.01.08.007 Musik</v>
          </cell>
        </row>
        <row r="7622">
          <cell r="J7622" t="str">
            <v>05.17.01.08.008 Permainan dan Olah raga</v>
          </cell>
        </row>
        <row r="7623">
          <cell r="J7623" t="str">
            <v>05.17.01.08.009 Buku Arsitektur, Kesenian, Olah Raga Lain-lain</v>
          </cell>
        </row>
        <row r="7624">
          <cell r="J7624" t="str">
            <v>05.17.01.09.001 Geografi, Eksplorasi</v>
          </cell>
        </row>
        <row r="7625">
          <cell r="J7625" t="str">
            <v>05.17.01.09.002 Biografi</v>
          </cell>
        </row>
        <row r="7626">
          <cell r="J7626" t="str">
            <v>05.17.01.09.003 Sejarah</v>
          </cell>
        </row>
        <row r="7627">
          <cell r="J7627" t="str">
            <v>05.17.01.09.004 Buku Geografi, Biografi , Sejarah Lain-lain</v>
          </cell>
        </row>
        <row r="7628">
          <cell r="J7628" t="str">
            <v>05.17.02.01.001 Koran</v>
          </cell>
        </row>
        <row r="7629">
          <cell r="J7629" t="str">
            <v>05.17.02.01.002 Majalah</v>
          </cell>
        </row>
        <row r="7630">
          <cell r="J7630" t="str">
            <v>05.17.02.01.003 Terbitan Berkala Lain-lain</v>
          </cell>
        </row>
        <row r="7631">
          <cell r="J7631" t="str">
            <v>05.17.02.02.001 Buku Laporan Penyidikan</v>
          </cell>
        </row>
        <row r="7632">
          <cell r="J7632" t="str">
            <v>05.17.02.02.002 Buku Laporan Penyelidikan</v>
          </cell>
        </row>
        <row r="7633">
          <cell r="J7633" t="str">
            <v>05.17.02.02.003 Buku Laporan Penggalangan</v>
          </cell>
        </row>
        <row r="7634">
          <cell r="J7634" t="str">
            <v>05.17.02.02.004 Buku Laporan Pengamanan</v>
          </cell>
        </row>
        <row r="7635">
          <cell r="J7635" t="str">
            <v>05.17.02.02.005 Buku Laporan Penelitian</v>
          </cell>
        </row>
        <row r="7636">
          <cell r="J7636" t="str">
            <v>05.17.02.02.006 Buku Laporan Lain-lain</v>
          </cell>
        </row>
        <row r="7637">
          <cell r="J7637" t="str">
            <v>05.17.03.01.001 Buku Peta (Atlas)</v>
          </cell>
        </row>
        <row r="7638">
          <cell r="J7638" t="str">
            <v>05.17.03.01.002 Bagan, Gambar (Diagram)</v>
          </cell>
        </row>
        <row r="7639">
          <cell r="J7639" t="str">
            <v>05.17.03.01.003 Bola Dunia (Globe)</v>
          </cell>
        </row>
        <row r="7640">
          <cell r="J7640" t="str">
            <v>05.17.03.01.004 Peta (Map)</v>
          </cell>
        </row>
        <row r="7641">
          <cell r="J7641" t="str">
            <v>05.17.03.01.005 Peta Udara</v>
          </cell>
        </row>
        <row r="7642">
          <cell r="J7642" t="str">
            <v>05.17.03.01.006 Peta Hidografi</v>
          </cell>
        </row>
        <row r="7643">
          <cell r="J7643" t="str">
            <v>05.17.03.01.007 Peta Imaginer</v>
          </cell>
        </row>
        <row r="7644">
          <cell r="J7644" t="str">
            <v>05.17.03.01.008 Peta Gambar penumpang</v>
          </cell>
        </row>
        <row r="7645">
          <cell r="J7645" t="str">
            <v>05.17.03.01.009 Peta Photo</v>
          </cell>
        </row>
        <row r="7646">
          <cell r="J7646" t="str">
            <v>05.17.03.01.010 Peta Topografi</v>
          </cell>
        </row>
        <row r="7647">
          <cell r="J7647" t="str">
            <v>05.17.03.01.011 Peta Ruang Angkasa</v>
          </cell>
        </row>
        <row r="7648">
          <cell r="J7648" t="str">
            <v>05.17.03.01.012 Gambar Topografi</v>
          </cell>
        </row>
        <row r="7649">
          <cell r="J7649" t="str">
            <v>05.17.03.01.013 Model Relief</v>
          </cell>
        </row>
        <row r="7650">
          <cell r="J7650" t="str">
            <v>05.17.03.01.014 Photo Mozaik</v>
          </cell>
        </row>
        <row r="7651">
          <cell r="J7651" t="str">
            <v>05.17.03.01.015 Gambar Jarak Jauh (Remote Sensing Image)</v>
          </cell>
        </row>
        <row r="7652">
          <cell r="J7652" t="str">
            <v>05.17.03.01.016 View</v>
          </cell>
        </row>
        <row r="7653">
          <cell r="J7653" t="str">
            <v>05.17.03.01.017 Peta Pengamanan tanah</v>
          </cell>
        </row>
        <row r="7654">
          <cell r="J7654" t="str">
            <v>05.17.03.01.018 Peta Kemampuan Tanah</v>
          </cell>
        </row>
        <row r="7655">
          <cell r="J7655" t="str">
            <v>05.17.03.01.019 Peta Lokasi</v>
          </cell>
        </row>
        <row r="7656">
          <cell r="J7656" t="str">
            <v>05.17.03.01.020 Peta Jaringan</v>
          </cell>
        </row>
        <row r="7657">
          <cell r="J7657" t="str">
            <v>05.17.03.01.021 Peta Citra Sport</v>
          </cell>
        </row>
        <row r="7658">
          <cell r="J7658" t="str">
            <v>05.17.03.01.022 Peta Citra Radar</v>
          </cell>
        </row>
        <row r="7659">
          <cell r="J7659" t="str">
            <v>05.17.03.01.023 Peta Citra Satelit</v>
          </cell>
        </row>
        <row r="7660">
          <cell r="J7660" t="str">
            <v>05.17.03.01.024 Peta Lain-lain</v>
          </cell>
        </row>
        <row r="7661">
          <cell r="J7661" t="str">
            <v>05.17.03.02.001 Bahan Kertas</v>
          </cell>
        </row>
        <row r="7662">
          <cell r="J7662" t="str">
            <v>05.17.03.02.002 Bahan Deluang</v>
          </cell>
        </row>
        <row r="7663">
          <cell r="J7663" t="str">
            <v>05.17.03.02.003 Bahan Kulit Kayu</v>
          </cell>
        </row>
        <row r="7664">
          <cell r="J7664" t="str">
            <v>05.17.03.02.004 Bahan Bambu</v>
          </cell>
        </row>
        <row r="7665">
          <cell r="J7665" t="str">
            <v>05.17.03.02.005 Bahan Lontar</v>
          </cell>
        </row>
        <row r="7666">
          <cell r="J7666" t="str">
            <v>05.17.03.02.006 Bahan Nipah</v>
          </cell>
        </row>
        <row r="7667">
          <cell r="J7667" t="str">
            <v>05.17.03.02.007 Bahan Kulit Binatang</v>
          </cell>
        </row>
        <row r="7668">
          <cell r="J7668" t="str">
            <v>05.17.03.02.008 Bahan Rotan</v>
          </cell>
        </row>
        <row r="7669">
          <cell r="J7669" t="str">
            <v>05.17.03.02.009 Bahan Tanduk</v>
          </cell>
        </row>
        <row r="7670">
          <cell r="J7670" t="str">
            <v>05.17.03.02.010 Bahan Papirus</v>
          </cell>
        </row>
        <row r="7671">
          <cell r="J7671" t="str">
            <v>05.17.03.02.011 Bahan Labu Hutan</v>
          </cell>
        </row>
        <row r="7672">
          <cell r="J7672" t="str">
            <v>05.17.03.02.012 Bahan Tulang</v>
          </cell>
        </row>
        <row r="7673">
          <cell r="J7673" t="str">
            <v>05.17.03.02.013 Naskah (Manuskrip) Lain-lain</v>
          </cell>
        </row>
        <row r="7674">
          <cell r="J7674" t="str">
            <v>05.17.03.03.001 Kumpulan Karya Musik (Skore)</v>
          </cell>
        </row>
        <row r="7675">
          <cell r="J7675" t="str">
            <v>05.17.03.03.002 Kumpulan Karya Musik Singkat (Condest Skore)</v>
          </cell>
        </row>
        <row r="7676">
          <cell r="J7676" t="str">
            <v>05.17.03.03.003 Kumpulan Karya Musik Tertutup (Closet Skore)</v>
          </cell>
        </row>
        <row r="7677">
          <cell r="J7677" t="str">
            <v>05.17.03.03.004 Kumpulan Karya Musik Bentuk Mini (Miniature Skore)</v>
          </cell>
        </row>
        <row r="7678">
          <cell r="J7678" t="str">
            <v>05.17.03.03.005 Partitur Piano</v>
          </cell>
        </row>
        <row r="7679">
          <cell r="J7679" t="str">
            <v>05.17.03.03.006 Kumpulan Karya Musik Vokal</v>
          </cell>
        </row>
        <row r="7680">
          <cell r="J7680" t="str">
            <v>05.17.03.03.007 Kumpulan Karya Musik Piano</v>
          </cell>
        </row>
        <row r="7681">
          <cell r="J7681" t="str">
            <v>05.17.03.03.008 Kumpulan Karya Musik Chord</v>
          </cell>
        </row>
        <row r="7682">
          <cell r="J7682" t="str">
            <v>05.17.03.03.009 Partitur</v>
          </cell>
        </row>
        <row r="7683">
          <cell r="J7683" t="str">
            <v>05.17.03.03.010 Musik Lain-lain</v>
          </cell>
        </row>
        <row r="7684">
          <cell r="J7684" t="str">
            <v>05.17.03.04.001 Karya Seni Asli, Lukisan Asli (Art Original)</v>
          </cell>
        </row>
        <row r="7685">
          <cell r="J7685" t="str">
            <v>05.17.03.04.002 Karya Seni Cetak/Grafis (Art Point)</v>
          </cell>
        </row>
        <row r="7686">
          <cell r="J7686" t="str">
            <v>05.17.03.04.003 Reproduksi (Arts Reproduction)</v>
          </cell>
        </row>
        <row r="7687">
          <cell r="J7687" t="str">
            <v>05.17.03.04.004 Grafik/Bagan</v>
          </cell>
        </row>
        <row r="7688">
          <cell r="J7688" t="str">
            <v>05.17.03.04.005 Lembaran Film</v>
          </cell>
        </row>
        <row r="7689">
          <cell r="J7689" t="str">
            <v>05.17.03.04.006 Slongsongan Film</v>
          </cell>
        </row>
        <row r="7690">
          <cell r="J7690" t="str">
            <v>05.17.03.04.007 Kartu Pengikat</v>
          </cell>
        </row>
        <row r="7691">
          <cell r="J7691" t="str">
            <v>05.17.03.04.008 Slongsongan Grafic</v>
          </cell>
        </row>
        <row r="7692">
          <cell r="J7692" t="str">
            <v>05.17.03.04.009 Photo</v>
          </cell>
        </row>
        <row r="7693">
          <cell r="J7693" t="str">
            <v>05.17.03.04.010 Gambar</v>
          </cell>
        </row>
        <row r="7694">
          <cell r="J7694" t="str">
            <v>05.17.03.04.011 Kartu Pos</v>
          </cell>
        </row>
        <row r="7695">
          <cell r="J7695" t="str">
            <v>05.17.03.04.012 Koster</v>
          </cell>
        </row>
        <row r="7696">
          <cell r="J7696" t="str">
            <v>05.17.03.04.013 Radiogram</v>
          </cell>
        </row>
        <row r="7697">
          <cell r="J7697" t="str">
            <v>05.17.03.04.014 Slide</v>
          </cell>
        </row>
        <row r="7698">
          <cell r="J7698" t="str">
            <v>05.17.03.04.015 Gambar Ruang</v>
          </cell>
        </row>
        <row r="7699">
          <cell r="J7699" t="str">
            <v>05.17.03.04.016 Study Print</v>
          </cell>
        </row>
        <row r="7700">
          <cell r="J7700" t="str">
            <v>05.17.03.04.017 Gambar Teknik</v>
          </cell>
        </row>
        <row r="7701">
          <cell r="J7701" t="str">
            <v>05.17.03.04.018 Transparansi</v>
          </cell>
        </row>
        <row r="7702">
          <cell r="J7702" t="str">
            <v>05.17.03.04.019 Grafik/Bagan Dinding</v>
          </cell>
        </row>
        <row r="7703">
          <cell r="J7703" t="str">
            <v>05.17.03.04.020 Karya Grafika Lain-lain</v>
          </cell>
        </row>
        <row r="7704">
          <cell r="J7704" t="str">
            <v>05.17.03.05.001 Karya Seni Asli</v>
          </cell>
        </row>
        <row r="7705">
          <cell r="J7705" t="str">
            <v>05.17.03.05.002 Reproduksi</v>
          </cell>
        </row>
        <row r="7706">
          <cell r="J7706" t="str">
            <v>05.17.03.05.003 Kaset Braile</v>
          </cell>
        </row>
        <row r="7707">
          <cell r="J7707" t="str">
            <v>05.17.03.05.004 Diaroma</v>
          </cell>
        </row>
        <row r="7708">
          <cell r="J7708" t="str">
            <v>05.17.03.05.005 Pameran</v>
          </cell>
        </row>
        <row r="7709">
          <cell r="J7709" t="str">
            <v>05.17.03.05.006 Mainan</v>
          </cell>
        </row>
        <row r="7710">
          <cell r="J7710" t="str">
            <v>05.17.03.05.007 Slide Mikroskop</v>
          </cell>
        </row>
        <row r="7711">
          <cell r="J7711" t="str">
            <v>05.17.03.05.008 Maket (Mock-up)</v>
          </cell>
        </row>
        <row r="7712">
          <cell r="J7712" t="str">
            <v>05.17.03.05.009 Three Dimensial artetacs Lain-lain</v>
          </cell>
        </row>
        <row r="7713">
          <cell r="J7713" t="str">
            <v>05.17.03.05.010  Three Dimensional artetacs (Microform) Lain-lain</v>
          </cell>
        </row>
        <row r="7714">
          <cell r="J7714" t="str">
            <v>05.17.03.06.001 Kartu Micro</v>
          </cell>
        </row>
        <row r="7715">
          <cell r="J7715" t="str">
            <v>05.17.03.06.002 Kartu Celah</v>
          </cell>
        </row>
        <row r="7716">
          <cell r="J7716" t="str">
            <v>05.17.03.06.003 Mikro Film</v>
          </cell>
        </row>
        <row r="7717">
          <cell r="J7717" t="str">
            <v>05.17.03.06.004 Mikrofis</v>
          </cell>
        </row>
        <row r="7718">
          <cell r="J7718" t="str">
            <v>05.17.03.06.005 Mikrolograp</v>
          </cell>
        </row>
        <row r="7719">
          <cell r="J7719" t="str">
            <v>05.17.03.06.006 Microform Lain-lain</v>
          </cell>
        </row>
        <row r="7720">
          <cell r="J7720" t="str">
            <v>05.17.03.07.001 Katridge Suara</v>
          </cell>
        </row>
        <row r="7721">
          <cell r="J7721" t="str">
            <v>05.17.03.07.002 Kaset Suara</v>
          </cell>
        </row>
        <row r="7722">
          <cell r="J7722" t="str">
            <v>05.17.03.07.003 Pasangan Suara</v>
          </cell>
        </row>
        <row r="7723">
          <cell r="J7723" t="str">
            <v>05.17.03.07.004 Pita Suara</v>
          </cell>
        </row>
        <row r="7724">
          <cell r="J7724" t="str">
            <v>05.17.03.07.005 Rumnut Suara</v>
          </cell>
        </row>
        <row r="7725">
          <cell r="J7725" t="str">
            <v>05.17.03.07.006 Rekaman Suara Lain-lain</v>
          </cell>
        </row>
        <row r="7726">
          <cell r="J7726" t="str">
            <v>05.17.03.08.001 Komputer Katridge</v>
          </cell>
        </row>
        <row r="7727">
          <cell r="J7727" t="str">
            <v>05.17.03.08.002 Kaset Komputer</v>
          </cell>
        </row>
        <row r="7728">
          <cell r="J7728" t="str">
            <v>05.17.03.08.003 Komputer Disk</v>
          </cell>
        </row>
        <row r="7729">
          <cell r="J7729" t="str">
            <v>05.17.03.08.004 Compack Disk</v>
          </cell>
        </row>
        <row r="7730">
          <cell r="J7730" t="str">
            <v>05.17.03.08.005 Gulungan komputer</v>
          </cell>
        </row>
        <row r="7731">
          <cell r="J7731" t="str">
            <v>05.17.03.08.006 Berkas Komputer Lain-lain</v>
          </cell>
        </row>
        <row r="7732">
          <cell r="J7732" t="str">
            <v>05.17.03.09.001 Film Katridge</v>
          </cell>
        </row>
        <row r="7733">
          <cell r="J7733" t="str">
            <v>05.17.03.09.002 Kaset Film</v>
          </cell>
        </row>
        <row r="7734">
          <cell r="J7734" t="str">
            <v>05.17.03.09.003 Slongsongan Film</v>
          </cell>
        </row>
        <row r="7735">
          <cell r="J7735" t="str">
            <v>05.17.03.09.004 Katridge Video</v>
          </cell>
        </row>
        <row r="7736">
          <cell r="J7736" t="str">
            <v>05.17.03.09.005 Kaset Video</v>
          </cell>
        </row>
        <row r="7737">
          <cell r="J7737" t="str">
            <v>05.17.03.09.006 Piringan Video</v>
          </cell>
        </row>
        <row r="7738">
          <cell r="J7738" t="str">
            <v>05.17.03.09.007 Gulungan Video</v>
          </cell>
        </row>
        <row r="7739">
          <cell r="J7739" t="str">
            <v>05.17.03.09.008 Film Bergerak &amp; Rekaman Video Lain-lain</v>
          </cell>
        </row>
        <row r="7740">
          <cell r="J7740" t="str">
            <v>05.17.03.10.001 Tarcalt</v>
          </cell>
        </row>
        <row r="7741">
          <cell r="J7741" t="str">
            <v>05.17.03.10.002 Tarscalt Lain-lain</v>
          </cell>
        </row>
        <row r="7742">
          <cell r="J7742" t="str">
            <v>05.18.01.01.001 Pahatan Batu-batuan</v>
          </cell>
        </row>
        <row r="7743">
          <cell r="J7743" t="str">
            <v>05.18.01.01.002 Pahatan Kayu</v>
          </cell>
        </row>
        <row r="7744">
          <cell r="J7744" t="str">
            <v>05.18.01.01.003 Pahatan Logam</v>
          </cell>
        </row>
        <row r="7745">
          <cell r="J7745" t="str">
            <v>05.18.01.01.004 Pahatan Lain-lain</v>
          </cell>
        </row>
        <row r="7746">
          <cell r="J7746" t="str">
            <v>05.18.01.02.001 Lukisan Cat Air</v>
          </cell>
        </row>
        <row r="7747">
          <cell r="J7747" t="str">
            <v>05.18.01.02.002 Lukisan Sulaman/Tempelan</v>
          </cell>
        </row>
        <row r="7748">
          <cell r="J7748" t="str">
            <v>05.18.01.02.003 Gambar Presiden/Gubernur</v>
          </cell>
        </row>
        <row r="7749">
          <cell r="J7749" t="str">
            <v>05.18.01.02.004 Lambang Garuda</v>
          </cell>
        </row>
        <row r="7750">
          <cell r="J7750" t="str">
            <v>05.18.01.02.005 Lukisan Batik</v>
          </cell>
        </row>
        <row r="7751">
          <cell r="J7751" t="str">
            <v>05.18.01.02.006 Lukisan Lain-lain</v>
          </cell>
        </row>
        <row r="7752">
          <cell r="J7752" t="str">
            <v>05.18.01.03.001 Alat Musik/Band</v>
          </cell>
        </row>
        <row r="7753">
          <cell r="J7753" t="str">
            <v>05.18.01.03.002 Alat Musik Nasional/Daerah</v>
          </cell>
        </row>
        <row r="7754">
          <cell r="J7754" t="str">
            <v>05.18.01.03.003 Alat Kesenian Lain-lain</v>
          </cell>
        </row>
        <row r="7755">
          <cell r="J7755" t="str">
            <v>05.18.01.04.001 Alat Golf</v>
          </cell>
        </row>
        <row r="7756">
          <cell r="J7756" t="str">
            <v>05.18.01.04.002 Alat Volley</v>
          </cell>
        </row>
        <row r="7757">
          <cell r="J7757" t="str">
            <v>05.18.01.04.003 Alat Tenis</v>
          </cell>
        </row>
        <row r="7758">
          <cell r="J7758" t="str">
            <v>05.18.01.04.004 Alat Tenis Meja</v>
          </cell>
        </row>
        <row r="7759">
          <cell r="J7759" t="str">
            <v>05.18.01.04.005 Alat Sepak Bola</v>
          </cell>
        </row>
        <row r="7760">
          <cell r="J7760" t="str">
            <v>05.18.01.04.006 Alat Badminton</v>
          </cell>
        </row>
        <row r="7761">
          <cell r="J7761" t="str">
            <v>05.18.01.04.007 Alat Olah Raga Lain-lain</v>
          </cell>
        </row>
        <row r="7762">
          <cell r="J7762" t="str">
            <v>05.18.01.05.001 Piala</v>
          </cell>
        </row>
        <row r="7763">
          <cell r="J7763" t="str">
            <v>05.18.01.05.002 Medali</v>
          </cell>
        </row>
        <row r="7764">
          <cell r="J7764" t="str">
            <v>05.18.01.05.003 Piagam</v>
          </cell>
        </row>
        <row r="7765">
          <cell r="J7765" t="str">
            <v>05.18.01.05.004 Tanda Penghargaan Lain-lain</v>
          </cell>
        </row>
        <row r="7766">
          <cell r="J7766" t="str">
            <v>05.18.01.06.001 Maket</v>
          </cell>
        </row>
        <row r="7767">
          <cell r="J7767" t="str">
            <v>05.18.01.06.002 Foto Dokumen</v>
          </cell>
        </row>
        <row r="7768">
          <cell r="J7768" t="str">
            <v>05.18.01.06.003 Peta Topografi</v>
          </cell>
        </row>
        <row r="7769">
          <cell r="J7769" t="str">
            <v>05.18.01.06.004 Peta Reproduksi</v>
          </cell>
        </row>
        <row r="7770">
          <cell r="J7770" t="str">
            <v>05.18.01.06.005 Peta Wilayah</v>
          </cell>
        </row>
        <row r="7771">
          <cell r="J7771" t="str">
            <v>05.18.01.06.006 Peta Keadaan Tanah</v>
          </cell>
        </row>
        <row r="7772">
          <cell r="J7772" t="str">
            <v>05.18.01.06.007 Peta Udara</v>
          </cell>
        </row>
        <row r="7773">
          <cell r="J7773" t="str">
            <v>05.18.01.06.008 Mosaik</v>
          </cell>
        </row>
        <row r="7774">
          <cell r="J7774" t="str">
            <v>05.18.01.06.009 Klise-klise</v>
          </cell>
        </row>
        <row r="7775">
          <cell r="J7775" t="str">
            <v>05.18.01.06.010 Peta Distribusi</v>
          </cell>
        </row>
        <row r="7776">
          <cell r="J7776" t="str">
            <v>05.18.01.06.011 Globe</v>
          </cell>
        </row>
        <row r="7777">
          <cell r="J7777" t="str">
            <v>05.18.01.06.012 Maket &amp; Foto Dokumen Lain-lain</v>
          </cell>
        </row>
        <row r="7778">
          <cell r="J7778" t="str">
            <v>05.18.01.07.001 Barang Koleksi Rumah Tangga</v>
          </cell>
        </row>
        <row r="7779">
          <cell r="J7779" t="str">
            <v>05.18.01.07.002 Lukisan Bersejarah</v>
          </cell>
        </row>
        <row r="7780">
          <cell r="J7780" t="str">
            <v>05.18.01.07.003 Koleksi Mata Uang</v>
          </cell>
        </row>
        <row r="7781">
          <cell r="J7781" t="str">
            <v>05.18.01.07.004 Benda-benda Purbakala</v>
          </cell>
        </row>
        <row r="7782">
          <cell r="J7782" t="str">
            <v>05.18.01.07.005 Dokumentasi Bersejarah</v>
          </cell>
        </row>
        <row r="7783">
          <cell r="J7783" t="str">
            <v>05.18.01.07.006 Benda-benda Bersejarah Lain-lain</v>
          </cell>
        </row>
        <row r="7784">
          <cell r="J7784" t="str">
            <v>05.18.01.08.001 Keramik (Guci,Piring)</v>
          </cell>
        </row>
        <row r="7785">
          <cell r="J7785" t="str">
            <v>05.18.01.08.002 Logam (Gong, Mandau)</v>
          </cell>
        </row>
        <row r="7786">
          <cell r="J7786" t="str">
            <v>05.18.01.08.003 Kayu (Sampit, Telabang)</v>
          </cell>
        </row>
        <row r="7787">
          <cell r="J7787" t="str">
            <v>05.18.01.08.004 Anyaman (Tikar, Rotan)</v>
          </cell>
        </row>
        <row r="7788">
          <cell r="J7788" t="str">
            <v>05.18.01.08.005 Tenunan Sutra</v>
          </cell>
        </row>
        <row r="7789">
          <cell r="J7789" t="str">
            <v>05.18.01.08.006 Anyaman  Purun</v>
          </cell>
        </row>
        <row r="7790">
          <cell r="J7790" t="str">
            <v>05.18.01.08.007 Anyaman Bambu</v>
          </cell>
        </row>
        <row r="7791">
          <cell r="J7791" t="str">
            <v>05.18.01.08.008 Barang Kerajinan Lain-lain</v>
          </cell>
        </row>
        <row r="7792">
          <cell r="J7792" t="str">
            <v>05.18.02.01.001 Palang Sejajar</v>
          </cell>
        </row>
        <row r="7793">
          <cell r="J7793" t="str">
            <v>05.18.02.01.002 Lapang Kuda</v>
          </cell>
        </row>
        <row r="7794">
          <cell r="J7794" t="str">
            <v>05.18.02.01.003 Matras</v>
          </cell>
        </row>
        <row r="7795">
          <cell r="J7795" t="str">
            <v>05.18.02.01.004 Senam Lain-lain</v>
          </cell>
        </row>
        <row r="7796">
          <cell r="J7796" t="str">
            <v>05.18.02.02.001 Ski Air</v>
          </cell>
        </row>
        <row r="7797">
          <cell r="J7797" t="str">
            <v>05.18.02.02.002 Ski Diving</v>
          </cell>
        </row>
        <row r="7798">
          <cell r="J7798" t="str">
            <v>05.18.02.02.003 Selancar</v>
          </cell>
        </row>
        <row r="7799">
          <cell r="J7799" t="str">
            <v>05.18.02.02.004 Perahu Karet</v>
          </cell>
        </row>
        <row r="7800">
          <cell r="J7800" t="str">
            <v>05.18.02.02.005 Perahu Layar</v>
          </cell>
        </row>
        <row r="7801">
          <cell r="J7801" t="str">
            <v>05.18.02.02.006 Alar Arum Jeram</v>
          </cell>
        </row>
        <row r="7802">
          <cell r="J7802" t="str">
            <v>05.18.02.02.007 Alat Dayung</v>
          </cell>
        </row>
        <row r="7803">
          <cell r="J7803" t="str">
            <v>05.18.02.02.008 Kaca Mata Air</v>
          </cell>
        </row>
        <row r="7804">
          <cell r="J7804" t="str">
            <v>05.18.02.02.009 Alat Olah Raga Air Lain-lain</v>
          </cell>
        </row>
        <row r="7805">
          <cell r="J7805" t="str">
            <v>05.18.02.03.001 Gantole</v>
          </cell>
        </row>
        <row r="7806">
          <cell r="J7806" t="str">
            <v>05.18.02.03.002 Balon Udara</v>
          </cell>
        </row>
        <row r="7807">
          <cell r="J7807" t="str">
            <v>05.18.02.03.003 Payung Udara/Parasut</v>
          </cell>
        </row>
        <row r="7808">
          <cell r="J7808" t="str">
            <v>05.18.02.03.004 Alat Terbang Layang</v>
          </cell>
        </row>
        <row r="7809">
          <cell r="J7809" t="str">
            <v>05.18.02.03.005 Alat Olah Raga Udara Lain-lain</v>
          </cell>
        </row>
        <row r="7810">
          <cell r="J7810" t="str">
            <v>05.18.02.04.001 Catur</v>
          </cell>
        </row>
        <row r="7811">
          <cell r="J7811" t="str">
            <v>05.18.02.04.002 Sarung Tinju</v>
          </cell>
        </row>
        <row r="7812">
          <cell r="J7812" t="str">
            <v>05.18.02.04.003 Alat Olah Raga Lainnya (Lain-lain)</v>
          </cell>
        </row>
        <row r="7813">
          <cell r="J7813" t="str">
            <v>05.19.01.01.001 Sapi</v>
          </cell>
        </row>
        <row r="7814">
          <cell r="J7814" t="str">
            <v>05.19.01.01.002 Kerbau</v>
          </cell>
        </row>
        <row r="7815">
          <cell r="J7815" t="str">
            <v>05.19.01.01.003 Kuda</v>
          </cell>
        </row>
        <row r="7816">
          <cell r="J7816" t="str">
            <v>05.19.01.01.004 Babi</v>
          </cell>
        </row>
        <row r="7817">
          <cell r="J7817" t="str">
            <v>05.19.01.01.005 Kambing</v>
          </cell>
        </row>
        <row r="7818">
          <cell r="J7818" t="str">
            <v>05.19.01.01.006 Anjing</v>
          </cell>
        </row>
        <row r="7819">
          <cell r="J7819" t="str">
            <v>05.19.01.01.007 Biri-biri</v>
          </cell>
        </row>
        <row r="7820">
          <cell r="J7820" t="str">
            <v>05.19.01.01.008 Kelinci</v>
          </cell>
        </row>
        <row r="7821">
          <cell r="J7821" t="str">
            <v>05.19.01.01.009 Binatang Ternak Lain-lain</v>
          </cell>
        </row>
        <row r="7822">
          <cell r="J7822" t="str">
            <v>05.19.01.02.001 Ayam</v>
          </cell>
        </row>
        <row r="7823">
          <cell r="J7823" t="str">
            <v>05.19.01.02.002 Itik</v>
          </cell>
        </row>
        <row r="7824">
          <cell r="J7824" t="str">
            <v>05.19.01.02.003 Bebek</v>
          </cell>
        </row>
        <row r="7825">
          <cell r="J7825" t="str">
            <v>05.19.01.02.004 Angsa</v>
          </cell>
        </row>
        <row r="7826">
          <cell r="J7826" t="str">
            <v>05.19.01.02.005 Binatang Unggas Lain-lain</v>
          </cell>
        </row>
        <row r="7827">
          <cell r="J7827" t="str">
            <v>05.19.01.03.001 Ular</v>
          </cell>
        </row>
        <row r="7828">
          <cell r="J7828" t="str">
            <v>05.19.01.03.002 Binatang Melata Lain-lain</v>
          </cell>
        </row>
        <row r="7829">
          <cell r="J7829" t="str">
            <v>05.19.01.04.001 Induk Ikan Arwana</v>
          </cell>
        </row>
        <row r="7830">
          <cell r="J7830" t="str">
            <v>05.19.01.04.002 Induk Ikan Bandeng</v>
          </cell>
        </row>
        <row r="7831">
          <cell r="J7831" t="str">
            <v>05.19.01.04.003 Induk Ikan Krapu</v>
          </cell>
        </row>
        <row r="7832">
          <cell r="J7832" t="str">
            <v>05.19.01.04.004 Induk Ikan Mas</v>
          </cell>
        </row>
        <row r="7833">
          <cell r="J7833" t="str">
            <v>05.19.01.04.005 Induk Ikan Napoleon</v>
          </cell>
        </row>
        <row r="7834">
          <cell r="J7834" t="str">
            <v>05.19.01.04.006 Binatang Ikan Lain-lain</v>
          </cell>
        </row>
        <row r="7835">
          <cell r="J7835" t="str">
            <v>05.19.01.05.001 Gajah</v>
          </cell>
        </row>
        <row r="7836">
          <cell r="J7836" t="str">
            <v>05.19.01.05.002 Badak</v>
          </cell>
        </row>
        <row r="7837">
          <cell r="J7837" t="str">
            <v>05.19.01.05.003 Jerapah</v>
          </cell>
        </row>
        <row r="7838">
          <cell r="J7838" t="str">
            <v>05.19.01.05.004 Banteng</v>
          </cell>
        </row>
        <row r="7839">
          <cell r="J7839" t="str">
            <v>05.19.01.05.005 Zebra</v>
          </cell>
        </row>
        <row r="7840">
          <cell r="J7840" t="str">
            <v>05.19.01.05.006 Singa</v>
          </cell>
        </row>
        <row r="7841">
          <cell r="J7841" t="str">
            <v>05.19.01.05.007 Harimau</v>
          </cell>
        </row>
        <row r="7842">
          <cell r="J7842" t="str">
            <v>05.19.01.05.008 Anoa</v>
          </cell>
        </row>
        <row r="7843">
          <cell r="J7843" t="str">
            <v>05.19.01.05.009 Babirusa</v>
          </cell>
        </row>
        <row r="7844">
          <cell r="J7844" t="str">
            <v>05.19.01.05.010 Rusa</v>
          </cell>
        </row>
        <row r="7845">
          <cell r="J7845" t="str">
            <v>05.19.01.05.011 Tapir</v>
          </cell>
        </row>
        <row r="7846">
          <cell r="J7846" t="str">
            <v>05.19.01.05.012 Kancil</v>
          </cell>
        </row>
        <row r="7847">
          <cell r="J7847" t="str">
            <v>05.19.01.05.013 Beruang</v>
          </cell>
        </row>
        <row r="7848">
          <cell r="J7848" t="str">
            <v>05.19.01.05.014 Onta</v>
          </cell>
        </row>
        <row r="7849">
          <cell r="J7849" t="str">
            <v>05.19.01.05.015 Bison</v>
          </cell>
        </row>
        <row r="7850">
          <cell r="J7850" t="str">
            <v>05.19.01.05.016 Keledai</v>
          </cell>
        </row>
        <row r="7851">
          <cell r="J7851" t="str">
            <v>05.19.01.05.017 Linsang</v>
          </cell>
        </row>
        <row r="7852">
          <cell r="J7852" t="str">
            <v>05.19.01.05.018 Landak</v>
          </cell>
        </row>
        <row r="7853">
          <cell r="J7853" t="str">
            <v>05.19.01.05.019 Bangsa Monyet</v>
          </cell>
        </row>
        <row r="7854">
          <cell r="J7854" t="str">
            <v>05.19.01.05.020 Bangsa Binatang Melata</v>
          </cell>
        </row>
        <row r="7855">
          <cell r="J7855" t="str">
            <v>05.19.01.05.021 Bangsa Binatang Unggas</v>
          </cell>
        </row>
        <row r="7856">
          <cell r="J7856" t="str">
            <v>05.19.01.05.022 Hewan Kebun Binatang Lain-lain</v>
          </cell>
        </row>
        <row r="7857">
          <cell r="J7857" t="str">
            <v>05.19.01.06.001 Anjing Pelacak</v>
          </cell>
        </row>
        <row r="7858">
          <cell r="J7858" t="str">
            <v>05.19.01.06.002 Anjing Penjaga</v>
          </cell>
        </row>
        <row r="7859">
          <cell r="J7859" t="str">
            <v>05.19.01.06.003 Hewan Pengamanan Lain-lain</v>
          </cell>
        </row>
        <row r="7860">
          <cell r="J7860" t="str">
            <v>05.19.02.01.001 Kakao</v>
          </cell>
        </row>
        <row r="7861">
          <cell r="J7861" t="str">
            <v>05.19.02.01.002 Cengkeh</v>
          </cell>
        </row>
        <row r="7862">
          <cell r="J7862" t="str">
            <v>05.19.02.01.003 Jambu Mete</v>
          </cell>
        </row>
        <row r="7863">
          <cell r="J7863" t="str">
            <v>05.19.02.01.004 Karet</v>
          </cell>
        </row>
        <row r="7864">
          <cell r="J7864" t="str">
            <v>05.19.02.01.005 Kelapa</v>
          </cell>
        </row>
        <row r="7865">
          <cell r="J7865" t="str">
            <v>05.19.02.01.006 Kopi</v>
          </cell>
        </row>
        <row r="7866">
          <cell r="J7866" t="str">
            <v>05.19.02.01.007 Tanaman Perkebunan Lain-lain</v>
          </cell>
        </row>
        <row r="7867">
          <cell r="J7867" t="str">
            <v>05.19.02.02.001 Alpukat</v>
          </cell>
        </row>
        <row r="7868">
          <cell r="J7868" t="str">
            <v>05.19.02.02.002 Apel</v>
          </cell>
        </row>
        <row r="7869">
          <cell r="J7869" t="str">
            <v>05.19.02.02.003 Duku</v>
          </cell>
        </row>
        <row r="7870">
          <cell r="J7870" t="str">
            <v>05.19.02.02.004 Durian</v>
          </cell>
        </row>
        <row r="7871">
          <cell r="J7871" t="str">
            <v>05.19.02.02.005 Jambu</v>
          </cell>
        </row>
        <row r="7872">
          <cell r="J7872" t="str">
            <v>05.19.02.02.006 Jeruk</v>
          </cell>
        </row>
        <row r="7873">
          <cell r="J7873" t="str">
            <v>05.19.02.02.007 Mangga</v>
          </cell>
        </row>
        <row r="7874">
          <cell r="J7874" t="str">
            <v>05.19.02.02.008 Rambutan</v>
          </cell>
        </row>
        <row r="7875">
          <cell r="J7875" t="str">
            <v>05.19.02.02.009 Tanaman Holtikultura Lain-lain</v>
          </cell>
        </row>
        <row r="7876">
          <cell r="J7876" t="str">
            <v>06.01.01.01.001 Konstruksi Dalam Pengerjaan</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LAMP. BA REKON I"/>
      <sheetName val="LAMP.BA REKON 2"/>
      <sheetName val="BA REKON INTERN"/>
      <sheetName val="BA REKON EKSTERN"/>
      <sheetName val="REKAPMUTASI"/>
      <sheetName val="LAPMUTASI"/>
      <sheetName val="REKAPBI"/>
      <sheetName val="Contoh BI"/>
      <sheetName val="BI"/>
      <sheetName val="KIB.A"/>
      <sheetName val="KIB.B-XTRA"/>
      <sheetName val="KIB.C"/>
      <sheetName val="KIB.D "/>
      <sheetName val="KIB.E"/>
      <sheetName val="KIB F"/>
      <sheetName val="PENGADAAN2013"/>
      <sheetName val="PENGADAAN2013+EKSTRA"/>
      <sheetName val="LAPpenyerahaBUPATI"/>
      <sheetName val="LAPpemanfaatanBUPAT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16">
          <cell r="B16" t="str">
            <v>03.11.01.01.001 Bangunan Gedung Kantor Permanen</v>
          </cell>
        </row>
        <row r="75">
          <cell r="B75" t="str">
            <v>03.11.01.06.010 Bangunan Klinik/Puskesmas/Laboratorium</v>
          </cell>
        </row>
        <row r="84">
          <cell r="B84" t="str">
            <v>03.11.01.06.010 Bangunan Klinik/Puskesmas/Laboratorium</v>
          </cell>
        </row>
        <row r="196">
          <cell r="B196" t="str">
            <v>03.11.01.06.010 Bangunan Klinik/Puskesmas/Laboratorium</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sheetPr>
    <tabColor rgb="FF00B050"/>
  </sheetPr>
  <dimension ref="A1:AZ121"/>
  <sheetViews>
    <sheetView view="pageBreakPreview" topLeftCell="A20" zoomScale="70" zoomScaleSheetLayoutView="70" workbookViewId="0">
      <selection activeCell="P33" sqref="P33"/>
    </sheetView>
  </sheetViews>
  <sheetFormatPr defaultRowHeight="15"/>
  <cols>
    <col min="1" max="1" width="5.28515625" style="162" customWidth="1"/>
    <col min="2" max="2" width="31.7109375" style="162" customWidth="1"/>
    <col min="3" max="3" width="18.42578125" style="162" customWidth="1"/>
    <col min="4" max="4" width="17.28515625" style="162" customWidth="1"/>
    <col min="5" max="5" width="16.7109375" style="162" customWidth="1"/>
    <col min="6" max="6" width="20.140625" style="162" customWidth="1"/>
    <col min="7" max="7" width="17.5703125" style="162" customWidth="1"/>
    <col min="8" max="8" width="12.5703125" style="162" customWidth="1"/>
    <col min="9" max="9" width="17.85546875" style="162" customWidth="1"/>
    <col min="10" max="10" width="16.5703125" style="162" customWidth="1"/>
    <col min="11" max="11" width="12.85546875" style="162" customWidth="1"/>
    <col min="12" max="12" width="9.5703125" style="162" customWidth="1"/>
    <col min="13" max="13" width="13.7109375" style="162" customWidth="1"/>
    <col min="14" max="14" width="21" style="162" customWidth="1"/>
    <col min="15" max="15" width="17.85546875" style="162" customWidth="1"/>
    <col min="16" max="16" width="17.85546875" style="162" bestFit="1" customWidth="1"/>
    <col min="17" max="18" width="16.7109375" style="162" customWidth="1"/>
    <col min="19" max="19" width="20.85546875" style="1550" customWidth="1"/>
    <col min="20" max="20" width="20.7109375" style="1550" customWidth="1"/>
    <col min="21" max="21" width="21.85546875" style="162" customWidth="1"/>
    <col min="22" max="22" width="19.42578125" style="1550" customWidth="1"/>
    <col min="23" max="23" width="19.85546875" style="1550" customWidth="1"/>
    <col min="24" max="24" width="19.5703125" style="162" customWidth="1"/>
    <col min="25" max="25" width="17.85546875" style="162" customWidth="1"/>
    <col min="26" max="27" width="9.140625" style="162"/>
    <col min="28" max="28" width="11.28515625" style="162" bestFit="1" customWidth="1"/>
    <col min="29" max="16384" width="9.140625" style="162"/>
  </cols>
  <sheetData>
    <row r="1" spans="1:42" ht="18.75">
      <c r="A1" s="160"/>
      <c r="B1" s="160"/>
      <c r="C1" s="160"/>
      <c r="D1" s="160"/>
      <c r="E1" s="160"/>
      <c r="F1" s="160"/>
      <c r="G1" s="160"/>
      <c r="H1" s="160"/>
      <c r="I1" s="160"/>
      <c r="J1" s="160"/>
      <c r="K1" s="160"/>
      <c r="L1" s="160"/>
      <c r="M1" s="160"/>
      <c r="N1" s="160"/>
      <c r="O1" s="160"/>
      <c r="P1" s="160"/>
      <c r="Q1" s="160"/>
      <c r="R1" s="160"/>
      <c r="S1" s="1551"/>
      <c r="T1" s="1551"/>
      <c r="U1" s="161"/>
      <c r="V1" s="1648"/>
      <c r="W1" s="1551"/>
      <c r="X1" s="161"/>
    </row>
    <row r="2" spans="1:42" ht="18.75">
      <c r="A2" s="1639" t="s">
        <v>1353</v>
      </c>
      <c r="B2" s="160"/>
      <c r="C2" s="160"/>
      <c r="D2" s="160"/>
      <c r="E2" s="160"/>
      <c r="F2" s="160"/>
      <c r="G2" s="160"/>
      <c r="H2" s="160"/>
      <c r="I2" s="160"/>
      <c r="J2" s="160"/>
      <c r="K2" s="160"/>
      <c r="L2" s="160"/>
      <c r="M2" s="160"/>
      <c r="N2" s="833"/>
      <c r="O2" s="160"/>
      <c r="P2" s="160"/>
      <c r="Q2" s="160"/>
      <c r="R2" s="160"/>
      <c r="S2" s="1551"/>
      <c r="T2" s="1551"/>
      <c r="U2" s="161"/>
      <c r="V2" s="1649"/>
      <c r="W2" s="1551"/>
      <c r="X2" s="161"/>
      <c r="AA2" s="163"/>
      <c r="AB2" s="163"/>
      <c r="AC2" s="163"/>
      <c r="AD2" s="163"/>
      <c r="AE2" s="163"/>
      <c r="AF2" s="163"/>
      <c r="AG2" s="163"/>
      <c r="AH2" s="163"/>
      <c r="AI2" s="163"/>
      <c r="AJ2" s="163"/>
      <c r="AK2" s="163"/>
      <c r="AL2" s="164"/>
      <c r="AM2" s="164"/>
      <c r="AN2" s="164"/>
      <c r="AO2" s="164"/>
      <c r="AP2" s="164"/>
    </row>
    <row r="3" spans="1:42" ht="18.75">
      <c r="A3" s="165" t="s">
        <v>1406</v>
      </c>
      <c r="B3" s="165"/>
      <c r="C3" s="165"/>
      <c r="D3" s="165"/>
      <c r="E3" s="165"/>
      <c r="F3" s="165"/>
      <c r="G3" s="165"/>
      <c r="H3" s="165"/>
      <c r="I3" s="165"/>
      <c r="J3" s="165"/>
      <c r="K3" s="165"/>
      <c r="L3" s="165"/>
      <c r="M3" s="165"/>
      <c r="N3" s="165"/>
      <c r="O3" s="165"/>
      <c r="P3" s="160"/>
      <c r="Q3" s="160"/>
      <c r="R3" s="160"/>
      <c r="S3" s="1551"/>
      <c r="T3" s="1551"/>
      <c r="U3" s="161"/>
      <c r="V3" s="1551"/>
      <c r="W3" s="1551"/>
      <c r="X3" s="161"/>
      <c r="AA3" s="161"/>
      <c r="AB3" s="161"/>
      <c r="AC3" s="1918"/>
      <c r="AD3" s="1918"/>
      <c r="AE3" s="1918"/>
      <c r="AF3" s="166"/>
      <c r="AG3" s="166"/>
      <c r="AH3" s="161"/>
      <c r="AI3" s="161"/>
      <c r="AJ3" s="161"/>
      <c r="AK3" s="161"/>
    </row>
    <row r="4" spans="1:42" s="171" customFormat="1" ht="21.75" customHeight="1">
      <c r="A4" s="167" t="s">
        <v>433</v>
      </c>
      <c r="B4" s="168" t="s">
        <v>434</v>
      </c>
      <c r="C4" s="169"/>
      <c r="D4" s="169"/>
      <c r="E4" s="169"/>
      <c r="F4" s="169"/>
      <c r="G4" s="169"/>
      <c r="H4" s="169"/>
      <c r="I4" s="169"/>
      <c r="J4" s="169"/>
      <c r="K4" s="169"/>
      <c r="L4" s="169"/>
      <c r="M4" s="169"/>
      <c r="N4" s="169"/>
      <c r="O4" s="169"/>
      <c r="P4" s="169"/>
      <c r="Q4" s="169"/>
      <c r="R4" s="169"/>
      <c r="S4" s="1654"/>
      <c r="T4" s="1654"/>
      <c r="U4" s="169"/>
      <c r="V4" s="1654"/>
      <c r="W4" s="1654"/>
      <c r="X4" s="170"/>
      <c r="AA4" s="161"/>
      <c r="AB4" s="161"/>
      <c r="AC4" s="161"/>
      <c r="AD4" s="161"/>
      <c r="AE4" s="161"/>
      <c r="AF4" s="161"/>
      <c r="AG4" s="161"/>
      <c r="AH4" s="161"/>
      <c r="AI4" s="161"/>
      <c r="AJ4" s="161"/>
      <c r="AK4" s="161"/>
      <c r="AL4" s="162"/>
      <c r="AM4" s="162"/>
      <c r="AN4" s="162"/>
      <c r="AO4" s="162"/>
      <c r="AP4" s="162"/>
    </row>
    <row r="5" spans="1:42">
      <c r="A5" s="1919" t="s">
        <v>435</v>
      </c>
      <c r="B5" s="1922" t="s">
        <v>436</v>
      </c>
      <c r="C5" s="1925" t="s">
        <v>437</v>
      </c>
      <c r="D5" s="1926"/>
      <c r="E5" s="1926"/>
      <c r="F5" s="1927"/>
      <c r="G5" s="1928" t="s">
        <v>438</v>
      </c>
      <c r="H5" s="1929"/>
      <c r="I5" s="1929"/>
      <c r="J5" s="1929"/>
      <c r="K5" s="1929"/>
      <c r="L5" s="1929"/>
      <c r="M5" s="1929"/>
      <c r="N5" s="1929"/>
      <c r="O5" s="1929"/>
      <c r="P5" s="1929" t="s">
        <v>438</v>
      </c>
      <c r="Q5" s="1929"/>
      <c r="R5" s="1930"/>
      <c r="S5" s="1931" t="s">
        <v>439</v>
      </c>
      <c r="T5" s="1932"/>
      <c r="U5" s="1935" t="s">
        <v>440</v>
      </c>
      <c r="V5" s="1926"/>
      <c r="W5" s="1926"/>
      <c r="X5" s="1926"/>
      <c r="AA5" s="161"/>
      <c r="AB5" s="161"/>
      <c r="AC5" s="161"/>
      <c r="AD5" s="161"/>
      <c r="AE5" s="161"/>
      <c r="AF5" s="161"/>
      <c r="AG5" s="161"/>
      <c r="AH5" s="161"/>
      <c r="AI5" s="161"/>
      <c r="AJ5" s="161"/>
      <c r="AK5" s="161"/>
    </row>
    <row r="6" spans="1:42" ht="21" customHeight="1">
      <c r="A6" s="1920"/>
      <c r="B6" s="1923"/>
      <c r="C6" s="1936" t="s">
        <v>441</v>
      </c>
      <c r="D6" s="1919" t="s">
        <v>442</v>
      </c>
      <c r="E6" s="1919" t="s">
        <v>443</v>
      </c>
      <c r="F6" s="1922" t="s">
        <v>444</v>
      </c>
      <c r="G6" s="1925" t="s">
        <v>445</v>
      </c>
      <c r="H6" s="1935"/>
      <c r="I6" s="1935"/>
      <c r="J6" s="1926"/>
      <c r="K6" s="1926"/>
      <c r="L6" s="1926"/>
      <c r="M6" s="1926"/>
      <c r="N6" s="1926"/>
      <c r="O6" s="1927"/>
      <c r="P6" s="1925" t="s">
        <v>446</v>
      </c>
      <c r="Q6" s="1926"/>
      <c r="R6" s="1927"/>
      <c r="S6" s="1933"/>
      <c r="T6" s="1934"/>
      <c r="U6" s="1936" t="s">
        <v>441</v>
      </c>
      <c r="V6" s="1943" t="s">
        <v>447</v>
      </c>
      <c r="W6" s="1943" t="s">
        <v>448</v>
      </c>
      <c r="X6" s="1919" t="s">
        <v>444</v>
      </c>
      <c r="AA6" s="161"/>
      <c r="AB6" s="161"/>
      <c r="AC6" s="161"/>
      <c r="AD6" s="161"/>
      <c r="AE6" s="161"/>
      <c r="AF6" s="161"/>
      <c r="AG6" s="161"/>
      <c r="AH6" s="161"/>
      <c r="AI6" s="161"/>
      <c r="AJ6" s="161"/>
      <c r="AK6" s="161"/>
    </row>
    <row r="7" spans="1:42" ht="20.25" customHeight="1">
      <c r="A7" s="1920"/>
      <c r="B7" s="1923"/>
      <c r="C7" s="1937"/>
      <c r="D7" s="1920"/>
      <c r="E7" s="1920"/>
      <c r="F7" s="1923"/>
      <c r="G7" s="1936" t="s">
        <v>449</v>
      </c>
      <c r="H7" s="1946" t="s">
        <v>450</v>
      </c>
      <c r="I7" s="1929"/>
      <c r="J7" s="1946" t="s">
        <v>451</v>
      </c>
      <c r="K7" s="1929"/>
      <c r="L7" s="1929"/>
      <c r="M7" s="1935"/>
      <c r="N7" s="1919" t="s">
        <v>452</v>
      </c>
      <c r="O7" s="1922" t="s">
        <v>453</v>
      </c>
      <c r="P7" s="1936" t="s">
        <v>454</v>
      </c>
      <c r="Q7" s="1919" t="s">
        <v>455</v>
      </c>
      <c r="R7" s="1922" t="s">
        <v>453</v>
      </c>
      <c r="S7" s="1939" t="s">
        <v>456</v>
      </c>
      <c r="T7" s="1941" t="s">
        <v>442</v>
      </c>
      <c r="U7" s="1937"/>
      <c r="V7" s="1944"/>
      <c r="W7" s="1944"/>
      <c r="X7" s="1920"/>
      <c r="AA7" s="161"/>
      <c r="AB7" s="161"/>
      <c r="AC7" s="161"/>
      <c r="AD7" s="161"/>
      <c r="AE7" s="161"/>
      <c r="AF7" s="161"/>
      <c r="AG7" s="161"/>
      <c r="AH7" s="161"/>
      <c r="AI7" s="161"/>
      <c r="AJ7" s="161"/>
      <c r="AK7" s="161"/>
    </row>
    <row r="8" spans="1:42" ht="57" customHeight="1">
      <c r="A8" s="1921"/>
      <c r="B8" s="1924"/>
      <c r="C8" s="1938"/>
      <c r="D8" s="1921"/>
      <c r="E8" s="1921"/>
      <c r="F8" s="1924"/>
      <c r="G8" s="1938"/>
      <c r="H8" s="172" t="s">
        <v>457</v>
      </c>
      <c r="I8" s="1260" t="s">
        <v>458</v>
      </c>
      <c r="J8" s="173" t="s">
        <v>459</v>
      </c>
      <c r="K8" s="173" t="s">
        <v>460</v>
      </c>
      <c r="L8" s="173" t="s">
        <v>461</v>
      </c>
      <c r="M8" s="173" t="s">
        <v>462</v>
      </c>
      <c r="N8" s="1921"/>
      <c r="O8" s="1924"/>
      <c r="P8" s="1938"/>
      <c r="Q8" s="1921"/>
      <c r="R8" s="1924"/>
      <c r="S8" s="1940"/>
      <c r="T8" s="1942"/>
      <c r="U8" s="1938"/>
      <c r="V8" s="1945"/>
      <c r="W8" s="1945"/>
      <c r="X8" s="1921"/>
      <c r="AA8" s="161"/>
      <c r="AB8" s="161"/>
      <c r="AC8" s="161"/>
      <c r="AD8" s="161"/>
      <c r="AE8" s="161"/>
      <c r="AF8" s="161"/>
      <c r="AG8" s="161"/>
      <c r="AH8" s="161"/>
      <c r="AI8" s="161"/>
      <c r="AJ8" s="161"/>
      <c r="AK8" s="161"/>
    </row>
    <row r="9" spans="1:42" ht="30">
      <c r="A9" s="174">
        <v>1</v>
      </c>
      <c r="B9" s="175">
        <v>2</v>
      </c>
      <c r="C9" s="176" t="s">
        <v>463</v>
      </c>
      <c r="D9" s="174">
        <v>4</v>
      </c>
      <c r="E9" s="174">
        <v>5</v>
      </c>
      <c r="F9" s="177" t="s">
        <v>464</v>
      </c>
      <c r="G9" s="176">
        <v>7</v>
      </c>
      <c r="H9" s="1946">
        <v>8</v>
      </c>
      <c r="I9" s="1929"/>
      <c r="J9" s="1946">
        <v>9</v>
      </c>
      <c r="K9" s="1929"/>
      <c r="L9" s="1929"/>
      <c r="M9" s="1935"/>
      <c r="N9" s="174">
        <v>10</v>
      </c>
      <c r="O9" s="177">
        <v>11</v>
      </c>
      <c r="P9" s="176">
        <v>12</v>
      </c>
      <c r="Q9" s="174">
        <v>13</v>
      </c>
      <c r="R9" s="177">
        <v>14</v>
      </c>
      <c r="S9" s="1655">
        <v>15</v>
      </c>
      <c r="T9" s="1656">
        <v>16</v>
      </c>
      <c r="U9" s="172" t="s">
        <v>465</v>
      </c>
      <c r="V9" s="1657" t="s">
        <v>466</v>
      </c>
      <c r="W9" s="1657" t="s">
        <v>467</v>
      </c>
      <c r="X9" s="174" t="s">
        <v>468</v>
      </c>
      <c r="AA9" s="161"/>
      <c r="AB9" s="161"/>
      <c r="AC9" s="161"/>
      <c r="AD9" s="161"/>
      <c r="AE9" s="161"/>
      <c r="AF9" s="161"/>
      <c r="AG9" s="161"/>
      <c r="AH9" s="161"/>
      <c r="AI9" s="161"/>
      <c r="AJ9" s="161"/>
      <c r="AK9" s="161"/>
    </row>
    <row r="10" spans="1:42">
      <c r="A10" s="174"/>
      <c r="B10" s="175"/>
      <c r="C10" s="176"/>
      <c r="D10" s="174"/>
      <c r="E10" s="174"/>
      <c r="F10" s="177"/>
      <c r="G10" s="176"/>
      <c r="H10" s="172"/>
      <c r="I10" s="172"/>
      <c r="J10" s="174"/>
      <c r="K10" s="174"/>
      <c r="L10" s="174"/>
      <c r="M10" s="174"/>
      <c r="N10" s="174"/>
      <c r="O10" s="177"/>
      <c r="P10" s="176"/>
      <c r="Q10" s="174"/>
      <c r="R10" s="177"/>
      <c r="S10" s="1655"/>
      <c r="T10" s="1656"/>
      <c r="U10" s="172"/>
      <c r="V10" s="1657"/>
      <c r="W10" s="1657"/>
      <c r="X10" s="174"/>
      <c r="AA10" s="161"/>
      <c r="AB10" s="161"/>
      <c r="AC10" s="161"/>
      <c r="AD10" s="161"/>
      <c r="AE10" s="161"/>
      <c r="AF10" s="161"/>
      <c r="AG10" s="161"/>
      <c r="AH10" s="161"/>
      <c r="AI10" s="161"/>
      <c r="AJ10" s="161"/>
      <c r="AK10" s="161"/>
    </row>
    <row r="11" spans="1:42">
      <c r="A11" s="178"/>
      <c r="B11" s="179"/>
      <c r="C11" s="180"/>
      <c r="D11" s="178"/>
      <c r="E11" s="178"/>
      <c r="F11" s="181"/>
      <c r="G11" s="182"/>
      <c r="H11" s="183"/>
      <c r="I11" s="183"/>
      <c r="J11" s="178"/>
      <c r="K11" s="178"/>
      <c r="L11" s="178"/>
      <c r="M11" s="178"/>
      <c r="N11" s="178"/>
      <c r="O11" s="184"/>
      <c r="P11" s="182"/>
      <c r="Q11" s="178"/>
      <c r="R11" s="184"/>
      <c r="S11" s="1640"/>
      <c r="T11" s="1641"/>
      <c r="U11" s="185"/>
      <c r="V11" s="1650"/>
      <c r="W11" s="1650"/>
      <c r="X11" s="186"/>
      <c r="AA11" s="161"/>
      <c r="AB11" s="161"/>
      <c r="AC11" s="161"/>
      <c r="AD11" s="161"/>
      <c r="AE11" s="161"/>
      <c r="AF11" s="161"/>
      <c r="AG11" s="161"/>
      <c r="AH11" s="161"/>
      <c r="AI11" s="161"/>
      <c r="AJ11" s="161"/>
      <c r="AK11" s="161"/>
    </row>
    <row r="12" spans="1:42">
      <c r="A12" s="187" t="s">
        <v>469</v>
      </c>
      <c r="B12" s="188" t="s">
        <v>31</v>
      </c>
      <c r="C12" s="189">
        <v>0</v>
      </c>
      <c r="D12" s="190">
        <v>0</v>
      </c>
      <c r="E12" s="190">
        <v>0</v>
      </c>
      <c r="F12" s="191">
        <f>C12-D12-E12</f>
        <v>0</v>
      </c>
      <c r="G12" s="192"/>
      <c r="H12" s="193"/>
      <c r="I12" s="193"/>
      <c r="J12" s="190"/>
      <c r="K12" s="190"/>
      <c r="L12" s="190"/>
      <c r="M12" s="190"/>
      <c r="N12" s="190"/>
      <c r="O12" s="194"/>
      <c r="P12" s="192"/>
      <c r="Q12" s="190"/>
      <c r="R12" s="194"/>
      <c r="S12" s="1658"/>
      <c r="T12" s="1659"/>
      <c r="U12" s="1660">
        <f>C12+G12+H12+I12+J12+K12+L12+M12+N12+O12-P12-Q12-R12</f>
        <v>0</v>
      </c>
      <c r="V12" s="1661">
        <f>D12+T12</f>
        <v>0</v>
      </c>
      <c r="W12" s="1661">
        <f>E12+S12</f>
        <v>0</v>
      </c>
      <c r="X12" s="191">
        <f>U12-V12-W12</f>
        <v>0</v>
      </c>
      <c r="AA12" s="161"/>
      <c r="AB12" s="161"/>
      <c r="AC12" s="161"/>
      <c r="AD12" s="161"/>
      <c r="AE12" s="161"/>
      <c r="AF12" s="161"/>
      <c r="AG12" s="161"/>
      <c r="AH12" s="161"/>
      <c r="AI12" s="161"/>
      <c r="AJ12" s="161"/>
      <c r="AK12" s="161"/>
    </row>
    <row r="13" spans="1:42">
      <c r="A13" s="195"/>
      <c r="B13" s="196"/>
      <c r="C13" s="197"/>
      <c r="D13" s="198"/>
      <c r="E13" s="198"/>
      <c r="F13" s="199"/>
      <c r="G13" s="200"/>
      <c r="H13" s="201"/>
      <c r="I13" s="201"/>
      <c r="J13" s="198"/>
      <c r="K13" s="198"/>
      <c r="L13" s="198"/>
      <c r="M13" s="198"/>
      <c r="N13" s="198"/>
      <c r="O13" s="202"/>
      <c r="P13" s="200"/>
      <c r="Q13" s="198"/>
      <c r="R13" s="202"/>
      <c r="S13" s="1642"/>
      <c r="T13" s="1643"/>
      <c r="U13" s="203" t="s">
        <v>243</v>
      </c>
      <c r="V13" s="1548" t="s">
        <v>243</v>
      </c>
      <c r="W13" s="1548"/>
      <c r="X13" s="204"/>
      <c r="AA13" s="161"/>
      <c r="AB13" s="161"/>
      <c r="AC13" s="161"/>
      <c r="AD13" s="161"/>
      <c r="AE13" s="161"/>
      <c r="AF13" s="161"/>
      <c r="AG13" s="161"/>
      <c r="AH13" s="161"/>
      <c r="AI13" s="161"/>
      <c r="AJ13" s="161"/>
      <c r="AK13" s="161"/>
    </row>
    <row r="14" spans="1:42">
      <c r="A14" s="205" t="s">
        <v>43</v>
      </c>
      <c r="B14" s="206" t="s">
        <v>32</v>
      </c>
      <c r="C14" s="207">
        <f t="shared" ref="C14:L14" si="0">SUM(C15:C23)</f>
        <v>1469061766.54</v>
      </c>
      <c r="D14" s="208">
        <f t="shared" si="0"/>
        <v>183488500</v>
      </c>
      <c r="E14" s="208">
        <f t="shared" si="0"/>
        <v>12920000</v>
      </c>
      <c r="F14" s="208">
        <f>C14-D14-E14</f>
        <v>1272653266.54</v>
      </c>
      <c r="G14" s="209">
        <f>SUM(G15:G23)</f>
        <v>44985500</v>
      </c>
      <c r="H14" s="208">
        <f t="shared" si="0"/>
        <v>0</v>
      </c>
      <c r="I14" s="208">
        <f t="shared" si="0"/>
        <v>0</v>
      </c>
      <c r="J14" s="208">
        <f>SUM(J15:J23)</f>
        <v>0</v>
      </c>
      <c r="K14" s="208">
        <f t="shared" si="0"/>
        <v>0</v>
      </c>
      <c r="L14" s="208">
        <f t="shared" si="0"/>
        <v>0</v>
      </c>
      <c r="M14" s="208">
        <f t="shared" ref="M14:W14" si="1">SUM(M15:M23)</f>
        <v>0</v>
      </c>
      <c r="N14" s="208">
        <f>SUM(N15:N23)</f>
        <v>14816000</v>
      </c>
      <c r="O14" s="210">
        <f>SUM(O15:O23)</f>
        <v>0</v>
      </c>
      <c r="P14" s="209">
        <f t="shared" si="1"/>
        <v>0</v>
      </c>
      <c r="Q14" s="208">
        <f t="shared" si="1"/>
        <v>0</v>
      </c>
      <c r="R14" s="210">
        <f t="shared" si="1"/>
        <v>7765500</v>
      </c>
      <c r="S14" s="1662">
        <f t="shared" si="1"/>
        <v>0</v>
      </c>
      <c r="T14" s="1663">
        <f t="shared" si="1"/>
        <v>0</v>
      </c>
      <c r="U14" s="1660">
        <f>SUM(U15:U23)</f>
        <v>1521097766.54</v>
      </c>
      <c r="V14" s="1661">
        <f>SUM(V15:V23)</f>
        <v>183488500</v>
      </c>
      <c r="W14" s="1661">
        <f t="shared" si="1"/>
        <v>12920000</v>
      </c>
      <c r="X14" s="191">
        <f>SUM(X15:X23)</f>
        <v>1324689266.54</v>
      </c>
      <c r="Y14" s="451"/>
      <c r="AA14" s="161"/>
      <c r="AB14" s="161"/>
      <c r="AC14" s="161"/>
      <c r="AD14" s="161"/>
      <c r="AE14" s="161"/>
      <c r="AF14" s="161"/>
      <c r="AG14" s="161"/>
      <c r="AH14" s="161"/>
      <c r="AI14" s="161"/>
      <c r="AJ14" s="161"/>
      <c r="AK14" s="161"/>
    </row>
    <row r="15" spans="1:42">
      <c r="A15" s="195">
        <v>2</v>
      </c>
      <c r="B15" s="211" t="s">
        <v>470</v>
      </c>
      <c r="C15" s="212">
        <v>0</v>
      </c>
      <c r="D15" s="213">
        <v>0</v>
      </c>
      <c r="E15" s="213">
        <v>0</v>
      </c>
      <c r="F15" s="199">
        <v>0</v>
      </c>
      <c r="G15" s="212">
        <v>0</v>
      </c>
      <c r="H15" s="201"/>
      <c r="I15" s="201"/>
      <c r="J15" s="213"/>
      <c r="K15" s="213"/>
      <c r="L15" s="213"/>
      <c r="M15" s="213">
        <v>0</v>
      </c>
      <c r="N15" s="213">
        <v>0</v>
      </c>
      <c r="O15" s="214">
        <v>0</v>
      </c>
      <c r="P15" s="212">
        <v>0</v>
      </c>
      <c r="Q15" s="213">
        <v>0</v>
      </c>
      <c r="R15" s="214">
        <v>0</v>
      </c>
      <c r="S15" s="1540">
        <v>0</v>
      </c>
      <c r="T15" s="1545">
        <v>0</v>
      </c>
      <c r="U15" s="203">
        <f>C15+G15+H15+I15+J15+K15+L15+M15+N15+O15-P15-Q15-R15</f>
        <v>0</v>
      </c>
      <c r="V15" s="1548">
        <f>D15+T15</f>
        <v>0</v>
      </c>
      <c r="W15" s="1548">
        <f t="shared" ref="W15:W23" si="2">E15+S15</f>
        <v>0</v>
      </c>
      <c r="X15" s="204">
        <f>U15-V15-W15</f>
        <v>0</v>
      </c>
      <c r="AA15" s="161"/>
      <c r="AB15" s="161"/>
      <c r="AC15" s="161"/>
      <c r="AD15" s="161"/>
      <c r="AE15" s="161"/>
      <c r="AF15" s="161"/>
      <c r="AG15" s="161"/>
      <c r="AH15" s="161"/>
      <c r="AI15" s="161"/>
      <c r="AJ15" s="161"/>
      <c r="AK15" s="161"/>
    </row>
    <row r="16" spans="1:42">
      <c r="A16" s="195">
        <v>3</v>
      </c>
      <c r="B16" s="211" t="s">
        <v>471</v>
      </c>
      <c r="C16" s="212">
        <v>393852461.53999996</v>
      </c>
      <c r="D16" s="213">
        <v>3500000</v>
      </c>
      <c r="E16" s="213">
        <v>0</v>
      </c>
      <c r="F16" s="199">
        <v>390352461.53999996</v>
      </c>
      <c r="G16" s="212">
        <v>0</v>
      </c>
      <c r="H16" s="201"/>
      <c r="I16" s="1543">
        <v>0</v>
      </c>
      <c r="J16" s="1268">
        <v>0</v>
      </c>
      <c r="K16" s="213"/>
      <c r="L16" s="213"/>
      <c r="M16" s="213">
        <v>0</v>
      </c>
      <c r="N16" s="1268">
        <v>0</v>
      </c>
      <c r="O16" s="214">
        <v>0</v>
      </c>
      <c r="P16" s="212">
        <v>0</v>
      </c>
      <c r="Q16" s="213">
        <v>0</v>
      </c>
      <c r="R16" s="214">
        <v>0</v>
      </c>
      <c r="S16" s="1540">
        <v>0</v>
      </c>
      <c r="T16" s="1545">
        <v>0</v>
      </c>
      <c r="U16" s="203">
        <f>C16+G16+H16+I16+J16+K16+L16+M16+N16+O16-P16-Q16-R16</f>
        <v>393852461.53999996</v>
      </c>
      <c r="V16" s="1548">
        <f t="shared" ref="V16:V23" si="3">D16+T16</f>
        <v>3500000</v>
      </c>
      <c r="W16" s="1548">
        <f t="shared" si="2"/>
        <v>0</v>
      </c>
      <c r="X16" s="204">
        <f t="shared" ref="X16:X23" si="4">U16-V16-W16</f>
        <v>390352461.53999996</v>
      </c>
      <c r="Y16" s="451"/>
      <c r="AA16" s="161"/>
      <c r="AB16" s="161"/>
      <c r="AC16" s="161"/>
      <c r="AD16" s="161"/>
      <c r="AE16" s="161"/>
      <c r="AF16" s="161"/>
      <c r="AG16" s="161"/>
      <c r="AH16" s="161"/>
      <c r="AI16" s="161"/>
      <c r="AJ16" s="161"/>
      <c r="AK16" s="161"/>
    </row>
    <row r="17" spans="1:52">
      <c r="A17" s="195">
        <v>4</v>
      </c>
      <c r="B17" s="211" t="s">
        <v>472</v>
      </c>
      <c r="C17" s="212">
        <v>0</v>
      </c>
      <c r="D17" s="213">
        <v>0</v>
      </c>
      <c r="E17" s="213">
        <v>0</v>
      </c>
      <c r="F17" s="199">
        <v>0</v>
      </c>
      <c r="G17" s="212">
        <v>0</v>
      </c>
      <c r="H17" s="201"/>
      <c r="I17" s="201"/>
      <c r="J17" s="213"/>
      <c r="K17" s="213"/>
      <c r="L17" s="213"/>
      <c r="M17" s="213">
        <v>0</v>
      </c>
      <c r="N17" s="213">
        <v>0</v>
      </c>
      <c r="O17" s="214">
        <v>0</v>
      </c>
      <c r="P17" s="212">
        <v>0</v>
      </c>
      <c r="Q17" s="213">
        <v>0</v>
      </c>
      <c r="R17" s="214">
        <v>0</v>
      </c>
      <c r="S17" s="1540">
        <v>0</v>
      </c>
      <c r="T17" s="1545">
        <v>0</v>
      </c>
      <c r="U17" s="203">
        <f t="shared" ref="U17:U23" si="5">C17+G17+H17+I17+J17+K17+L17+M17+N17+O17-P17-Q17-R17</f>
        <v>0</v>
      </c>
      <c r="V17" s="1548">
        <f t="shared" si="3"/>
        <v>0</v>
      </c>
      <c r="W17" s="1548">
        <f t="shared" si="2"/>
        <v>0</v>
      </c>
      <c r="X17" s="204">
        <f t="shared" si="4"/>
        <v>0</v>
      </c>
      <c r="AA17" s="161"/>
      <c r="AB17" s="161"/>
      <c r="AC17" s="161"/>
      <c r="AD17" s="161"/>
      <c r="AE17" s="161"/>
      <c r="AF17" s="161"/>
      <c r="AG17" s="161"/>
      <c r="AH17" s="161"/>
      <c r="AI17" s="161"/>
      <c r="AJ17" s="161"/>
      <c r="AK17" s="161"/>
    </row>
    <row r="18" spans="1:52">
      <c r="A18" s="195">
        <v>5</v>
      </c>
      <c r="B18" s="211" t="s">
        <v>473</v>
      </c>
      <c r="C18" s="212">
        <v>0</v>
      </c>
      <c r="D18" s="213">
        <v>0</v>
      </c>
      <c r="E18" s="213">
        <v>0</v>
      </c>
      <c r="F18" s="199">
        <v>0</v>
      </c>
      <c r="G18" s="212">
        <v>0</v>
      </c>
      <c r="H18" s="201"/>
      <c r="I18" s="201"/>
      <c r="J18" s="213"/>
      <c r="K18" s="213"/>
      <c r="L18" s="213"/>
      <c r="M18" s="213">
        <v>0</v>
      </c>
      <c r="N18" s="213">
        <v>0</v>
      </c>
      <c r="O18" s="214">
        <v>0</v>
      </c>
      <c r="P18" s="212">
        <v>0</v>
      </c>
      <c r="Q18" s="213">
        <v>0</v>
      </c>
      <c r="R18" s="214">
        <v>0</v>
      </c>
      <c r="S18" s="1540">
        <v>0</v>
      </c>
      <c r="T18" s="1545">
        <v>0</v>
      </c>
      <c r="U18" s="203">
        <f t="shared" si="5"/>
        <v>0</v>
      </c>
      <c r="V18" s="1548">
        <f t="shared" si="3"/>
        <v>0</v>
      </c>
      <c r="W18" s="1548">
        <f t="shared" si="2"/>
        <v>0</v>
      </c>
      <c r="X18" s="204">
        <f t="shared" si="4"/>
        <v>0</v>
      </c>
      <c r="AA18" s="161"/>
      <c r="AB18" s="161"/>
      <c r="AC18" s="161"/>
      <c r="AD18" s="161"/>
      <c r="AE18" s="161"/>
      <c r="AF18" s="161"/>
      <c r="AG18" s="161"/>
      <c r="AH18" s="161"/>
      <c r="AI18" s="161"/>
      <c r="AJ18" s="161"/>
      <c r="AK18" s="161"/>
    </row>
    <row r="19" spans="1:52" s="1550" customFormat="1">
      <c r="A19" s="1538">
        <v>6</v>
      </c>
      <c r="B19" s="1539" t="s">
        <v>474</v>
      </c>
      <c r="C19" s="1540">
        <v>502272200</v>
      </c>
      <c r="D19" s="1541">
        <v>64984000</v>
      </c>
      <c r="E19" s="1541">
        <v>12545000</v>
      </c>
      <c r="F19" s="1542">
        <v>424743200</v>
      </c>
      <c r="G19" s="1540">
        <f>34070000+6000000</f>
        <v>40070000</v>
      </c>
      <c r="H19" s="1543"/>
      <c r="I19" s="1543"/>
      <c r="J19" s="1544"/>
      <c r="K19" s="1541"/>
      <c r="L19" s="1541">
        <v>0</v>
      </c>
      <c r="M19" s="1541">
        <v>0</v>
      </c>
      <c r="N19" s="1541">
        <v>14816000</v>
      </c>
      <c r="O19" s="1545">
        <v>0</v>
      </c>
      <c r="P19" s="1540">
        <v>0</v>
      </c>
      <c r="Q19" s="1541">
        <v>0</v>
      </c>
      <c r="R19" s="1545">
        <v>6000000</v>
      </c>
      <c r="S19" s="1540">
        <v>0</v>
      </c>
      <c r="T19" s="1546">
        <v>0</v>
      </c>
      <c r="U19" s="1547">
        <f>C19+G19+H19+I19+J19+K19+L19+M19+N19+O19-P19-Q19-R19</f>
        <v>551158200</v>
      </c>
      <c r="V19" s="1548">
        <f>D19+T19</f>
        <v>64984000</v>
      </c>
      <c r="W19" s="1548">
        <f>E19+S19</f>
        <v>12545000</v>
      </c>
      <c r="X19" s="1548">
        <f t="shared" si="4"/>
        <v>473629200</v>
      </c>
      <c r="Y19" s="1549"/>
      <c r="AA19" s="1551"/>
      <c r="AB19" s="1551"/>
      <c r="AC19" s="1551"/>
      <c r="AD19" s="1551"/>
      <c r="AE19" s="1551"/>
      <c r="AF19" s="1551"/>
      <c r="AG19" s="1551"/>
      <c r="AH19" s="1551"/>
      <c r="AI19" s="1551"/>
      <c r="AJ19" s="1551"/>
      <c r="AK19" s="1551"/>
    </row>
    <row r="20" spans="1:52">
      <c r="A20" s="195">
        <v>7</v>
      </c>
      <c r="B20" s="211" t="s">
        <v>475</v>
      </c>
      <c r="C20" s="212">
        <v>41407000</v>
      </c>
      <c r="D20" s="213">
        <v>8432000</v>
      </c>
      <c r="E20" s="213">
        <v>375000</v>
      </c>
      <c r="F20" s="199">
        <v>32600000</v>
      </c>
      <c r="G20" s="212">
        <v>4915500</v>
      </c>
      <c r="H20" s="201"/>
      <c r="I20" s="201"/>
      <c r="J20" s="737"/>
      <c r="K20" s="213"/>
      <c r="L20" s="213"/>
      <c r="M20" s="213">
        <v>0</v>
      </c>
      <c r="N20" s="213">
        <v>0</v>
      </c>
      <c r="O20" s="214">
        <v>0</v>
      </c>
      <c r="P20" s="212">
        <v>0</v>
      </c>
      <c r="Q20" s="213">
        <v>0</v>
      </c>
      <c r="R20" s="214">
        <v>1765500</v>
      </c>
      <c r="S20" s="1540">
        <v>0</v>
      </c>
      <c r="T20" s="1545">
        <v>0</v>
      </c>
      <c r="U20" s="203">
        <f t="shared" si="5"/>
        <v>44557000</v>
      </c>
      <c r="V20" s="1548">
        <f t="shared" si="3"/>
        <v>8432000</v>
      </c>
      <c r="W20" s="1548">
        <f t="shared" si="2"/>
        <v>375000</v>
      </c>
      <c r="X20" s="204">
        <f t="shared" si="4"/>
        <v>35750000</v>
      </c>
      <c r="Y20" s="846"/>
      <c r="AA20" s="161"/>
      <c r="AB20" s="161"/>
      <c r="AC20" s="161"/>
      <c r="AD20" s="161"/>
      <c r="AE20" s="161"/>
      <c r="AF20" s="161"/>
      <c r="AG20" s="161"/>
      <c r="AH20" s="161"/>
      <c r="AI20" s="161"/>
      <c r="AJ20" s="161"/>
      <c r="AK20" s="161"/>
    </row>
    <row r="21" spans="1:52" s="1550" customFormat="1" ht="14.25" customHeight="1">
      <c r="A21" s="1538">
        <v>8</v>
      </c>
      <c r="B21" s="1539" t="s">
        <v>476</v>
      </c>
      <c r="C21" s="1540">
        <v>355180115</v>
      </c>
      <c r="D21" s="1541">
        <v>40572500</v>
      </c>
      <c r="E21" s="1541">
        <v>0</v>
      </c>
      <c r="F21" s="1542">
        <v>314607615</v>
      </c>
      <c r="G21" s="1540">
        <v>0</v>
      </c>
      <c r="H21" s="1543"/>
      <c r="I21" s="1543"/>
      <c r="J21" s="1552">
        <v>0</v>
      </c>
      <c r="K21" s="1541"/>
      <c r="L21" s="1541"/>
      <c r="M21" s="1541">
        <v>0</v>
      </c>
      <c r="N21" s="1552">
        <v>0</v>
      </c>
      <c r="O21" s="1545"/>
      <c r="P21" s="1912">
        <v>0</v>
      </c>
      <c r="Q21" s="1541">
        <v>0</v>
      </c>
      <c r="R21" s="1545">
        <v>0</v>
      </c>
      <c r="S21" s="1540">
        <v>0</v>
      </c>
      <c r="T21" s="1545">
        <v>0</v>
      </c>
      <c r="U21" s="1547">
        <f>C21+G21+H21+I21+J21+K21+L21+M21+N21+O21-P21-Q21-R21</f>
        <v>355180115</v>
      </c>
      <c r="V21" s="1548">
        <f t="shared" si="3"/>
        <v>40572500</v>
      </c>
      <c r="W21" s="1548">
        <f t="shared" si="2"/>
        <v>0</v>
      </c>
      <c r="X21" s="1548">
        <f t="shared" si="4"/>
        <v>314607615</v>
      </c>
      <c r="Y21" s="1553"/>
      <c r="Z21" s="1554"/>
      <c r="AA21" s="1551"/>
      <c r="AB21" s="1551"/>
      <c r="AC21" s="1551"/>
      <c r="AD21" s="1551"/>
      <c r="AE21" s="1551"/>
      <c r="AF21" s="1551"/>
      <c r="AG21" s="1551"/>
      <c r="AH21" s="1551"/>
      <c r="AI21" s="1551"/>
      <c r="AJ21" s="1551"/>
      <c r="AK21" s="1551"/>
    </row>
    <row r="22" spans="1:52">
      <c r="A22" s="195">
        <v>9</v>
      </c>
      <c r="B22" s="211" t="s">
        <v>477</v>
      </c>
      <c r="C22" s="212">
        <v>176349990</v>
      </c>
      <c r="D22" s="213">
        <v>66000000</v>
      </c>
      <c r="E22" s="213">
        <v>0</v>
      </c>
      <c r="F22" s="199">
        <v>110349990</v>
      </c>
      <c r="G22" s="212">
        <v>0</v>
      </c>
      <c r="H22" s="201"/>
      <c r="I22" s="201"/>
      <c r="J22" s="737"/>
      <c r="K22" s="213"/>
      <c r="L22" s="213"/>
      <c r="M22" s="213">
        <v>0</v>
      </c>
      <c r="N22" s="213">
        <v>0</v>
      </c>
      <c r="O22" s="214">
        <v>0</v>
      </c>
      <c r="P22" s="212">
        <v>0</v>
      </c>
      <c r="Q22" s="213">
        <v>0</v>
      </c>
      <c r="R22" s="214">
        <v>0</v>
      </c>
      <c r="S22" s="1540">
        <v>0</v>
      </c>
      <c r="T22" s="1545">
        <v>0</v>
      </c>
      <c r="U22" s="203">
        <f>C22+G22+H22+I22+J22+K22+L22+M22+N22+O22-P22-Q22-R22</f>
        <v>176349990</v>
      </c>
      <c r="V22" s="1548">
        <f t="shared" si="3"/>
        <v>66000000</v>
      </c>
      <c r="W22" s="1548">
        <f t="shared" si="2"/>
        <v>0</v>
      </c>
      <c r="X22" s="204">
        <f t="shared" si="4"/>
        <v>110349990</v>
      </c>
      <c r="Y22" s="451"/>
      <c r="AA22" s="161"/>
      <c r="AB22" s="161"/>
      <c r="AC22" s="161"/>
      <c r="AD22" s="161"/>
      <c r="AE22" s="161"/>
      <c r="AF22" s="161"/>
      <c r="AG22" s="161"/>
      <c r="AH22" s="161"/>
      <c r="AI22" s="161"/>
      <c r="AJ22" s="161"/>
      <c r="AK22" s="161"/>
    </row>
    <row r="23" spans="1:52">
      <c r="A23" s="195">
        <v>10</v>
      </c>
      <c r="B23" s="211" t="s">
        <v>478</v>
      </c>
      <c r="C23" s="212">
        <v>0</v>
      </c>
      <c r="D23" s="213">
        <v>0</v>
      </c>
      <c r="E23" s="213">
        <v>0</v>
      </c>
      <c r="F23" s="199">
        <v>0</v>
      </c>
      <c r="G23" s="212">
        <v>0</v>
      </c>
      <c r="H23" s="201"/>
      <c r="I23" s="201"/>
      <c r="J23" s="213"/>
      <c r="K23" s="213"/>
      <c r="L23" s="213"/>
      <c r="M23" s="213">
        <v>0</v>
      </c>
      <c r="N23" s="213">
        <v>0</v>
      </c>
      <c r="O23" s="214">
        <v>0</v>
      </c>
      <c r="P23" s="212">
        <v>0</v>
      </c>
      <c r="Q23" s="213">
        <v>0</v>
      </c>
      <c r="R23" s="214">
        <v>0</v>
      </c>
      <c r="S23" s="1540">
        <v>0</v>
      </c>
      <c r="T23" s="1545"/>
      <c r="U23" s="203">
        <f t="shared" si="5"/>
        <v>0</v>
      </c>
      <c r="V23" s="1548">
        <f t="shared" si="3"/>
        <v>0</v>
      </c>
      <c r="W23" s="1548">
        <f t="shared" si="2"/>
        <v>0</v>
      </c>
      <c r="X23" s="204">
        <f t="shared" si="4"/>
        <v>0</v>
      </c>
      <c r="AA23" s="161"/>
      <c r="AB23" s="161"/>
      <c r="AC23" s="161"/>
      <c r="AD23" s="161"/>
      <c r="AE23" s="161"/>
      <c r="AF23" s="161"/>
      <c r="AG23" s="161"/>
      <c r="AH23" s="161"/>
      <c r="AI23" s="161"/>
      <c r="AJ23" s="161"/>
      <c r="AK23" s="161"/>
    </row>
    <row r="24" spans="1:52">
      <c r="A24" s="195"/>
      <c r="B24" s="196"/>
      <c r="C24" s="212"/>
      <c r="D24" s="213"/>
      <c r="E24" s="213"/>
      <c r="F24" s="199"/>
      <c r="G24" s="212"/>
      <c r="H24" s="201"/>
      <c r="I24" s="201"/>
      <c r="J24" s="213"/>
      <c r="K24" s="213"/>
      <c r="L24" s="213"/>
      <c r="M24" s="213"/>
      <c r="N24" s="213"/>
      <c r="O24" s="214"/>
      <c r="P24" s="212"/>
      <c r="Q24" s="213"/>
      <c r="R24" s="214"/>
      <c r="S24" s="1540"/>
      <c r="T24" s="1545"/>
      <c r="U24" s="203"/>
      <c r="V24" s="1548"/>
      <c r="W24" s="1548"/>
      <c r="X24" s="204"/>
      <c r="AA24" s="161"/>
      <c r="AB24" s="161"/>
      <c r="AC24" s="161"/>
      <c r="AD24" s="161"/>
      <c r="AE24" s="161"/>
      <c r="AF24" s="161"/>
      <c r="AG24" s="161"/>
      <c r="AH24" s="161"/>
      <c r="AI24" s="161"/>
      <c r="AJ24" s="161"/>
      <c r="AK24" s="161"/>
    </row>
    <row r="25" spans="1:52" s="217" customFormat="1">
      <c r="A25" s="205" t="s">
        <v>479</v>
      </c>
      <c r="B25" s="215" t="s">
        <v>480</v>
      </c>
      <c r="C25" s="207">
        <f>SUM(C26:C27)</f>
        <v>1478160973.2279201</v>
      </c>
      <c r="D25" s="208">
        <f>SUM(D26:D27)</f>
        <v>0</v>
      </c>
      <c r="E25" s="208">
        <f>SUM(E26:E27)</f>
        <v>1860000</v>
      </c>
      <c r="F25" s="216">
        <f>C25-D25-E25</f>
        <v>1476300973.2279201</v>
      </c>
      <c r="G25" s="209">
        <f t="shared" ref="G25:X25" si="6">SUM(G26:G27)</f>
        <v>0</v>
      </c>
      <c r="H25" s="208">
        <f t="shared" si="6"/>
        <v>0</v>
      </c>
      <c r="I25" s="208">
        <f t="shared" si="6"/>
        <v>0</v>
      </c>
      <c r="J25" s="208">
        <f t="shared" si="6"/>
        <v>0</v>
      </c>
      <c r="K25" s="208">
        <f t="shared" si="6"/>
        <v>0</v>
      </c>
      <c r="L25" s="208">
        <f t="shared" si="6"/>
        <v>0</v>
      </c>
      <c r="M25" s="208">
        <f t="shared" si="6"/>
        <v>0</v>
      </c>
      <c r="N25" s="208">
        <f t="shared" si="6"/>
        <v>1542479875</v>
      </c>
      <c r="O25" s="210">
        <f t="shared" si="6"/>
        <v>0</v>
      </c>
      <c r="P25" s="209">
        <f t="shared" si="6"/>
        <v>0</v>
      </c>
      <c r="Q25" s="208">
        <f t="shared" si="6"/>
        <v>0</v>
      </c>
      <c r="R25" s="210">
        <f t="shared" si="6"/>
        <v>0</v>
      </c>
      <c r="S25" s="1662">
        <f t="shared" si="6"/>
        <v>0</v>
      </c>
      <c r="T25" s="1663">
        <f t="shared" si="6"/>
        <v>0</v>
      </c>
      <c r="U25" s="1660">
        <f t="shared" si="6"/>
        <v>3020640848.2279201</v>
      </c>
      <c r="V25" s="1661">
        <f t="shared" si="6"/>
        <v>0</v>
      </c>
      <c r="W25" s="1661">
        <f t="shared" si="6"/>
        <v>1860000</v>
      </c>
      <c r="X25" s="191">
        <f t="shared" si="6"/>
        <v>3018780848.2279201</v>
      </c>
      <c r="Y25" s="451"/>
      <c r="Z25" s="162"/>
      <c r="AA25" s="161"/>
      <c r="AB25" s="161"/>
      <c r="AC25" s="161"/>
      <c r="AD25" s="161"/>
      <c r="AE25" s="161"/>
      <c r="AF25" s="161"/>
      <c r="AG25" s="161"/>
      <c r="AH25" s="161"/>
      <c r="AI25" s="161"/>
      <c r="AJ25" s="161"/>
      <c r="AK25" s="161"/>
      <c r="AL25" s="162"/>
      <c r="AM25" s="162"/>
      <c r="AN25" s="162"/>
      <c r="AO25" s="162"/>
      <c r="AP25" s="162"/>
      <c r="AQ25" s="162"/>
      <c r="AR25" s="162"/>
      <c r="AS25" s="162"/>
      <c r="AT25" s="162"/>
      <c r="AU25" s="162"/>
      <c r="AV25" s="162"/>
      <c r="AW25" s="162"/>
      <c r="AX25" s="162"/>
      <c r="AY25" s="162"/>
      <c r="AZ25" s="162"/>
    </row>
    <row r="26" spans="1:52">
      <c r="A26" s="195">
        <v>11</v>
      </c>
      <c r="B26" s="196" t="s">
        <v>415</v>
      </c>
      <c r="C26" s="212">
        <v>1477800973.2279201</v>
      </c>
      <c r="D26" s="213">
        <v>0</v>
      </c>
      <c r="E26" s="213">
        <v>1860000</v>
      </c>
      <c r="F26" s="199">
        <v>1475940973.2279215</v>
      </c>
      <c r="G26" s="212">
        <v>0</v>
      </c>
      <c r="H26" s="201">
        <v>0</v>
      </c>
      <c r="I26" s="201">
        <v>0</v>
      </c>
      <c r="J26" s="213"/>
      <c r="K26" s="213"/>
      <c r="L26" s="213">
        <v>0</v>
      </c>
      <c r="M26" s="213">
        <v>0</v>
      </c>
      <c r="N26" s="870">
        <f>'DAFTAR MUTASI SMT 1 2017'!U47</f>
        <v>1542479875</v>
      </c>
      <c r="O26" s="1596">
        <v>0</v>
      </c>
      <c r="P26" s="212">
        <v>0</v>
      </c>
      <c r="Q26" s="201">
        <v>0</v>
      </c>
      <c r="R26" s="214">
        <v>0</v>
      </c>
      <c r="S26" s="1540">
        <v>-360000</v>
      </c>
      <c r="T26" s="1545">
        <v>0</v>
      </c>
      <c r="U26" s="203">
        <f>C26+G26+H26+I26+J26+K26+L26+M26+N26+O26-P26-Q26-R26</f>
        <v>3020280848.2279201</v>
      </c>
      <c r="V26" s="1548">
        <f>D26+T26</f>
        <v>0</v>
      </c>
      <c r="W26" s="1548">
        <f>E26+S26</f>
        <v>1500000</v>
      </c>
      <c r="X26" s="204">
        <f>U26-V26-W26</f>
        <v>3018780848.2279201</v>
      </c>
      <c r="AA26" s="161"/>
      <c r="AB26" s="161"/>
      <c r="AC26" s="161"/>
      <c r="AD26" s="161"/>
      <c r="AE26" s="161"/>
      <c r="AF26" s="161"/>
      <c r="AG26" s="161"/>
      <c r="AH26" s="161"/>
      <c r="AI26" s="161"/>
      <c r="AJ26" s="161"/>
      <c r="AK26" s="161"/>
    </row>
    <row r="27" spans="1:52">
      <c r="A27" s="195">
        <v>12</v>
      </c>
      <c r="B27" s="196" t="s">
        <v>481</v>
      </c>
      <c r="C27" s="212">
        <v>360000</v>
      </c>
      <c r="D27" s="213">
        <v>0</v>
      </c>
      <c r="E27" s="213">
        <v>0</v>
      </c>
      <c r="F27" s="199">
        <v>360000</v>
      </c>
      <c r="G27" s="212">
        <v>0</v>
      </c>
      <c r="H27" s="201"/>
      <c r="I27" s="201"/>
      <c r="J27" s="213"/>
      <c r="K27" s="213"/>
      <c r="L27" s="213"/>
      <c r="M27" s="213">
        <v>0</v>
      </c>
      <c r="N27" s="213">
        <v>0</v>
      </c>
      <c r="O27" s="214">
        <v>0</v>
      </c>
      <c r="P27" s="212">
        <v>0</v>
      </c>
      <c r="Q27" s="213">
        <v>0</v>
      </c>
      <c r="R27" s="214">
        <v>0</v>
      </c>
      <c r="S27" s="1540">
        <v>360000</v>
      </c>
      <c r="T27" s="1545">
        <v>0</v>
      </c>
      <c r="U27" s="203">
        <f>C27+G27+H27+I27+J27+K27+L27+M27+N27+O27-P27-Q27-R27</f>
        <v>360000</v>
      </c>
      <c r="V27" s="1548">
        <f>D27+T27</f>
        <v>0</v>
      </c>
      <c r="W27" s="1548">
        <f>E27+S27</f>
        <v>360000</v>
      </c>
      <c r="X27" s="204">
        <f>U27-V27-W27</f>
        <v>0</v>
      </c>
      <c r="AA27" s="161"/>
      <c r="AB27" s="161"/>
      <c r="AC27" s="161"/>
      <c r="AD27" s="161"/>
      <c r="AE27" s="161"/>
      <c r="AF27" s="161"/>
      <c r="AG27" s="161"/>
      <c r="AH27" s="161"/>
      <c r="AI27" s="161"/>
      <c r="AJ27" s="161"/>
      <c r="AK27" s="161"/>
    </row>
    <row r="28" spans="1:52">
      <c r="A28" s="195"/>
      <c r="B28" s="196"/>
      <c r="C28" s="212"/>
      <c r="D28" s="213"/>
      <c r="E28" s="213"/>
      <c r="F28" s="199"/>
      <c r="G28" s="212"/>
      <c r="H28" s="201"/>
      <c r="I28" s="201"/>
      <c r="J28" s="213"/>
      <c r="K28" s="213"/>
      <c r="L28" s="213"/>
      <c r="M28" s="213"/>
      <c r="N28" s="213"/>
      <c r="O28" s="214"/>
      <c r="P28" s="212"/>
      <c r="Q28" s="213"/>
      <c r="R28" s="214"/>
      <c r="S28" s="1540"/>
      <c r="T28" s="1545"/>
      <c r="U28" s="203"/>
      <c r="V28" s="1548"/>
      <c r="W28" s="1548"/>
      <c r="X28" s="204"/>
      <c r="AA28" s="218"/>
      <c r="AB28" s="218"/>
      <c r="AC28" s="218"/>
      <c r="AD28" s="218"/>
      <c r="AE28" s="218"/>
      <c r="AF28" s="218"/>
      <c r="AG28" s="218"/>
      <c r="AH28" s="218"/>
      <c r="AI28" s="218"/>
      <c r="AJ28" s="218"/>
      <c r="AK28" s="218"/>
      <c r="AL28" s="218"/>
      <c r="AM28" s="218"/>
      <c r="AN28" s="218"/>
      <c r="AO28" s="218"/>
      <c r="AP28" s="218"/>
    </row>
    <row r="29" spans="1:52" s="217" customFormat="1" ht="15" customHeight="1">
      <c r="A29" s="205" t="s">
        <v>482</v>
      </c>
      <c r="B29" s="215" t="s">
        <v>483</v>
      </c>
      <c r="C29" s="207">
        <f>SUM(C30:C33)</f>
        <v>45180588.590000004</v>
      </c>
      <c r="D29" s="208">
        <f t="shared" ref="D29:X29" si="7">SUM(D30:D33)</f>
        <v>0</v>
      </c>
      <c r="E29" s="208">
        <f t="shared" si="7"/>
        <v>0</v>
      </c>
      <c r="F29" s="216">
        <f t="shared" si="7"/>
        <v>45180588.590000004</v>
      </c>
      <c r="G29" s="209">
        <f t="shared" si="7"/>
        <v>0</v>
      </c>
      <c r="H29" s="208">
        <f t="shared" si="7"/>
        <v>0</v>
      </c>
      <c r="I29" s="208">
        <f t="shared" si="7"/>
        <v>0</v>
      </c>
      <c r="J29" s="208">
        <f>SUM(J30:J33)</f>
        <v>0</v>
      </c>
      <c r="K29" s="208">
        <f t="shared" si="7"/>
        <v>0</v>
      </c>
      <c r="L29" s="208">
        <f t="shared" si="7"/>
        <v>0</v>
      </c>
      <c r="M29" s="208">
        <f t="shared" si="7"/>
        <v>0</v>
      </c>
      <c r="N29" s="208">
        <f t="shared" si="7"/>
        <v>394633249</v>
      </c>
      <c r="O29" s="210">
        <f t="shared" si="7"/>
        <v>6000000</v>
      </c>
      <c r="P29" s="209">
        <f t="shared" si="7"/>
        <v>0</v>
      </c>
      <c r="Q29" s="208">
        <f t="shared" si="7"/>
        <v>0</v>
      </c>
      <c r="R29" s="210">
        <f t="shared" si="7"/>
        <v>0</v>
      </c>
      <c r="S29" s="1662">
        <f t="shared" si="7"/>
        <v>0</v>
      </c>
      <c r="T29" s="1663">
        <f t="shared" si="7"/>
        <v>0</v>
      </c>
      <c r="U29" s="1660">
        <f t="shared" si="7"/>
        <v>445813837.58999997</v>
      </c>
      <c r="V29" s="1661">
        <f t="shared" si="7"/>
        <v>0</v>
      </c>
      <c r="W29" s="1661">
        <f t="shared" si="7"/>
        <v>0</v>
      </c>
      <c r="X29" s="191">
        <f t="shared" si="7"/>
        <v>445813837.58999997</v>
      </c>
      <c r="Y29" s="162"/>
      <c r="Z29" s="162"/>
      <c r="AA29" s="219"/>
      <c r="AB29" s="219"/>
      <c r="AC29" s="219"/>
      <c r="AD29" s="219"/>
      <c r="AE29" s="219"/>
      <c r="AF29" s="219"/>
      <c r="AG29" s="219"/>
      <c r="AH29" s="219"/>
      <c r="AI29" s="219"/>
      <c r="AJ29" s="219"/>
      <c r="AK29" s="219"/>
      <c r="AL29" s="219"/>
      <c r="AM29" s="219"/>
      <c r="AN29" s="219"/>
      <c r="AO29" s="219"/>
      <c r="AP29" s="219"/>
      <c r="AQ29" s="162"/>
      <c r="AR29" s="162"/>
      <c r="AS29" s="162"/>
      <c r="AT29" s="162"/>
      <c r="AU29" s="162"/>
      <c r="AV29" s="162"/>
      <c r="AW29" s="162"/>
      <c r="AX29" s="162"/>
      <c r="AY29" s="162"/>
      <c r="AZ29" s="162"/>
    </row>
    <row r="30" spans="1:52">
      <c r="A30" s="195">
        <v>13</v>
      </c>
      <c r="B30" s="196" t="s">
        <v>484</v>
      </c>
      <c r="C30" s="212">
        <v>0</v>
      </c>
      <c r="D30" s="213">
        <v>0</v>
      </c>
      <c r="E30" s="213">
        <v>0</v>
      </c>
      <c r="F30" s="199">
        <v>0</v>
      </c>
      <c r="G30" s="212">
        <v>0</v>
      </c>
      <c r="H30" s="201"/>
      <c r="I30" s="201"/>
      <c r="J30" s="213"/>
      <c r="K30" s="213"/>
      <c r="L30" s="213"/>
      <c r="M30" s="213">
        <v>0</v>
      </c>
      <c r="N30" s="213">
        <v>0</v>
      </c>
      <c r="O30" s="214">
        <v>0</v>
      </c>
      <c r="P30" s="212">
        <v>0</v>
      </c>
      <c r="Q30" s="213">
        <v>0</v>
      </c>
      <c r="R30" s="214">
        <v>0</v>
      </c>
      <c r="S30" s="1540">
        <v>0</v>
      </c>
      <c r="T30" s="1545">
        <v>0</v>
      </c>
      <c r="U30" s="203">
        <f>C30+G30+H30+I30+J30+K30+L30+M30+N30+O30-P30-Q30-R30</f>
        <v>0</v>
      </c>
      <c r="V30" s="1548">
        <f>D30+T30</f>
        <v>0</v>
      </c>
      <c r="W30" s="1548">
        <f>E30+S30</f>
        <v>0</v>
      </c>
      <c r="X30" s="204">
        <f>U30-V30-W30</f>
        <v>0</v>
      </c>
      <c r="AA30" s="219"/>
      <c r="AB30" s="219"/>
      <c r="AC30" s="219"/>
      <c r="AD30" s="219"/>
      <c r="AE30" s="219"/>
      <c r="AF30" s="219"/>
      <c r="AG30" s="219"/>
      <c r="AH30" s="219"/>
      <c r="AI30" s="219"/>
      <c r="AJ30" s="219"/>
      <c r="AK30" s="219"/>
      <c r="AL30" s="219"/>
      <c r="AM30" s="219"/>
      <c r="AN30" s="219"/>
      <c r="AO30" s="219"/>
      <c r="AP30" s="219"/>
    </row>
    <row r="31" spans="1:52">
      <c r="A31" s="195">
        <v>14</v>
      </c>
      <c r="B31" s="196" t="s">
        <v>485</v>
      </c>
      <c r="C31" s="212">
        <v>0</v>
      </c>
      <c r="D31" s="213">
        <v>0</v>
      </c>
      <c r="E31" s="213">
        <v>0</v>
      </c>
      <c r="F31" s="199">
        <v>0</v>
      </c>
      <c r="G31" s="212">
        <v>0</v>
      </c>
      <c r="H31" s="201"/>
      <c r="I31" s="201"/>
      <c r="J31" s="213"/>
      <c r="K31" s="213"/>
      <c r="L31" s="213">
        <v>0</v>
      </c>
      <c r="M31" s="213">
        <v>0</v>
      </c>
      <c r="N31" s="1541">
        <v>0</v>
      </c>
      <c r="O31" s="214">
        <v>0</v>
      </c>
      <c r="P31" s="212">
        <v>0</v>
      </c>
      <c r="Q31" s="213">
        <v>0</v>
      </c>
      <c r="R31" s="214">
        <v>0</v>
      </c>
      <c r="S31" s="1540">
        <v>0</v>
      </c>
      <c r="T31" s="1545">
        <v>0</v>
      </c>
      <c r="U31" s="203">
        <f>C31+G31+H31+I31+J31+K31+L31+M31+N31+O31-P31-Q31-R31</f>
        <v>0</v>
      </c>
      <c r="V31" s="1548">
        <f>D31+T31</f>
        <v>0</v>
      </c>
      <c r="W31" s="1548">
        <f>E31+S31</f>
        <v>0</v>
      </c>
      <c r="X31" s="204">
        <f>U31-V31-W31</f>
        <v>0</v>
      </c>
      <c r="AA31" s="220"/>
      <c r="AB31" s="220"/>
      <c r="AC31" s="220"/>
      <c r="AD31" s="220"/>
      <c r="AE31" s="220"/>
      <c r="AF31" s="220"/>
      <c r="AG31" s="220"/>
      <c r="AH31" s="220"/>
      <c r="AI31" s="220"/>
      <c r="AJ31" s="220"/>
      <c r="AK31" s="220"/>
      <c r="AL31" s="220"/>
      <c r="AM31" s="220"/>
      <c r="AN31" s="220"/>
      <c r="AO31" s="220"/>
      <c r="AP31" s="220"/>
    </row>
    <row r="32" spans="1:52">
      <c r="A32" s="195">
        <v>15</v>
      </c>
      <c r="B32" s="196" t="s">
        <v>486</v>
      </c>
      <c r="C32" s="212">
        <v>12170588.59</v>
      </c>
      <c r="D32" s="213">
        <v>0</v>
      </c>
      <c r="E32" s="213">
        <v>0</v>
      </c>
      <c r="F32" s="199">
        <v>12170588.59</v>
      </c>
      <c r="G32" s="1267">
        <v>0</v>
      </c>
      <c r="H32" s="201"/>
      <c r="I32" s="201"/>
      <c r="J32" s="213"/>
      <c r="K32" s="213"/>
      <c r="L32" s="213"/>
      <c r="M32" s="213">
        <v>0</v>
      </c>
      <c r="N32" s="1899">
        <v>358395000</v>
      </c>
      <c r="O32" s="1267">
        <v>0</v>
      </c>
      <c r="P32" s="212">
        <v>0</v>
      </c>
      <c r="Q32" s="213">
        <v>0</v>
      </c>
      <c r="R32" s="214">
        <v>0</v>
      </c>
      <c r="S32" s="1540">
        <v>0</v>
      </c>
      <c r="T32" s="1545">
        <v>0</v>
      </c>
      <c r="U32" s="203">
        <f>C32+G32+H32+I32+J32+K32+L32+M32+N32+O32-P32-Q32-R32</f>
        <v>370565588.58999997</v>
      </c>
      <c r="V32" s="1548">
        <f>D32+T32</f>
        <v>0</v>
      </c>
      <c r="W32" s="1548">
        <f>E32+S32</f>
        <v>0</v>
      </c>
      <c r="X32" s="204">
        <f>U32-V32-W32</f>
        <v>370565588.58999997</v>
      </c>
      <c r="AA32" s="220"/>
      <c r="AB32" s="220"/>
      <c r="AC32" s="220"/>
      <c r="AD32" s="220"/>
      <c r="AE32" s="220"/>
      <c r="AF32" s="220"/>
      <c r="AG32" s="220"/>
      <c r="AH32" s="220"/>
      <c r="AI32" s="220"/>
      <c r="AJ32" s="220"/>
      <c r="AK32" s="220"/>
      <c r="AL32" s="220"/>
      <c r="AM32" s="220"/>
      <c r="AN32" s="220"/>
      <c r="AO32" s="220"/>
      <c r="AP32" s="220"/>
    </row>
    <row r="33" spans="1:52">
      <c r="A33" s="195">
        <v>16</v>
      </c>
      <c r="B33" s="196" t="s">
        <v>487</v>
      </c>
      <c r="C33" s="212">
        <v>33010000</v>
      </c>
      <c r="D33" s="213">
        <v>0</v>
      </c>
      <c r="E33" s="213">
        <v>0</v>
      </c>
      <c r="F33" s="199">
        <v>33010000</v>
      </c>
      <c r="G33" s="736">
        <v>0</v>
      </c>
      <c r="H33" s="201"/>
      <c r="I33" s="201"/>
      <c r="J33" s="213"/>
      <c r="K33" s="213"/>
      <c r="L33" s="213"/>
      <c r="M33" s="213">
        <v>0</v>
      </c>
      <c r="N33" s="1900">
        <v>36238249</v>
      </c>
      <c r="O33" s="214">
        <v>6000000</v>
      </c>
      <c r="P33" s="212">
        <v>0</v>
      </c>
      <c r="Q33" s="213">
        <v>0</v>
      </c>
      <c r="R33" s="214">
        <v>0</v>
      </c>
      <c r="S33" s="1540">
        <v>0</v>
      </c>
      <c r="T33" s="1545">
        <v>0</v>
      </c>
      <c r="U33" s="203">
        <f>C33+G33+H33+I33+J33+K33+L33+M33+N33+O33-P33-Q33-R33</f>
        <v>75248249</v>
      </c>
      <c r="V33" s="1548">
        <f>D33+T33</f>
        <v>0</v>
      </c>
      <c r="W33" s="1548">
        <f>E33+S33</f>
        <v>0</v>
      </c>
      <c r="X33" s="204">
        <f>U33-V33-W33</f>
        <v>75248249</v>
      </c>
      <c r="AA33" s="1947"/>
      <c r="AB33" s="1947"/>
      <c r="AC33" s="1947"/>
      <c r="AD33" s="1947"/>
      <c r="AE33" s="1947"/>
      <c r="AF33" s="1947"/>
      <c r="AG33" s="1947"/>
      <c r="AH33" s="1947"/>
      <c r="AI33" s="1947"/>
      <c r="AJ33" s="1947"/>
      <c r="AK33" s="1947"/>
      <c r="AL33" s="1947"/>
      <c r="AM33" s="1947"/>
      <c r="AN33" s="1947"/>
      <c r="AO33" s="1947"/>
      <c r="AP33" s="1947"/>
    </row>
    <row r="34" spans="1:52">
      <c r="A34" s="195"/>
      <c r="B34" s="196"/>
      <c r="C34" s="212"/>
      <c r="D34" s="213"/>
      <c r="E34" s="213"/>
      <c r="F34" s="199"/>
      <c r="G34" s="212"/>
      <c r="H34" s="201"/>
      <c r="I34" s="201"/>
      <c r="J34" s="213"/>
      <c r="K34" s="213"/>
      <c r="L34" s="213"/>
      <c r="M34" s="213"/>
      <c r="N34" s="213"/>
      <c r="O34" s="214"/>
      <c r="P34" s="212"/>
      <c r="Q34" s="213"/>
      <c r="R34" s="214"/>
      <c r="S34" s="1540"/>
      <c r="T34" s="1545"/>
      <c r="U34" s="203"/>
      <c r="V34" s="1548"/>
      <c r="W34" s="1548"/>
      <c r="X34" s="204"/>
      <c r="AA34" s="220"/>
      <c r="AB34" s="220"/>
      <c r="AC34" s="220"/>
      <c r="AD34" s="220"/>
      <c r="AE34" s="220"/>
      <c r="AF34" s="220"/>
      <c r="AG34" s="220"/>
      <c r="AH34" s="220"/>
      <c r="AI34" s="220"/>
      <c r="AJ34" s="220"/>
      <c r="AK34" s="220"/>
      <c r="AL34" s="220"/>
      <c r="AM34" s="220"/>
      <c r="AN34" s="220"/>
      <c r="AO34" s="220"/>
      <c r="AP34" s="220"/>
    </row>
    <row r="35" spans="1:52" s="217" customFormat="1">
      <c r="A35" s="205" t="s">
        <v>488</v>
      </c>
      <c r="B35" s="215" t="s">
        <v>423</v>
      </c>
      <c r="C35" s="207">
        <f>SUM(C36:C38)</f>
        <v>0</v>
      </c>
      <c r="D35" s="208">
        <f t="shared" ref="D35:X35" si="8">SUM(D36:D38)</f>
        <v>0</v>
      </c>
      <c r="E35" s="208">
        <f t="shared" si="8"/>
        <v>0</v>
      </c>
      <c r="F35" s="216">
        <f t="shared" si="8"/>
        <v>0</v>
      </c>
      <c r="G35" s="209">
        <f t="shared" si="8"/>
        <v>0</v>
      </c>
      <c r="H35" s="208">
        <f t="shared" si="8"/>
        <v>0</v>
      </c>
      <c r="I35" s="208">
        <f t="shared" si="8"/>
        <v>0</v>
      </c>
      <c r="J35" s="208">
        <f t="shared" si="8"/>
        <v>0</v>
      </c>
      <c r="K35" s="208">
        <f t="shared" si="8"/>
        <v>0</v>
      </c>
      <c r="L35" s="208">
        <f t="shared" si="8"/>
        <v>0</v>
      </c>
      <c r="M35" s="208">
        <f t="shared" si="8"/>
        <v>0</v>
      </c>
      <c r="N35" s="208">
        <f t="shared" si="8"/>
        <v>0</v>
      </c>
      <c r="O35" s="210">
        <f t="shared" si="8"/>
        <v>0</v>
      </c>
      <c r="P35" s="209">
        <f t="shared" si="8"/>
        <v>0</v>
      </c>
      <c r="Q35" s="208">
        <f>SUM(Q36:Q38)</f>
        <v>0</v>
      </c>
      <c r="R35" s="210">
        <f t="shared" si="8"/>
        <v>0</v>
      </c>
      <c r="S35" s="1662">
        <f t="shared" si="8"/>
        <v>0</v>
      </c>
      <c r="T35" s="1663">
        <f t="shared" si="8"/>
        <v>0</v>
      </c>
      <c r="U35" s="1660">
        <f t="shared" si="8"/>
        <v>0</v>
      </c>
      <c r="V35" s="1661">
        <f t="shared" si="8"/>
        <v>0</v>
      </c>
      <c r="W35" s="1661">
        <f t="shared" si="8"/>
        <v>0</v>
      </c>
      <c r="X35" s="191">
        <f t="shared" si="8"/>
        <v>0</v>
      </c>
      <c r="Y35" s="162"/>
      <c r="Z35" s="162"/>
      <c r="AA35" s="220"/>
      <c r="AB35" s="220"/>
      <c r="AC35" s="220"/>
      <c r="AD35" s="220"/>
      <c r="AE35" s="220"/>
      <c r="AF35" s="220"/>
      <c r="AG35" s="220"/>
      <c r="AH35" s="220"/>
      <c r="AI35" s="220"/>
      <c r="AJ35" s="220"/>
      <c r="AK35" s="220"/>
      <c r="AL35" s="220"/>
      <c r="AM35" s="220"/>
      <c r="AN35" s="220"/>
      <c r="AO35" s="220"/>
      <c r="AP35" s="220"/>
      <c r="AQ35" s="162"/>
      <c r="AR35" s="162"/>
      <c r="AS35" s="162"/>
      <c r="AT35" s="162"/>
      <c r="AU35" s="162"/>
      <c r="AV35" s="162"/>
      <c r="AW35" s="162"/>
      <c r="AX35" s="162"/>
      <c r="AY35" s="162"/>
      <c r="AZ35" s="162"/>
    </row>
    <row r="36" spans="1:52" ht="15" customHeight="1">
      <c r="A36" s="195">
        <v>17</v>
      </c>
      <c r="B36" s="211" t="s">
        <v>489</v>
      </c>
      <c r="C36" s="212">
        <v>0</v>
      </c>
      <c r="D36" s="213">
        <v>0</v>
      </c>
      <c r="E36" s="213">
        <v>0</v>
      </c>
      <c r="F36" s="199">
        <f t="shared" ref="F36:F38" si="9">C36-D36-E36</f>
        <v>0</v>
      </c>
      <c r="G36" s="212">
        <v>0</v>
      </c>
      <c r="H36" s="201"/>
      <c r="I36" s="201"/>
      <c r="J36" s="213"/>
      <c r="K36" s="213"/>
      <c r="L36" s="213"/>
      <c r="M36" s="213">
        <v>0</v>
      </c>
      <c r="N36" s="213">
        <v>0</v>
      </c>
      <c r="O36" s="214">
        <v>0</v>
      </c>
      <c r="P36" s="212">
        <v>0</v>
      </c>
      <c r="Q36" s="213">
        <v>0</v>
      </c>
      <c r="R36" s="214">
        <v>0</v>
      </c>
      <c r="S36" s="1540">
        <v>0</v>
      </c>
      <c r="T36" s="1545">
        <v>0</v>
      </c>
      <c r="U36" s="203">
        <f>C36+G36+H36+I36+J36+K36+L36+M36+N36+O36-P36-Q36-R36</f>
        <v>0</v>
      </c>
      <c r="V36" s="1548">
        <f>D36+T36</f>
        <v>0</v>
      </c>
      <c r="W36" s="1548">
        <f>E36+S36</f>
        <v>0</v>
      </c>
      <c r="X36" s="204">
        <f>U36-V36-W36</f>
        <v>0</v>
      </c>
      <c r="AA36" s="221"/>
      <c r="AB36" s="221"/>
      <c r="AC36" s="221"/>
      <c r="AD36" s="221"/>
      <c r="AE36" s="221"/>
      <c r="AF36" s="221"/>
      <c r="AG36" s="221"/>
      <c r="AH36" s="221"/>
      <c r="AI36" s="221"/>
      <c r="AJ36" s="221"/>
      <c r="AK36" s="221"/>
      <c r="AL36" s="221"/>
      <c r="AM36" s="221"/>
      <c r="AN36" s="221"/>
      <c r="AO36" s="221"/>
      <c r="AP36" s="221"/>
    </row>
    <row r="37" spans="1:52">
      <c r="A37" s="195">
        <v>18</v>
      </c>
      <c r="B37" s="211" t="s">
        <v>490</v>
      </c>
      <c r="C37" s="212">
        <v>0</v>
      </c>
      <c r="D37" s="213">
        <v>0</v>
      </c>
      <c r="E37" s="213">
        <v>0</v>
      </c>
      <c r="F37" s="199">
        <f t="shared" si="9"/>
        <v>0</v>
      </c>
      <c r="G37" s="212">
        <v>0</v>
      </c>
      <c r="H37" s="201"/>
      <c r="I37" s="201"/>
      <c r="J37" s="213"/>
      <c r="K37" s="213"/>
      <c r="L37" s="213"/>
      <c r="M37" s="213">
        <v>0</v>
      </c>
      <c r="N37" s="213">
        <v>0</v>
      </c>
      <c r="O37" s="214">
        <v>0</v>
      </c>
      <c r="P37" s="212">
        <v>0</v>
      </c>
      <c r="Q37" s="213">
        <v>0</v>
      </c>
      <c r="R37" s="214">
        <v>0</v>
      </c>
      <c r="S37" s="1540">
        <v>0</v>
      </c>
      <c r="T37" s="1545">
        <v>0</v>
      </c>
      <c r="U37" s="203">
        <f>C37+G37+H37+I37+J37+K37+L37+M37+N37+O37-P37-Q37-R37</f>
        <v>0</v>
      </c>
      <c r="V37" s="1548">
        <f>D37+T37</f>
        <v>0</v>
      </c>
      <c r="W37" s="1548">
        <f>E37+S37</f>
        <v>0</v>
      </c>
      <c r="X37" s="204">
        <f>U37-V37-W37</f>
        <v>0</v>
      </c>
      <c r="AA37" s="221"/>
      <c r="AB37" s="221"/>
      <c r="AC37" s="221"/>
      <c r="AD37" s="221"/>
      <c r="AE37" s="221"/>
      <c r="AF37" s="221"/>
      <c r="AG37" s="221"/>
      <c r="AH37" s="221"/>
      <c r="AI37" s="221"/>
      <c r="AJ37" s="221"/>
      <c r="AK37" s="221"/>
      <c r="AL37" s="221"/>
      <c r="AM37" s="221"/>
      <c r="AN37" s="221"/>
      <c r="AO37" s="221"/>
      <c r="AP37" s="221"/>
    </row>
    <row r="38" spans="1:52">
      <c r="A38" s="195">
        <v>19</v>
      </c>
      <c r="B38" s="211" t="s">
        <v>491</v>
      </c>
      <c r="C38" s="212">
        <v>0</v>
      </c>
      <c r="D38" s="213">
        <v>0</v>
      </c>
      <c r="E38" s="213">
        <v>0</v>
      </c>
      <c r="F38" s="199">
        <f t="shared" si="9"/>
        <v>0</v>
      </c>
      <c r="G38" s="212">
        <v>0</v>
      </c>
      <c r="H38" s="201"/>
      <c r="I38" s="201"/>
      <c r="J38" s="213"/>
      <c r="K38" s="213"/>
      <c r="L38" s="213"/>
      <c r="M38" s="213">
        <v>0</v>
      </c>
      <c r="N38" s="213">
        <v>0</v>
      </c>
      <c r="O38" s="214">
        <v>0</v>
      </c>
      <c r="P38" s="212">
        <v>0</v>
      </c>
      <c r="Q38" s="213">
        <v>0</v>
      </c>
      <c r="R38" s="214">
        <v>0</v>
      </c>
      <c r="S38" s="1540">
        <v>0</v>
      </c>
      <c r="T38" s="1545">
        <v>0</v>
      </c>
      <c r="U38" s="203">
        <f>C38+G38+H38+I38+J38+K38+L38+M38+N38+O38-P38-Q38-R38</f>
        <v>0</v>
      </c>
      <c r="V38" s="1548">
        <f>D38+T38</f>
        <v>0</v>
      </c>
      <c r="W38" s="1548">
        <f>E38+S38</f>
        <v>0</v>
      </c>
      <c r="X38" s="204">
        <f>U38-V38-W38</f>
        <v>0</v>
      </c>
      <c r="AA38" s="220"/>
      <c r="AB38" s="220"/>
      <c r="AC38" s="220"/>
      <c r="AD38" s="220"/>
      <c r="AE38" s="220"/>
      <c r="AF38" s="220"/>
      <c r="AG38" s="220"/>
      <c r="AH38" s="220"/>
      <c r="AI38" s="220"/>
      <c r="AJ38" s="220"/>
      <c r="AK38" s="220"/>
      <c r="AL38" s="220"/>
      <c r="AM38" s="220"/>
      <c r="AN38" s="220"/>
      <c r="AO38" s="220"/>
      <c r="AP38" s="220"/>
    </row>
    <row r="39" spans="1:52">
      <c r="A39" s="195"/>
      <c r="B39" s="196"/>
      <c r="C39" s="212"/>
      <c r="D39" s="213"/>
      <c r="E39" s="213"/>
      <c r="F39" s="199"/>
      <c r="G39" s="212"/>
      <c r="H39" s="201"/>
      <c r="I39" s="201"/>
      <c r="J39" s="213"/>
      <c r="K39" s="213"/>
      <c r="L39" s="213"/>
      <c r="M39" s="213"/>
      <c r="N39" s="213"/>
      <c r="O39" s="214"/>
      <c r="P39" s="212"/>
      <c r="Q39" s="213"/>
      <c r="R39" s="214"/>
      <c r="S39" s="1540"/>
      <c r="T39" s="1545"/>
      <c r="U39" s="203"/>
      <c r="V39" s="1548"/>
      <c r="W39" s="1548"/>
      <c r="X39" s="204"/>
      <c r="AA39" s="220"/>
      <c r="AB39" s="220"/>
      <c r="AC39" s="220"/>
      <c r="AD39" s="220"/>
      <c r="AE39" s="220"/>
      <c r="AF39" s="220"/>
      <c r="AG39" s="220"/>
      <c r="AH39" s="220"/>
      <c r="AI39" s="220"/>
      <c r="AJ39" s="220"/>
      <c r="AK39" s="220"/>
      <c r="AL39" s="220"/>
      <c r="AM39" s="220"/>
      <c r="AN39" s="220"/>
      <c r="AO39" s="220"/>
      <c r="AP39" s="220"/>
    </row>
    <row r="40" spans="1:52" s="217" customFormat="1">
      <c r="A40" s="205" t="s">
        <v>492</v>
      </c>
      <c r="B40" s="215" t="s">
        <v>493</v>
      </c>
      <c r="C40" s="192"/>
      <c r="D40" s="190">
        <v>0</v>
      </c>
      <c r="E40" s="190">
        <v>0</v>
      </c>
      <c r="F40" s="191">
        <f>C40-D40-E40</f>
        <v>0</v>
      </c>
      <c r="G40" s="192"/>
      <c r="H40" s="193"/>
      <c r="I40" s="193"/>
      <c r="J40" s="190"/>
      <c r="K40" s="190"/>
      <c r="L40" s="190"/>
      <c r="M40" s="190"/>
      <c r="N40" s="190"/>
      <c r="O40" s="194"/>
      <c r="P40" s="192"/>
      <c r="Q40" s="190"/>
      <c r="R40" s="194"/>
      <c r="S40" s="1658"/>
      <c r="T40" s="1659"/>
      <c r="U40" s="1660">
        <f>C40+G40+H40+I40+J40+K40+L40+M40+N40+O40-P40-Q40-R40</f>
        <v>0</v>
      </c>
      <c r="V40" s="1661">
        <f>D40+T40</f>
        <v>0</v>
      </c>
      <c r="W40" s="1661">
        <f>E40+S40</f>
        <v>0</v>
      </c>
      <c r="X40" s="191">
        <f>U40-V40-W40</f>
        <v>0</v>
      </c>
      <c r="Y40" s="162"/>
      <c r="Z40" s="162"/>
      <c r="AA40" s="220"/>
      <c r="AB40" s="220"/>
      <c r="AC40" s="220"/>
      <c r="AD40" s="220"/>
      <c r="AE40" s="220"/>
      <c r="AF40" s="220"/>
      <c r="AG40" s="220"/>
      <c r="AH40" s="220"/>
      <c r="AI40" s="220"/>
      <c r="AJ40" s="220"/>
      <c r="AK40" s="220"/>
      <c r="AL40" s="220"/>
      <c r="AM40" s="220"/>
      <c r="AN40" s="220"/>
      <c r="AO40" s="220"/>
      <c r="AP40" s="220"/>
      <c r="AQ40" s="162"/>
      <c r="AR40" s="162"/>
      <c r="AS40" s="162"/>
      <c r="AT40" s="162"/>
      <c r="AU40" s="162"/>
      <c r="AV40" s="162"/>
      <c r="AW40" s="162"/>
      <c r="AX40" s="162"/>
      <c r="AY40" s="162"/>
      <c r="AZ40" s="162"/>
    </row>
    <row r="41" spans="1:52">
      <c r="A41" s="195"/>
      <c r="B41" s="196"/>
      <c r="C41" s="197"/>
      <c r="D41" s="213"/>
      <c r="E41" s="213"/>
      <c r="F41" s="199"/>
      <c r="G41" s="212"/>
      <c r="H41" s="201"/>
      <c r="I41" s="201"/>
      <c r="J41" s="213"/>
      <c r="K41" s="213"/>
      <c r="L41" s="213"/>
      <c r="M41" s="213"/>
      <c r="N41" s="213"/>
      <c r="O41" s="214"/>
      <c r="P41" s="212"/>
      <c r="Q41" s="213"/>
      <c r="R41" s="214"/>
      <c r="S41" s="1540"/>
      <c r="T41" s="1545"/>
      <c r="U41" s="203"/>
      <c r="V41" s="1548"/>
      <c r="W41" s="1548"/>
      <c r="X41" s="204"/>
      <c r="AA41" s="220"/>
      <c r="AB41" s="220"/>
      <c r="AC41" s="220"/>
      <c r="AD41" s="220"/>
      <c r="AE41" s="220"/>
      <c r="AF41" s="220"/>
      <c r="AG41" s="220"/>
      <c r="AH41" s="220"/>
      <c r="AI41" s="220"/>
      <c r="AJ41" s="220"/>
      <c r="AK41" s="220"/>
      <c r="AL41" s="220"/>
      <c r="AM41" s="220"/>
      <c r="AN41" s="220"/>
      <c r="AO41" s="220"/>
      <c r="AP41" s="220"/>
    </row>
    <row r="42" spans="1:52" s="217" customFormat="1" ht="24.95" customHeight="1">
      <c r="A42" s="1948"/>
      <c r="B42" s="1950" t="s">
        <v>494</v>
      </c>
      <c r="C42" s="1952">
        <f>C12+C14+C25+C29+C35+C40</f>
        <v>2992403328.3579202</v>
      </c>
      <c r="D42" s="1954">
        <f>D12+D14+D25+D29+D35+D40</f>
        <v>183488500</v>
      </c>
      <c r="E42" s="1954">
        <f t="shared" ref="E42:X42" si="10">E12+E14+E25+E29+E35+E40</f>
        <v>14780000</v>
      </c>
      <c r="F42" s="1956">
        <f t="shared" si="10"/>
        <v>2794134828.3579202</v>
      </c>
      <c r="G42" s="1536">
        <f>G12+G14+G25+G29+G35+G40</f>
        <v>44985500</v>
      </c>
      <c r="H42" s="222">
        <f t="shared" si="10"/>
        <v>0</v>
      </c>
      <c r="I42" s="222">
        <f t="shared" si="10"/>
        <v>0</v>
      </c>
      <c r="J42" s="222">
        <f t="shared" si="10"/>
        <v>0</v>
      </c>
      <c r="K42" s="222">
        <f t="shared" si="10"/>
        <v>0</v>
      </c>
      <c r="L42" s="223">
        <f t="shared" si="10"/>
        <v>0</v>
      </c>
      <c r="M42" s="222">
        <f t="shared" si="10"/>
        <v>0</v>
      </c>
      <c r="N42" s="222">
        <f t="shared" si="10"/>
        <v>1951929124</v>
      </c>
      <c r="O42" s="224">
        <f t="shared" si="10"/>
        <v>6000000</v>
      </c>
      <c r="P42" s="225">
        <f t="shared" si="10"/>
        <v>0</v>
      </c>
      <c r="Q42" s="222">
        <f t="shared" si="10"/>
        <v>0</v>
      </c>
      <c r="R42" s="224">
        <f t="shared" si="10"/>
        <v>7765500</v>
      </c>
      <c r="S42" s="1958">
        <f t="shared" si="10"/>
        <v>0</v>
      </c>
      <c r="T42" s="1968">
        <f t="shared" si="10"/>
        <v>0</v>
      </c>
      <c r="U42" s="1964">
        <f>U12+U14+U25+U29+U35+U40</f>
        <v>4987552452.3579197</v>
      </c>
      <c r="V42" s="1964">
        <f t="shared" ref="V42:W42" si="11">V12+V14+V25+V29+V35+V40</f>
        <v>183488500</v>
      </c>
      <c r="W42" s="1964">
        <f t="shared" si="11"/>
        <v>14780000</v>
      </c>
      <c r="X42" s="1966">
        <f t="shared" si="10"/>
        <v>4789283952.3579197</v>
      </c>
      <c r="Y42" s="451"/>
      <c r="Z42" s="162"/>
      <c r="AA42" s="220"/>
      <c r="AB42" s="220"/>
      <c r="AC42" s="220"/>
      <c r="AD42" s="220"/>
      <c r="AE42" s="220"/>
      <c r="AF42" s="220"/>
      <c r="AG42" s="220"/>
      <c r="AH42" s="220"/>
      <c r="AI42" s="220"/>
      <c r="AJ42" s="220"/>
      <c r="AK42" s="220"/>
      <c r="AL42" s="220"/>
      <c r="AM42" s="220"/>
      <c r="AN42" s="220"/>
      <c r="AO42" s="220"/>
      <c r="AP42" s="220"/>
      <c r="AQ42" s="162"/>
      <c r="AR42" s="162"/>
      <c r="AS42" s="162"/>
      <c r="AT42" s="162"/>
      <c r="AU42" s="162"/>
      <c r="AV42" s="162"/>
      <c r="AW42" s="162"/>
      <c r="AX42" s="162"/>
      <c r="AY42" s="162"/>
      <c r="AZ42" s="162"/>
    </row>
    <row r="43" spans="1:52" s="217" customFormat="1" ht="24.95" customHeight="1">
      <c r="A43" s="1949"/>
      <c r="B43" s="1951"/>
      <c r="C43" s="1953"/>
      <c r="D43" s="1955"/>
      <c r="E43" s="1955"/>
      <c r="F43" s="1957"/>
      <c r="G43" s="206"/>
      <c r="H43" s="643"/>
      <c r="I43" s="643"/>
      <c r="J43" s="643"/>
      <c r="K43" s="643"/>
      <c r="L43" s="1960" t="s">
        <v>495</v>
      </c>
      <c r="M43" s="1960"/>
      <c r="N43" s="1960">
        <f>G42+H42+I42+J42+K42+L42+M42+N42+O42</f>
        <v>2002914624</v>
      </c>
      <c r="O43" s="1961"/>
      <c r="P43" s="1962" t="s">
        <v>496</v>
      </c>
      <c r="Q43" s="1963"/>
      <c r="R43" s="226">
        <f>P42+Q42+R42</f>
        <v>7765500</v>
      </c>
      <c r="S43" s="1959"/>
      <c r="T43" s="1969"/>
      <c r="U43" s="1965"/>
      <c r="V43" s="1965"/>
      <c r="W43" s="1965"/>
      <c r="X43" s="1967"/>
      <c r="Y43" s="452"/>
      <c r="Z43" s="162"/>
      <c r="AA43" s="220"/>
      <c r="AB43" s="220"/>
      <c r="AC43" s="220"/>
      <c r="AD43" s="220"/>
      <c r="AE43" s="220"/>
      <c r="AF43" s="220"/>
      <c r="AG43" s="220"/>
      <c r="AH43" s="220"/>
      <c r="AI43" s="220"/>
      <c r="AJ43" s="220"/>
      <c r="AK43" s="220"/>
      <c r="AL43" s="220"/>
      <c r="AM43" s="220"/>
      <c r="AN43" s="220"/>
      <c r="AO43" s="220"/>
      <c r="AP43" s="220"/>
      <c r="AQ43" s="162"/>
      <c r="AR43" s="162"/>
      <c r="AS43" s="162"/>
      <c r="AT43" s="162"/>
      <c r="AU43" s="162"/>
      <c r="AV43" s="162"/>
      <c r="AW43" s="162"/>
      <c r="AX43" s="162"/>
      <c r="AY43" s="162"/>
      <c r="AZ43" s="162"/>
    </row>
    <row r="44" spans="1:52">
      <c r="A44" s="161"/>
      <c r="B44" s="161"/>
      <c r="C44" s="161"/>
      <c r="D44" s="161"/>
      <c r="E44" s="161"/>
      <c r="F44" s="161"/>
      <c r="G44" s="1881"/>
      <c r="H44" s="161"/>
      <c r="I44" s="161"/>
      <c r="J44" s="161"/>
      <c r="K44" s="161"/>
      <c r="L44" s="161"/>
      <c r="M44" s="161"/>
      <c r="N44" s="161"/>
      <c r="O44" s="609"/>
      <c r="P44" s="161"/>
      <c r="Q44" s="161"/>
      <c r="R44" s="161"/>
      <c r="S44" s="1644"/>
      <c r="T44" s="1551"/>
      <c r="U44" s="609"/>
      <c r="V44" s="1651"/>
      <c r="W44" s="1551"/>
      <c r="X44" s="161"/>
      <c r="Y44" s="452"/>
      <c r="AA44" s="161"/>
      <c r="AB44" s="161"/>
      <c r="AC44" s="161"/>
      <c r="AD44" s="161"/>
      <c r="AE44" s="161"/>
      <c r="AF44" s="161"/>
      <c r="AG44" s="161"/>
      <c r="AH44" s="161"/>
      <c r="AI44" s="161"/>
      <c r="AJ44" s="161"/>
      <c r="AK44" s="161"/>
    </row>
    <row r="45" spans="1:52">
      <c r="A45" s="161"/>
      <c r="B45" s="227"/>
      <c r="C45" s="451"/>
      <c r="D45" s="451"/>
      <c r="E45" s="451"/>
      <c r="F45" s="451"/>
      <c r="G45" s="1882"/>
      <c r="H45" s="228"/>
      <c r="I45" s="228"/>
      <c r="J45" s="166"/>
      <c r="K45" s="166"/>
      <c r="L45" s="166"/>
      <c r="M45" s="166"/>
      <c r="N45" s="1273"/>
      <c r="O45" s="1273"/>
      <c r="P45" s="166"/>
      <c r="Q45" s="1273"/>
      <c r="R45" s="1273"/>
      <c r="S45" s="1645"/>
      <c r="T45" s="1645"/>
      <c r="U45" s="161"/>
      <c r="V45" s="1652"/>
      <c r="W45" s="1653"/>
      <c r="X45" s="1503"/>
      <c r="AA45" s="161"/>
      <c r="AB45" s="161"/>
      <c r="AC45" s="161"/>
      <c r="AD45" s="161"/>
      <c r="AE45" s="161"/>
      <c r="AF45" s="161"/>
      <c r="AG45" s="161"/>
      <c r="AH45" s="161"/>
      <c r="AI45" s="161"/>
      <c r="AJ45" s="161"/>
      <c r="AK45" s="161"/>
    </row>
    <row r="46" spans="1:52">
      <c r="A46" s="161"/>
      <c r="C46" s="1728"/>
      <c r="D46" s="1728"/>
      <c r="E46" s="1728"/>
      <c r="F46" s="1728"/>
      <c r="G46" s="1881"/>
      <c r="H46" s="166"/>
      <c r="I46" s="166"/>
      <c r="J46" s="166"/>
      <c r="K46" s="166"/>
      <c r="L46" s="166"/>
      <c r="M46" s="166"/>
      <c r="N46" s="166"/>
      <c r="O46" s="166"/>
      <c r="P46" s="735"/>
      <c r="Q46" s="166"/>
      <c r="R46" s="166"/>
      <c r="S46" s="1645"/>
      <c r="T46" s="1646"/>
      <c r="U46" s="161"/>
      <c r="V46" s="1645"/>
      <c r="W46" s="1645"/>
      <c r="X46" s="166"/>
      <c r="AA46" s="161"/>
      <c r="AB46" s="161"/>
      <c r="AC46" s="161"/>
      <c r="AD46" s="161"/>
      <c r="AE46" s="161"/>
      <c r="AF46" s="161"/>
      <c r="AG46" s="161"/>
      <c r="AH46" s="161"/>
      <c r="AI46" s="161"/>
      <c r="AJ46" s="161"/>
      <c r="AK46" s="161"/>
    </row>
    <row r="47" spans="1:52">
      <c r="A47" s="161"/>
      <c r="B47" s="166"/>
      <c r="C47" s="1728"/>
      <c r="D47" s="1728"/>
      <c r="E47" s="1728"/>
      <c r="F47" s="449"/>
      <c r="G47" s="1883"/>
      <c r="H47" s="166"/>
      <c r="I47" s="166"/>
      <c r="J47" s="166"/>
      <c r="K47" s="166"/>
      <c r="L47" s="166"/>
      <c r="M47" s="166"/>
      <c r="N47" s="166"/>
      <c r="O47" s="735"/>
      <c r="P47" s="166"/>
      <c r="Q47" s="808"/>
      <c r="R47" s="808"/>
      <c r="S47" s="1647"/>
      <c r="T47" s="1647"/>
      <c r="U47" s="448"/>
      <c r="V47" s="1647"/>
      <c r="W47" s="1645"/>
      <c r="X47" s="166"/>
      <c r="AA47" s="161"/>
      <c r="AB47" s="161"/>
      <c r="AC47" s="161"/>
      <c r="AD47" s="161"/>
      <c r="AE47" s="161"/>
      <c r="AF47" s="161"/>
      <c r="AG47" s="161"/>
      <c r="AH47" s="161"/>
      <c r="AI47" s="161"/>
      <c r="AJ47" s="161"/>
      <c r="AK47" s="161"/>
    </row>
    <row r="48" spans="1:52">
      <c r="A48" s="161"/>
      <c r="B48" s="228"/>
      <c r="C48" s="161"/>
      <c r="D48" s="161"/>
      <c r="E48" s="161"/>
      <c r="F48" s="161"/>
      <c r="G48" s="1881"/>
      <c r="H48" s="161"/>
      <c r="I48" s="161"/>
      <c r="J48" s="161"/>
      <c r="K48" s="161"/>
      <c r="L48" s="161"/>
      <c r="M48" s="161"/>
      <c r="N48" s="161"/>
      <c r="O48" s="161"/>
      <c r="P48" s="161"/>
      <c r="Q48" s="161"/>
      <c r="R48" s="161"/>
      <c r="S48" s="1551"/>
      <c r="T48" s="1551"/>
      <c r="U48" s="161"/>
      <c r="V48" s="1551"/>
      <c r="W48" s="1551"/>
      <c r="X48" s="161"/>
      <c r="AA48" s="161"/>
      <c r="AB48" s="161"/>
      <c r="AC48" s="161"/>
      <c r="AD48" s="161"/>
      <c r="AE48" s="161"/>
      <c r="AF48" s="161"/>
      <c r="AG48" s="161"/>
      <c r="AH48" s="161"/>
      <c r="AI48" s="161"/>
      <c r="AJ48" s="161"/>
      <c r="AK48" s="161"/>
    </row>
    <row r="49" spans="1:24">
      <c r="A49" s="229"/>
      <c r="B49" s="161"/>
      <c r="C49" s="161"/>
      <c r="D49" s="161"/>
      <c r="E49" s="161"/>
      <c r="F49" s="161"/>
      <c r="G49" s="1883"/>
      <c r="H49" s="161"/>
      <c r="I49" s="161"/>
      <c r="J49" s="161"/>
      <c r="K49" s="161"/>
      <c r="L49" s="161"/>
      <c r="M49" s="161"/>
      <c r="N49" s="161"/>
      <c r="O49" s="161"/>
      <c r="P49" s="161"/>
      <c r="Q49" s="161"/>
      <c r="R49" s="161"/>
      <c r="S49" s="1551"/>
      <c r="T49" s="1551"/>
      <c r="U49" s="161"/>
      <c r="V49" s="1551"/>
      <c r="W49" s="1551"/>
      <c r="X49" s="161"/>
    </row>
    <row r="50" spans="1:24">
      <c r="A50" s="229"/>
      <c r="B50" s="161"/>
      <c r="C50" s="161"/>
      <c r="D50" s="161"/>
      <c r="E50" s="161"/>
      <c r="F50" s="161"/>
      <c r="G50" s="448"/>
      <c r="H50" s="161"/>
      <c r="I50" s="161"/>
      <c r="J50" s="161"/>
      <c r="K50" s="161"/>
      <c r="L50" s="161"/>
      <c r="M50" s="161"/>
      <c r="N50" s="161"/>
      <c r="O50" s="161"/>
      <c r="P50" s="161"/>
      <c r="Q50" s="161"/>
      <c r="R50" s="161"/>
      <c r="S50" s="1551"/>
      <c r="T50" s="1551"/>
      <c r="U50" s="161"/>
      <c r="V50" s="1551"/>
      <c r="W50" s="1551"/>
      <c r="X50" s="161"/>
    </row>
    <row r="51" spans="1:24">
      <c r="A51" s="229"/>
      <c r="B51" s="161"/>
      <c r="C51" s="161"/>
      <c r="D51" s="161"/>
      <c r="E51" s="161"/>
      <c r="F51" s="161"/>
      <c r="G51" s="448"/>
      <c r="H51" s="161"/>
      <c r="I51" s="161"/>
      <c r="J51" s="161"/>
      <c r="K51" s="161"/>
      <c r="L51" s="161"/>
      <c r="M51" s="161"/>
      <c r="N51" s="161"/>
      <c r="O51" s="161"/>
      <c r="P51" s="161"/>
      <c r="Q51" s="161"/>
      <c r="R51" s="161"/>
      <c r="S51" s="1551"/>
      <c r="T51" s="1551"/>
      <c r="U51" s="161"/>
      <c r="V51" s="1551"/>
      <c r="W51" s="1551"/>
      <c r="X51" s="161"/>
    </row>
    <row r="52" spans="1:24" ht="17.25">
      <c r="A52" s="229"/>
      <c r="B52" s="161"/>
      <c r="C52" s="161"/>
      <c r="D52" s="161"/>
      <c r="E52" s="161"/>
      <c r="F52" s="161"/>
      <c r="G52" s="1535"/>
      <c r="H52" s="161"/>
      <c r="I52" s="1534"/>
      <c r="J52" s="161"/>
      <c r="K52" s="161"/>
      <c r="L52" s="161"/>
      <c r="M52" s="161"/>
      <c r="N52" s="161"/>
      <c r="O52" s="161"/>
      <c r="P52" s="161"/>
      <c r="Q52" s="161"/>
      <c r="R52" s="161"/>
      <c r="S52" s="1551"/>
      <c r="T52" s="1551"/>
      <c r="U52" s="161"/>
      <c r="V52" s="1551"/>
      <c r="W52" s="1551"/>
      <c r="X52" s="161"/>
    </row>
    <row r="53" spans="1:24">
      <c r="A53" s="229"/>
      <c r="B53" s="161"/>
      <c r="C53" s="161"/>
      <c r="D53" s="161"/>
      <c r="E53" s="161"/>
      <c r="F53" s="161"/>
      <c r="G53" s="161"/>
      <c r="H53" s="161"/>
      <c r="I53" s="161"/>
      <c r="J53" s="161"/>
      <c r="K53" s="161"/>
      <c r="L53" s="161"/>
      <c r="M53" s="161"/>
      <c r="N53" s="161"/>
      <c r="O53" s="161"/>
      <c r="P53" s="161"/>
      <c r="Q53" s="161"/>
      <c r="R53" s="161"/>
      <c r="S53" s="1551"/>
      <c r="T53" s="1551"/>
      <c r="U53" s="161"/>
      <c r="V53" s="1551"/>
      <c r="W53" s="1551"/>
      <c r="X53" s="161"/>
    </row>
    <row r="54" spans="1:24">
      <c r="A54" s="229"/>
      <c r="B54" s="161"/>
      <c r="C54" s="161"/>
      <c r="D54" s="161"/>
      <c r="E54" s="161"/>
      <c r="F54" s="161"/>
      <c r="G54" s="161"/>
      <c r="H54" s="161"/>
      <c r="I54" s="161"/>
      <c r="J54" s="161"/>
      <c r="K54" s="161"/>
      <c r="L54" s="161"/>
      <c r="M54" s="161"/>
      <c r="N54" s="161"/>
      <c r="O54" s="161"/>
      <c r="P54" s="161"/>
      <c r="Q54" s="161"/>
      <c r="R54" s="161"/>
      <c r="S54" s="1551"/>
      <c r="T54" s="1551"/>
      <c r="U54" s="161"/>
      <c r="V54" s="1551"/>
      <c r="W54" s="1551"/>
      <c r="X54" s="161"/>
    </row>
    <row r="55" spans="1:24">
      <c r="A55" s="229"/>
      <c r="B55" s="161"/>
      <c r="C55" s="161"/>
      <c r="D55" s="161"/>
      <c r="E55" s="161"/>
      <c r="F55" s="161"/>
      <c r="G55" s="161"/>
      <c r="H55" s="161"/>
      <c r="I55" s="161"/>
      <c r="J55" s="161"/>
      <c r="K55" s="161"/>
      <c r="L55" s="161"/>
      <c r="M55" s="161"/>
      <c r="N55" s="161"/>
      <c r="O55" s="161"/>
      <c r="P55" s="161"/>
      <c r="Q55" s="161"/>
      <c r="R55" s="161"/>
      <c r="S55" s="1551"/>
      <c r="T55" s="1551"/>
      <c r="U55" s="161"/>
      <c r="V55" s="1551"/>
      <c r="W55" s="1551"/>
      <c r="X55" s="161"/>
    </row>
    <row r="56" spans="1:24">
      <c r="A56" s="229"/>
      <c r="B56" s="161"/>
      <c r="C56" s="161"/>
      <c r="D56" s="161"/>
      <c r="E56" s="161"/>
      <c r="F56" s="161"/>
      <c r="G56" s="161"/>
      <c r="H56" s="161"/>
      <c r="I56" s="161"/>
      <c r="J56" s="161"/>
      <c r="K56" s="161"/>
      <c r="L56" s="161"/>
      <c r="M56" s="161"/>
      <c r="N56" s="161"/>
      <c r="O56" s="161"/>
      <c r="P56" s="161"/>
      <c r="Q56" s="161"/>
      <c r="R56" s="161"/>
      <c r="S56" s="1551"/>
      <c r="T56" s="1551"/>
      <c r="U56" s="161"/>
      <c r="V56" s="1551"/>
      <c r="W56" s="1551"/>
      <c r="X56" s="161"/>
    </row>
    <row r="57" spans="1:24">
      <c r="A57" s="229"/>
      <c r="B57" s="161"/>
      <c r="C57" s="161"/>
      <c r="D57" s="161"/>
      <c r="E57" s="161"/>
      <c r="F57" s="161"/>
      <c r="G57" s="161"/>
      <c r="H57" s="161"/>
      <c r="I57" s="161"/>
      <c r="J57" s="161"/>
      <c r="K57" s="161"/>
      <c r="L57" s="161"/>
      <c r="M57" s="161"/>
      <c r="N57" s="161"/>
      <c r="O57" s="161"/>
      <c r="P57" s="161"/>
      <c r="Q57" s="161"/>
      <c r="R57" s="161"/>
      <c r="S57" s="1551"/>
      <c r="T57" s="1551"/>
      <c r="U57" s="161"/>
      <c r="V57" s="1551"/>
      <c r="W57" s="1551"/>
      <c r="X57" s="161"/>
    </row>
    <row r="58" spans="1:24">
      <c r="A58" s="229"/>
      <c r="B58" s="161"/>
      <c r="C58" s="161"/>
      <c r="D58" s="161"/>
      <c r="E58" s="161"/>
      <c r="F58" s="161"/>
      <c r="G58" s="161"/>
      <c r="H58" s="161"/>
      <c r="I58" s="161"/>
      <c r="J58" s="161"/>
      <c r="K58" s="161"/>
      <c r="L58" s="161"/>
      <c r="M58" s="161"/>
      <c r="N58" s="161"/>
      <c r="O58" s="161"/>
      <c r="P58" s="161"/>
      <c r="Q58" s="161"/>
      <c r="R58" s="161"/>
      <c r="S58" s="1551"/>
      <c r="T58" s="1551"/>
      <c r="U58" s="161"/>
      <c r="V58" s="1551"/>
      <c r="W58" s="1551"/>
      <c r="X58" s="161"/>
    </row>
    <row r="59" spans="1:24">
      <c r="A59" s="229"/>
      <c r="B59" s="161"/>
      <c r="C59" s="161"/>
      <c r="D59" s="161"/>
      <c r="E59" s="161"/>
      <c r="F59" s="161"/>
      <c r="G59" s="161"/>
      <c r="H59" s="161"/>
      <c r="I59" s="161"/>
      <c r="J59" s="161"/>
      <c r="K59" s="161"/>
      <c r="L59" s="161"/>
      <c r="M59" s="161"/>
      <c r="N59" s="161"/>
      <c r="O59" s="161"/>
      <c r="P59" s="161"/>
      <c r="Q59" s="161"/>
      <c r="R59" s="161"/>
      <c r="S59" s="1551"/>
      <c r="T59" s="1551"/>
      <c r="U59" s="161"/>
      <c r="V59" s="1551"/>
      <c r="W59" s="1551"/>
      <c r="X59" s="161"/>
    </row>
    <row r="60" spans="1:24">
      <c r="A60" s="229"/>
      <c r="B60" s="161"/>
      <c r="C60" s="161"/>
      <c r="D60" s="161"/>
      <c r="E60" s="161"/>
      <c r="F60" s="161"/>
      <c r="G60" s="161"/>
      <c r="H60" s="161"/>
      <c r="I60" s="161"/>
      <c r="J60" s="161"/>
      <c r="K60" s="161"/>
      <c r="L60" s="161"/>
      <c r="M60" s="161"/>
      <c r="N60" s="161"/>
      <c r="O60" s="161"/>
      <c r="P60" s="161"/>
      <c r="Q60" s="161"/>
      <c r="R60" s="161"/>
      <c r="S60" s="1551"/>
      <c r="T60" s="1551"/>
      <c r="U60" s="161"/>
      <c r="V60" s="1551"/>
      <c r="W60" s="1551"/>
      <c r="X60" s="161"/>
    </row>
    <row r="61" spans="1:24">
      <c r="A61" s="229"/>
      <c r="B61" s="161"/>
      <c r="C61" s="161"/>
      <c r="D61" s="161"/>
      <c r="E61" s="161"/>
      <c r="F61" s="161"/>
      <c r="G61" s="161"/>
      <c r="H61" s="161"/>
      <c r="I61" s="161"/>
      <c r="J61" s="161"/>
      <c r="K61" s="161"/>
      <c r="L61" s="161"/>
      <c r="M61" s="161"/>
      <c r="N61" s="161"/>
      <c r="O61" s="161"/>
      <c r="P61" s="161"/>
      <c r="Q61" s="161"/>
      <c r="R61" s="161"/>
      <c r="S61" s="1551"/>
      <c r="T61" s="1551"/>
      <c r="U61" s="161"/>
      <c r="V61" s="1551"/>
      <c r="W61" s="1551"/>
      <c r="X61" s="161"/>
    </row>
    <row r="62" spans="1:24">
      <c r="A62" s="229"/>
      <c r="B62" s="161"/>
      <c r="C62" s="161"/>
      <c r="D62" s="161"/>
      <c r="E62" s="161"/>
      <c r="F62" s="161"/>
      <c r="G62" s="161"/>
      <c r="H62" s="161"/>
      <c r="I62" s="161"/>
      <c r="J62" s="161"/>
      <c r="K62" s="161"/>
      <c r="L62" s="161"/>
      <c r="M62" s="161"/>
      <c r="N62" s="161"/>
      <c r="O62" s="161"/>
      <c r="P62" s="161"/>
      <c r="Q62" s="161"/>
      <c r="R62" s="161"/>
      <c r="S62" s="1551"/>
      <c r="T62" s="1551"/>
      <c r="U62" s="161"/>
      <c r="V62" s="1551"/>
      <c r="W62" s="1551"/>
      <c r="X62" s="161"/>
    </row>
    <row r="63" spans="1:24">
      <c r="A63" s="229"/>
      <c r="B63" s="161"/>
      <c r="C63" s="161"/>
      <c r="D63" s="161"/>
      <c r="E63" s="161"/>
      <c r="F63" s="161"/>
      <c r="G63" s="161"/>
      <c r="H63" s="161"/>
      <c r="I63" s="161"/>
      <c r="J63" s="161"/>
      <c r="K63" s="161"/>
      <c r="L63" s="161"/>
      <c r="M63" s="161"/>
      <c r="N63" s="161"/>
      <c r="O63" s="161"/>
      <c r="P63" s="161"/>
      <c r="Q63" s="161"/>
      <c r="R63" s="161"/>
      <c r="S63" s="1551"/>
      <c r="T63" s="1551"/>
      <c r="U63" s="161"/>
      <c r="V63" s="1551"/>
      <c r="W63" s="1551"/>
      <c r="X63" s="161"/>
    </row>
    <row r="64" spans="1:24">
      <c r="A64" s="229"/>
      <c r="B64" s="161"/>
      <c r="C64" s="161"/>
      <c r="D64" s="161"/>
      <c r="E64" s="161"/>
      <c r="F64" s="161"/>
      <c r="G64" s="161"/>
      <c r="H64" s="161"/>
      <c r="I64" s="161"/>
      <c r="J64" s="161"/>
      <c r="K64" s="161"/>
      <c r="L64" s="161"/>
      <c r="M64" s="161"/>
      <c r="N64" s="161"/>
      <c r="O64" s="161"/>
      <c r="P64" s="161"/>
      <c r="Q64" s="161"/>
      <c r="R64" s="161"/>
      <c r="S64" s="1551"/>
      <c r="T64" s="1551"/>
      <c r="U64" s="161"/>
      <c r="V64" s="1551"/>
      <c r="W64" s="1551"/>
      <c r="X64" s="161"/>
    </row>
    <row r="65" spans="1:24">
      <c r="A65" s="229"/>
      <c r="B65" s="161"/>
      <c r="C65" s="161"/>
      <c r="D65" s="161"/>
      <c r="E65" s="161"/>
      <c r="F65" s="161"/>
      <c r="G65" s="161"/>
      <c r="H65" s="161"/>
      <c r="I65" s="161"/>
      <c r="J65" s="161"/>
      <c r="K65" s="161"/>
      <c r="L65" s="161"/>
      <c r="M65" s="161"/>
      <c r="N65" s="161"/>
      <c r="O65" s="161"/>
      <c r="P65" s="161"/>
      <c r="Q65" s="161"/>
      <c r="R65" s="161"/>
      <c r="S65" s="1551"/>
      <c r="T65" s="1551"/>
      <c r="U65" s="161"/>
      <c r="V65" s="1551"/>
      <c r="W65" s="1551"/>
      <c r="X65" s="161"/>
    </row>
    <row r="66" spans="1:24">
      <c r="A66" s="229"/>
      <c r="B66" s="161"/>
      <c r="C66" s="161"/>
      <c r="D66" s="161"/>
      <c r="E66" s="161"/>
      <c r="F66" s="161"/>
      <c r="G66" s="161"/>
      <c r="H66" s="161"/>
      <c r="I66" s="161"/>
      <c r="J66" s="161"/>
      <c r="K66" s="161"/>
      <c r="L66" s="161"/>
      <c r="M66" s="161"/>
      <c r="N66" s="161"/>
      <c r="O66" s="161"/>
      <c r="P66" s="161"/>
      <c r="Q66" s="161"/>
      <c r="R66" s="161"/>
      <c r="S66" s="1551"/>
      <c r="T66" s="1551"/>
      <c r="U66" s="161"/>
      <c r="V66" s="1551"/>
      <c r="W66" s="1551"/>
      <c r="X66" s="161"/>
    </row>
    <row r="67" spans="1:24">
      <c r="A67" s="229"/>
      <c r="B67" s="161"/>
      <c r="C67" s="161"/>
      <c r="D67" s="161"/>
      <c r="E67" s="161"/>
      <c r="F67" s="161"/>
      <c r="G67" s="161"/>
      <c r="H67" s="161"/>
      <c r="I67" s="161"/>
      <c r="J67" s="161"/>
      <c r="K67" s="161"/>
      <c r="L67" s="161"/>
      <c r="M67" s="161"/>
      <c r="N67" s="161"/>
      <c r="O67" s="161"/>
      <c r="P67" s="161"/>
      <c r="Q67" s="161"/>
      <c r="R67" s="161"/>
      <c r="S67" s="1551"/>
      <c r="T67" s="1551"/>
      <c r="U67" s="161"/>
      <c r="V67" s="1551"/>
      <c r="W67" s="1551"/>
      <c r="X67" s="161"/>
    </row>
    <row r="68" spans="1:24">
      <c r="A68" s="229"/>
      <c r="B68" s="161"/>
      <c r="C68" s="161"/>
      <c r="D68" s="161"/>
      <c r="E68" s="161"/>
      <c r="F68" s="161"/>
      <c r="G68" s="161"/>
      <c r="H68" s="161"/>
      <c r="I68" s="161"/>
      <c r="J68" s="161"/>
      <c r="K68" s="161"/>
      <c r="L68" s="161"/>
      <c r="M68" s="161"/>
      <c r="N68" s="161"/>
      <c r="O68" s="161"/>
      <c r="P68" s="161"/>
      <c r="Q68" s="161"/>
      <c r="R68" s="161"/>
      <c r="S68" s="1551"/>
      <c r="T68" s="1551"/>
      <c r="U68" s="161"/>
      <c r="V68" s="1551"/>
      <c r="W68" s="1551"/>
      <c r="X68" s="161"/>
    </row>
    <row r="69" spans="1:24">
      <c r="A69" s="229"/>
      <c r="B69" s="161"/>
      <c r="C69" s="161"/>
      <c r="D69" s="161"/>
      <c r="E69" s="161"/>
      <c r="F69" s="161"/>
      <c r="G69" s="161"/>
      <c r="H69" s="161"/>
      <c r="I69" s="161"/>
      <c r="J69" s="161"/>
      <c r="K69" s="161"/>
      <c r="L69" s="161"/>
      <c r="M69" s="161"/>
      <c r="N69" s="161"/>
      <c r="O69" s="161"/>
      <c r="P69" s="161"/>
      <c r="Q69" s="161"/>
      <c r="R69" s="161"/>
      <c r="S69" s="1551"/>
      <c r="T69" s="1551"/>
      <c r="U69" s="161"/>
      <c r="V69" s="1551"/>
      <c r="W69" s="1551"/>
      <c r="X69" s="161"/>
    </row>
    <row r="70" spans="1:24">
      <c r="A70" s="229"/>
      <c r="B70" s="161"/>
      <c r="C70" s="161"/>
      <c r="D70" s="161"/>
      <c r="E70" s="161"/>
      <c r="F70" s="161"/>
      <c r="G70" s="161"/>
      <c r="H70" s="161"/>
      <c r="I70" s="161"/>
      <c r="J70" s="161"/>
      <c r="K70" s="161"/>
      <c r="L70" s="161"/>
      <c r="M70" s="161"/>
      <c r="N70" s="161"/>
      <c r="O70" s="161"/>
      <c r="P70" s="161"/>
      <c r="Q70" s="161"/>
      <c r="R70" s="161"/>
      <c r="S70" s="1551"/>
      <c r="T70" s="1551"/>
      <c r="U70" s="161"/>
      <c r="V70" s="1551"/>
      <c r="W70" s="1551"/>
      <c r="X70" s="161"/>
    </row>
    <row r="71" spans="1:24">
      <c r="A71" s="229"/>
      <c r="B71" s="161"/>
      <c r="C71" s="161"/>
      <c r="D71" s="161"/>
      <c r="E71" s="161"/>
      <c r="F71" s="161"/>
      <c r="G71" s="161"/>
      <c r="H71" s="161"/>
      <c r="I71" s="161"/>
      <c r="J71" s="161"/>
      <c r="K71" s="161"/>
      <c r="L71" s="161"/>
      <c r="M71" s="161"/>
      <c r="N71" s="161"/>
      <c r="O71" s="161"/>
      <c r="P71" s="161"/>
      <c r="Q71" s="161"/>
      <c r="R71" s="161"/>
      <c r="S71" s="1551"/>
      <c r="T71" s="1551"/>
      <c r="U71" s="161"/>
      <c r="V71" s="1551"/>
      <c r="W71" s="1551"/>
      <c r="X71" s="161"/>
    </row>
    <row r="72" spans="1:24">
      <c r="A72" s="229"/>
      <c r="B72" s="161"/>
      <c r="C72" s="161"/>
      <c r="D72" s="161"/>
      <c r="E72" s="161"/>
      <c r="F72" s="161"/>
      <c r="G72" s="161"/>
      <c r="H72" s="161"/>
      <c r="I72" s="161"/>
      <c r="J72" s="161"/>
      <c r="K72" s="161"/>
      <c r="L72" s="161"/>
      <c r="M72" s="161"/>
      <c r="N72" s="161"/>
      <c r="O72" s="161"/>
      <c r="P72" s="161"/>
      <c r="Q72" s="161"/>
      <c r="R72" s="161"/>
      <c r="S72" s="1551"/>
      <c r="T72" s="1551"/>
      <c r="U72" s="161"/>
      <c r="V72" s="1551"/>
      <c r="W72" s="1551"/>
      <c r="X72" s="161"/>
    </row>
    <row r="73" spans="1:24">
      <c r="A73" s="229"/>
      <c r="B73" s="161"/>
      <c r="C73" s="161"/>
      <c r="D73" s="161"/>
      <c r="E73" s="161"/>
      <c r="F73" s="161"/>
      <c r="G73" s="161"/>
      <c r="H73" s="161"/>
      <c r="I73" s="161"/>
      <c r="J73" s="161"/>
      <c r="K73" s="161"/>
      <c r="L73" s="161"/>
      <c r="M73" s="161"/>
      <c r="N73" s="161"/>
      <c r="O73" s="161"/>
      <c r="P73" s="161"/>
      <c r="Q73" s="161"/>
      <c r="R73" s="161"/>
      <c r="S73" s="1551"/>
      <c r="T73" s="1551"/>
      <c r="U73" s="161"/>
      <c r="V73" s="1551"/>
      <c r="W73" s="1551"/>
      <c r="X73" s="161"/>
    </row>
    <row r="74" spans="1:24">
      <c r="A74" s="229"/>
      <c r="B74" s="161"/>
      <c r="C74" s="161"/>
      <c r="D74" s="161"/>
      <c r="E74" s="161"/>
      <c r="F74" s="161"/>
      <c r="G74" s="161"/>
      <c r="H74" s="161"/>
      <c r="I74" s="161"/>
      <c r="J74" s="161"/>
      <c r="K74" s="161"/>
      <c r="L74" s="161"/>
      <c r="M74" s="161"/>
      <c r="N74" s="161"/>
      <c r="O74" s="161"/>
      <c r="P74" s="161"/>
      <c r="Q74" s="161"/>
      <c r="R74" s="161"/>
      <c r="S74" s="1551"/>
      <c r="T74" s="1551"/>
      <c r="U74" s="161"/>
      <c r="V74" s="1551"/>
      <c r="W74" s="1551"/>
      <c r="X74" s="161"/>
    </row>
    <row r="75" spans="1:24">
      <c r="A75" s="229"/>
      <c r="B75" s="161"/>
      <c r="C75" s="161"/>
      <c r="D75" s="161"/>
      <c r="E75" s="161"/>
      <c r="F75" s="161"/>
      <c r="G75" s="161"/>
      <c r="H75" s="161"/>
      <c r="I75" s="161"/>
      <c r="J75" s="161"/>
      <c r="K75" s="161"/>
      <c r="L75" s="161"/>
      <c r="M75" s="161"/>
      <c r="N75" s="161"/>
      <c r="O75" s="161"/>
      <c r="P75" s="161"/>
      <c r="Q75" s="161"/>
      <c r="R75" s="161"/>
      <c r="S75" s="1551"/>
      <c r="T75" s="1551"/>
      <c r="U75" s="161"/>
      <c r="V75" s="1551"/>
      <c r="W75" s="1551"/>
      <c r="X75" s="161"/>
    </row>
    <row r="76" spans="1:24">
      <c r="A76" s="229"/>
      <c r="B76" s="161"/>
      <c r="C76" s="161"/>
      <c r="D76" s="161"/>
      <c r="E76" s="161"/>
      <c r="F76" s="161"/>
      <c r="G76" s="161"/>
      <c r="H76" s="161"/>
      <c r="I76" s="161"/>
      <c r="J76" s="161"/>
      <c r="K76" s="161"/>
      <c r="L76" s="161"/>
      <c r="M76" s="161"/>
      <c r="N76" s="161"/>
      <c r="O76" s="161"/>
      <c r="P76" s="161"/>
      <c r="Q76" s="161"/>
      <c r="R76" s="161"/>
      <c r="S76" s="1551"/>
      <c r="T76" s="1551"/>
      <c r="U76" s="161"/>
      <c r="V76" s="1551"/>
      <c r="W76" s="1551"/>
      <c r="X76" s="161"/>
    </row>
    <row r="77" spans="1:24">
      <c r="A77" s="229"/>
      <c r="B77" s="161"/>
      <c r="C77" s="161"/>
      <c r="D77" s="161"/>
      <c r="E77" s="161"/>
      <c r="F77" s="161"/>
      <c r="G77" s="161"/>
      <c r="H77" s="161"/>
      <c r="I77" s="161"/>
      <c r="J77" s="161"/>
      <c r="K77" s="161"/>
      <c r="L77" s="161"/>
      <c r="M77" s="161"/>
      <c r="N77" s="161"/>
      <c r="O77" s="161"/>
      <c r="P77" s="161"/>
      <c r="Q77" s="161"/>
      <c r="R77" s="161"/>
      <c r="S77" s="1551"/>
      <c r="T77" s="1551"/>
      <c r="U77" s="161"/>
      <c r="V77" s="1551"/>
      <c r="W77" s="1551"/>
      <c r="X77" s="161"/>
    </row>
    <row r="78" spans="1:24">
      <c r="A78" s="229"/>
      <c r="B78" s="161"/>
      <c r="C78" s="161"/>
      <c r="D78" s="161"/>
      <c r="E78" s="161"/>
      <c r="F78" s="161"/>
      <c r="G78" s="161"/>
      <c r="H78" s="161"/>
      <c r="I78" s="161"/>
      <c r="J78" s="161"/>
      <c r="K78" s="161"/>
      <c r="L78" s="161"/>
      <c r="M78" s="161"/>
      <c r="N78" s="161"/>
      <c r="O78" s="161"/>
      <c r="P78" s="161"/>
      <c r="Q78" s="161"/>
      <c r="R78" s="161"/>
      <c r="S78" s="1551"/>
      <c r="T78" s="1551"/>
      <c r="U78" s="161"/>
      <c r="V78" s="1551"/>
      <c r="W78" s="1551"/>
      <c r="X78" s="161"/>
    </row>
    <row r="79" spans="1:24">
      <c r="A79" s="229"/>
      <c r="B79" s="161"/>
      <c r="C79" s="161"/>
      <c r="D79" s="161"/>
      <c r="E79" s="161"/>
      <c r="F79" s="161"/>
      <c r="G79" s="161"/>
      <c r="H79" s="161"/>
      <c r="I79" s="161"/>
      <c r="J79" s="161"/>
      <c r="K79" s="161"/>
      <c r="L79" s="161"/>
      <c r="M79" s="161"/>
      <c r="N79" s="161"/>
      <c r="O79" s="161"/>
      <c r="P79" s="161"/>
      <c r="Q79" s="161"/>
      <c r="R79" s="161"/>
      <c r="S79" s="1551"/>
      <c r="T79" s="1551"/>
      <c r="U79" s="161"/>
      <c r="V79" s="1551"/>
      <c r="W79" s="1551"/>
      <c r="X79" s="161"/>
    </row>
    <row r="80" spans="1:24">
      <c r="A80" s="229"/>
      <c r="B80" s="161"/>
      <c r="C80" s="161"/>
      <c r="D80" s="161"/>
      <c r="E80" s="161"/>
      <c r="F80" s="161"/>
      <c r="G80" s="161"/>
      <c r="H80" s="161"/>
      <c r="I80" s="161"/>
      <c r="J80" s="161"/>
      <c r="K80" s="161"/>
      <c r="L80" s="161"/>
      <c r="M80" s="161"/>
      <c r="N80" s="161"/>
      <c r="O80" s="161"/>
      <c r="P80" s="161"/>
      <c r="Q80" s="161"/>
      <c r="R80" s="161"/>
      <c r="S80" s="1551"/>
      <c r="T80" s="1551"/>
      <c r="U80" s="161"/>
      <c r="V80" s="1551"/>
      <c r="W80" s="1551"/>
      <c r="X80" s="161"/>
    </row>
    <row r="81" spans="1:24">
      <c r="A81" s="229"/>
      <c r="B81" s="161"/>
      <c r="C81" s="161"/>
      <c r="D81" s="161"/>
      <c r="E81" s="161"/>
      <c r="F81" s="161"/>
      <c r="G81" s="161"/>
      <c r="H81" s="161"/>
      <c r="I81" s="161"/>
      <c r="J81" s="161"/>
      <c r="K81" s="161"/>
      <c r="L81" s="161"/>
      <c r="M81" s="161"/>
      <c r="N81" s="161"/>
      <c r="O81" s="161"/>
      <c r="P81" s="161"/>
      <c r="Q81" s="161"/>
      <c r="R81" s="161"/>
      <c r="S81" s="1551"/>
      <c r="T81" s="1551"/>
      <c r="U81" s="161"/>
      <c r="V81" s="1551"/>
      <c r="W81" s="1551"/>
      <c r="X81" s="161"/>
    </row>
    <row r="82" spans="1:24">
      <c r="A82" s="229"/>
      <c r="B82" s="161"/>
      <c r="C82" s="161"/>
      <c r="D82" s="161"/>
      <c r="E82" s="161"/>
      <c r="F82" s="161"/>
      <c r="G82" s="161"/>
      <c r="H82" s="161"/>
      <c r="I82" s="161"/>
      <c r="J82" s="161"/>
      <c r="K82" s="161"/>
      <c r="L82" s="161"/>
      <c r="M82" s="161"/>
      <c r="N82" s="161"/>
      <c r="O82" s="161"/>
      <c r="P82" s="161"/>
      <c r="Q82" s="161"/>
      <c r="R82" s="161"/>
      <c r="S82" s="1551"/>
      <c r="T82" s="1551"/>
      <c r="U82" s="161"/>
      <c r="V82" s="1551"/>
      <c r="W82" s="1551"/>
      <c r="X82" s="161"/>
    </row>
    <row r="83" spans="1:24">
      <c r="A83" s="229"/>
      <c r="B83" s="161"/>
      <c r="C83" s="161"/>
      <c r="D83" s="161"/>
      <c r="E83" s="161"/>
      <c r="F83" s="161"/>
      <c r="G83" s="161"/>
      <c r="H83" s="161"/>
      <c r="I83" s="161"/>
      <c r="J83" s="161"/>
      <c r="K83" s="161"/>
      <c r="L83" s="161"/>
      <c r="M83" s="161"/>
      <c r="N83" s="161"/>
      <c r="O83" s="161"/>
      <c r="P83" s="161"/>
      <c r="Q83" s="161"/>
      <c r="R83" s="161"/>
      <c r="S83" s="1551"/>
      <c r="T83" s="1551"/>
      <c r="U83" s="161"/>
      <c r="V83" s="1551"/>
      <c r="W83" s="1551"/>
      <c r="X83" s="161"/>
    </row>
    <row r="84" spans="1:24">
      <c r="A84" s="229"/>
      <c r="B84" s="161"/>
      <c r="C84" s="161"/>
      <c r="D84" s="161"/>
      <c r="E84" s="161"/>
      <c r="F84" s="161"/>
      <c r="G84" s="161"/>
      <c r="H84" s="161"/>
      <c r="I84" s="161"/>
      <c r="J84" s="161"/>
      <c r="K84" s="161"/>
      <c r="L84" s="161"/>
      <c r="M84" s="161"/>
      <c r="N84" s="161"/>
      <c r="O84" s="161"/>
      <c r="P84" s="161"/>
      <c r="Q84" s="161"/>
      <c r="R84" s="161"/>
      <c r="S84" s="1551"/>
      <c r="T84" s="1551"/>
      <c r="U84" s="161"/>
      <c r="V84" s="1551"/>
      <c r="W84" s="1551"/>
      <c r="X84" s="161"/>
    </row>
    <row r="85" spans="1:24">
      <c r="A85" s="229"/>
      <c r="B85" s="161"/>
      <c r="C85" s="161"/>
      <c r="D85" s="161"/>
      <c r="E85" s="161"/>
      <c r="F85" s="161"/>
      <c r="G85" s="161"/>
      <c r="H85" s="161"/>
      <c r="I85" s="161"/>
      <c r="J85" s="161"/>
      <c r="K85" s="161"/>
      <c r="L85" s="161"/>
      <c r="M85" s="161"/>
      <c r="N85" s="161"/>
      <c r="O85" s="161"/>
      <c r="P85" s="161"/>
      <c r="Q85" s="161"/>
      <c r="R85" s="161"/>
      <c r="S85" s="1551"/>
      <c r="T85" s="1551"/>
      <c r="U85" s="161"/>
      <c r="V85" s="1551"/>
      <c r="W85" s="1551"/>
      <c r="X85" s="161"/>
    </row>
    <row r="86" spans="1:24">
      <c r="A86" s="229"/>
      <c r="B86" s="161"/>
      <c r="C86" s="161"/>
      <c r="D86" s="161"/>
      <c r="E86" s="161"/>
      <c r="F86" s="161"/>
      <c r="G86" s="161"/>
      <c r="H86" s="161"/>
      <c r="I86" s="161"/>
      <c r="J86" s="161"/>
      <c r="K86" s="161"/>
      <c r="L86" s="161"/>
      <c r="M86" s="161"/>
      <c r="N86" s="161"/>
      <c r="O86" s="161"/>
      <c r="P86" s="161"/>
      <c r="Q86" s="161"/>
      <c r="R86" s="161"/>
      <c r="S86" s="1551"/>
      <c r="T86" s="1551"/>
      <c r="U86" s="161"/>
      <c r="V86" s="1551"/>
      <c r="W86" s="1551"/>
      <c r="X86" s="161"/>
    </row>
    <row r="87" spans="1:24">
      <c r="A87" s="229"/>
      <c r="B87" s="161"/>
      <c r="C87" s="161"/>
      <c r="D87" s="161"/>
      <c r="E87" s="161"/>
      <c r="F87" s="161"/>
      <c r="G87" s="161"/>
      <c r="H87" s="161"/>
      <c r="I87" s="161"/>
      <c r="J87" s="161"/>
      <c r="K87" s="161"/>
      <c r="L87" s="161"/>
      <c r="M87" s="161"/>
      <c r="N87" s="161"/>
      <c r="O87" s="161"/>
      <c r="P87" s="161"/>
      <c r="Q87" s="161"/>
      <c r="R87" s="161"/>
      <c r="S87" s="1551"/>
      <c r="T87" s="1551"/>
      <c r="U87" s="161"/>
      <c r="V87" s="1551"/>
      <c r="W87" s="1551"/>
      <c r="X87" s="161"/>
    </row>
    <row r="88" spans="1:24">
      <c r="A88" s="229"/>
      <c r="B88" s="161"/>
      <c r="C88" s="161"/>
      <c r="D88" s="161"/>
      <c r="E88" s="161"/>
      <c r="F88" s="161"/>
      <c r="G88" s="161"/>
      <c r="H88" s="161"/>
      <c r="I88" s="161"/>
      <c r="J88" s="161"/>
      <c r="K88" s="161"/>
      <c r="L88" s="161"/>
      <c r="M88" s="161"/>
      <c r="N88" s="161"/>
      <c r="O88" s="161"/>
      <c r="P88" s="161"/>
      <c r="Q88" s="161"/>
      <c r="R88" s="161"/>
      <c r="S88" s="1551"/>
      <c r="T88" s="1551"/>
      <c r="U88" s="161"/>
      <c r="V88" s="1551"/>
      <c r="W88" s="1551"/>
      <c r="X88" s="161"/>
    </row>
    <row r="89" spans="1:24">
      <c r="A89" s="229"/>
      <c r="B89" s="161"/>
      <c r="C89" s="161"/>
      <c r="D89" s="161"/>
      <c r="E89" s="161"/>
      <c r="F89" s="161"/>
      <c r="G89" s="161"/>
      <c r="H89" s="161"/>
      <c r="I89" s="161"/>
      <c r="J89" s="161"/>
      <c r="K89" s="161"/>
      <c r="L89" s="161"/>
      <c r="M89" s="161"/>
      <c r="N89" s="161"/>
      <c r="O89" s="161"/>
      <c r="P89" s="161"/>
      <c r="Q89" s="161"/>
      <c r="R89" s="161"/>
      <c r="S89" s="1551"/>
      <c r="T89" s="1551"/>
      <c r="U89" s="161"/>
      <c r="V89" s="1551"/>
      <c r="W89" s="1551"/>
      <c r="X89" s="161"/>
    </row>
    <row r="90" spans="1:24">
      <c r="A90" s="229"/>
      <c r="B90" s="161"/>
      <c r="C90" s="161"/>
      <c r="D90" s="161"/>
      <c r="E90" s="161"/>
      <c r="F90" s="161"/>
      <c r="G90" s="161"/>
      <c r="H90" s="161"/>
      <c r="I90" s="161"/>
      <c r="J90" s="161"/>
      <c r="K90" s="161"/>
      <c r="L90" s="161"/>
      <c r="M90" s="161"/>
      <c r="N90" s="161"/>
      <c r="O90" s="161"/>
      <c r="P90" s="161"/>
      <c r="Q90" s="161"/>
      <c r="R90" s="161"/>
      <c r="S90" s="1551"/>
      <c r="T90" s="1551"/>
      <c r="U90" s="161"/>
      <c r="V90" s="1551"/>
      <c r="W90" s="1551"/>
      <c r="X90" s="161"/>
    </row>
    <row r="91" spans="1:24">
      <c r="A91" s="229"/>
      <c r="B91" s="161"/>
      <c r="C91" s="161"/>
      <c r="D91" s="161"/>
      <c r="E91" s="161"/>
      <c r="F91" s="161"/>
      <c r="G91" s="161"/>
      <c r="H91" s="161"/>
      <c r="I91" s="161"/>
      <c r="J91" s="161"/>
      <c r="K91" s="161"/>
      <c r="L91" s="161"/>
      <c r="M91" s="161"/>
      <c r="N91" s="161"/>
      <c r="O91" s="161"/>
      <c r="P91" s="161"/>
      <c r="Q91" s="161"/>
      <c r="R91" s="161"/>
      <c r="S91" s="1551"/>
      <c r="T91" s="1551"/>
      <c r="U91" s="161"/>
      <c r="V91" s="1551"/>
      <c r="W91" s="1551"/>
      <c r="X91" s="161"/>
    </row>
    <row r="92" spans="1:24">
      <c r="A92" s="229"/>
      <c r="B92" s="161"/>
      <c r="C92" s="161"/>
      <c r="D92" s="161"/>
      <c r="E92" s="161"/>
      <c r="F92" s="161"/>
      <c r="G92" s="161"/>
      <c r="H92" s="161"/>
      <c r="I92" s="161"/>
      <c r="J92" s="161"/>
      <c r="K92" s="161"/>
      <c r="L92" s="161"/>
      <c r="M92" s="161"/>
      <c r="N92" s="161"/>
      <c r="O92" s="161"/>
      <c r="P92" s="161"/>
      <c r="Q92" s="161"/>
      <c r="R92" s="161"/>
      <c r="S92" s="1551"/>
      <c r="T92" s="1551"/>
      <c r="U92" s="161"/>
      <c r="V92" s="1551"/>
      <c r="W92" s="1551"/>
      <c r="X92" s="161"/>
    </row>
    <row r="93" spans="1:24">
      <c r="A93" s="229"/>
      <c r="B93" s="161"/>
      <c r="C93" s="161"/>
      <c r="D93" s="161"/>
      <c r="E93" s="161"/>
      <c r="F93" s="161"/>
      <c r="G93" s="161"/>
      <c r="H93" s="161"/>
      <c r="I93" s="161"/>
      <c r="J93" s="161"/>
      <c r="K93" s="161"/>
      <c r="L93" s="161"/>
      <c r="M93" s="161"/>
      <c r="N93" s="161"/>
      <c r="O93" s="161"/>
      <c r="P93" s="161"/>
      <c r="Q93" s="161"/>
      <c r="R93" s="161"/>
      <c r="S93" s="1551"/>
      <c r="T93" s="1551"/>
      <c r="U93" s="161"/>
      <c r="V93" s="1551"/>
      <c r="W93" s="1551"/>
      <c r="X93" s="161"/>
    </row>
    <row r="94" spans="1:24">
      <c r="A94" s="229"/>
      <c r="B94" s="161"/>
      <c r="C94" s="161"/>
      <c r="D94" s="161"/>
      <c r="E94" s="161"/>
      <c r="F94" s="161"/>
      <c r="G94" s="161"/>
      <c r="H94" s="161"/>
      <c r="I94" s="161"/>
      <c r="J94" s="161"/>
      <c r="K94" s="161"/>
      <c r="L94" s="161"/>
      <c r="M94" s="161"/>
      <c r="N94" s="161"/>
      <c r="O94" s="161"/>
      <c r="P94" s="161"/>
      <c r="Q94" s="161"/>
      <c r="R94" s="161"/>
      <c r="S94" s="1551"/>
      <c r="T94" s="1551"/>
      <c r="U94" s="161"/>
      <c r="V94" s="1551"/>
      <c r="W94" s="1551"/>
      <c r="X94" s="161"/>
    </row>
    <row r="95" spans="1:24">
      <c r="A95" s="229"/>
      <c r="B95" s="161"/>
      <c r="C95" s="161"/>
      <c r="D95" s="161"/>
      <c r="E95" s="161"/>
      <c r="F95" s="161"/>
      <c r="G95" s="161"/>
      <c r="H95" s="161"/>
      <c r="I95" s="161"/>
      <c r="J95" s="161"/>
      <c r="K95" s="161"/>
      <c r="L95" s="161"/>
      <c r="M95" s="161"/>
      <c r="N95" s="161"/>
      <c r="O95" s="161"/>
      <c r="P95" s="161"/>
      <c r="Q95" s="161"/>
      <c r="R95" s="161"/>
      <c r="S95" s="1551"/>
      <c r="T95" s="1551"/>
      <c r="U95" s="161"/>
      <c r="V95" s="1551"/>
      <c r="W95" s="1551"/>
      <c r="X95" s="161"/>
    </row>
    <row r="96" spans="1:24">
      <c r="A96" s="229"/>
      <c r="B96" s="161"/>
      <c r="C96" s="161"/>
      <c r="D96" s="161"/>
      <c r="E96" s="161"/>
      <c r="F96" s="161"/>
      <c r="G96" s="161"/>
      <c r="H96" s="161"/>
      <c r="I96" s="161"/>
      <c r="J96" s="161"/>
      <c r="K96" s="161"/>
      <c r="L96" s="161"/>
      <c r="M96" s="161"/>
      <c r="N96" s="161"/>
      <c r="O96" s="161"/>
      <c r="P96" s="161"/>
      <c r="Q96" s="161"/>
      <c r="R96" s="161"/>
      <c r="S96" s="1551"/>
      <c r="T96" s="1551"/>
      <c r="U96" s="161"/>
      <c r="V96" s="1551"/>
      <c r="W96" s="1551"/>
      <c r="X96" s="161"/>
    </row>
    <row r="97" spans="1:24">
      <c r="A97" s="229"/>
      <c r="B97" s="161"/>
      <c r="C97" s="161"/>
      <c r="D97" s="161"/>
      <c r="E97" s="161"/>
      <c r="F97" s="161"/>
      <c r="G97" s="161"/>
      <c r="H97" s="161"/>
      <c r="I97" s="161"/>
      <c r="J97" s="161"/>
      <c r="K97" s="161"/>
      <c r="L97" s="161"/>
      <c r="M97" s="161"/>
      <c r="N97" s="161"/>
      <c r="O97" s="161"/>
      <c r="P97" s="161"/>
      <c r="Q97" s="161"/>
      <c r="R97" s="161"/>
      <c r="S97" s="1551"/>
      <c r="T97" s="1551"/>
      <c r="U97" s="161"/>
      <c r="V97" s="1551"/>
      <c r="W97" s="1551"/>
      <c r="X97" s="161"/>
    </row>
    <row r="98" spans="1:24">
      <c r="A98" s="229"/>
      <c r="B98" s="161"/>
      <c r="C98" s="161"/>
      <c r="D98" s="161"/>
      <c r="E98" s="161"/>
      <c r="F98" s="161"/>
      <c r="G98" s="161"/>
      <c r="H98" s="161"/>
      <c r="I98" s="161"/>
      <c r="J98" s="161"/>
      <c r="K98" s="161"/>
      <c r="L98" s="161"/>
      <c r="M98" s="161"/>
      <c r="N98" s="161"/>
      <c r="O98" s="161"/>
      <c r="P98" s="161"/>
      <c r="Q98" s="161"/>
      <c r="R98" s="161"/>
      <c r="S98" s="1551"/>
      <c r="T98" s="1551"/>
      <c r="U98" s="161"/>
      <c r="V98" s="1551"/>
      <c r="W98" s="1551"/>
      <c r="X98" s="161"/>
    </row>
    <row r="99" spans="1:24">
      <c r="A99" s="229"/>
      <c r="B99" s="161"/>
      <c r="C99" s="161"/>
      <c r="D99" s="161"/>
      <c r="E99" s="161"/>
      <c r="F99" s="161"/>
      <c r="G99" s="161"/>
      <c r="H99" s="161"/>
      <c r="I99" s="161"/>
      <c r="J99" s="161"/>
      <c r="K99" s="161"/>
      <c r="L99" s="161"/>
      <c r="M99" s="161"/>
      <c r="N99" s="161"/>
      <c r="O99" s="161"/>
      <c r="P99" s="161"/>
      <c r="Q99" s="161"/>
      <c r="R99" s="161"/>
      <c r="S99" s="1551"/>
      <c r="T99" s="1551"/>
      <c r="U99" s="161"/>
      <c r="V99" s="1551"/>
      <c r="W99" s="1551"/>
      <c r="X99" s="161"/>
    </row>
    <row r="100" spans="1:24">
      <c r="A100" s="229"/>
      <c r="B100" s="161"/>
      <c r="C100" s="161"/>
      <c r="D100" s="161"/>
      <c r="E100" s="161"/>
      <c r="F100" s="161"/>
      <c r="G100" s="161"/>
      <c r="H100" s="161"/>
      <c r="I100" s="161"/>
      <c r="J100" s="161"/>
      <c r="K100" s="161"/>
      <c r="L100" s="161"/>
      <c r="M100" s="161"/>
      <c r="N100" s="161"/>
      <c r="O100" s="161"/>
      <c r="P100" s="161"/>
      <c r="Q100" s="161"/>
      <c r="R100" s="161"/>
      <c r="S100" s="1551"/>
      <c r="T100" s="1551"/>
      <c r="U100" s="161"/>
      <c r="V100" s="1551"/>
      <c r="W100" s="1551"/>
      <c r="X100" s="161"/>
    </row>
    <row r="101" spans="1:24">
      <c r="A101" s="229"/>
      <c r="B101" s="161"/>
      <c r="C101" s="161"/>
      <c r="D101" s="161"/>
      <c r="E101" s="161"/>
      <c r="F101" s="161"/>
      <c r="G101" s="161"/>
      <c r="H101" s="161"/>
      <c r="I101" s="161"/>
      <c r="J101" s="161"/>
      <c r="K101" s="161"/>
      <c r="L101" s="161"/>
      <c r="M101" s="161"/>
      <c r="N101" s="161"/>
      <c r="O101" s="161"/>
      <c r="P101" s="161"/>
      <c r="Q101" s="161"/>
      <c r="R101" s="161"/>
      <c r="S101" s="1551"/>
      <c r="T101" s="1551"/>
      <c r="U101" s="161"/>
      <c r="V101" s="1551"/>
      <c r="W101" s="1551"/>
      <c r="X101" s="161"/>
    </row>
    <row r="102" spans="1:24">
      <c r="A102" s="229"/>
      <c r="B102" s="161"/>
      <c r="C102" s="161"/>
      <c r="D102" s="161"/>
      <c r="E102" s="161"/>
      <c r="F102" s="161"/>
      <c r="G102" s="161"/>
      <c r="H102" s="161"/>
      <c r="I102" s="161"/>
      <c r="J102" s="161"/>
      <c r="K102" s="161"/>
      <c r="L102" s="161"/>
      <c r="M102" s="161"/>
      <c r="N102" s="161"/>
      <c r="O102" s="161"/>
      <c r="P102" s="161"/>
      <c r="Q102" s="161"/>
      <c r="R102" s="161"/>
      <c r="S102" s="1551"/>
      <c r="T102" s="1551"/>
      <c r="U102" s="161"/>
      <c r="V102" s="1551"/>
      <c r="W102" s="1551"/>
      <c r="X102" s="161"/>
    </row>
    <row r="103" spans="1:24">
      <c r="A103" s="229"/>
      <c r="B103" s="161"/>
      <c r="C103" s="161"/>
      <c r="D103" s="161"/>
      <c r="E103" s="161"/>
      <c r="F103" s="161"/>
      <c r="G103" s="161"/>
      <c r="H103" s="161"/>
      <c r="I103" s="161"/>
      <c r="J103" s="161"/>
      <c r="K103" s="161"/>
      <c r="L103" s="161"/>
      <c r="M103" s="161"/>
      <c r="N103" s="161"/>
      <c r="O103" s="161"/>
      <c r="P103" s="161"/>
      <c r="Q103" s="161"/>
      <c r="R103" s="161"/>
      <c r="S103" s="1551"/>
      <c r="T103" s="1551"/>
      <c r="U103" s="161"/>
      <c r="V103" s="1551"/>
      <c r="W103" s="1551"/>
      <c r="X103" s="161"/>
    </row>
    <row r="104" spans="1:24">
      <c r="A104" s="229"/>
      <c r="B104" s="161"/>
      <c r="C104" s="161"/>
      <c r="D104" s="161"/>
      <c r="E104" s="161"/>
      <c r="F104" s="161"/>
      <c r="G104" s="161"/>
      <c r="H104" s="161"/>
      <c r="I104" s="161"/>
      <c r="J104" s="161"/>
      <c r="K104" s="161"/>
      <c r="L104" s="161"/>
      <c r="M104" s="161"/>
      <c r="N104" s="161"/>
      <c r="O104" s="161"/>
      <c r="P104" s="161"/>
      <c r="Q104" s="161"/>
      <c r="R104" s="161"/>
      <c r="S104" s="1551"/>
      <c r="T104" s="1551"/>
      <c r="U104" s="161"/>
      <c r="V104" s="1551"/>
      <c r="W104" s="1551"/>
      <c r="X104" s="161"/>
    </row>
    <row r="105" spans="1:24">
      <c r="A105" s="229"/>
      <c r="B105" s="161"/>
      <c r="C105" s="161"/>
      <c r="D105" s="161"/>
      <c r="E105" s="161"/>
      <c r="F105" s="161"/>
      <c r="G105" s="161"/>
      <c r="H105" s="161"/>
      <c r="I105" s="161"/>
      <c r="J105" s="161"/>
      <c r="K105" s="161"/>
      <c r="L105" s="161"/>
      <c r="M105" s="161"/>
      <c r="N105" s="161"/>
      <c r="O105" s="161"/>
      <c r="P105" s="161"/>
      <c r="Q105" s="161"/>
      <c r="R105" s="161"/>
      <c r="S105" s="1551"/>
      <c r="T105" s="1551"/>
      <c r="U105" s="161"/>
      <c r="V105" s="1551"/>
      <c r="W105" s="1551"/>
      <c r="X105" s="161"/>
    </row>
    <row r="106" spans="1:24">
      <c r="A106" s="229"/>
      <c r="B106" s="161"/>
      <c r="C106" s="161"/>
      <c r="D106" s="161"/>
      <c r="E106" s="161"/>
      <c r="F106" s="161"/>
      <c r="G106" s="161"/>
      <c r="H106" s="161"/>
      <c r="I106" s="161"/>
      <c r="J106" s="161"/>
      <c r="K106" s="161"/>
      <c r="L106" s="161"/>
      <c r="M106" s="161"/>
      <c r="N106" s="161"/>
      <c r="O106" s="161"/>
      <c r="P106" s="161"/>
      <c r="Q106" s="161"/>
      <c r="R106" s="161"/>
      <c r="S106" s="1551"/>
      <c r="T106" s="1551"/>
      <c r="U106" s="161"/>
      <c r="V106" s="1551"/>
      <c r="W106" s="1551"/>
      <c r="X106" s="161"/>
    </row>
    <row r="107" spans="1:24">
      <c r="A107" s="229"/>
      <c r="B107" s="161"/>
      <c r="C107" s="161"/>
      <c r="D107" s="161"/>
      <c r="E107" s="161"/>
      <c r="F107" s="161"/>
      <c r="G107" s="161"/>
      <c r="H107" s="161"/>
      <c r="I107" s="161"/>
      <c r="J107" s="161"/>
      <c r="K107" s="161"/>
      <c r="L107" s="161"/>
      <c r="M107" s="161"/>
      <c r="N107" s="161"/>
      <c r="O107" s="161"/>
      <c r="P107" s="161"/>
      <c r="Q107" s="161"/>
      <c r="R107" s="161"/>
      <c r="S107" s="1551"/>
      <c r="T107" s="1551"/>
      <c r="U107" s="161"/>
      <c r="V107" s="1551"/>
      <c r="W107" s="1551"/>
      <c r="X107" s="161"/>
    </row>
    <row r="108" spans="1:24">
      <c r="A108" s="229"/>
      <c r="B108" s="161"/>
      <c r="C108" s="161"/>
      <c r="D108" s="161"/>
      <c r="E108" s="161"/>
      <c r="F108" s="161"/>
      <c r="G108" s="161"/>
      <c r="H108" s="161"/>
      <c r="I108" s="161"/>
      <c r="J108" s="161"/>
      <c r="K108" s="161"/>
      <c r="L108" s="161"/>
      <c r="M108" s="161"/>
      <c r="N108" s="161"/>
      <c r="O108" s="161"/>
      <c r="P108" s="161"/>
      <c r="Q108" s="161"/>
      <c r="R108" s="161"/>
      <c r="S108" s="1551"/>
      <c r="T108" s="1551"/>
      <c r="U108" s="161"/>
      <c r="V108" s="1551"/>
      <c r="W108" s="1551"/>
      <c r="X108" s="161"/>
    </row>
    <row r="109" spans="1:24">
      <c r="A109" s="229"/>
      <c r="B109" s="161"/>
      <c r="C109" s="161"/>
      <c r="D109" s="161"/>
      <c r="E109" s="161"/>
      <c r="F109" s="161"/>
      <c r="G109" s="161"/>
      <c r="H109" s="161"/>
      <c r="I109" s="161"/>
      <c r="J109" s="161"/>
      <c r="K109" s="161"/>
      <c r="L109" s="161"/>
      <c r="M109" s="161"/>
      <c r="N109" s="161"/>
      <c r="O109" s="161"/>
      <c r="P109" s="161"/>
      <c r="Q109" s="161"/>
      <c r="R109" s="161"/>
      <c r="S109" s="1551"/>
      <c r="T109" s="1551"/>
      <c r="U109" s="161"/>
      <c r="V109" s="1551"/>
      <c r="W109" s="1551"/>
      <c r="X109" s="161"/>
    </row>
    <row r="110" spans="1:24">
      <c r="A110" s="229"/>
      <c r="B110" s="161"/>
      <c r="C110" s="161"/>
      <c r="D110" s="161"/>
      <c r="E110" s="161"/>
      <c r="F110" s="161"/>
      <c r="G110" s="161"/>
      <c r="H110" s="161"/>
      <c r="I110" s="161"/>
      <c r="J110" s="161"/>
      <c r="K110" s="161"/>
      <c r="L110" s="161"/>
      <c r="M110" s="161"/>
      <c r="N110" s="161"/>
      <c r="O110" s="161"/>
      <c r="P110" s="161"/>
      <c r="Q110" s="161"/>
      <c r="R110" s="161"/>
      <c r="S110" s="1551"/>
      <c r="T110" s="1551"/>
      <c r="U110" s="161"/>
      <c r="V110" s="1551"/>
      <c r="W110" s="1551"/>
      <c r="X110" s="161"/>
    </row>
    <row r="111" spans="1:24">
      <c r="A111" s="229"/>
      <c r="B111" s="161"/>
      <c r="C111" s="161"/>
      <c r="D111" s="161"/>
      <c r="E111" s="161"/>
      <c r="F111" s="161"/>
      <c r="G111" s="161"/>
      <c r="H111" s="161"/>
      <c r="I111" s="161"/>
      <c r="J111" s="161"/>
      <c r="K111" s="161"/>
      <c r="L111" s="161"/>
      <c r="M111" s="161"/>
      <c r="N111" s="161"/>
      <c r="O111" s="161"/>
      <c r="P111" s="161"/>
      <c r="Q111" s="161"/>
      <c r="R111" s="161"/>
      <c r="S111" s="1551"/>
      <c r="T111" s="1551"/>
      <c r="U111" s="161"/>
      <c r="V111" s="1551"/>
      <c r="W111" s="1551"/>
      <c r="X111" s="161"/>
    </row>
    <row r="112" spans="1:24">
      <c r="A112" s="229"/>
      <c r="B112" s="161"/>
      <c r="C112" s="161"/>
      <c r="D112" s="161"/>
      <c r="E112" s="161"/>
      <c r="F112" s="161"/>
      <c r="G112" s="161"/>
      <c r="H112" s="161"/>
      <c r="I112" s="161"/>
      <c r="J112" s="161"/>
      <c r="K112" s="161"/>
      <c r="L112" s="161"/>
      <c r="M112" s="161"/>
      <c r="N112" s="161"/>
      <c r="O112" s="161"/>
      <c r="P112" s="161"/>
      <c r="Q112" s="161"/>
      <c r="R112" s="161"/>
      <c r="S112" s="1551"/>
      <c r="T112" s="1551"/>
      <c r="U112" s="161"/>
      <c r="V112" s="1551"/>
      <c r="W112" s="1551"/>
      <c r="X112" s="161"/>
    </row>
    <row r="113" spans="1:24">
      <c r="A113" s="229"/>
      <c r="B113" s="161"/>
      <c r="C113" s="161"/>
      <c r="D113" s="161"/>
      <c r="E113" s="161"/>
      <c r="F113" s="161"/>
      <c r="G113" s="161"/>
      <c r="H113" s="161"/>
      <c r="I113" s="161"/>
      <c r="J113" s="161"/>
      <c r="K113" s="161"/>
      <c r="L113" s="161"/>
      <c r="M113" s="161"/>
      <c r="N113" s="161"/>
      <c r="O113" s="161"/>
      <c r="P113" s="161"/>
      <c r="Q113" s="161"/>
      <c r="R113" s="161"/>
      <c r="S113" s="1551"/>
      <c r="T113" s="1551"/>
      <c r="U113" s="161"/>
      <c r="V113" s="1551"/>
      <c r="W113" s="1551"/>
      <c r="X113" s="161"/>
    </row>
    <row r="114" spans="1:24">
      <c r="A114" s="229"/>
      <c r="B114" s="161"/>
      <c r="C114" s="161"/>
      <c r="D114" s="161"/>
      <c r="E114" s="161"/>
      <c r="F114" s="161"/>
      <c r="G114" s="161"/>
      <c r="H114" s="161"/>
      <c r="I114" s="161"/>
      <c r="J114" s="161"/>
      <c r="K114" s="161"/>
      <c r="L114" s="161"/>
      <c r="M114" s="161"/>
      <c r="N114" s="161"/>
      <c r="O114" s="161"/>
      <c r="P114" s="161"/>
      <c r="Q114" s="161"/>
      <c r="R114" s="161"/>
      <c r="S114" s="1551"/>
      <c r="T114" s="1551"/>
      <c r="U114" s="161"/>
      <c r="V114" s="1551"/>
      <c r="W114" s="1551"/>
      <c r="X114" s="161"/>
    </row>
    <row r="115" spans="1:24">
      <c r="A115" s="229"/>
      <c r="B115" s="161"/>
      <c r="C115" s="161"/>
      <c r="D115" s="161"/>
      <c r="E115" s="161"/>
      <c r="F115" s="161"/>
      <c r="G115" s="161"/>
      <c r="H115" s="161"/>
      <c r="I115" s="161"/>
      <c r="J115" s="161"/>
      <c r="K115" s="161"/>
      <c r="L115" s="161"/>
      <c r="M115" s="161"/>
      <c r="N115" s="161"/>
      <c r="O115" s="161"/>
      <c r="P115" s="161"/>
      <c r="Q115" s="161"/>
      <c r="R115" s="161"/>
      <c r="S115" s="1551"/>
      <c r="T115" s="1551"/>
      <c r="U115" s="161"/>
      <c r="V115" s="1551"/>
      <c r="W115" s="1551"/>
      <c r="X115" s="161"/>
    </row>
    <row r="116" spans="1:24">
      <c r="A116" s="229"/>
      <c r="B116" s="161"/>
      <c r="C116" s="161"/>
      <c r="D116" s="161"/>
      <c r="E116" s="161"/>
      <c r="F116" s="161"/>
      <c r="G116" s="161"/>
      <c r="H116" s="161"/>
      <c r="I116" s="161"/>
      <c r="J116" s="161"/>
      <c r="K116" s="161"/>
      <c r="L116" s="161"/>
      <c r="M116" s="161"/>
      <c r="N116" s="161"/>
      <c r="O116" s="161"/>
      <c r="P116" s="161"/>
      <c r="Q116" s="161"/>
      <c r="R116" s="161"/>
      <c r="S116" s="1551"/>
      <c r="T116" s="1551"/>
      <c r="U116" s="161"/>
      <c r="V116" s="1551"/>
      <c r="W116" s="1551"/>
      <c r="X116" s="161"/>
    </row>
    <row r="117" spans="1:24">
      <c r="A117" s="229"/>
      <c r="B117" s="161"/>
      <c r="C117" s="161"/>
      <c r="D117" s="161"/>
      <c r="E117" s="161"/>
      <c r="F117" s="161"/>
      <c r="G117" s="161"/>
      <c r="H117" s="161"/>
      <c r="I117" s="161"/>
      <c r="J117" s="161"/>
      <c r="K117" s="161"/>
      <c r="L117" s="161"/>
      <c r="M117" s="161"/>
      <c r="N117" s="161"/>
      <c r="O117" s="161"/>
      <c r="P117" s="161"/>
      <c r="Q117" s="161"/>
      <c r="R117" s="161"/>
      <c r="S117" s="1551"/>
      <c r="T117" s="1551"/>
      <c r="U117" s="161"/>
      <c r="V117" s="1551"/>
      <c r="W117" s="1551"/>
      <c r="X117" s="161"/>
    </row>
    <row r="118" spans="1:24">
      <c r="A118" s="229"/>
      <c r="B118" s="161"/>
      <c r="C118" s="161"/>
      <c r="D118" s="161"/>
      <c r="E118" s="161"/>
      <c r="F118" s="161"/>
      <c r="G118" s="161"/>
      <c r="H118" s="161"/>
      <c r="I118" s="161"/>
      <c r="J118" s="161"/>
      <c r="K118" s="161"/>
      <c r="L118" s="161"/>
      <c r="M118" s="161"/>
      <c r="N118" s="161"/>
      <c r="O118" s="161"/>
      <c r="P118" s="161"/>
      <c r="Q118" s="161"/>
      <c r="R118" s="161"/>
      <c r="S118" s="1551"/>
      <c r="T118" s="1551"/>
      <c r="U118" s="161"/>
      <c r="V118" s="1551"/>
      <c r="W118" s="1551"/>
      <c r="X118" s="161"/>
    </row>
    <row r="119" spans="1:24">
      <c r="A119" s="229"/>
      <c r="B119" s="161"/>
      <c r="C119" s="161"/>
      <c r="D119" s="161"/>
      <c r="E119" s="161"/>
      <c r="F119" s="161"/>
      <c r="G119" s="161"/>
      <c r="H119" s="161"/>
      <c r="I119" s="161"/>
      <c r="J119" s="161"/>
      <c r="K119" s="161"/>
      <c r="L119" s="161"/>
      <c r="M119" s="161"/>
      <c r="N119" s="161"/>
      <c r="O119" s="161"/>
      <c r="P119" s="161"/>
      <c r="Q119" s="161"/>
      <c r="R119" s="161"/>
      <c r="S119" s="1551"/>
      <c r="T119" s="1551"/>
      <c r="U119" s="161"/>
      <c r="V119" s="1551"/>
      <c r="W119" s="1551"/>
      <c r="X119" s="161"/>
    </row>
    <row r="120" spans="1:24">
      <c r="A120" s="229"/>
      <c r="B120" s="161"/>
      <c r="C120" s="161"/>
      <c r="D120" s="161"/>
      <c r="E120" s="161"/>
      <c r="F120" s="161"/>
      <c r="G120" s="161"/>
      <c r="H120" s="161"/>
      <c r="I120" s="161"/>
      <c r="J120" s="161"/>
      <c r="K120" s="161"/>
      <c r="L120" s="161"/>
      <c r="M120" s="161"/>
      <c r="N120" s="161"/>
      <c r="O120" s="161"/>
      <c r="P120" s="161"/>
      <c r="Q120" s="161"/>
      <c r="R120" s="161"/>
      <c r="S120" s="1551"/>
      <c r="T120" s="1551"/>
      <c r="U120" s="161"/>
      <c r="V120" s="1551"/>
      <c r="W120" s="1551"/>
      <c r="X120" s="161"/>
    </row>
    <row r="121" spans="1:24">
      <c r="A121" s="229"/>
      <c r="B121" s="161"/>
      <c r="C121" s="161"/>
      <c r="D121" s="161"/>
      <c r="E121" s="161"/>
      <c r="F121" s="161"/>
      <c r="G121" s="161"/>
      <c r="H121" s="161"/>
      <c r="I121" s="161"/>
      <c r="J121" s="161"/>
      <c r="K121" s="161"/>
      <c r="L121" s="161"/>
      <c r="M121" s="161"/>
      <c r="N121" s="161"/>
      <c r="O121" s="161"/>
      <c r="P121" s="161"/>
      <c r="Q121" s="161"/>
      <c r="R121" s="161"/>
      <c r="S121" s="1551"/>
      <c r="T121" s="1551"/>
      <c r="U121" s="161"/>
      <c r="V121" s="1551"/>
      <c r="W121" s="1551"/>
      <c r="X121" s="161"/>
    </row>
  </sheetData>
  <mergeCells count="46">
    <mergeCell ref="H9:I9"/>
    <mergeCell ref="J9:M9"/>
    <mergeCell ref="T42:T43"/>
    <mergeCell ref="U42:U43"/>
    <mergeCell ref="V42:V43"/>
    <mergeCell ref="AA33:AP33"/>
    <mergeCell ref="A42:A43"/>
    <mergeCell ref="B42:B43"/>
    <mergeCell ref="C42:C43"/>
    <mergeCell ref="D42:D43"/>
    <mergeCell ref="E42:E43"/>
    <mergeCell ref="F42:F43"/>
    <mergeCell ref="S42:S43"/>
    <mergeCell ref="N43:O43"/>
    <mergeCell ref="P43:Q43"/>
    <mergeCell ref="W42:W43"/>
    <mergeCell ref="X42:X43"/>
    <mergeCell ref="L43:M43"/>
    <mergeCell ref="T7:T8"/>
    <mergeCell ref="W6:W8"/>
    <mergeCell ref="X6:X8"/>
    <mergeCell ref="G7:G8"/>
    <mergeCell ref="H7:I7"/>
    <mergeCell ref="J7:M7"/>
    <mergeCell ref="N7:N8"/>
    <mergeCell ref="O7:O8"/>
    <mergeCell ref="P7:P8"/>
    <mergeCell ref="Q7:Q8"/>
    <mergeCell ref="R7:R8"/>
    <mergeCell ref="V6:V8"/>
    <mergeCell ref="AC3:AE3"/>
    <mergeCell ref="A5:A8"/>
    <mergeCell ref="B5:B8"/>
    <mergeCell ref="C5:F5"/>
    <mergeCell ref="G5:O5"/>
    <mergeCell ref="P5:R5"/>
    <mergeCell ref="S5:T6"/>
    <mergeCell ref="U5:X5"/>
    <mergeCell ref="C6:C8"/>
    <mergeCell ref="D6:D8"/>
    <mergeCell ref="E6:E8"/>
    <mergeCell ref="F6:F8"/>
    <mergeCell ref="G6:O6"/>
    <mergeCell ref="P6:R6"/>
    <mergeCell ref="U6:U8"/>
    <mergeCell ref="S7:S8"/>
  </mergeCells>
  <pageMargins left="0.78740157480314965" right="1.1811023622047245" top="0.55118110236220474" bottom="0.19685039370078741" header="0.23622047244094491" footer="0.11811023622047245"/>
  <pageSetup paperSize="5" scale="65" orientation="landscape" horizontalDpi="4294967293" r:id="rId1"/>
  <legacyDrawing r:id="rId2"/>
</worksheet>
</file>

<file path=xl/worksheets/sheet2.xml><?xml version="1.0" encoding="utf-8"?>
<worksheet xmlns="http://schemas.openxmlformats.org/spreadsheetml/2006/main" xmlns:r="http://schemas.openxmlformats.org/officeDocument/2006/relationships">
  <sheetPr>
    <tabColor rgb="FF00B050"/>
  </sheetPr>
  <dimension ref="A1:V133"/>
  <sheetViews>
    <sheetView topLeftCell="A10" zoomScale="85" zoomScaleNormal="85" workbookViewId="0">
      <selection activeCell="K24" sqref="K24"/>
    </sheetView>
  </sheetViews>
  <sheetFormatPr defaultRowHeight="15"/>
  <cols>
    <col min="1" max="1" width="4.5703125" style="162" customWidth="1"/>
    <col min="2" max="2" width="32.85546875" style="162" customWidth="1"/>
    <col min="3" max="7" width="3.7109375" style="162" customWidth="1"/>
    <col min="8" max="8" width="16.28515625" style="162" customWidth="1"/>
    <col min="9" max="9" width="18" style="162" customWidth="1"/>
    <col min="10" max="10" width="15.85546875" style="162" customWidth="1"/>
    <col min="11" max="11" width="7.140625" style="162" customWidth="1"/>
    <col min="12" max="12" width="19.28515625" style="162" customWidth="1"/>
    <col min="13" max="21" width="7.140625" style="162" customWidth="1"/>
    <col min="22" max="16384" width="9.140625" style="162"/>
  </cols>
  <sheetData>
    <row r="1" spans="1:22">
      <c r="A1" s="1893" t="s">
        <v>497</v>
      </c>
      <c r="B1" s="218" t="s">
        <v>502</v>
      </c>
      <c r="C1" s="218"/>
      <c r="D1" s="218"/>
      <c r="E1" s="218"/>
      <c r="F1" s="218"/>
      <c r="G1" s="218"/>
      <c r="H1" s="218"/>
      <c r="I1" s="233"/>
      <c r="J1" s="218"/>
      <c r="K1" s="219"/>
      <c r="L1" s="219"/>
      <c r="M1" s="219"/>
      <c r="N1" s="219"/>
      <c r="O1" s="219"/>
      <c r="P1" s="219"/>
      <c r="Q1" s="219"/>
      <c r="R1" s="219"/>
      <c r="S1" s="219"/>
      <c r="T1" s="219"/>
      <c r="U1" s="219"/>
      <c r="V1" s="219"/>
    </row>
    <row r="2" spans="1:22" ht="11.25" customHeight="1">
      <c r="A2" s="1977"/>
      <c r="B2" s="1977"/>
      <c r="C2" s="1977"/>
      <c r="D2" s="1977"/>
      <c r="E2" s="1977"/>
      <c r="F2" s="1977"/>
      <c r="G2" s="1977"/>
      <c r="H2" s="1977"/>
      <c r="I2" s="1977"/>
      <c r="J2" s="1977"/>
      <c r="K2" s="220"/>
      <c r="L2" s="220"/>
      <c r="M2" s="641"/>
      <c r="N2" s="220"/>
      <c r="O2" s="220"/>
      <c r="P2" s="220"/>
      <c r="Q2" s="220"/>
      <c r="R2" s="220"/>
      <c r="S2" s="220"/>
      <c r="T2" s="220"/>
      <c r="U2" s="220"/>
      <c r="V2" s="220"/>
    </row>
    <row r="3" spans="1:22" ht="9.75" customHeight="1">
      <c r="A3" s="1593"/>
      <c r="B3" s="1594"/>
      <c r="C3" s="1560"/>
      <c r="D3" s="1560"/>
      <c r="E3" s="1560"/>
      <c r="F3" s="1560"/>
      <c r="G3" s="1560"/>
      <c r="H3" s="1558"/>
      <c r="I3" s="1559"/>
      <c r="J3" s="1560"/>
      <c r="K3" s="847"/>
      <c r="L3" s="221"/>
      <c r="M3" s="642"/>
      <c r="N3" s="221"/>
      <c r="O3" s="221"/>
      <c r="P3" s="221"/>
      <c r="Q3" s="221"/>
      <c r="R3" s="221"/>
      <c r="S3" s="221"/>
      <c r="T3" s="221"/>
      <c r="U3" s="221"/>
      <c r="V3" s="221"/>
    </row>
    <row r="4" spans="1:22" ht="15" customHeight="1">
      <c r="A4" s="1970" t="s">
        <v>1405</v>
      </c>
      <c r="B4" s="1970"/>
      <c r="C4" s="1970"/>
      <c r="D4" s="1970"/>
      <c r="E4" s="1970"/>
      <c r="F4" s="1970"/>
      <c r="G4" s="1970"/>
      <c r="H4" s="1970"/>
      <c r="I4" s="1970"/>
      <c r="J4" s="1970"/>
      <c r="K4" s="847"/>
      <c r="L4" s="221"/>
      <c r="M4" s="642"/>
      <c r="N4" s="221"/>
      <c r="O4" s="221"/>
      <c r="P4" s="221"/>
      <c r="Q4" s="221"/>
      <c r="R4" s="221"/>
      <c r="S4" s="221"/>
      <c r="T4" s="221"/>
      <c r="U4" s="221"/>
      <c r="V4" s="221"/>
    </row>
    <row r="5" spans="1:22">
      <c r="A5" s="232" t="s">
        <v>435</v>
      </c>
      <c r="B5" s="1561" t="s">
        <v>1351</v>
      </c>
      <c r="C5" s="1971" t="s">
        <v>1352</v>
      </c>
      <c r="D5" s="1972"/>
      <c r="E5" s="1972"/>
      <c r="F5" s="1972"/>
      <c r="G5" s="1973"/>
      <c r="H5" s="1562" t="s">
        <v>27</v>
      </c>
      <c r="I5" s="1563" t="s">
        <v>28</v>
      </c>
      <c r="J5" s="1562" t="s">
        <v>17</v>
      </c>
      <c r="K5" s="847"/>
      <c r="L5" s="847"/>
      <c r="M5" s="642"/>
      <c r="N5" s="221"/>
      <c r="O5" s="221"/>
      <c r="P5" s="221"/>
      <c r="Q5" s="221"/>
      <c r="R5" s="221"/>
      <c r="S5" s="221"/>
      <c r="T5" s="221"/>
      <c r="U5" s="221"/>
      <c r="V5" s="221"/>
    </row>
    <row r="6" spans="1:22">
      <c r="A6" s="1568"/>
      <c r="B6" s="1578" t="s">
        <v>32</v>
      </c>
      <c r="C6" s="1974"/>
      <c r="D6" s="1975"/>
      <c r="E6" s="1975"/>
      <c r="F6" s="1975"/>
      <c r="G6" s="1976"/>
      <c r="H6" s="1564">
        <f>SUM(H7:H10)</f>
        <v>4</v>
      </c>
      <c r="I6" s="1588">
        <f>SUM(I7:I10)</f>
        <v>14816000</v>
      </c>
      <c r="J6" s="1564"/>
      <c r="K6" s="847"/>
      <c r="L6" s="847"/>
      <c r="M6" s="642"/>
      <c r="N6" s="221"/>
      <c r="O6" s="221"/>
      <c r="P6" s="221"/>
      <c r="Q6" s="221"/>
      <c r="R6" s="221"/>
      <c r="S6" s="221"/>
      <c r="T6" s="221"/>
      <c r="U6" s="221"/>
      <c r="V6" s="221"/>
    </row>
    <row r="7" spans="1:22" s="1595" customFormat="1">
      <c r="A7" s="1582">
        <v>1</v>
      </c>
      <c r="B7" s="1664" t="s">
        <v>1356</v>
      </c>
      <c r="C7" s="1794">
        <v>2</v>
      </c>
      <c r="D7" s="1794">
        <v>6</v>
      </c>
      <c r="E7" s="1794">
        <v>2</v>
      </c>
      <c r="F7" s="1794">
        <v>4</v>
      </c>
      <c r="G7" s="1794">
        <v>3</v>
      </c>
      <c r="H7" s="1583">
        <v>1</v>
      </c>
      <c r="I7" s="1913">
        <v>6830000</v>
      </c>
      <c r="J7" s="1577" t="s">
        <v>52</v>
      </c>
      <c r="K7" s="1584"/>
      <c r="L7" s="1584"/>
      <c r="M7" s="1586"/>
      <c r="N7" s="1585"/>
      <c r="O7" s="1585"/>
      <c r="P7" s="1585"/>
      <c r="Q7" s="1585"/>
      <c r="R7" s="1585"/>
      <c r="S7" s="1585"/>
      <c r="T7" s="1585"/>
      <c r="U7" s="1585"/>
      <c r="V7" s="1585"/>
    </row>
    <row r="8" spans="1:22" s="1595" customFormat="1">
      <c r="A8" s="1582">
        <v>2</v>
      </c>
      <c r="B8" s="1664" t="s">
        <v>1359</v>
      </c>
      <c r="C8" s="1794">
        <v>2</v>
      </c>
      <c r="D8" s="1794">
        <v>6</v>
      </c>
      <c r="E8" s="1794">
        <v>1</v>
      </c>
      <c r="F8" s="1794">
        <v>4</v>
      </c>
      <c r="G8" s="1794">
        <v>1</v>
      </c>
      <c r="H8" s="1583">
        <v>1</v>
      </c>
      <c r="I8" s="1695">
        <v>3410000</v>
      </c>
      <c r="J8" s="1577" t="s">
        <v>52</v>
      </c>
      <c r="K8" s="1584"/>
      <c r="L8" s="1584"/>
      <c r="M8" s="1586"/>
      <c r="N8" s="1585"/>
      <c r="O8" s="1585"/>
      <c r="P8" s="1585"/>
      <c r="Q8" s="1585"/>
      <c r="R8" s="1585"/>
      <c r="S8" s="1585"/>
      <c r="T8" s="1585"/>
      <c r="U8" s="1585"/>
      <c r="V8" s="1585"/>
    </row>
    <row r="9" spans="1:22" s="1595" customFormat="1">
      <c r="A9" s="1582">
        <v>3</v>
      </c>
      <c r="B9" s="1664" t="s">
        <v>1397</v>
      </c>
      <c r="C9" s="1794">
        <v>2</v>
      </c>
      <c r="D9" s="1794">
        <v>6</v>
      </c>
      <c r="E9" s="1794">
        <v>2</v>
      </c>
      <c r="F9" s="1794">
        <v>7</v>
      </c>
      <c r="G9" s="1794">
        <v>16</v>
      </c>
      <c r="H9" s="1583">
        <v>1</v>
      </c>
      <c r="I9" s="1695">
        <v>1606000</v>
      </c>
      <c r="J9" s="1577" t="s">
        <v>52</v>
      </c>
      <c r="K9" s="1584"/>
      <c r="L9" s="1584"/>
      <c r="M9" s="1586"/>
      <c r="N9" s="1585"/>
      <c r="O9" s="1585"/>
      <c r="P9" s="1585"/>
      <c r="Q9" s="1585"/>
      <c r="R9" s="1585"/>
      <c r="S9" s="1585"/>
      <c r="T9" s="1585"/>
      <c r="U9" s="1585"/>
      <c r="V9" s="1585"/>
    </row>
    <row r="10" spans="1:22" s="1595" customFormat="1" ht="24">
      <c r="A10" s="1582">
        <v>4</v>
      </c>
      <c r="B10" s="1664" t="s">
        <v>1392</v>
      </c>
      <c r="C10" s="1797">
        <v>2</v>
      </c>
      <c r="D10" s="1797">
        <v>6</v>
      </c>
      <c r="E10" s="1797">
        <v>1</v>
      </c>
      <c r="F10" s="1797">
        <v>4</v>
      </c>
      <c r="G10" s="1797">
        <v>3</v>
      </c>
      <c r="H10" s="1583">
        <v>1</v>
      </c>
      <c r="I10" s="1701">
        <v>2970000</v>
      </c>
      <c r="J10" s="1889" t="s">
        <v>1401</v>
      </c>
      <c r="K10" s="1584"/>
      <c r="L10" s="1584"/>
      <c r="M10" s="1586"/>
      <c r="N10" s="1585"/>
      <c r="O10" s="1585"/>
      <c r="P10" s="1585"/>
      <c r="Q10" s="1585"/>
      <c r="R10" s="1585"/>
      <c r="S10" s="1585"/>
      <c r="T10" s="1585"/>
      <c r="U10" s="1585"/>
      <c r="V10" s="1585"/>
    </row>
    <row r="11" spans="1:22" s="1550" customFormat="1">
      <c r="A11" s="1571"/>
      <c r="B11" s="1579"/>
      <c r="C11" s="1572"/>
      <c r="D11" s="1572"/>
      <c r="E11" s="1572"/>
      <c r="F11" s="1572"/>
      <c r="G11" s="1572"/>
      <c r="H11" s="1572"/>
      <c r="I11" s="1580"/>
      <c r="J11" s="1572"/>
      <c r="K11" s="1584"/>
      <c r="L11" s="1584"/>
      <c r="M11" s="1586"/>
      <c r="N11" s="1585"/>
      <c r="O11" s="1585"/>
      <c r="P11" s="1585"/>
      <c r="Q11" s="1585"/>
      <c r="R11" s="1585"/>
      <c r="S11" s="1585"/>
      <c r="T11" s="1585"/>
      <c r="U11" s="1585"/>
      <c r="V11" s="1585"/>
    </row>
    <row r="12" spans="1:22" s="1569" customFormat="1" ht="15" customHeight="1">
      <c r="A12" s="1568"/>
      <c r="B12" s="1570" t="s">
        <v>480</v>
      </c>
      <c r="C12" s="1974"/>
      <c r="D12" s="1975"/>
      <c r="E12" s="1975"/>
      <c r="F12" s="1975"/>
      <c r="G12" s="1976"/>
      <c r="H12" s="1564">
        <f>SUM(H13:H14)</f>
        <v>2</v>
      </c>
      <c r="I12" s="1666">
        <f>SUM(I13:I14)</f>
        <v>1542479875</v>
      </c>
      <c r="J12" s="1564"/>
      <c r="K12" s="1565"/>
      <c r="L12" s="1565"/>
      <c r="M12" s="1567"/>
      <c r="N12" s="1566"/>
      <c r="O12" s="1566"/>
      <c r="P12" s="1566"/>
      <c r="Q12" s="1566"/>
      <c r="R12" s="1566"/>
      <c r="S12" s="1566"/>
      <c r="T12" s="1566"/>
      <c r="U12" s="1566"/>
      <c r="V12" s="1566"/>
    </row>
    <row r="13" spans="1:22" s="1576" customFormat="1" ht="15" customHeight="1">
      <c r="A13" s="1582">
        <v>1</v>
      </c>
      <c r="B13" s="1873" t="s">
        <v>1374</v>
      </c>
      <c r="C13" s="1837" t="s">
        <v>108</v>
      </c>
      <c r="D13" s="1837">
        <v>11</v>
      </c>
      <c r="E13" s="1837" t="s">
        <v>239</v>
      </c>
      <c r="F13" s="1837" t="s">
        <v>239</v>
      </c>
      <c r="G13" s="1837" t="s">
        <v>239</v>
      </c>
      <c r="H13" s="1874">
        <v>1</v>
      </c>
      <c r="I13" s="1695">
        <v>1503595000</v>
      </c>
      <c r="J13" s="1577" t="s">
        <v>52</v>
      </c>
      <c r="K13" s="1573"/>
      <c r="L13" s="1573"/>
      <c r="M13" s="1575"/>
      <c r="N13" s="1574"/>
      <c r="O13" s="1574"/>
      <c r="P13" s="1574"/>
      <c r="Q13" s="1574"/>
      <c r="R13" s="1574"/>
      <c r="S13" s="1574"/>
      <c r="T13" s="1574"/>
      <c r="U13" s="1574"/>
      <c r="V13" s="1574"/>
    </row>
    <row r="14" spans="1:22" s="1576" customFormat="1" ht="15" customHeight="1">
      <c r="A14" s="1582">
        <v>2</v>
      </c>
      <c r="B14" s="1712" t="s">
        <v>1377</v>
      </c>
      <c r="C14" s="1872">
        <v>3</v>
      </c>
      <c r="D14" s="1872">
        <v>11</v>
      </c>
      <c r="E14" s="1872">
        <v>1</v>
      </c>
      <c r="F14" s="1872">
        <v>4</v>
      </c>
      <c r="G14" s="1872">
        <v>2</v>
      </c>
      <c r="H14" s="1145">
        <v>1</v>
      </c>
      <c r="I14" s="1146">
        <v>38884875</v>
      </c>
      <c r="J14" s="1577" t="s">
        <v>52</v>
      </c>
      <c r="K14" s="1573"/>
      <c r="L14" s="1573"/>
      <c r="M14" s="1575"/>
      <c r="N14" s="1574"/>
      <c r="O14" s="1574"/>
      <c r="P14" s="1574"/>
      <c r="Q14" s="1574"/>
      <c r="R14" s="1574"/>
      <c r="S14" s="1574"/>
      <c r="T14" s="1574"/>
      <c r="U14" s="1574"/>
      <c r="V14" s="1574"/>
    </row>
    <row r="15" spans="1:22" s="1576" customFormat="1" ht="15" customHeight="1">
      <c r="A15" s="1582"/>
      <c r="B15" s="1712"/>
      <c r="C15" s="1875"/>
      <c r="D15" s="1875"/>
      <c r="E15" s="1875"/>
      <c r="F15" s="1875"/>
      <c r="G15" s="1875"/>
      <c r="H15" s="1145"/>
      <c r="I15" s="1513"/>
      <c r="J15" s="1577"/>
      <c r="K15" s="1573"/>
      <c r="L15" s="1573"/>
      <c r="M15" s="1575"/>
      <c r="N15" s="1574"/>
      <c r="O15" s="1574"/>
      <c r="P15" s="1574"/>
      <c r="Q15" s="1574"/>
      <c r="R15" s="1574"/>
      <c r="S15" s="1574"/>
      <c r="T15" s="1574"/>
      <c r="U15" s="1574"/>
      <c r="V15" s="1574"/>
    </row>
    <row r="16" spans="1:22" s="1569" customFormat="1" ht="15" customHeight="1">
      <c r="A16" s="1568"/>
      <c r="B16" s="1570" t="s">
        <v>578</v>
      </c>
      <c r="C16" s="1974"/>
      <c r="D16" s="1975"/>
      <c r="E16" s="1975"/>
      <c r="F16" s="1975"/>
      <c r="G16" s="1976"/>
      <c r="H16" s="1564">
        <f>SUM(H17:H18)</f>
        <v>2</v>
      </c>
      <c r="I16" s="1666">
        <f>SUM(I17:I18)</f>
        <v>394633249</v>
      </c>
      <c r="J16" s="1564"/>
      <c r="K16" s="1565"/>
      <c r="L16" s="1565"/>
      <c r="M16" s="1567"/>
      <c r="N16" s="1566"/>
      <c r="O16" s="1566"/>
      <c r="P16" s="1566"/>
      <c r="Q16" s="1566"/>
      <c r="R16" s="1566"/>
      <c r="S16" s="1566"/>
      <c r="T16" s="1566"/>
      <c r="U16" s="1566"/>
      <c r="V16" s="1566"/>
    </row>
    <row r="17" spans="1:22" s="1576" customFormat="1" ht="15" customHeight="1">
      <c r="A17" s="1582">
        <v>1</v>
      </c>
      <c r="B17" s="1712" t="s">
        <v>1395</v>
      </c>
      <c r="C17" s="1839">
        <v>4</v>
      </c>
      <c r="D17" s="1400">
        <v>16</v>
      </c>
      <c r="E17" s="1400">
        <v>2</v>
      </c>
      <c r="F17" s="1400">
        <v>1</v>
      </c>
      <c r="G17" s="1400">
        <v>4</v>
      </c>
      <c r="H17" s="1876">
        <v>1</v>
      </c>
      <c r="I17" s="1695">
        <v>36238249</v>
      </c>
      <c r="J17" s="1577" t="s">
        <v>52</v>
      </c>
      <c r="K17" s="1573"/>
      <c r="L17" s="1573"/>
      <c r="M17" s="1575"/>
      <c r="N17" s="1574"/>
      <c r="O17" s="1574"/>
      <c r="P17" s="1574"/>
      <c r="Q17" s="1574"/>
      <c r="R17" s="1574"/>
      <c r="S17" s="1574"/>
      <c r="T17" s="1574"/>
      <c r="U17" s="1574"/>
      <c r="V17" s="1574"/>
    </row>
    <row r="18" spans="1:22" s="1576" customFormat="1" ht="15" customHeight="1">
      <c r="A18" s="1582">
        <v>2</v>
      </c>
      <c r="B18" s="1703" t="s">
        <v>1380</v>
      </c>
      <c r="C18" s="1794">
        <v>4</v>
      </c>
      <c r="D18" s="1794">
        <v>15</v>
      </c>
      <c r="E18" s="1794">
        <v>2</v>
      </c>
      <c r="F18" s="1794">
        <v>1</v>
      </c>
      <c r="G18" s="1794">
        <v>4</v>
      </c>
      <c r="H18" s="1700">
        <v>1</v>
      </c>
      <c r="I18" s="1701">
        <v>358395000</v>
      </c>
      <c r="J18" s="1577" t="s">
        <v>52</v>
      </c>
      <c r="K18" s="1573"/>
      <c r="L18" s="1573"/>
      <c r="M18" s="1575"/>
      <c r="N18" s="1574"/>
      <c r="O18" s="1574"/>
      <c r="P18" s="1574"/>
      <c r="Q18" s="1574"/>
      <c r="R18" s="1574"/>
      <c r="S18" s="1574"/>
      <c r="T18" s="1574"/>
      <c r="U18" s="1574"/>
      <c r="V18" s="1574"/>
    </row>
    <row r="19" spans="1:22" s="1576" customFormat="1" ht="15" customHeight="1">
      <c r="A19" s="1582"/>
      <c r="B19" s="1712"/>
      <c r="C19" s="1875"/>
      <c r="D19" s="1875"/>
      <c r="E19" s="1875"/>
      <c r="F19" s="1875"/>
      <c r="G19" s="1875"/>
      <c r="H19" s="1145"/>
      <c r="I19" s="1513"/>
      <c r="J19" s="1577"/>
      <c r="K19" s="1573"/>
      <c r="L19" s="1573"/>
      <c r="M19" s="1575"/>
      <c r="N19" s="1574"/>
      <c r="O19" s="1574"/>
      <c r="P19" s="1574"/>
      <c r="Q19" s="1574"/>
      <c r="R19" s="1574"/>
      <c r="S19" s="1574"/>
      <c r="T19" s="1574"/>
      <c r="U19" s="1574"/>
      <c r="V19" s="1574"/>
    </row>
    <row r="20" spans="1:22">
      <c r="A20" s="464"/>
      <c r="B20" s="1561" t="s">
        <v>785</v>
      </c>
      <c r="C20" s="1557"/>
      <c r="D20" s="1557"/>
      <c r="E20" s="1557"/>
      <c r="F20" s="1557"/>
      <c r="G20" s="1557"/>
      <c r="H20" s="1587">
        <f>SUM(H6+H12+H16)</f>
        <v>8</v>
      </c>
      <c r="I20" s="1581">
        <f>I6+I12+I16</f>
        <v>1951929124</v>
      </c>
      <c r="J20" s="1556"/>
      <c r="K20" s="847"/>
      <c r="L20" s="847"/>
      <c r="M20" s="642"/>
      <c r="N20" s="221"/>
      <c r="O20" s="221"/>
      <c r="P20" s="221"/>
      <c r="Q20" s="221"/>
      <c r="R20" s="221"/>
      <c r="S20" s="221"/>
      <c r="T20" s="221"/>
      <c r="U20" s="221"/>
      <c r="V20" s="221"/>
    </row>
    <row r="21" spans="1:22" ht="24.75" customHeight="1">
      <c r="A21" s="1593"/>
      <c r="B21" s="1890"/>
      <c r="C21" s="1560"/>
      <c r="D21" s="1560"/>
      <c r="E21" s="1560"/>
      <c r="F21" s="1560"/>
      <c r="G21" s="1560"/>
      <c r="H21" s="1891"/>
      <c r="I21" s="1892"/>
      <c r="J21" s="1560"/>
      <c r="K21" s="847"/>
      <c r="L21" s="847"/>
      <c r="M21" s="642"/>
      <c r="N21" s="221"/>
      <c r="O21" s="221"/>
      <c r="P21" s="221"/>
      <c r="Q21" s="221"/>
      <c r="R21" s="221"/>
      <c r="S21" s="221"/>
      <c r="T21" s="221"/>
      <c r="U21" s="221"/>
      <c r="V21" s="221"/>
    </row>
    <row r="22" spans="1:22" ht="15" customHeight="1">
      <c r="A22" s="1970" t="s">
        <v>1407</v>
      </c>
      <c r="B22" s="1970"/>
      <c r="C22" s="1970"/>
      <c r="D22" s="1970"/>
      <c r="E22" s="1970"/>
      <c r="F22" s="1970"/>
      <c r="G22" s="1970"/>
      <c r="H22" s="1970"/>
      <c r="I22" s="1970"/>
      <c r="J22" s="1970"/>
      <c r="K22" s="847"/>
      <c r="L22" s="221"/>
      <c r="M22" s="642"/>
      <c r="N22" s="221"/>
      <c r="O22" s="221"/>
      <c r="P22" s="221"/>
      <c r="Q22" s="221"/>
      <c r="R22" s="221"/>
      <c r="S22" s="221"/>
      <c r="T22" s="221"/>
      <c r="U22" s="221"/>
      <c r="V22" s="221"/>
    </row>
    <row r="23" spans="1:22">
      <c r="A23" s="232" t="s">
        <v>435</v>
      </c>
      <c r="B23" s="1561" t="s">
        <v>1351</v>
      </c>
      <c r="C23" s="1971" t="s">
        <v>1352</v>
      </c>
      <c r="D23" s="1972"/>
      <c r="E23" s="1972"/>
      <c r="F23" s="1972"/>
      <c r="G23" s="1973"/>
      <c r="H23" s="1562" t="s">
        <v>27</v>
      </c>
      <c r="I23" s="1563" t="s">
        <v>28</v>
      </c>
      <c r="J23" s="1562" t="s">
        <v>17</v>
      </c>
      <c r="K23" s="847"/>
      <c r="L23" s="847"/>
      <c r="M23" s="642"/>
      <c r="N23" s="221"/>
      <c r="O23" s="221"/>
      <c r="P23" s="221"/>
      <c r="Q23" s="221"/>
      <c r="R23" s="221"/>
      <c r="S23" s="221"/>
      <c r="T23" s="221"/>
      <c r="U23" s="221"/>
      <c r="V23" s="221"/>
    </row>
    <row r="24" spans="1:22">
      <c r="A24" s="1568"/>
      <c r="B24" s="1578" t="s">
        <v>32</v>
      </c>
      <c r="C24" s="1974"/>
      <c r="D24" s="1975"/>
      <c r="E24" s="1975"/>
      <c r="F24" s="1975"/>
      <c r="G24" s="1976"/>
      <c r="H24" s="1564">
        <f>SUM(H25:H28)</f>
        <v>2</v>
      </c>
      <c r="I24" s="1588">
        <f>SUM(I25:I28)</f>
        <v>7765500</v>
      </c>
      <c r="J24" s="1564"/>
      <c r="K24" s="847"/>
      <c r="L24" s="847"/>
      <c r="M24" s="642"/>
      <c r="N24" s="221"/>
      <c r="O24" s="221"/>
      <c r="P24" s="221"/>
      <c r="Q24" s="221"/>
      <c r="R24" s="221"/>
      <c r="S24" s="221"/>
      <c r="T24" s="221"/>
      <c r="U24" s="221"/>
      <c r="V24" s="221"/>
    </row>
    <row r="25" spans="1:22" s="1595" customFormat="1">
      <c r="A25" s="1582">
        <v>1</v>
      </c>
      <c r="B25" s="1703" t="s">
        <v>1370</v>
      </c>
      <c r="C25" s="1463">
        <v>2</v>
      </c>
      <c r="D25" s="1464">
        <v>7</v>
      </c>
      <c r="E25" s="1464">
        <v>2</v>
      </c>
      <c r="F25" s="1464">
        <v>6</v>
      </c>
      <c r="G25" s="1464">
        <v>2</v>
      </c>
      <c r="H25" s="1583">
        <v>1</v>
      </c>
      <c r="I25" s="1701">
        <v>1765500</v>
      </c>
      <c r="J25" s="1577" t="s">
        <v>1409</v>
      </c>
      <c r="K25" s="1584"/>
      <c r="L25" s="1584"/>
      <c r="M25" s="1586"/>
      <c r="N25" s="1585"/>
      <c r="O25" s="1585"/>
      <c r="P25" s="1585"/>
      <c r="Q25" s="1585"/>
      <c r="R25" s="1585"/>
      <c r="S25" s="1585"/>
      <c r="T25" s="1585"/>
      <c r="U25" s="1585"/>
      <c r="V25" s="1585"/>
    </row>
    <row r="26" spans="1:22" s="1595" customFormat="1">
      <c r="A26" s="1582">
        <v>2</v>
      </c>
      <c r="B26" s="1703" t="s">
        <v>1408</v>
      </c>
      <c r="C26" s="1463">
        <v>4</v>
      </c>
      <c r="D26" s="1464">
        <v>16</v>
      </c>
      <c r="E26" s="1464">
        <v>1</v>
      </c>
      <c r="F26" s="1464">
        <v>1</v>
      </c>
      <c r="G26" s="1464">
        <v>4</v>
      </c>
      <c r="H26" s="1583">
        <v>1</v>
      </c>
      <c r="I26" s="1701">
        <v>6000000</v>
      </c>
      <c r="J26" s="1577" t="s">
        <v>1410</v>
      </c>
      <c r="K26" s="1584"/>
      <c r="L26" s="1584"/>
      <c r="M26" s="1586"/>
      <c r="N26" s="1585"/>
      <c r="O26" s="1585"/>
      <c r="P26" s="1585"/>
      <c r="Q26" s="1585"/>
      <c r="R26" s="1585"/>
      <c r="S26" s="1585"/>
      <c r="T26" s="1585"/>
      <c r="U26" s="1585"/>
      <c r="V26" s="1585"/>
    </row>
    <row r="27" spans="1:22" s="1897" customFormat="1">
      <c r="A27" s="1582"/>
      <c r="B27" s="1914"/>
      <c r="C27" s="1797"/>
      <c r="D27" s="1797"/>
      <c r="E27" s="1797"/>
      <c r="F27" s="1797"/>
      <c r="G27" s="1797"/>
      <c r="H27" s="1583"/>
      <c r="I27" s="1701"/>
      <c r="J27" s="1577"/>
      <c r="K27" s="1894"/>
      <c r="L27" s="1894"/>
      <c r="M27" s="1895"/>
      <c r="N27" s="1896"/>
      <c r="O27" s="1896"/>
      <c r="P27" s="1896"/>
      <c r="Q27" s="1896"/>
      <c r="R27" s="1896"/>
      <c r="S27" s="1896"/>
      <c r="T27" s="1896"/>
      <c r="U27" s="1896"/>
      <c r="V27" s="1896"/>
    </row>
    <row r="28" spans="1:22" ht="18" customHeight="1">
      <c r="A28" s="1533"/>
      <c r="B28" s="234"/>
      <c r="C28" s="220"/>
      <c r="D28" s="220"/>
      <c r="E28" s="220"/>
      <c r="F28" s="220"/>
      <c r="G28" s="220"/>
      <c r="H28" s="220"/>
      <c r="I28" s="220"/>
      <c r="J28" s="220"/>
      <c r="K28" s="221"/>
      <c r="L28" s="847"/>
      <c r="M28" s="642"/>
      <c r="N28" s="221"/>
      <c r="O28" s="221"/>
      <c r="P28" s="221"/>
      <c r="Q28" s="221"/>
      <c r="R28" s="221"/>
      <c r="S28" s="221"/>
      <c r="T28" s="221"/>
      <c r="U28" s="221"/>
      <c r="V28" s="221"/>
    </row>
    <row r="29" spans="1:22">
      <c r="A29" s="871"/>
      <c r="C29" s="1555"/>
      <c r="D29" s="1667"/>
      <c r="E29" s="1667"/>
      <c r="F29" s="1667"/>
      <c r="G29" s="1667"/>
      <c r="H29" s="1555"/>
      <c r="I29" s="1555"/>
      <c r="J29" s="1555"/>
      <c r="K29" s="161"/>
      <c r="L29" s="449"/>
      <c r="M29" s="161"/>
      <c r="N29" s="161"/>
      <c r="O29" s="161"/>
      <c r="P29" s="161"/>
      <c r="Q29" s="161"/>
      <c r="R29" s="161"/>
      <c r="S29" s="161"/>
      <c r="T29" s="161"/>
    </row>
    <row r="30" spans="1:22">
      <c r="A30" s="229"/>
      <c r="B30" s="235" t="s">
        <v>503</v>
      </c>
      <c r="C30" s="236" t="s">
        <v>504</v>
      </c>
      <c r="D30" s="236"/>
      <c r="E30" s="236"/>
      <c r="F30" s="236"/>
      <c r="G30" s="236"/>
      <c r="H30" s="465"/>
      <c r="I30" s="1532" t="s">
        <v>505</v>
      </c>
      <c r="J30" s="1532"/>
      <c r="K30" s="161"/>
      <c r="L30" s="449"/>
      <c r="M30" s="161"/>
      <c r="N30" s="161"/>
      <c r="O30" s="161"/>
      <c r="P30" s="161"/>
      <c r="Q30" s="161"/>
      <c r="R30" s="161"/>
      <c r="S30" s="161"/>
      <c r="T30" s="161"/>
    </row>
    <row r="31" spans="1:22">
      <c r="A31" s="229"/>
      <c r="B31" s="161"/>
      <c r="H31" s="161"/>
      <c r="I31" s="161"/>
      <c r="J31" s="161"/>
      <c r="K31" s="161"/>
      <c r="L31" s="449"/>
      <c r="M31" s="161"/>
      <c r="N31" s="161"/>
      <c r="O31" s="161"/>
      <c r="P31" s="161"/>
      <c r="Q31" s="161"/>
      <c r="R31" s="161"/>
      <c r="S31" s="161"/>
      <c r="T31" s="161"/>
    </row>
    <row r="32" spans="1:22">
      <c r="A32" s="229"/>
      <c r="B32" s="466" t="s">
        <v>791</v>
      </c>
      <c r="C32" s="162" t="s">
        <v>790</v>
      </c>
      <c r="H32" s="161"/>
      <c r="I32" s="161" t="s">
        <v>506</v>
      </c>
      <c r="J32" s="161"/>
      <c r="K32" s="161"/>
      <c r="L32" s="449"/>
      <c r="M32" s="161"/>
      <c r="N32" s="161"/>
      <c r="O32" s="161"/>
      <c r="P32" s="161"/>
      <c r="Q32" s="161"/>
      <c r="R32" s="161"/>
      <c r="S32" s="161"/>
      <c r="T32" s="161"/>
    </row>
    <row r="33" spans="1:20">
      <c r="A33" s="229"/>
      <c r="B33" s="467"/>
      <c r="C33" s="237"/>
      <c r="D33" s="237"/>
      <c r="E33" s="237"/>
      <c r="F33" s="237"/>
      <c r="G33" s="237"/>
      <c r="H33" s="161"/>
      <c r="J33" s="161"/>
      <c r="K33" s="161"/>
      <c r="L33" s="449"/>
      <c r="M33" s="161"/>
      <c r="N33" s="161"/>
      <c r="O33" s="161"/>
      <c r="P33" s="161"/>
      <c r="Q33" s="161"/>
      <c r="R33" s="161"/>
      <c r="S33" s="161"/>
      <c r="T33" s="161"/>
    </row>
    <row r="34" spans="1:20">
      <c r="A34" s="229"/>
      <c r="B34" s="466"/>
      <c r="H34" s="161"/>
      <c r="J34" s="161"/>
      <c r="K34" s="161"/>
      <c r="L34" s="449"/>
      <c r="M34" s="161"/>
      <c r="N34" s="161"/>
      <c r="O34" s="161"/>
      <c r="P34" s="161"/>
      <c r="Q34" s="161"/>
      <c r="R34" s="161"/>
      <c r="S34" s="161"/>
      <c r="T34" s="161"/>
    </row>
    <row r="35" spans="1:20">
      <c r="A35" s="229"/>
      <c r="B35" s="469" t="s">
        <v>792</v>
      </c>
      <c r="C35" s="162" t="s">
        <v>507</v>
      </c>
      <c r="I35" s="161"/>
      <c r="J35" s="161" t="s">
        <v>811</v>
      </c>
      <c r="K35" s="161"/>
      <c r="L35" s="449"/>
      <c r="M35" s="161"/>
      <c r="N35" s="161"/>
      <c r="O35" s="161"/>
      <c r="P35" s="161"/>
      <c r="Q35" s="161"/>
      <c r="R35" s="161"/>
      <c r="S35" s="161"/>
      <c r="T35" s="161"/>
    </row>
    <row r="36" spans="1:20">
      <c r="A36" s="229"/>
      <c r="B36" s="470"/>
      <c r="C36" s="238"/>
      <c r="D36" s="238"/>
      <c r="E36" s="238"/>
      <c r="F36" s="238"/>
      <c r="G36" s="238"/>
      <c r="H36" s="166"/>
      <c r="J36" s="161"/>
      <c r="K36" s="161"/>
      <c r="L36" s="449"/>
      <c r="M36" s="161"/>
      <c r="N36" s="161"/>
      <c r="O36" s="161"/>
      <c r="P36" s="161"/>
      <c r="Q36" s="161"/>
      <c r="R36" s="161"/>
      <c r="S36" s="161"/>
      <c r="T36" s="161"/>
    </row>
    <row r="37" spans="1:20">
      <c r="A37" s="229"/>
      <c r="B37" s="468"/>
      <c r="H37" s="166"/>
      <c r="J37" s="161"/>
      <c r="K37" s="161"/>
      <c r="L37" s="449"/>
      <c r="M37" s="161"/>
      <c r="N37" s="161"/>
      <c r="O37" s="161"/>
      <c r="P37" s="161"/>
      <c r="Q37" s="161"/>
      <c r="R37" s="161"/>
      <c r="S37" s="161"/>
      <c r="T37" s="161"/>
    </row>
    <row r="38" spans="1:20">
      <c r="A38" s="229"/>
      <c r="B38" s="471" t="s">
        <v>793</v>
      </c>
      <c r="C38" s="162" t="s">
        <v>508</v>
      </c>
      <c r="H38" s="161"/>
      <c r="I38" s="161" t="s">
        <v>506</v>
      </c>
      <c r="J38" s="161"/>
      <c r="K38" s="161"/>
      <c r="L38" s="449"/>
      <c r="M38" s="161"/>
      <c r="N38" s="161"/>
      <c r="O38" s="161"/>
      <c r="P38" s="161"/>
      <c r="Q38" s="161"/>
      <c r="R38" s="161"/>
      <c r="S38" s="161"/>
      <c r="T38" s="161"/>
    </row>
    <row r="39" spans="1:20">
      <c r="A39" s="229"/>
      <c r="B39" s="239"/>
      <c r="C39" s="239"/>
      <c r="D39" s="239"/>
      <c r="E39" s="239"/>
      <c r="F39" s="239"/>
      <c r="G39" s="239"/>
      <c r="H39" s="230"/>
      <c r="J39" s="161"/>
      <c r="K39" s="161"/>
      <c r="L39" s="449"/>
      <c r="M39" s="161"/>
      <c r="N39" s="161"/>
      <c r="O39" s="161"/>
      <c r="P39" s="161"/>
      <c r="Q39" s="161"/>
      <c r="R39" s="161"/>
      <c r="S39" s="161"/>
      <c r="T39" s="161"/>
    </row>
    <row r="40" spans="1:20" ht="15.75">
      <c r="A40" s="229"/>
      <c r="H40" s="231"/>
      <c r="J40" s="161"/>
      <c r="K40" s="161"/>
      <c r="L40" s="449"/>
      <c r="M40" s="161"/>
      <c r="N40" s="161"/>
      <c r="O40" s="161"/>
      <c r="P40" s="161"/>
      <c r="Q40" s="161"/>
      <c r="R40" s="161"/>
      <c r="S40" s="161"/>
      <c r="T40" s="161"/>
    </row>
    <row r="41" spans="1:20">
      <c r="A41" s="229"/>
      <c r="B41" s="161"/>
      <c r="C41" s="161"/>
      <c r="D41" s="161"/>
      <c r="E41" s="161"/>
      <c r="F41" s="161"/>
      <c r="G41" s="161"/>
      <c r="H41" s="161"/>
      <c r="I41" s="161"/>
      <c r="J41" s="161"/>
      <c r="K41" s="161"/>
      <c r="L41" s="161"/>
      <c r="M41" s="161"/>
      <c r="N41" s="161"/>
      <c r="O41" s="161"/>
      <c r="P41" s="161"/>
      <c r="Q41" s="161"/>
      <c r="R41" s="161"/>
      <c r="S41" s="161"/>
      <c r="T41" s="161"/>
    </row>
    <row r="42" spans="1:20">
      <c r="A42" s="229"/>
      <c r="B42" s="161"/>
      <c r="C42" s="161"/>
      <c r="D42" s="161"/>
      <c r="E42" s="161"/>
      <c r="F42" s="161"/>
      <c r="G42" s="161"/>
      <c r="H42" s="161"/>
      <c r="I42" s="161"/>
      <c r="J42" s="161"/>
      <c r="K42" s="161"/>
      <c r="L42" s="161"/>
      <c r="M42" s="161"/>
      <c r="N42" s="161"/>
      <c r="O42" s="161"/>
      <c r="P42" s="161"/>
      <c r="Q42" s="161"/>
      <c r="R42" s="161"/>
      <c r="S42" s="161"/>
      <c r="T42" s="161"/>
    </row>
    <row r="43" spans="1:20">
      <c r="A43" s="229"/>
      <c r="B43" s="161"/>
      <c r="C43" s="161"/>
      <c r="D43" s="161"/>
      <c r="E43" s="161"/>
      <c r="F43" s="161"/>
      <c r="G43" s="161"/>
      <c r="H43" s="161"/>
      <c r="I43" s="161"/>
      <c r="J43" s="161"/>
      <c r="K43" s="161"/>
      <c r="L43" s="161"/>
      <c r="M43" s="161"/>
      <c r="N43" s="161"/>
      <c r="O43" s="161"/>
      <c r="P43" s="161"/>
      <c r="Q43" s="161"/>
      <c r="R43" s="161"/>
      <c r="S43" s="161"/>
      <c r="T43" s="161"/>
    </row>
    <row r="44" spans="1:20">
      <c r="A44" s="229"/>
      <c r="B44" s="161"/>
      <c r="C44" s="161"/>
      <c r="D44" s="161"/>
      <c r="E44" s="161"/>
      <c r="F44" s="161"/>
      <c r="G44" s="161"/>
      <c r="H44" s="161"/>
      <c r="I44" s="161"/>
      <c r="J44" s="161"/>
      <c r="K44" s="161"/>
      <c r="L44" s="161"/>
      <c r="M44" s="161"/>
      <c r="N44" s="161"/>
      <c r="O44" s="161"/>
      <c r="P44" s="161"/>
      <c r="Q44" s="161"/>
      <c r="R44" s="161"/>
      <c r="S44" s="161"/>
      <c r="T44" s="161"/>
    </row>
    <row r="45" spans="1:20">
      <c r="A45" s="229"/>
      <c r="B45" s="161"/>
      <c r="C45" s="161"/>
      <c r="D45" s="161"/>
      <c r="E45" s="161"/>
      <c r="F45" s="161"/>
      <c r="G45" s="161"/>
      <c r="H45" s="161"/>
      <c r="I45" s="161"/>
      <c r="J45" s="161"/>
      <c r="K45" s="161"/>
      <c r="L45" s="161"/>
      <c r="M45" s="161"/>
      <c r="N45" s="161"/>
      <c r="O45" s="161"/>
      <c r="P45" s="161"/>
      <c r="Q45" s="161"/>
      <c r="R45" s="161"/>
      <c r="S45" s="161"/>
      <c r="T45" s="161"/>
    </row>
    <row r="46" spans="1:20">
      <c r="A46" s="229"/>
      <c r="B46" s="161"/>
      <c r="C46" s="161"/>
      <c r="D46" s="161"/>
      <c r="E46" s="161"/>
      <c r="F46" s="161"/>
      <c r="G46" s="161"/>
      <c r="H46" s="161"/>
      <c r="I46" s="161"/>
      <c r="J46" s="161"/>
      <c r="K46" s="161"/>
      <c r="L46" s="161"/>
      <c r="M46" s="161"/>
      <c r="N46" s="161"/>
      <c r="O46" s="161"/>
      <c r="P46" s="161"/>
      <c r="Q46" s="161"/>
      <c r="R46" s="161"/>
      <c r="S46" s="161"/>
      <c r="T46" s="161"/>
    </row>
    <row r="47" spans="1:20">
      <c r="A47" s="229"/>
      <c r="B47" s="161"/>
      <c r="C47" s="161"/>
      <c r="D47" s="161"/>
      <c r="E47" s="161"/>
      <c r="F47" s="161"/>
      <c r="G47" s="161"/>
      <c r="H47" s="161"/>
      <c r="I47" s="161"/>
      <c r="J47" s="161"/>
      <c r="K47" s="161"/>
      <c r="L47" s="161"/>
      <c r="M47" s="161"/>
      <c r="N47" s="161"/>
      <c r="O47" s="161"/>
      <c r="P47" s="161"/>
      <c r="Q47" s="161"/>
      <c r="R47" s="161"/>
      <c r="S47" s="161"/>
      <c r="T47" s="161"/>
    </row>
    <row r="48" spans="1:20">
      <c r="A48" s="229"/>
      <c r="B48" s="161"/>
      <c r="C48" s="161"/>
      <c r="D48" s="161"/>
      <c r="E48" s="161"/>
      <c r="F48" s="161"/>
      <c r="G48" s="161"/>
      <c r="H48" s="161"/>
      <c r="I48" s="161"/>
      <c r="J48" s="161"/>
      <c r="K48" s="161"/>
      <c r="L48" s="161"/>
      <c r="M48" s="161"/>
      <c r="N48" s="161"/>
      <c r="O48" s="161"/>
      <c r="P48" s="161"/>
      <c r="Q48" s="161"/>
      <c r="R48" s="161"/>
      <c r="S48" s="161"/>
      <c r="T48" s="161"/>
    </row>
    <row r="49" spans="1:20">
      <c r="A49" s="229"/>
      <c r="B49" s="161"/>
      <c r="C49" s="161"/>
      <c r="D49" s="161"/>
      <c r="E49" s="161"/>
      <c r="F49" s="161"/>
      <c r="G49" s="161"/>
      <c r="H49" s="161"/>
      <c r="I49" s="161"/>
      <c r="J49" s="161"/>
      <c r="K49" s="161"/>
      <c r="L49" s="161"/>
      <c r="M49" s="161"/>
      <c r="N49" s="161"/>
      <c r="O49" s="161"/>
      <c r="P49" s="161"/>
      <c r="Q49" s="161"/>
      <c r="R49" s="161"/>
      <c r="S49" s="161"/>
      <c r="T49" s="161"/>
    </row>
    <row r="50" spans="1:20">
      <c r="A50" s="229"/>
      <c r="B50" s="161"/>
      <c r="C50" s="161"/>
      <c r="D50" s="161"/>
      <c r="E50" s="161"/>
      <c r="F50" s="161"/>
      <c r="G50" s="161"/>
      <c r="H50" s="161"/>
      <c r="I50" s="161"/>
      <c r="J50" s="161"/>
      <c r="K50" s="161"/>
      <c r="L50" s="161"/>
      <c r="M50" s="161"/>
      <c r="N50" s="161"/>
      <c r="O50" s="161"/>
      <c r="P50" s="161"/>
      <c r="Q50" s="161"/>
      <c r="R50" s="161"/>
      <c r="S50" s="161"/>
      <c r="T50" s="161"/>
    </row>
    <row r="51" spans="1:20">
      <c r="A51" s="229"/>
      <c r="B51" s="161"/>
      <c r="C51" s="161"/>
      <c r="D51" s="161"/>
      <c r="E51" s="161"/>
      <c r="F51" s="161"/>
      <c r="G51" s="161"/>
      <c r="H51" s="161"/>
      <c r="I51" s="161"/>
      <c r="J51" s="161"/>
      <c r="K51" s="161"/>
      <c r="L51" s="161"/>
      <c r="M51" s="161"/>
      <c r="N51" s="161"/>
      <c r="O51" s="161"/>
      <c r="P51" s="161"/>
      <c r="Q51" s="161"/>
      <c r="R51" s="161"/>
      <c r="S51" s="161"/>
      <c r="T51" s="161"/>
    </row>
    <row r="52" spans="1:20">
      <c r="A52" s="229"/>
      <c r="B52" s="161"/>
      <c r="C52" s="161"/>
      <c r="D52" s="161"/>
      <c r="E52" s="161"/>
      <c r="F52" s="161"/>
      <c r="G52" s="161"/>
      <c r="H52" s="161"/>
      <c r="I52" s="161"/>
      <c r="J52" s="161"/>
      <c r="K52" s="161"/>
      <c r="L52" s="161"/>
      <c r="M52" s="161"/>
      <c r="N52" s="161"/>
      <c r="O52" s="161"/>
      <c r="P52" s="161"/>
      <c r="Q52" s="161"/>
      <c r="R52" s="161"/>
      <c r="S52" s="161"/>
      <c r="T52" s="161"/>
    </row>
    <row r="53" spans="1:20">
      <c r="A53" s="229"/>
      <c r="B53" s="161"/>
      <c r="C53" s="161"/>
      <c r="D53" s="161"/>
      <c r="E53" s="161"/>
      <c r="F53" s="161"/>
      <c r="G53" s="161"/>
      <c r="H53" s="161"/>
      <c r="I53" s="161"/>
      <c r="J53" s="161"/>
      <c r="K53" s="161"/>
      <c r="L53" s="161"/>
      <c r="M53" s="161"/>
      <c r="N53" s="161"/>
      <c r="O53" s="161"/>
      <c r="P53" s="161"/>
      <c r="Q53" s="161"/>
      <c r="R53" s="161"/>
      <c r="S53" s="161"/>
      <c r="T53" s="161"/>
    </row>
    <row r="54" spans="1:20">
      <c r="A54" s="229"/>
      <c r="B54" s="161"/>
      <c r="C54" s="161"/>
      <c r="D54" s="161"/>
      <c r="E54" s="161"/>
      <c r="F54" s="161"/>
      <c r="G54" s="161"/>
      <c r="H54" s="161"/>
      <c r="I54" s="161"/>
      <c r="J54" s="161"/>
      <c r="K54" s="161"/>
      <c r="L54" s="161"/>
      <c r="M54" s="161"/>
      <c r="N54" s="161"/>
      <c r="O54" s="161"/>
      <c r="P54" s="161"/>
      <c r="Q54" s="161"/>
      <c r="R54" s="161"/>
      <c r="S54" s="161"/>
      <c r="T54" s="161"/>
    </row>
    <row r="55" spans="1:20">
      <c r="A55" s="229"/>
      <c r="B55" s="161"/>
      <c r="C55" s="161"/>
      <c r="D55" s="161"/>
      <c r="E55" s="161"/>
      <c r="F55" s="161"/>
      <c r="G55" s="161"/>
      <c r="H55" s="161"/>
      <c r="I55" s="161"/>
      <c r="J55" s="161"/>
      <c r="K55" s="161"/>
      <c r="L55" s="161"/>
      <c r="M55" s="161"/>
      <c r="N55" s="161"/>
      <c r="O55" s="161"/>
      <c r="P55" s="161"/>
      <c r="Q55" s="161"/>
      <c r="R55" s="161"/>
      <c r="S55" s="161"/>
      <c r="T55" s="161"/>
    </row>
    <row r="56" spans="1:20">
      <c r="A56" s="229"/>
      <c r="B56" s="161"/>
      <c r="C56" s="161"/>
      <c r="D56" s="161"/>
      <c r="E56" s="161"/>
      <c r="F56" s="161"/>
      <c r="G56" s="161"/>
      <c r="H56" s="161"/>
      <c r="I56" s="161"/>
      <c r="J56" s="161"/>
      <c r="K56" s="161"/>
      <c r="L56" s="161"/>
      <c r="M56" s="161"/>
      <c r="N56" s="161"/>
      <c r="O56" s="161"/>
      <c r="P56" s="161"/>
      <c r="Q56" s="161"/>
      <c r="R56" s="161"/>
      <c r="S56" s="161"/>
      <c r="T56" s="161"/>
    </row>
    <row r="57" spans="1:20">
      <c r="A57" s="229"/>
      <c r="B57" s="161"/>
      <c r="C57" s="161"/>
      <c r="D57" s="161"/>
      <c r="E57" s="161"/>
      <c r="F57" s="161"/>
      <c r="G57" s="161"/>
      <c r="H57" s="161"/>
      <c r="I57" s="161"/>
      <c r="J57" s="161"/>
      <c r="K57" s="161"/>
      <c r="L57" s="161"/>
      <c r="M57" s="161"/>
      <c r="N57" s="161"/>
      <c r="O57" s="161"/>
      <c r="P57" s="161"/>
      <c r="Q57" s="161"/>
      <c r="R57" s="161"/>
      <c r="S57" s="161"/>
      <c r="T57" s="161"/>
    </row>
    <row r="58" spans="1:20">
      <c r="A58" s="229"/>
      <c r="B58" s="161"/>
      <c r="C58" s="161"/>
      <c r="D58" s="161"/>
      <c r="E58" s="161"/>
      <c r="F58" s="161"/>
      <c r="G58" s="161"/>
      <c r="H58" s="161"/>
      <c r="I58" s="161"/>
      <c r="J58" s="161"/>
      <c r="K58" s="161"/>
      <c r="L58" s="161"/>
      <c r="M58" s="161"/>
      <c r="N58" s="161"/>
      <c r="O58" s="161"/>
      <c r="P58" s="161"/>
      <c r="Q58" s="161"/>
      <c r="R58" s="161"/>
      <c r="S58" s="161"/>
      <c r="T58" s="161"/>
    </row>
    <row r="59" spans="1:20">
      <c r="A59" s="229"/>
      <c r="B59" s="161"/>
      <c r="C59" s="161"/>
      <c r="D59" s="161"/>
      <c r="E59" s="161"/>
      <c r="F59" s="161"/>
      <c r="G59" s="161"/>
      <c r="H59" s="161"/>
      <c r="I59" s="161"/>
      <c r="J59" s="161"/>
      <c r="K59" s="161"/>
      <c r="L59" s="161"/>
      <c r="M59" s="161"/>
      <c r="N59" s="161"/>
      <c r="O59" s="161"/>
      <c r="P59" s="161"/>
      <c r="Q59" s="161"/>
      <c r="R59" s="161"/>
      <c r="S59" s="161"/>
      <c r="T59" s="161"/>
    </row>
    <row r="60" spans="1:20">
      <c r="A60" s="229"/>
      <c r="B60" s="161"/>
      <c r="C60" s="161"/>
      <c r="D60" s="161"/>
      <c r="E60" s="161"/>
      <c r="F60" s="161"/>
      <c r="G60" s="161"/>
      <c r="H60" s="161"/>
      <c r="I60" s="161"/>
      <c r="J60" s="161"/>
      <c r="K60" s="161"/>
      <c r="L60" s="161"/>
      <c r="M60" s="161"/>
      <c r="N60" s="161"/>
      <c r="O60" s="161"/>
      <c r="P60" s="161"/>
      <c r="Q60" s="161"/>
      <c r="R60" s="161"/>
      <c r="S60" s="161"/>
      <c r="T60" s="161"/>
    </row>
    <row r="61" spans="1:20">
      <c r="A61" s="229"/>
      <c r="B61" s="161"/>
      <c r="C61" s="161"/>
      <c r="D61" s="161"/>
      <c r="E61" s="161"/>
      <c r="F61" s="161"/>
      <c r="G61" s="161"/>
      <c r="H61" s="161"/>
      <c r="I61" s="161"/>
      <c r="J61" s="161"/>
      <c r="K61" s="161"/>
      <c r="L61" s="161"/>
      <c r="M61" s="161"/>
      <c r="N61" s="161"/>
      <c r="O61" s="161"/>
      <c r="P61" s="161"/>
      <c r="Q61" s="161"/>
      <c r="R61" s="161"/>
      <c r="S61" s="161"/>
      <c r="T61" s="161"/>
    </row>
    <row r="62" spans="1:20">
      <c r="A62" s="229"/>
      <c r="B62" s="161"/>
      <c r="C62" s="161"/>
      <c r="D62" s="161"/>
      <c r="E62" s="161"/>
      <c r="F62" s="161"/>
      <c r="G62" s="161"/>
      <c r="H62" s="161"/>
      <c r="I62" s="161"/>
      <c r="J62" s="161"/>
      <c r="K62" s="161"/>
      <c r="L62" s="161"/>
      <c r="M62" s="161"/>
      <c r="N62" s="161"/>
      <c r="O62" s="161"/>
      <c r="P62" s="161"/>
      <c r="Q62" s="161"/>
      <c r="R62" s="161"/>
      <c r="S62" s="161"/>
      <c r="T62" s="161"/>
    </row>
    <row r="63" spans="1:20">
      <c r="A63" s="229"/>
      <c r="B63" s="161"/>
      <c r="C63" s="161"/>
      <c r="D63" s="161"/>
      <c r="E63" s="161"/>
      <c r="F63" s="161"/>
      <c r="G63" s="161"/>
      <c r="H63" s="161"/>
      <c r="I63" s="161"/>
      <c r="J63" s="161"/>
      <c r="K63" s="161"/>
      <c r="L63" s="161"/>
      <c r="M63" s="161"/>
      <c r="N63" s="161"/>
      <c r="O63" s="161"/>
      <c r="P63" s="161"/>
      <c r="Q63" s="161"/>
      <c r="R63" s="161"/>
      <c r="S63" s="161"/>
      <c r="T63" s="161"/>
    </row>
    <row r="64" spans="1:20">
      <c r="A64" s="229"/>
      <c r="B64" s="161"/>
      <c r="C64" s="161"/>
      <c r="D64" s="161"/>
      <c r="E64" s="161"/>
      <c r="F64" s="161"/>
      <c r="G64" s="161"/>
      <c r="H64" s="161"/>
      <c r="I64" s="161"/>
      <c r="J64" s="161"/>
      <c r="K64" s="161"/>
      <c r="L64" s="161"/>
      <c r="M64" s="161"/>
      <c r="N64" s="161"/>
      <c r="O64" s="161"/>
      <c r="P64" s="161"/>
      <c r="Q64" s="161"/>
      <c r="R64" s="161"/>
      <c r="S64" s="161"/>
      <c r="T64" s="161"/>
    </row>
    <row r="65" spans="1:20">
      <c r="A65" s="229"/>
      <c r="B65" s="161"/>
      <c r="C65" s="161"/>
      <c r="D65" s="161"/>
      <c r="E65" s="161"/>
      <c r="F65" s="161"/>
      <c r="G65" s="161"/>
      <c r="H65" s="161"/>
      <c r="I65" s="161"/>
      <c r="J65" s="161"/>
      <c r="K65" s="161"/>
      <c r="L65" s="161"/>
      <c r="M65" s="161"/>
      <c r="N65" s="161"/>
      <c r="O65" s="161"/>
      <c r="P65" s="161"/>
      <c r="Q65" s="161"/>
      <c r="R65" s="161"/>
      <c r="S65" s="161"/>
      <c r="T65" s="161"/>
    </row>
    <row r="66" spans="1:20">
      <c r="A66" s="229"/>
      <c r="B66" s="161"/>
      <c r="C66" s="161"/>
      <c r="D66" s="161"/>
      <c r="E66" s="161"/>
      <c r="F66" s="161"/>
      <c r="G66" s="161"/>
      <c r="H66" s="161"/>
      <c r="I66" s="161"/>
      <c r="J66" s="161"/>
      <c r="K66" s="161"/>
      <c r="L66" s="161"/>
      <c r="M66" s="161"/>
      <c r="N66" s="161"/>
      <c r="O66" s="161"/>
      <c r="P66" s="161"/>
      <c r="Q66" s="161"/>
      <c r="R66" s="161"/>
      <c r="S66" s="161"/>
      <c r="T66" s="161"/>
    </row>
    <row r="67" spans="1:20">
      <c r="A67" s="229"/>
      <c r="B67" s="161"/>
      <c r="C67" s="161"/>
      <c r="D67" s="161"/>
      <c r="E67" s="161"/>
      <c r="F67" s="161"/>
      <c r="G67" s="161"/>
      <c r="H67" s="161"/>
      <c r="I67" s="161"/>
      <c r="J67" s="161"/>
      <c r="K67" s="161"/>
      <c r="L67" s="161"/>
      <c r="M67" s="161"/>
      <c r="N67" s="161"/>
      <c r="O67" s="161"/>
      <c r="P67" s="161"/>
      <c r="Q67" s="161"/>
      <c r="R67" s="161"/>
      <c r="S67" s="161"/>
      <c r="T67" s="161"/>
    </row>
    <row r="68" spans="1:20">
      <c r="A68" s="229"/>
      <c r="B68" s="161"/>
      <c r="C68" s="161"/>
      <c r="D68" s="161"/>
      <c r="E68" s="161"/>
      <c r="F68" s="161"/>
      <c r="G68" s="161"/>
      <c r="H68" s="161"/>
      <c r="I68" s="161"/>
      <c r="J68" s="161"/>
      <c r="K68" s="161"/>
      <c r="L68" s="161"/>
      <c r="M68" s="161"/>
      <c r="N68" s="161"/>
      <c r="O68" s="161"/>
      <c r="P68" s="161"/>
      <c r="Q68" s="161"/>
      <c r="R68" s="161"/>
      <c r="S68" s="161"/>
      <c r="T68" s="161"/>
    </row>
    <row r="69" spans="1:20">
      <c r="A69" s="229"/>
      <c r="B69" s="161"/>
      <c r="C69" s="161"/>
      <c r="D69" s="161"/>
      <c r="E69" s="161"/>
      <c r="F69" s="161"/>
      <c r="G69" s="161"/>
      <c r="H69" s="161"/>
      <c r="I69" s="161"/>
      <c r="J69" s="161"/>
      <c r="K69" s="161"/>
      <c r="L69" s="161"/>
      <c r="M69" s="161"/>
      <c r="N69" s="161"/>
      <c r="O69" s="161"/>
      <c r="P69" s="161"/>
      <c r="Q69" s="161"/>
      <c r="R69" s="161"/>
      <c r="S69" s="161"/>
      <c r="T69" s="161"/>
    </row>
    <row r="70" spans="1:20">
      <c r="A70" s="229"/>
      <c r="B70" s="161"/>
      <c r="C70" s="161"/>
      <c r="D70" s="161"/>
      <c r="E70" s="161"/>
      <c r="F70" s="161"/>
      <c r="G70" s="161"/>
      <c r="H70" s="161"/>
      <c r="I70" s="161"/>
      <c r="J70" s="161"/>
      <c r="K70" s="161"/>
      <c r="L70" s="161"/>
      <c r="M70" s="161"/>
      <c r="N70" s="161"/>
      <c r="O70" s="161"/>
      <c r="P70" s="161"/>
      <c r="Q70" s="161"/>
      <c r="R70" s="161"/>
      <c r="S70" s="161"/>
      <c r="T70" s="161"/>
    </row>
    <row r="71" spans="1:20">
      <c r="A71" s="229"/>
      <c r="B71" s="161"/>
      <c r="C71" s="161"/>
      <c r="D71" s="161"/>
      <c r="E71" s="161"/>
      <c r="F71" s="161"/>
      <c r="G71" s="161"/>
      <c r="H71" s="161"/>
      <c r="I71" s="161"/>
      <c r="J71" s="161"/>
      <c r="K71" s="161"/>
      <c r="L71" s="161"/>
      <c r="M71" s="161"/>
      <c r="N71" s="161"/>
      <c r="O71" s="161"/>
      <c r="P71" s="161"/>
      <c r="Q71" s="161"/>
      <c r="R71" s="161"/>
      <c r="S71" s="161"/>
      <c r="T71" s="161"/>
    </row>
    <row r="72" spans="1:20">
      <c r="A72" s="229"/>
      <c r="B72" s="161"/>
      <c r="C72" s="161"/>
      <c r="D72" s="161"/>
      <c r="E72" s="161"/>
      <c r="F72" s="161"/>
      <c r="G72" s="161"/>
      <c r="H72" s="161"/>
      <c r="I72" s="161"/>
      <c r="J72" s="161"/>
      <c r="K72" s="161"/>
      <c r="L72" s="161"/>
      <c r="M72" s="161"/>
      <c r="N72" s="161"/>
      <c r="O72" s="161"/>
      <c r="P72" s="161"/>
      <c r="Q72" s="161"/>
      <c r="R72" s="161"/>
      <c r="S72" s="161"/>
      <c r="T72" s="161"/>
    </row>
    <row r="73" spans="1:20">
      <c r="A73" s="229"/>
      <c r="B73" s="161"/>
      <c r="C73" s="161"/>
      <c r="D73" s="161"/>
      <c r="E73" s="161"/>
      <c r="F73" s="161"/>
      <c r="G73" s="161"/>
      <c r="H73" s="161"/>
      <c r="I73" s="161"/>
      <c r="J73" s="161"/>
      <c r="K73" s="161"/>
      <c r="L73" s="161"/>
      <c r="M73" s="161"/>
      <c r="N73" s="161"/>
      <c r="O73" s="161"/>
      <c r="P73" s="161"/>
      <c r="Q73" s="161"/>
      <c r="R73" s="161"/>
      <c r="S73" s="161"/>
      <c r="T73" s="161"/>
    </row>
    <row r="74" spans="1:20">
      <c r="A74" s="229"/>
      <c r="B74" s="161"/>
      <c r="C74" s="161"/>
      <c r="D74" s="161"/>
      <c r="E74" s="161"/>
      <c r="F74" s="161"/>
      <c r="G74" s="161"/>
      <c r="H74" s="161"/>
      <c r="I74" s="161"/>
      <c r="J74" s="161"/>
      <c r="K74" s="161"/>
      <c r="L74" s="161"/>
      <c r="M74" s="161"/>
      <c r="N74" s="161"/>
      <c r="O74" s="161"/>
      <c r="P74" s="161"/>
      <c r="Q74" s="161"/>
      <c r="R74" s="161"/>
      <c r="S74" s="161"/>
      <c r="T74" s="161"/>
    </row>
    <row r="75" spans="1:20">
      <c r="A75" s="229"/>
      <c r="B75" s="161"/>
      <c r="C75" s="161"/>
      <c r="D75" s="161"/>
      <c r="E75" s="161"/>
      <c r="F75" s="161"/>
      <c r="G75" s="161"/>
      <c r="H75" s="161"/>
      <c r="I75" s="161"/>
      <c r="J75" s="161"/>
      <c r="K75" s="161"/>
      <c r="L75" s="161"/>
      <c r="M75" s="161"/>
      <c r="N75" s="161"/>
      <c r="O75" s="161"/>
      <c r="P75" s="161"/>
      <c r="Q75" s="161"/>
      <c r="R75" s="161"/>
      <c r="S75" s="161"/>
      <c r="T75" s="161"/>
    </row>
    <row r="76" spans="1:20">
      <c r="A76" s="229"/>
      <c r="B76" s="161"/>
      <c r="C76" s="161"/>
      <c r="D76" s="161"/>
      <c r="E76" s="161"/>
      <c r="F76" s="161"/>
      <c r="G76" s="161"/>
      <c r="H76" s="161"/>
      <c r="I76" s="161"/>
      <c r="J76" s="161"/>
      <c r="K76" s="161"/>
      <c r="L76" s="161"/>
      <c r="M76" s="161"/>
      <c r="N76" s="161"/>
      <c r="O76" s="161"/>
      <c r="P76" s="161"/>
      <c r="Q76" s="161"/>
      <c r="R76" s="161"/>
      <c r="S76" s="161"/>
      <c r="T76" s="161"/>
    </row>
    <row r="77" spans="1:20">
      <c r="A77" s="229"/>
      <c r="B77" s="161"/>
      <c r="C77" s="161"/>
      <c r="D77" s="161"/>
      <c r="E77" s="161"/>
      <c r="F77" s="161"/>
      <c r="G77" s="161"/>
      <c r="H77" s="161"/>
      <c r="I77" s="161"/>
      <c r="J77" s="161"/>
      <c r="K77" s="161"/>
      <c r="L77" s="161"/>
      <c r="M77" s="161"/>
      <c r="N77" s="161"/>
      <c r="O77" s="161"/>
      <c r="P77" s="161"/>
      <c r="Q77" s="161"/>
      <c r="R77" s="161"/>
      <c r="S77" s="161"/>
      <c r="T77" s="161"/>
    </row>
    <row r="78" spans="1:20">
      <c r="A78" s="229"/>
      <c r="B78" s="161"/>
      <c r="C78" s="161"/>
      <c r="D78" s="161"/>
      <c r="E78" s="161"/>
      <c r="F78" s="161"/>
      <c r="G78" s="161"/>
      <c r="H78" s="161"/>
      <c r="I78" s="161"/>
      <c r="J78" s="161"/>
      <c r="K78" s="161"/>
      <c r="L78" s="161"/>
      <c r="M78" s="161"/>
      <c r="N78" s="161"/>
      <c r="O78" s="161"/>
      <c r="P78" s="161"/>
      <c r="Q78" s="161"/>
      <c r="R78" s="161"/>
      <c r="S78" s="161"/>
      <c r="T78" s="161"/>
    </row>
    <row r="79" spans="1:20">
      <c r="A79" s="229"/>
      <c r="B79" s="161"/>
      <c r="C79" s="161"/>
      <c r="D79" s="161"/>
      <c r="E79" s="161"/>
      <c r="F79" s="161"/>
      <c r="G79" s="161"/>
      <c r="H79" s="161"/>
      <c r="I79" s="161"/>
      <c r="J79" s="161"/>
      <c r="K79" s="161"/>
      <c r="L79" s="161"/>
      <c r="M79" s="161"/>
      <c r="N79" s="161"/>
      <c r="O79" s="161"/>
      <c r="P79" s="161"/>
      <c r="Q79" s="161"/>
      <c r="R79" s="161"/>
      <c r="S79" s="161"/>
      <c r="T79" s="161"/>
    </row>
    <row r="80" spans="1:20">
      <c r="A80" s="229"/>
      <c r="B80" s="161"/>
      <c r="C80" s="161"/>
      <c r="D80" s="161"/>
      <c r="E80" s="161"/>
      <c r="F80" s="161"/>
      <c r="G80" s="161"/>
      <c r="H80" s="161"/>
      <c r="I80" s="161"/>
      <c r="J80" s="161"/>
      <c r="K80" s="161"/>
      <c r="L80" s="161"/>
      <c r="M80" s="161"/>
      <c r="N80" s="161"/>
      <c r="O80" s="161"/>
      <c r="P80" s="161"/>
      <c r="Q80" s="161"/>
      <c r="R80" s="161"/>
      <c r="S80" s="161"/>
      <c r="T80" s="161"/>
    </row>
    <row r="81" spans="1:20">
      <c r="A81" s="229"/>
      <c r="B81" s="161"/>
      <c r="C81" s="161"/>
      <c r="D81" s="161"/>
      <c r="E81" s="161"/>
      <c r="F81" s="161"/>
      <c r="G81" s="161"/>
      <c r="H81" s="161"/>
      <c r="I81" s="161"/>
      <c r="J81" s="161"/>
      <c r="K81" s="161"/>
      <c r="L81" s="161"/>
      <c r="M81" s="161"/>
      <c r="N81" s="161"/>
      <c r="O81" s="161"/>
      <c r="P81" s="161"/>
      <c r="Q81" s="161"/>
      <c r="R81" s="161"/>
      <c r="S81" s="161"/>
      <c r="T81" s="161"/>
    </row>
    <row r="82" spans="1:20">
      <c r="A82" s="229"/>
      <c r="B82" s="161"/>
      <c r="C82" s="161"/>
      <c r="D82" s="161"/>
      <c r="E82" s="161"/>
      <c r="F82" s="161"/>
      <c r="G82" s="161"/>
      <c r="H82" s="161"/>
      <c r="I82" s="161"/>
      <c r="J82" s="161"/>
      <c r="K82" s="161"/>
      <c r="L82" s="161"/>
      <c r="M82" s="161"/>
      <c r="N82" s="161"/>
      <c r="O82" s="161"/>
      <c r="P82" s="161"/>
      <c r="Q82" s="161"/>
      <c r="R82" s="161"/>
      <c r="S82" s="161"/>
      <c r="T82" s="161"/>
    </row>
    <row r="83" spans="1:20">
      <c r="A83" s="229"/>
      <c r="B83" s="161"/>
      <c r="C83" s="161"/>
      <c r="D83" s="161"/>
      <c r="E83" s="161"/>
      <c r="F83" s="161"/>
      <c r="G83" s="161"/>
      <c r="H83" s="161"/>
      <c r="I83" s="161"/>
      <c r="J83" s="161"/>
      <c r="K83" s="161"/>
      <c r="L83" s="161"/>
      <c r="M83" s="161"/>
      <c r="N83" s="161"/>
      <c r="O83" s="161"/>
      <c r="P83" s="161"/>
      <c r="Q83" s="161"/>
      <c r="R83" s="161"/>
      <c r="S83" s="161"/>
      <c r="T83" s="161"/>
    </row>
    <row r="84" spans="1:20">
      <c r="A84" s="229"/>
      <c r="B84" s="161"/>
      <c r="C84" s="161"/>
      <c r="D84" s="161"/>
      <c r="E84" s="161"/>
      <c r="F84" s="161"/>
      <c r="G84" s="161"/>
      <c r="H84" s="161"/>
      <c r="I84" s="161"/>
      <c r="J84" s="161"/>
      <c r="K84" s="161"/>
      <c r="L84" s="161"/>
      <c r="M84" s="161"/>
      <c r="N84" s="161"/>
      <c r="O84" s="161"/>
      <c r="P84" s="161"/>
      <c r="Q84" s="161"/>
      <c r="R84" s="161"/>
      <c r="S84" s="161"/>
      <c r="T84" s="161"/>
    </row>
    <row r="85" spans="1:20">
      <c r="A85" s="229"/>
      <c r="B85" s="161"/>
      <c r="C85" s="161"/>
      <c r="D85" s="161"/>
      <c r="E85" s="161"/>
      <c r="F85" s="161"/>
      <c r="G85" s="161"/>
      <c r="H85" s="161"/>
      <c r="I85" s="161"/>
      <c r="J85" s="161"/>
      <c r="K85" s="161"/>
      <c r="L85" s="161"/>
      <c r="M85" s="161"/>
      <c r="N85" s="161"/>
      <c r="O85" s="161"/>
      <c r="P85" s="161"/>
      <c r="Q85" s="161"/>
      <c r="R85" s="161"/>
      <c r="S85" s="161"/>
      <c r="T85" s="161"/>
    </row>
    <row r="86" spans="1:20">
      <c r="A86" s="229"/>
      <c r="B86" s="161"/>
      <c r="C86" s="161"/>
      <c r="D86" s="161"/>
      <c r="E86" s="161"/>
      <c r="F86" s="161"/>
      <c r="G86" s="161"/>
      <c r="H86" s="161"/>
      <c r="I86" s="161"/>
      <c r="J86" s="161"/>
      <c r="K86" s="161"/>
      <c r="L86" s="161"/>
      <c r="M86" s="161"/>
      <c r="N86" s="161"/>
      <c r="O86" s="161"/>
      <c r="P86" s="161"/>
      <c r="Q86" s="161"/>
      <c r="R86" s="161"/>
      <c r="S86" s="161"/>
      <c r="T86" s="161"/>
    </row>
    <row r="87" spans="1:20">
      <c r="A87" s="229"/>
      <c r="B87" s="161"/>
      <c r="C87" s="161"/>
      <c r="D87" s="161"/>
      <c r="E87" s="161"/>
      <c r="F87" s="161"/>
      <c r="G87" s="161"/>
      <c r="H87" s="161"/>
      <c r="I87" s="161"/>
      <c r="J87" s="161"/>
      <c r="K87" s="161"/>
      <c r="L87" s="161"/>
      <c r="M87" s="161"/>
      <c r="N87" s="161"/>
      <c r="O87" s="161"/>
      <c r="P87" s="161"/>
      <c r="Q87" s="161"/>
      <c r="R87" s="161"/>
      <c r="S87" s="161"/>
      <c r="T87" s="161"/>
    </row>
    <row r="88" spans="1:20">
      <c r="A88" s="229"/>
      <c r="B88" s="161"/>
      <c r="C88" s="161"/>
      <c r="D88" s="161"/>
      <c r="E88" s="161"/>
      <c r="F88" s="161"/>
      <c r="G88" s="161"/>
      <c r="H88" s="161"/>
      <c r="I88" s="161"/>
      <c r="J88" s="161"/>
      <c r="K88" s="161"/>
      <c r="L88" s="161"/>
      <c r="M88" s="161"/>
      <c r="N88" s="161"/>
      <c r="O88" s="161"/>
      <c r="P88" s="161"/>
      <c r="Q88" s="161"/>
      <c r="R88" s="161"/>
      <c r="S88" s="161"/>
      <c r="T88" s="161"/>
    </row>
    <row r="89" spans="1:20">
      <c r="A89" s="229"/>
      <c r="B89" s="161"/>
      <c r="C89" s="161"/>
      <c r="D89" s="161"/>
      <c r="E89" s="161"/>
      <c r="F89" s="161"/>
      <c r="G89" s="161"/>
      <c r="H89" s="161"/>
      <c r="I89" s="161"/>
      <c r="J89" s="161"/>
      <c r="K89" s="161"/>
      <c r="L89" s="161"/>
      <c r="M89" s="161"/>
      <c r="N89" s="161"/>
      <c r="O89" s="161"/>
      <c r="P89" s="161"/>
      <c r="Q89" s="161"/>
      <c r="R89" s="161"/>
      <c r="S89" s="161"/>
      <c r="T89" s="161"/>
    </row>
    <row r="90" spans="1:20">
      <c r="A90" s="229"/>
      <c r="B90" s="161"/>
      <c r="C90" s="161"/>
      <c r="D90" s="161"/>
      <c r="E90" s="161"/>
      <c r="F90" s="161"/>
      <c r="G90" s="161"/>
      <c r="H90" s="161"/>
      <c r="I90" s="161"/>
      <c r="J90" s="161"/>
      <c r="K90" s="161"/>
      <c r="L90" s="161"/>
      <c r="M90" s="161"/>
      <c r="N90" s="161"/>
      <c r="O90" s="161"/>
      <c r="P90" s="161"/>
      <c r="Q90" s="161"/>
      <c r="R90" s="161"/>
      <c r="S90" s="161"/>
      <c r="T90" s="161"/>
    </row>
    <row r="91" spans="1:20">
      <c r="A91" s="229"/>
      <c r="B91" s="161"/>
      <c r="C91" s="161"/>
      <c r="D91" s="161"/>
      <c r="E91" s="161"/>
      <c r="F91" s="161"/>
      <c r="G91" s="161"/>
      <c r="H91" s="161"/>
      <c r="I91" s="161"/>
      <c r="J91" s="161"/>
      <c r="K91" s="161"/>
      <c r="L91" s="161"/>
      <c r="M91" s="161"/>
      <c r="N91" s="161"/>
      <c r="O91" s="161"/>
      <c r="P91" s="161"/>
      <c r="Q91" s="161"/>
      <c r="R91" s="161"/>
      <c r="S91" s="161"/>
      <c r="T91" s="161"/>
    </row>
    <row r="92" spans="1:20">
      <c r="A92" s="229"/>
      <c r="B92" s="161"/>
      <c r="C92" s="161"/>
      <c r="D92" s="161"/>
      <c r="E92" s="161"/>
      <c r="F92" s="161"/>
      <c r="G92" s="161"/>
      <c r="H92" s="161"/>
      <c r="I92" s="161"/>
      <c r="J92" s="161"/>
      <c r="K92" s="161"/>
      <c r="L92" s="161"/>
      <c r="M92" s="161"/>
      <c r="N92" s="161"/>
      <c r="O92" s="161"/>
      <c r="P92" s="161"/>
      <c r="Q92" s="161"/>
      <c r="R92" s="161"/>
      <c r="S92" s="161"/>
      <c r="T92" s="161"/>
    </row>
    <row r="93" spans="1:20">
      <c r="A93" s="229"/>
      <c r="B93" s="161"/>
      <c r="C93" s="161"/>
      <c r="D93" s="161"/>
      <c r="E93" s="161"/>
      <c r="F93" s="161"/>
      <c r="G93" s="161"/>
      <c r="H93" s="161"/>
      <c r="I93" s="161"/>
      <c r="J93" s="161"/>
      <c r="K93" s="161"/>
      <c r="L93" s="161"/>
      <c r="M93" s="161"/>
      <c r="N93" s="161"/>
      <c r="O93" s="161"/>
      <c r="P93" s="161"/>
      <c r="Q93" s="161"/>
      <c r="R93" s="161"/>
      <c r="S93" s="161"/>
      <c r="T93" s="161"/>
    </row>
    <row r="94" spans="1:20">
      <c r="A94" s="229"/>
      <c r="B94" s="161"/>
      <c r="C94" s="161"/>
      <c r="D94" s="161"/>
      <c r="E94" s="161"/>
      <c r="F94" s="161"/>
      <c r="G94" s="161"/>
      <c r="H94" s="161"/>
      <c r="I94" s="161"/>
      <c r="J94" s="161"/>
      <c r="K94" s="161"/>
      <c r="L94" s="161"/>
      <c r="M94" s="161"/>
      <c r="N94" s="161"/>
      <c r="O94" s="161"/>
      <c r="P94" s="161"/>
      <c r="Q94" s="161"/>
      <c r="R94" s="161"/>
      <c r="S94" s="161"/>
      <c r="T94" s="161"/>
    </row>
    <row r="95" spans="1:20">
      <c r="A95" s="229"/>
      <c r="B95" s="161"/>
      <c r="C95" s="161"/>
      <c r="D95" s="161"/>
      <c r="E95" s="161"/>
      <c r="F95" s="161"/>
      <c r="G95" s="161"/>
      <c r="H95" s="161"/>
      <c r="I95" s="161"/>
      <c r="J95" s="161"/>
      <c r="K95" s="161"/>
      <c r="L95" s="161"/>
      <c r="M95" s="161"/>
      <c r="N95" s="161"/>
      <c r="O95" s="161"/>
      <c r="P95" s="161"/>
      <c r="Q95" s="161"/>
      <c r="R95" s="161"/>
      <c r="S95" s="161"/>
      <c r="T95" s="161"/>
    </row>
    <row r="96" spans="1:20">
      <c r="A96" s="229"/>
      <c r="B96" s="161"/>
      <c r="C96" s="161"/>
      <c r="D96" s="161"/>
      <c r="E96" s="161"/>
      <c r="F96" s="161"/>
      <c r="G96" s="161"/>
      <c r="H96" s="161"/>
      <c r="I96" s="161"/>
      <c r="J96" s="161"/>
      <c r="K96" s="161"/>
      <c r="L96" s="161"/>
      <c r="M96" s="161"/>
      <c r="N96" s="161"/>
      <c r="O96" s="161"/>
      <c r="P96" s="161"/>
      <c r="Q96" s="161"/>
      <c r="R96" s="161"/>
      <c r="S96" s="161"/>
      <c r="T96" s="161"/>
    </row>
    <row r="97" spans="1:20">
      <c r="A97" s="229"/>
      <c r="B97" s="161"/>
      <c r="C97" s="161"/>
      <c r="D97" s="161"/>
      <c r="E97" s="161"/>
      <c r="F97" s="161"/>
      <c r="G97" s="161"/>
      <c r="H97" s="161"/>
      <c r="I97" s="161"/>
      <c r="J97" s="161"/>
      <c r="K97" s="161"/>
      <c r="L97" s="161"/>
      <c r="M97" s="161"/>
      <c r="N97" s="161"/>
      <c r="O97" s="161"/>
      <c r="P97" s="161"/>
      <c r="Q97" s="161"/>
      <c r="R97" s="161"/>
      <c r="S97" s="161"/>
      <c r="T97" s="161"/>
    </row>
    <row r="98" spans="1:20">
      <c r="A98" s="229"/>
      <c r="B98" s="161"/>
      <c r="C98" s="161"/>
      <c r="D98" s="161"/>
      <c r="E98" s="161"/>
      <c r="F98" s="161"/>
      <c r="G98" s="161"/>
      <c r="H98" s="161"/>
      <c r="I98" s="161"/>
      <c r="J98" s="161"/>
      <c r="K98" s="161"/>
      <c r="L98" s="161"/>
      <c r="M98" s="161"/>
      <c r="N98" s="161"/>
      <c r="O98" s="161"/>
      <c r="P98" s="161"/>
      <c r="Q98" s="161"/>
      <c r="R98" s="161"/>
      <c r="S98" s="161"/>
      <c r="T98" s="161"/>
    </row>
    <row r="99" spans="1:20">
      <c r="A99" s="229"/>
      <c r="B99" s="161"/>
      <c r="C99" s="161"/>
      <c r="D99" s="161"/>
      <c r="E99" s="161"/>
      <c r="F99" s="161"/>
      <c r="G99" s="161"/>
      <c r="H99" s="161"/>
      <c r="I99" s="161"/>
      <c r="J99" s="161"/>
      <c r="K99" s="161"/>
      <c r="L99" s="161"/>
      <c r="M99" s="161"/>
      <c r="N99" s="161"/>
      <c r="O99" s="161"/>
      <c r="P99" s="161"/>
      <c r="Q99" s="161"/>
      <c r="R99" s="161"/>
      <c r="S99" s="161"/>
      <c r="T99" s="161"/>
    </row>
    <row r="100" spans="1:20">
      <c r="A100" s="229"/>
      <c r="B100" s="161"/>
      <c r="C100" s="161"/>
      <c r="D100" s="161"/>
      <c r="E100" s="161"/>
      <c r="F100" s="161"/>
      <c r="G100" s="161"/>
      <c r="H100" s="161"/>
      <c r="I100" s="161"/>
      <c r="J100" s="161"/>
      <c r="K100" s="161"/>
      <c r="L100" s="161"/>
      <c r="M100" s="161"/>
      <c r="N100" s="161"/>
      <c r="O100" s="161"/>
      <c r="P100" s="161"/>
      <c r="Q100" s="161"/>
      <c r="R100" s="161"/>
      <c r="S100" s="161"/>
      <c r="T100" s="161"/>
    </row>
    <row r="101" spans="1:20">
      <c r="A101" s="229"/>
      <c r="B101" s="161"/>
      <c r="C101" s="161"/>
      <c r="D101" s="161"/>
      <c r="E101" s="161"/>
      <c r="F101" s="161"/>
      <c r="G101" s="161"/>
      <c r="H101" s="161"/>
      <c r="I101" s="161"/>
      <c r="J101" s="161"/>
      <c r="K101" s="161"/>
      <c r="L101" s="161"/>
      <c r="M101" s="161"/>
      <c r="N101" s="161"/>
      <c r="O101" s="161"/>
      <c r="P101" s="161"/>
      <c r="Q101" s="161"/>
      <c r="R101" s="161"/>
      <c r="S101" s="161"/>
      <c r="T101" s="161"/>
    </row>
    <row r="102" spans="1:20">
      <c r="A102" s="229"/>
      <c r="B102" s="161"/>
      <c r="C102" s="161"/>
      <c r="D102" s="161"/>
      <c r="E102" s="161"/>
      <c r="F102" s="161"/>
      <c r="G102" s="161"/>
      <c r="H102" s="161"/>
      <c r="I102" s="161"/>
      <c r="J102" s="161"/>
      <c r="K102" s="161"/>
      <c r="L102" s="161"/>
      <c r="M102" s="161"/>
      <c r="N102" s="161"/>
      <c r="O102" s="161"/>
      <c r="P102" s="161"/>
      <c r="Q102" s="161"/>
      <c r="R102" s="161"/>
      <c r="S102" s="161"/>
      <c r="T102" s="161"/>
    </row>
    <row r="103" spans="1:20">
      <c r="A103" s="229"/>
      <c r="B103" s="161"/>
      <c r="C103" s="161"/>
      <c r="D103" s="161"/>
      <c r="E103" s="161"/>
      <c r="F103" s="161"/>
      <c r="G103" s="161"/>
      <c r="H103" s="161"/>
      <c r="I103" s="161"/>
      <c r="J103" s="161"/>
      <c r="K103" s="161"/>
      <c r="L103" s="161"/>
      <c r="M103" s="161"/>
      <c r="N103" s="161"/>
      <c r="O103" s="161"/>
      <c r="P103" s="161"/>
      <c r="Q103" s="161"/>
      <c r="R103" s="161"/>
      <c r="S103" s="161"/>
      <c r="T103" s="161"/>
    </row>
    <row r="104" spans="1:20">
      <c r="A104" s="229"/>
      <c r="B104" s="161"/>
      <c r="C104" s="161"/>
      <c r="D104" s="161"/>
      <c r="E104" s="161"/>
      <c r="F104" s="161"/>
      <c r="G104" s="161"/>
      <c r="H104" s="161"/>
      <c r="I104" s="161"/>
      <c r="J104" s="161"/>
      <c r="K104" s="161"/>
      <c r="L104" s="161"/>
      <c r="M104" s="161"/>
      <c r="N104" s="161"/>
      <c r="O104" s="161"/>
      <c r="P104" s="161"/>
      <c r="Q104" s="161"/>
      <c r="R104" s="161"/>
      <c r="S104" s="161"/>
      <c r="T104" s="161"/>
    </row>
    <row r="105" spans="1:20">
      <c r="A105" s="229"/>
      <c r="B105" s="161"/>
      <c r="C105" s="161"/>
      <c r="D105" s="161"/>
      <c r="E105" s="161"/>
      <c r="F105" s="161"/>
      <c r="G105" s="161"/>
      <c r="H105" s="161"/>
      <c r="I105" s="161"/>
      <c r="J105" s="161"/>
      <c r="K105" s="161"/>
      <c r="L105" s="161"/>
      <c r="M105" s="161"/>
      <c r="N105" s="161"/>
      <c r="O105" s="161"/>
      <c r="P105" s="161"/>
      <c r="Q105" s="161"/>
      <c r="R105" s="161"/>
      <c r="S105" s="161"/>
      <c r="T105" s="161"/>
    </row>
    <row r="106" spans="1:20">
      <c r="A106" s="229"/>
      <c r="B106" s="161"/>
      <c r="C106" s="161"/>
      <c r="D106" s="161"/>
      <c r="E106" s="161"/>
      <c r="F106" s="161"/>
      <c r="G106" s="161"/>
      <c r="H106" s="161"/>
      <c r="I106" s="161"/>
      <c r="J106" s="161"/>
      <c r="K106" s="161"/>
      <c r="L106" s="161"/>
      <c r="M106" s="161"/>
      <c r="N106" s="161"/>
      <c r="O106" s="161"/>
      <c r="P106" s="161"/>
      <c r="Q106" s="161"/>
      <c r="R106" s="161"/>
      <c r="S106" s="161"/>
      <c r="T106" s="161"/>
    </row>
    <row r="107" spans="1:20">
      <c r="A107" s="229"/>
      <c r="B107" s="161"/>
      <c r="C107" s="161"/>
      <c r="D107" s="161"/>
      <c r="E107" s="161"/>
      <c r="F107" s="161"/>
      <c r="G107" s="161"/>
      <c r="H107" s="161"/>
      <c r="I107" s="161"/>
      <c r="J107" s="161"/>
      <c r="K107" s="161"/>
      <c r="L107" s="161"/>
      <c r="M107" s="161"/>
      <c r="N107" s="161"/>
      <c r="O107" s="161"/>
      <c r="P107" s="161"/>
      <c r="Q107" s="161"/>
      <c r="R107" s="161"/>
      <c r="S107" s="161"/>
      <c r="T107" s="161"/>
    </row>
    <row r="108" spans="1:20">
      <c r="A108" s="229"/>
      <c r="B108" s="161"/>
      <c r="C108" s="161"/>
      <c r="D108" s="161"/>
      <c r="E108" s="161"/>
      <c r="F108" s="161"/>
      <c r="G108" s="161"/>
      <c r="H108" s="161"/>
      <c r="I108" s="161"/>
      <c r="J108" s="161"/>
      <c r="K108" s="161"/>
      <c r="L108" s="161"/>
      <c r="M108" s="161"/>
      <c r="N108" s="161"/>
      <c r="O108" s="161"/>
      <c r="P108" s="161"/>
      <c r="Q108" s="161"/>
      <c r="R108" s="161"/>
      <c r="S108" s="161"/>
      <c r="T108" s="161"/>
    </row>
    <row r="109" spans="1:20">
      <c r="A109" s="229"/>
      <c r="B109" s="161"/>
      <c r="C109" s="161"/>
      <c r="D109" s="161"/>
      <c r="E109" s="161"/>
      <c r="F109" s="161"/>
      <c r="G109" s="161"/>
      <c r="H109" s="161"/>
      <c r="I109" s="161"/>
      <c r="J109" s="161"/>
      <c r="K109" s="161"/>
      <c r="L109" s="161"/>
      <c r="M109" s="161"/>
      <c r="N109" s="161"/>
      <c r="O109" s="161"/>
      <c r="P109" s="161"/>
      <c r="Q109" s="161"/>
      <c r="R109" s="161"/>
      <c r="S109" s="161"/>
      <c r="T109" s="161"/>
    </row>
    <row r="110" spans="1:20">
      <c r="A110" s="229"/>
      <c r="B110" s="161"/>
      <c r="C110" s="161"/>
      <c r="D110" s="161"/>
      <c r="E110" s="161"/>
      <c r="F110" s="161"/>
      <c r="G110" s="161"/>
      <c r="H110" s="161"/>
      <c r="I110" s="161"/>
      <c r="J110" s="161"/>
      <c r="K110" s="161"/>
      <c r="L110" s="161"/>
      <c r="M110" s="161"/>
      <c r="N110" s="161"/>
      <c r="O110" s="161"/>
      <c r="P110" s="161"/>
      <c r="Q110" s="161"/>
      <c r="R110" s="161"/>
      <c r="S110" s="161"/>
      <c r="T110" s="161"/>
    </row>
    <row r="111" spans="1:20">
      <c r="A111" s="229"/>
      <c r="B111" s="161"/>
      <c r="C111" s="161"/>
      <c r="D111" s="161"/>
      <c r="E111" s="161"/>
      <c r="F111" s="161"/>
      <c r="G111" s="161"/>
      <c r="H111" s="161"/>
      <c r="I111" s="161"/>
      <c r="J111" s="161"/>
      <c r="K111" s="161"/>
      <c r="L111" s="161"/>
      <c r="M111" s="161"/>
      <c r="N111" s="161"/>
      <c r="O111" s="161"/>
      <c r="P111" s="161"/>
      <c r="Q111" s="161"/>
      <c r="R111" s="161"/>
      <c r="S111" s="161"/>
      <c r="T111" s="161"/>
    </row>
    <row r="112" spans="1:20">
      <c r="A112" s="229"/>
      <c r="B112" s="161"/>
      <c r="C112" s="161"/>
      <c r="D112" s="161"/>
      <c r="E112" s="161"/>
      <c r="F112" s="161"/>
      <c r="G112" s="161"/>
      <c r="H112" s="161"/>
      <c r="I112" s="161"/>
      <c r="J112" s="161"/>
      <c r="K112" s="161"/>
      <c r="L112" s="161"/>
      <c r="M112" s="161"/>
      <c r="N112" s="161"/>
      <c r="O112" s="161"/>
      <c r="P112" s="161"/>
      <c r="Q112" s="161"/>
      <c r="R112" s="161"/>
      <c r="S112" s="161"/>
      <c r="T112" s="161"/>
    </row>
    <row r="113" spans="1:20">
      <c r="A113" s="229"/>
      <c r="B113" s="161"/>
      <c r="C113" s="161"/>
      <c r="D113" s="161"/>
      <c r="E113" s="161"/>
      <c r="F113" s="161"/>
      <c r="G113" s="161"/>
      <c r="H113" s="161"/>
      <c r="I113" s="161"/>
      <c r="J113" s="161"/>
      <c r="K113" s="161"/>
      <c r="L113" s="161"/>
      <c r="M113" s="161"/>
      <c r="N113" s="161"/>
      <c r="O113" s="161"/>
      <c r="P113" s="161"/>
      <c r="Q113" s="161"/>
      <c r="R113" s="161"/>
      <c r="S113" s="161"/>
      <c r="T113" s="161"/>
    </row>
    <row r="114" spans="1:20">
      <c r="A114" s="229"/>
      <c r="B114" s="161"/>
      <c r="C114" s="161"/>
      <c r="D114" s="161"/>
      <c r="E114" s="161"/>
      <c r="F114" s="161"/>
      <c r="G114" s="161"/>
      <c r="H114" s="161"/>
      <c r="I114" s="161"/>
      <c r="J114" s="161"/>
      <c r="K114" s="161"/>
      <c r="L114" s="161"/>
      <c r="M114" s="161"/>
      <c r="N114" s="161"/>
      <c r="O114" s="161"/>
      <c r="P114" s="161"/>
      <c r="Q114" s="161"/>
      <c r="R114" s="161"/>
      <c r="S114" s="161"/>
      <c r="T114" s="161"/>
    </row>
    <row r="115" spans="1:20">
      <c r="A115" s="229"/>
      <c r="B115" s="161"/>
      <c r="C115" s="161"/>
      <c r="D115" s="161"/>
      <c r="E115" s="161"/>
      <c r="F115" s="161"/>
      <c r="G115" s="161"/>
      <c r="H115" s="161"/>
      <c r="I115" s="161"/>
      <c r="J115" s="161"/>
      <c r="K115" s="161"/>
      <c r="L115" s="161"/>
      <c r="M115" s="161"/>
      <c r="N115" s="161"/>
      <c r="O115" s="161"/>
      <c r="P115" s="161"/>
      <c r="Q115" s="161"/>
      <c r="R115" s="161"/>
      <c r="S115" s="161"/>
      <c r="T115" s="161"/>
    </row>
    <row r="116" spans="1:20">
      <c r="A116" s="229"/>
      <c r="B116" s="161"/>
      <c r="C116" s="161"/>
      <c r="D116" s="161"/>
      <c r="E116" s="161"/>
      <c r="F116" s="161"/>
      <c r="G116" s="161"/>
      <c r="H116" s="161"/>
      <c r="I116" s="161"/>
      <c r="J116" s="161"/>
      <c r="K116" s="161"/>
      <c r="L116" s="161"/>
      <c r="M116" s="161"/>
      <c r="N116" s="161"/>
      <c r="O116" s="161"/>
      <c r="P116" s="161"/>
      <c r="Q116" s="161"/>
      <c r="R116" s="161"/>
      <c r="S116" s="161"/>
      <c r="T116" s="161"/>
    </row>
    <row r="117" spans="1:20">
      <c r="A117" s="229"/>
      <c r="B117" s="161"/>
      <c r="C117" s="161"/>
      <c r="D117" s="161"/>
      <c r="E117" s="161"/>
      <c r="F117" s="161"/>
      <c r="G117" s="161"/>
      <c r="H117" s="161"/>
      <c r="I117" s="161"/>
      <c r="J117" s="161"/>
      <c r="K117" s="161"/>
      <c r="L117" s="161"/>
      <c r="M117" s="161"/>
      <c r="N117" s="161"/>
      <c r="O117" s="161"/>
      <c r="P117" s="161"/>
      <c r="Q117" s="161"/>
      <c r="R117" s="161"/>
      <c r="S117" s="161"/>
      <c r="T117" s="161"/>
    </row>
    <row r="118" spans="1:20">
      <c r="A118" s="229"/>
      <c r="B118" s="161"/>
      <c r="C118" s="161"/>
      <c r="D118" s="161"/>
      <c r="E118" s="161"/>
      <c r="F118" s="161"/>
      <c r="G118" s="161"/>
      <c r="H118" s="161"/>
      <c r="I118" s="161"/>
      <c r="J118" s="161"/>
      <c r="K118" s="161"/>
      <c r="L118" s="161"/>
      <c r="M118" s="161"/>
      <c r="N118" s="161"/>
      <c r="O118" s="161"/>
      <c r="P118" s="161"/>
      <c r="Q118" s="161"/>
      <c r="R118" s="161"/>
      <c r="S118" s="161"/>
      <c r="T118" s="161"/>
    </row>
    <row r="119" spans="1:20">
      <c r="A119" s="229"/>
      <c r="B119" s="161"/>
      <c r="C119" s="161"/>
      <c r="D119" s="161"/>
      <c r="E119" s="161"/>
      <c r="F119" s="161"/>
      <c r="G119" s="161"/>
      <c r="H119" s="161"/>
      <c r="I119" s="161"/>
      <c r="J119" s="161"/>
      <c r="K119" s="161"/>
      <c r="L119" s="161"/>
      <c r="M119" s="161"/>
      <c r="N119" s="161"/>
      <c r="O119" s="161"/>
      <c r="P119" s="161"/>
      <c r="Q119" s="161"/>
      <c r="R119" s="161"/>
      <c r="S119" s="161"/>
      <c r="T119" s="161"/>
    </row>
    <row r="120" spans="1:20">
      <c r="A120" s="229"/>
      <c r="B120" s="161"/>
      <c r="C120" s="161"/>
      <c r="D120" s="161"/>
      <c r="E120" s="161"/>
      <c r="F120" s="161"/>
      <c r="G120" s="161"/>
      <c r="H120" s="161"/>
      <c r="I120" s="161"/>
      <c r="J120" s="161"/>
      <c r="K120" s="161"/>
      <c r="L120" s="161"/>
      <c r="M120" s="161"/>
      <c r="N120" s="161"/>
      <c r="O120" s="161"/>
      <c r="P120" s="161"/>
      <c r="Q120" s="161"/>
      <c r="R120" s="161"/>
      <c r="S120" s="161"/>
      <c r="T120" s="161"/>
    </row>
    <row r="121" spans="1:20">
      <c r="A121" s="229"/>
      <c r="B121" s="161"/>
      <c r="C121" s="161"/>
      <c r="D121" s="161"/>
      <c r="E121" s="161"/>
      <c r="F121" s="161"/>
      <c r="G121" s="161"/>
      <c r="H121" s="161"/>
      <c r="I121" s="161"/>
      <c r="J121" s="161"/>
      <c r="K121" s="161"/>
      <c r="L121" s="161"/>
      <c r="M121" s="161"/>
      <c r="N121" s="161"/>
      <c r="O121" s="161"/>
      <c r="P121" s="161"/>
      <c r="Q121" s="161"/>
      <c r="R121" s="161"/>
      <c r="S121" s="161"/>
      <c r="T121" s="161"/>
    </row>
    <row r="122" spans="1:20">
      <c r="A122" s="229"/>
      <c r="B122" s="161"/>
      <c r="C122" s="161"/>
      <c r="D122" s="161"/>
      <c r="E122" s="161"/>
      <c r="F122" s="161"/>
      <c r="G122" s="161"/>
      <c r="H122" s="161"/>
      <c r="I122" s="161"/>
      <c r="J122" s="161"/>
      <c r="K122" s="161"/>
      <c r="L122" s="161"/>
      <c r="M122" s="161"/>
      <c r="N122" s="161"/>
      <c r="O122" s="161"/>
      <c r="P122" s="161"/>
      <c r="Q122" s="161"/>
      <c r="R122" s="161"/>
      <c r="S122" s="161"/>
      <c r="T122" s="161"/>
    </row>
    <row r="123" spans="1:20">
      <c r="A123" s="229"/>
      <c r="B123" s="161"/>
      <c r="C123" s="161"/>
      <c r="D123" s="161"/>
      <c r="E123" s="161"/>
      <c r="F123" s="161"/>
      <c r="G123" s="161"/>
      <c r="H123" s="161"/>
      <c r="I123" s="161"/>
      <c r="J123" s="161"/>
      <c r="K123" s="161"/>
      <c r="L123" s="161"/>
      <c r="M123" s="161"/>
      <c r="N123" s="161"/>
      <c r="O123" s="161"/>
      <c r="P123" s="161"/>
      <c r="Q123" s="161"/>
      <c r="R123" s="161"/>
      <c r="S123" s="161"/>
      <c r="T123" s="161"/>
    </row>
    <row r="124" spans="1:20">
      <c r="A124" s="229"/>
      <c r="B124" s="161"/>
      <c r="C124" s="161"/>
      <c r="D124" s="161"/>
      <c r="E124" s="161"/>
      <c r="F124" s="161"/>
      <c r="G124" s="161"/>
      <c r="H124" s="161"/>
      <c r="I124" s="161"/>
      <c r="J124" s="161"/>
      <c r="K124" s="161"/>
      <c r="L124" s="161"/>
      <c r="M124" s="161"/>
      <c r="N124" s="161"/>
      <c r="O124" s="161"/>
      <c r="P124" s="161"/>
      <c r="Q124" s="161"/>
      <c r="R124" s="161"/>
      <c r="S124" s="161"/>
      <c r="T124" s="161"/>
    </row>
    <row r="125" spans="1:20">
      <c r="A125" s="229"/>
      <c r="B125" s="161"/>
      <c r="C125" s="161"/>
      <c r="D125" s="161"/>
      <c r="E125" s="161"/>
      <c r="F125" s="161"/>
      <c r="G125" s="161"/>
      <c r="H125" s="161"/>
      <c r="I125" s="161"/>
      <c r="J125" s="161"/>
    </row>
    <row r="126" spans="1:20">
      <c r="A126" s="229"/>
      <c r="B126" s="161"/>
      <c r="C126" s="161"/>
      <c r="D126" s="161"/>
      <c r="E126" s="161"/>
      <c r="F126" s="161"/>
      <c r="G126" s="161"/>
      <c r="H126" s="161"/>
      <c r="I126" s="161"/>
      <c r="J126" s="161"/>
    </row>
    <row r="127" spans="1:20">
      <c r="A127" s="229"/>
      <c r="B127" s="161"/>
      <c r="C127" s="161"/>
      <c r="D127" s="161"/>
      <c r="E127" s="161"/>
      <c r="F127" s="161"/>
      <c r="G127" s="161"/>
      <c r="H127" s="161"/>
      <c r="I127" s="161"/>
      <c r="J127" s="161"/>
    </row>
    <row r="128" spans="1:20">
      <c r="A128" s="229"/>
      <c r="B128" s="161"/>
      <c r="C128" s="161"/>
      <c r="D128" s="161"/>
      <c r="E128" s="161"/>
      <c r="F128" s="161"/>
      <c r="G128" s="161"/>
      <c r="H128" s="161"/>
      <c r="I128" s="161"/>
      <c r="J128" s="161"/>
    </row>
    <row r="129" spans="1:10">
      <c r="A129" s="229"/>
      <c r="B129" s="161"/>
      <c r="C129" s="161"/>
      <c r="D129" s="161"/>
      <c r="E129" s="161"/>
      <c r="F129" s="161"/>
      <c r="G129" s="161"/>
      <c r="H129" s="161"/>
      <c r="I129" s="161"/>
      <c r="J129" s="161"/>
    </row>
    <row r="130" spans="1:10">
      <c r="A130" s="229"/>
      <c r="B130" s="161"/>
      <c r="C130" s="161"/>
      <c r="D130" s="161"/>
      <c r="E130" s="161"/>
      <c r="F130" s="161"/>
      <c r="G130" s="161"/>
      <c r="H130" s="161"/>
      <c r="I130" s="161"/>
      <c r="J130" s="161"/>
    </row>
    <row r="131" spans="1:10">
      <c r="A131" s="229"/>
      <c r="B131" s="161"/>
      <c r="C131" s="161"/>
      <c r="D131" s="161"/>
      <c r="E131" s="161"/>
      <c r="F131" s="161"/>
      <c r="G131" s="161"/>
      <c r="H131" s="161"/>
      <c r="I131" s="161"/>
      <c r="J131" s="161"/>
    </row>
    <row r="132" spans="1:10">
      <c r="A132" s="229"/>
      <c r="B132" s="161"/>
      <c r="C132" s="161"/>
      <c r="D132" s="161"/>
      <c r="E132" s="161"/>
      <c r="F132" s="161"/>
      <c r="G132" s="161"/>
      <c r="H132" s="161"/>
      <c r="I132" s="161"/>
      <c r="J132" s="161"/>
    </row>
    <row r="133" spans="1:10">
      <c r="I133" s="161"/>
    </row>
  </sheetData>
  <mergeCells count="9">
    <mergeCell ref="A22:J22"/>
    <mergeCell ref="C23:G23"/>
    <mergeCell ref="C24:G24"/>
    <mergeCell ref="A2:J2"/>
    <mergeCell ref="A4:J4"/>
    <mergeCell ref="C5:G5"/>
    <mergeCell ref="C6:G6"/>
    <mergeCell ref="C16:G16"/>
    <mergeCell ref="C12:G12"/>
  </mergeCells>
  <pageMargins left="1.1811023622047245" right="0.23622047244094491" top="1.0236220472440944" bottom="1.5354330708661419" header="0.19685039370078741" footer="1.1811023622047245"/>
  <pageSetup paperSize="5" scale="80" orientation="portrait" horizontalDpi="4294967293" r:id="rId1"/>
  <drawing r:id="rId2"/>
</worksheet>
</file>

<file path=xl/worksheets/sheet3.xml><?xml version="1.0" encoding="utf-8"?>
<worksheet xmlns="http://schemas.openxmlformats.org/spreadsheetml/2006/main" xmlns:r="http://schemas.openxmlformats.org/officeDocument/2006/relationships">
  <sheetPr>
    <tabColor rgb="FF00B050"/>
  </sheetPr>
  <dimension ref="A9:L88"/>
  <sheetViews>
    <sheetView topLeftCell="A22" zoomScale="80" zoomScaleNormal="80" workbookViewId="0">
      <selection activeCell="E22" sqref="E22"/>
    </sheetView>
  </sheetViews>
  <sheetFormatPr defaultRowHeight="15"/>
  <cols>
    <col min="1" max="1" width="2.7109375" style="242" customWidth="1"/>
    <col min="2" max="2" width="9.42578125" style="242" customWidth="1"/>
    <col min="3" max="3" width="2" style="283" customWidth="1"/>
    <col min="4" max="4" width="27.140625" style="242" customWidth="1"/>
    <col min="5" max="6" width="24.7109375" style="242" customWidth="1"/>
    <col min="7" max="7" width="22.28515625" style="242" customWidth="1"/>
    <col min="8" max="8" width="15.140625" style="242" bestFit="1" customWidth="1"/>
    <col min="9" max="9" width="19" style="242" bestFit="1" customWidth="1"/>
    <col min="10" max="11" width="9.140625" style="242"/>
    <col min="12" max="12" width="13.140625" style="242" customWidth="1"/>
    <col min="13" max="16384" width="9.140625" style="242"/>
  </cols>
  <sheetData>
    <row r="9" spans="1:12" ht="24" thickBot="1">
      <c r="A9" s="1979" t="s">
        <v>539</v>
      </c>
      <c r="B9" s="1979"/>
      <c r="C9" s="1979"/>
      <c r="D9" s="1979"/>
      <c r="E9" s="1979"/>
      <c r="F9" s="1979"/>
      <c r="G9" s="1979"/>
    </row>
    <row r="10" spans="1:12" ht="15.75" thickTop="1">
      <c r="A10" s="284"/>
      <c r="B10" s="284"/>
      <c r="C10" s="285"/>
      <c r="D10" s="284"/>
      <c r="E10" s="284"/>
      <c r="F10" s="284"/>
      <c r="G10" s="284"/>
    </row>
    <row r="12" spans="1:12">
      <c r="A12" s="252"/>
      <c r="B12" s="252"/>
      <c r="C12" s="252"/>
      <c r="D12" s="252"/>
      <c r="E12" s="252"/>
      <c r="F12" s="252"/>
      <c r="G12" s="252"/>
    </row>
    <row r="13" spans="1:12" ht="15.75">
      <c r="A13" s="1988" t="s">
        <v>540</v>
      </c>
      <c r="B13" s="1988"/>
      <c r="C13" s="1988"/>
      <c r="D13" s="1988"/>
      <c r="E13" s="1988"/>
      <c r="F13" s="1988"/>
      <c r="G13" s="1988"/>
      <c r="H13" s="842"/>
      <c r="I13" s="253"/>
      <c r="J13" s="253"/>
      <c r="K13" s="253"/>
      <c r="L13" s="253"/>
    </row>
    <row r="14" spans="1:12" ht="15.75">
      <c r="A14" s="1980"/>
      <c r="B14" s="1980"/>
      <c r="C14" s="1980"/>
      <c r="D14" s="1980"/>
      <c r="E14" s="1980"/>
      <c r="F14" s="1980"/>
      <c r="G14" s="1980"/>
      <c r="H14" s="1980"/>
      <c r="I14" s="1981"/>
      <c r="J14" s="1981"/>
      <c r="K14" s="1981"/>
      <c r="L14" s="1981"/>
    </row>
    <row r="15" spans="1:12" ht="15.75">
      <c r="A15" s="286"/>
      <c r="B15" s="286"/>
      <c r="C15" s="286"/>
      <c r="D15" s="286"/>
      <c r="E15" s="286"/>
      <c r="F15" s="286"/>
      <c r="G15" s="286"/>
      <c r="H15" s="286"/>
      <c r="I15" s="255"/>
      <c r="J15" s="255"/>
      <c r="K15" s="255"/>
      <c r="L15" s="255"/>
    </row>
    <row r="16" spans="1:12">
      <c r="A16" s="256"/>
      <c r="B16" s="256"/>
      <c r="C16" s="257"/>
      <c r="D16" s="256"/>
      <c r="E16" s="256"/>
      <c r="F16" s="256"/>
      <c r="G16" s="256"/>
      <c r="H16" s="256"/>
    </row>
    <row r="17" spans="1:12" ht="60.75" customHeight="1">
      <c r="A17" s="1982" t="s">
        <v>1411</v>
      </c>
      <c r="B17" s="1982"/>
      <c r="C17" s="1982"/>
      <c r="D17" s="1982"/>
      <c r="E17" s="1982"/>
      <c r="F17" s="1982"/>
      <c r="G17" s="1982"/>
      <c r="H17" s="237"/>
      <c r="I17" s="252"/>
      <c r="J17" s="252"/>
      <c r="K17" s="252"/>
      <c r="L17" s="252"/>
    </row>
    <row r="18" spans="1:12" ht="12.75" customHeight="1">
      <c r="A18" s="258"/>
      <c r="B18" s="258"/>
      <c r="C18" s="259"/>
      <c r="D18" s="258"/>
      <c r="E18" s="258"/>
      <c r="F18" s="258"/>
      <c r="G18" s="258"/>
      <c r="H18" s="256"/>
    </row>
    <row r="19" spans="1:12" ht="15.75">
      <c r="A19" s="287" t="s">
        <v>541</v>
      </c>
      <c r="B19" s="261"/>
      <c r="C19" s="262"/>
      <c r="D19" s="261"/>
      <c r="E19" s="261"/>
      <c r="F19" s="261"/>
      <c r="G19" s="261"/>
    </row>
    <row r="20" spans="1:12">
      <c r="A20" s="261"/>
      <c r="B20" s="261"/>
      <c r="C20" s="262"/>
      <c r="D20" s="261"/>
      <c r="E20" s="261"/>
      <c r="F20" s="261"/>
      <c r="G20" s="261"/>
    </row>
    <row r="21" spans="1:12">
      <c r="A21" s="261"/>
      <c r="B21" s="1983" t="s">
        <v>519</v>
      </c>
      <c r="C21" s="1984" t="s">
        <v>520</v>
      </c>
      <c r="D21" s="1985"/>
      <c r="E21" s="1978" t="s">
        <v>1400</v>
      </c>
      <c r="F21" s="1978"/>
      <c r="G21" s="1978"/>
    </row>
    <row r="22" spans="1:12">
      <c r="A22" s="261"/>
      <c r="B22" s="1983"/>
      <c r="C22" s="1986"/>
      <c r="D22" s="1987"/>
      <c r="E22" s="263" t="s">
        <v>441</v>
      </c>
      <c r="F22" s="263" t="s">
        <v>444</v>
      </c>
      <c r="G22" s="263" t="s">
        <v>521</v>
      </c>
    </row>
    <row r="23" spans="1:12">
      <c r="A23" s="261"/>
      <c r="B23" s="264" t="s">
        <v>522</v>
      </c>
      <c r="C23" s="1990" t="s">
        <v>523</v>
      </c>
      <c r="D23" s="1991"/>
      <c r="E23" s="264" t="s">
        <v>524</v>
      </c>
      <c r="F23" s="264" t="s">
        <v>525</v>
      </c>
      <c r="G23" s="264" t="s">
        <v>526</v>
      </c>
    </row>
    <row r="24" spans="1:12" ht="21" customHeight="1">
      <c r="A24" s="261"/>
      <c r="B24" s="265" t="s">
        <v>527</v>
      </c>
      <c r="C24" s="1992" t="s">
        <v>528</v>
      </c>
      <c r="D24" s="1993"/>
      <c r="E24" s="266">
        <f>SUM(E25:E30)</f>
        <v>4987552452.3579197</v>
      </c>
      <c r="F24" s="266">
        <f>SUM(F25:F30)</f>
        <v>4789283952.3579197</v>
      </c>
      <c r="G24" s="266">
        <f>SUM(G25:G30)</f>
        <v>198268500</v>
      </c>
    </row>
    <row r="25" spans="1:12">
      <c r="A25" s="261"/>
      <c r="B25" s="267">
        <v>1</v>
      </c>
      <c r="C25" s="1994" t="s">
        <v>529</v>
      </c>
      <c r="D25" s="1995"/>
      <c r="E25" s="268">
        <f>'BA REKON INTERN (2)'!E31</f>
        <v>0</v>
      </c>
      <c r="F25" s="268">
        <f>'BA REKON INTERN (2)'!F31</f>
        <v>0</v>
      </c>
      <c r="G25" s="269">
        <f t="shared" ref="G25:G30" si="0">E25-F25</f>
        <v>0</v>
      </c>
    </row>
    <row r="26" spans="1:12">
      <c r="A26" s="261"/>
      <c r="B26" s="267">
        <v>2</v>
      </c>
      <c r="C26" s="1994" t="s">
        <v>530</v>
      </c>
      <c r="D26" s="1995"/>
      <c r="E26" s="268">
        <f>'BA REKON INTERN (2)'!E32</f>
        <v>1521097766.54</v>
      </c>
      <c r="F26" s="268">
        <f>'BA REKON INTERN (2)'!F32</f>
        <v>1324689266.54</v>
      </c>
      <c r="G26" s="269">
        <f>E26-F26</f>
        <v>196408500</v>
      </c>
      <c r="I26" s="802"/>
    </row>
    <row r="27" spans="1:12">
      <c r="A27" s="261"/>
      <c r="B27" s="267">
        <v>3</v>
      </c>
      <c r="C27" s="1994" t="s">
        <v>531</v>
      </c>
      <c r="D27" s="1995"/>
      <c r="E27" s="268">
        <f>'BA REKON INTERN (2)'!E33</f>
        <v>3020640848.2279201</v>
      </c>
      <c r="F27" s="268">
        <f>'BA REKON INTERN (2)'!F33</f>
        <v>3018780848.2279201</v>
      </c>
      <c r="G27" s="269">
        <f t="shared" si="0"/>
        <v>1860000</v>
      </c>
    </row>
    <row r="28" spans="1:12">
      <c r="A28" s="261"/>
      <c r="B28" s="267">
        <v>4</v>
      </c>
      <c r="C28" s="1994" t="s">
        <v>532</v>
      </c>
      <c r="D28" s="1995"/>
      <c r="E28" s="268">
        <f>'BA REKON INTERN (2)'!E34</f>
        <v>445813837.58999997</v>
      </c>
      <c r="F28" s="268">
        <f>'BA REKON INTERN (2)'!F34</f>
        <v>445813837.58999997</v>
      </c>
      <c r="G28" s="269">
        <f t="shared" si="0"/>
        <v>0</v>
      </c>
    </row>
    <row r="29" spans="1:12">
      <c r="A29" s="261"/>
      <c r="B29" s="267">
        <v>5</v>
      </c>
      <c r="C29" s="1994" t="s">
        <v>533</v>
      </c>
      <c r="D29" s="1995"/>
      <c r="E29" s="268">
        <f>'BA REKON INTERN (2)'!E35</f>
        <v>0</v>
      </c>
      <c r="F29" s="268">
        <f>'BA REKON INTERN (2)'!F35</f>
        <v>0</v>
      </c>
      <c r="G29" s="269">
        <f t="shared" si="0"/>
        <v>0</v>
      </c>
      <c r="I29" s="270"/>
      <c r="J29" s="271"/>
    </row>
    <row r="30" spans="1:12">
      <c r="A30" s="261"/>
      <c r="B30" s="267">
        <v>6</v>
      </c>
      <c r="C30" s="1994" t="s">
        <v>534</v>
      </c>
      <c r="D30" s="1995"/>
      <c r="E30" s="268">
        <f>'BA REKON INTERN (2)'!E36</f>
        <v>0</v>
      </c>
      <c r="F30" s="268">
        <f>'BA REKON INTERN (2)'!F36</f>
        <v>0</v>
      </c>
      <c r="G30" s="269">
        <f t="shared" si="0"/>
        <v>0</v>
      </c>
      <c r="I30" s="270"/>
    </row>
    <row r="31" spans="1:12" ht="21" customHeight="1">
      <c r="A31" s="261"/>
      <c r="B31" s="265" t="s">
        <v>43</v>
      </c>
      <c r="C31" s="1992" t="s">
        <v>442</v>
      </c>
      <c r="D31" s="1993"/>
      <c r="E31" s="266">
        <f>SUM(E32:E32)</f>
        <v>0</v>
      </c>
      <c r="F31" s="273">
        <f>SUM(F32:F32)</f>
        <v>0</v>
      </c>
      <c r="G31" s="273">
        <f>SUM(G32)</f>
        <v>183488500</v>
      </c>
      <c r="I31" s="270"/>
    </row>
    <row r="32" spans="1:12" ht="15.75" customHeight="1">
      <c r="A32" s="261"/>
      <c r="B32" s="267">
        <v>1</v>
      </c>
      <c r="C32" s="1994" t="s">
        <v>535</v>
      </c>
      <c r="D32" s="1995"/>
      <c r="E32" s="268">
        <v>0</v>
      </c>
      <c r="F32" s="288">
        <v>0</v>
      </c>
      <c r="G32" s="289">
        <f>'LAMP. REKON 1'!V12+'LAMP. REKON 1'!V14+'LAMP. REKON 1'!V25+'LAMP. REKON 1'!V29+'LAMP. REKON 1'!V35+'LAMP. REKON 1'!V40</f>
        <v>183488500</v>
      </c>
      <c r="I32" s="272"/>
    </row>
    <row r="33" spans="1:8" ht="21" customHeight="1">
      <c r="A33" s="261"/>
      <c r="B33" s="265" t="s">
        <v>479</v>
      </c>
      <c r="C33" s="1992" t="s">
        <v>501</v>
      </c>
      <c r="D33" s="1993"/>
      <c r="E33" s="266">
        <f>'[1]BA REKON INTERN (2)'!E39</f>
        <v>0</v>
      </c>
      <c r="F33" s="290">
        <f>'[1]BA REKON INTERN (2)'!F39</f>
        <v>0</v>
      </c>
      <c r="G33" s="644">
        <f>SUM(G34)</f>
        <v>14780000</v>
      </c>
    </row>
    <row r="34" spans="1:8" ht="21" customHeight="1">
      <c r="A34" s="261"/>
      <c r="B34" s="654"/>
      <c r="C34" s="655"/>
      <c r="D34" s="656"/>
      <c r="E34" s="657"/>
      <c r="F34" s="658"/>
      <c r="G34" s="659">
        <f>'LAMP. REKON 1'!W12+'LAMP. REKON 1'!W14+'LAMP. REKON 1'!W25+'LAMP. REKON 1'!W29+'LAMP. REKON 1'!W35+'LAMP. REKON 1'!W40</f>
        <v>14780000</v>
      </c>
    </row>
    <row r="35" spans="1:8" ht="24" customHeight="1">
      <c r="A35" s="261"/>
      <c r="B35" s="1996" t="s">
        <v>785</v>
      </c>
      <c r="C35" s="1996"/>
      <c r="D35" s="1996"/>
      <c r="E35" s="660">
        <f>E24+E31+E33</f>
        <v>4987552452.3579197</v>
      </c>
      <c r="F35" s="660">
        <f>F24+F31+F33</f>
        <v>4789283952.3579197</v>
      </c>
      <c r="G35" s="1269">
        <v>0</v>
      </c>
    </row>
    <row r="36" spans="1:8">
      <c r="A36" s="261"/>
      <c r="C36" s="262"/>
      <c r="D36" s="1884"/>
      <c r="E36" s="1884"/>
      <c r="F36" s="1884"/>
      <c r="G36" s="1884"/>
      <c r="H36" s="804"/>
    </row>
    <row r="37" spans="1:8" ht="8.25" customHeight="1">
      <c r="A37" s="261"/>
      <c r="B37" s="278"/>
      <c r="C37" s="262"/>
      <c r="D37" s="1885"/>
      <c r="E37" s="1885"/>
      <c r="F37" s="1885"/>
      <c r="G37" s="1885"/>
      <c r="H37" s="804"/>
    </row>
    <row r="38" spans="1:8" ht="6.4" customHeight="1">
      <c r="A38" s="261"/>
      <c r="B38" s="261"/>
      <c r="C38" s="262"/>
      <c r="D38" s="261"/>
      <c r="E38" s="261"/>
      <c r="F38" s="261"/>
      <c r="G38" s="261"/>
    </row>
    <row r="39" spans="1:8" ht="14.45" customHeight="1">
      <c r="A39" s="1989" t="s">
        <v>1349</v>
      </c>
      <c r="B39" s="1989"/>
      <c r="C39" s="1989"/>
      <c r="D39" s="1989"/>
      <c r="E39" s="1989"/>
      <c r="F39" s="1989"/>
      <c r="G39" s="1989"/>
    </row>
    <row r="40" spans="1:8" ht="30.75" customHeight="1">
      <c r="A40" s="1989"/>
      <c r="B40" s="1989"/>
      <c r="C40" s="1989"/>
      <c r="D40" s="1989"/>
      <c r="E40" s="1989"/>
      <c r="F40" s="1989"/>
      <c r="G40" s="1989"/>
    </row>
    <row r="41" spans="1:8" ht="12.75" customHeight="1">
      <c r="A41" s="258"/>
      <c r="B41" s="258"/>
      <c r="C41" s="259"/>
      <c r="D41" s="258"/>
      <c r="E41" s="258"/>
      <c r="F41" s="258"/>
      <c r="G41" s="258"/>
    </row>
    <row r="42" spans="1:8" ht="33.75" customHeight="1">
      <c r="A42" s="1997" t="s">
        <v>542</v>
      </c>
      <c r="B42" s="1997"/>
      <c r="C42" s="1997"/>
      <c r="D42" s="1997"/>
      <c r="E42" s="1997"/>
      <c r="F42" s="1997"/>
      <c r="G42" s="1997"/>
    </row>
    <row r="43" spans="1:8" ht="15" customHeight="1">
      <c r="A43" s="258"/>
      <c r="B43" s="258"/>
      <c r="C43" s="259"/>
      <c r="D43" s="258"/>
      <c r="E43" s="258"/>
      <c r="F43" s="258"/>
      <c r="G43" s="258"/>
    </row>
    <row r="44" spans="1:8" ht="15" customHeight="1">
      <c r="A44" s="258"/>
      <c r="B44" s="258"/>
      <c r="C44" s="259"/>
      <c r="D44" s="258"/>
      <c r="E44" s="258"/>
      <c r="F44" s="258"/>
      <c r="G44" s="258"/>
    </row>
    <row r="45" spans="1:8" ht="15" customHeight="1">
      <c r="A45" s="258"/>
      <c r="B45" s="258"/>
      <c r="C45" s="259"/>
      <c r="D45" s="258"/>
      <c r="E45" s="258"/>
      <c r="F45" s="258"/>
      <c r="G45" s="258"/>
    </row>
    <row r="46" spans="1:8" ht="15.75">
      <c r="A46" s="258"/>
      <c r="B46" s="1980" t="s">
        <v>905</v>
      </c>
      <c r="C46" s="1980"/>
      <c r="D46" s="1980"/>
      <c r="E46" s="258"/>
      <c r="F46" s="1998" t="s">
        <v>543</v>
      </c>
      <c r="G46" s="1998"/>
    </row>
    <row r="47" spans="1:8" ht="15.75">
      <c r="A47" s="258"/>
      <c r="B47" s="1980" t="s">
        <v>1350</v>
      </c>
      <c r="C47" s="1980"/>
      <c r="D47" s="1980"/>
      <c r="E47" s="258"/>
      <c r="F47" s="1998" t="s">
        <v>427</v>
      </c>
      <c r="G47" s="1998"/>
    </row>
    <row r="48" spans="1:8">
      <c r="A48" s="258"/>
      <c r="B48" s="291"/>
      <c r="C48" s="291"/>
      <c r="D48" s="291"/>
      <c r="E48" s="258"/>
      <c r="F48" s="1999"/>
      <c r="G48" s="1999"/>
    </row>
    <row r="49" spans="1:8">
      <c r="A49" s="258"/>
      <c r="B49" s="291"/>
      <c r="C49" s="291"/>
      <c r="D49" s="291"/>
      <c r="E49" s="258"/>
      <c r="F49" s="292"/>
      <c r="G49" s="292"/>
    </row>
    <row r="50" spans="1:8">
      <c r="A50" s="258"/>
      <c r="B50" s="291"/>
      <c r="C50" s="291"/>
      <c r="D50" s="291"/>
      <c r="E50" s="258"/>
      <c r="F50" s="292"/>
      <c r="G50" s="292"/>
    </row>
    <row r="51" spans="1:8">
      <c r="A51" s="258"/>
      <c r="B51" s="291"/>
      <c r="C51" s="291"/>
      <c r="D51" s="291"/>
      <c r="E51" s="258"/>
      <c r="F51" s="292"/>
      <c r="G51" s="292"/>
    </row>
    <row r="52" spans="1:8" ht="15.75">
      <c r="A52" s="258"/>
      <c r="B52" s="1988" t="s">
        <v>1412</v>
      </c>
      <c r="C52" s="1988"/>
      <c r="D52" s="1988"/>
      <c r="E52" s="293"/>
      <c r="F52" s="1988" t="s">
        <v>783</v>
      </c>
      <c r="G52" s="1988"/>
      <c r="H52" s="842"/>
    </row>
    <row r="53" spans="1:8" ht="15.75">
      <c r="A53" s="258"/>
      <c r="B53" s="1980" t="s">
        <v>1413</v>
      </c>
      <c r="C53" s="1980"/>
      <c r="D53" s="1980"/>
      <c r="E53" s="293"/>
      <c r="F53" s="1980" t="s">
        <v>432</v>
      </c>
      <c r="G53" s="1980"/>
      <c r="H53" s="841"/>
    </row>
    <row r="54" spans="1:8">
      <c r="A54" s="258"/>
      <c r="B54" s="258"/>
      <c r="C54" s="259"/>
      <c r="D54" s="258"/>
      <c r="E54" s="282"/>
      <c r="F54" s="282"/>
      <c r="G54" s="258"/>
    </row>
    <row r="55" spans="1:8">
      <c r="A55" s="256"/>
      <c r="B55" s="256"/>
      <c r="C55" s="257"/>
      <c r="D55" s="256"/>
      <c r="E55" s="282"/>
      <c r="F55" s="282"/>
      <c r="G55" s="256"/>
    </row>
    <row r="56" spans="1:8">
      <c r="A56" s="256"/>
      <c r="B56" s="256"/>
      <c r="C56" s="257"/>
      <c r="D56" s="256"/>
      <c r="E56" s="282"/>
      <c r="F56" s="282"/>
      <c r="G56" s="256"/>
    </row>
    <row r="57" spans="1:8">
      <c r="A57" s="256"/>
      <c r="B57" s="256"/>
      <c r="C57" s="257"/>
      <c r="D57" s="256"/>
      <c r="E57" s="282"/>
      <c r="F57" s="282"/>
      <c r="G57" s="256"/>
    </row>
    <row r="58" spans="1:8">
      <c r="A58" s="256"/>
      <c r="B58" s="256"/>
      <c r="C58" s="257"/>
      <c r="D58" s="256"/>
      <c r="E58" s="282"/>
      <c r="F58" s="282"/>
      <c r="G58" s="256"/>
    </row>
    <row r="59" spans="1:8">
      <c r="A59" s="256"/>
      <c r="B59" s="256"/>
      <c r="C59" s="257"/>
      <c r="D59" s="256"/>
      <c r="E59" s="294"/>
      <c r="F59" s="294"/>
      <c r="G59" s="256"/>
    </row>
    <row r="60" spans="1:8">
      <c r="A60" s="256"/>
      <c r="B60" s="256"/>
      <c r="C60" s="257"/>
      <c r="D60" s="256"/>
      <c r="E60" s="282"/>
      <c r="F60" s="282"/>
      <c r="G60" s="256"/>
    </row>
    <row r="61" spans="1:8">
      <c r="A61" s="256"/>
      <c r="B61" s="256"/>
      <c r="C61" s="257"/>
      <c r="D61" s="256"/>
      <c r="E61" s="256"/>
      <c r="F61" s="256"/>
      <c r="G61" s="256"/>
    </row>
    <row r="62" spans="1:8">
      <c r="A62" s="256"/>
      <c r="B62" s="256"/>
      <c r="C62" s="257"/>
      <c r="D62" s="256"/>
      <c r="E62" s="256"/>
      <c r="F62" s="256"/>
      <c r="G62" s="256"/>
    </row>
    <row r="63" spans="1:8">
      <c r="A63" s="256"/>
      <c r="B63" s="256"/>
      <c r="C63" s="257"/>
      <c r="D63" s="256"/>
      <c r="E63" s="256"/>
      <c r="F63" s="256"/>
      <c r="G63" s="256"/>
    </row>
    <row r="64" spans="1:8">
      <c r="A64" s="256"/>
      <c r="B64" s="256"/>
      <c r="C64" s="257"/>
      <c r="D64" s="256"/>
      <c r="E64" s="256"/>
      <c r="F64" s="256"/>
      <c r="G64" s="256"/>
    </row>
    <row r="65" spans="1:7">
      <c r="A65" s="256"/>
      <c r="B65" s="256"/>
      <c r="C65" s="257"/>
      <c r="D65" s="256"/>
      <c r="E65" s="256"/>
      <c r="F65" s="256"/>
      <c r="G65" s="256"/>
    </row>
    <row r="66" spans="1:7">
      <c r="A66" s="256"/>
      <c r="B66" s="256"/>
      <c r="C66" s="257"/>
      <c r="D66" s="256"/>
      <c r="E66" s="256"/>
      <c r="F66" s="256"/>
      <c r="G66" s="256"/>
    </row>
    <row r="67" spans="1:7">
      <c r="A67" s="256"/>
      <c r="B67" s="256"/>
      <c r="C67" s="257"/>
      <c r="D67" s="256"/>
      <c r="E67" s="256"/>
      <c r="F67" s="256"/>
      <c r="G67" s="256"/>
    </row>
    <row r="68" spans="1:7">
      <c r="A68" s="256"/>
      <c r="B68" s="256"/>
      <c r="C68" s="257"/>
      <c r="D68" s="256"/>
      <c r="E68" s="256"/>
      <c r="F68" s="256"/>
      <c r="G68" s="256"/>
    </row>
    <row r="69" spans="1:7">
      <c r="A69" s="256"/>
      <c r="B69" s="256"/>
      <c r="C69" s="257"/>
      <c r="D69" s="256"/>
      <c r="E69" s="256"/>
      <c r="F69" s="256"/>
      <c r="G69" s="256"/>
    </row>
    <row r="70" spans="1:7">
      <c r="A70" s="256"/>
      <c r="B70" s="256"/>
      <c r="C70" s="257"/>
      <c r="D70" s="256"/>
      <c r="E70" s="256"/>
      <c r="F70" s="256"/>
      <c r="G70" s="256"/>
    </row>
    <row r="71" spans="1:7">
      <c r="A71" s="256"/>
      <c r="B71" s="256"/>
      <c r="C71" s="257"/>
      <c r="D71" s="256"/>
      <c r="E71" s="256"/>
      <c r="F71" s="256"/>
      <c r="G71" s="256"/>
    </row>
    <row r="72" spans="1:7">
      <c r="A72" s="256"/>
      <c r="B72" s="256"/>
      <c r="C72" s="257"/>
      <c r="D72" s="256"/>
      <c r="E72" s="256"/>
      <c r="F72" s="256"/>
      <c r="G72" s="256"/>
    </row>
    <row r="73" spans="1:7">
      <c r="A73" s="256"/>
      <c r="B73" s="256"/>
      <c r="C73" s="257"/>
      <c r="D73" s="256"/>
      <c r="E73" s="256"/>
      <c r="F73" s="256"/>
      <c r="G73" s="256"/>
    </row>
    <row r="74" spans="1:7">
      <c r="A74" s="256"/>
      <c r="B74" s="256"/>
      <c r="C74" s="257"/>
      <c r="D74" s="256"/>
      <c r="E74" s="256"/>
      <c r="F74" s="256"/>
      <c r="G74" s="256"/>
    </row>
    <row r="75" spans="1:7">
      <c r="A75" s="256"/>
      <c r="B75" s="256"/>
      <c r="C75" s="257"/>
      <c r="D75" s="256"/>
      <c r="E75" s="256"/>
      <c r="F75" s="256"/>
      <c r="G75" s="256"/>
    </row>
    <row r="76" spans="1:7">
      <c r="A76" s="256"/>
      <c r="B76" s="256"/>
      <c r="C76" s="257"/>
      <c r="D76" s="256"/>
      <c r="E76" s="256"/>
      <c r="F76" s="256"/>
      <c r="G76" s="256"/>
    </row>
    <row r="77" spans="1:7">
      <c r="A77" s="256"/>
      <c r="B77" s="256"/>
      <c r="C77" s="257"/>
      <c r="D77" s="256"/>
      <c r="E77" s="256"/>
      <c r="F77" s="256"/>
      <c r="G77" s="256"/>
    </row>
    <row r="78" spans="1:7">
      <c r="A78" s="256"/>
      <c r="B78" s="256"/>
      <c r="C78" s="257"/>
      <c r="D78" s="256"/>
      <c r="E78" s="256"/>
      <c r="F78" s="256"/>
      <c r="G78" s="256"/>
    </row>
    <row r="79" spans="1:7">
      <c r="A79" s="256"/>
      <c r="B79" s="256"/>
      <c r="C79" s="257"/>
      <c r="D79" s="256"/>
      <c r="E79" s="256"/>
      <c r="F79" s="256"/>
      <c r="G79" s="256"/>
    </row>
    <row r="80" spans="1:7">
      <c r="A80" s="256"/>
      <c r="B80" s="256"/>
      <c r="C80" s="257"/>
      <c r="D80" s="256"/>
      <c r="E80" s="256"/>
      <c r="F80" s="256"/>
      <c r="G80" s="256"/>
    </row>
    <row r="81" spans="1:7">
      <c r="A81" s="256"/>
      <c r="B81" s="256"/>
      <c r="C81" s="257"/>
      <c r="D81" s="256"/>
      <c r="E81" s="256"/>
      <c r="F81" s="256"/>
      <c r="G81" s="256"/>
    </row>
    <row r="82" spans="1:7">
      <c r="A82" s="256"/>
      <c r="B82" s="256"/>
      <c r="C82" s="257"/>
      <c r="D82" s="256"/>
      <c r="E82" s="256"/>
      <c r="F82" s="256"/>
      <c r="G82" s="256"/>
    </row>
    <row r="83" spans="1:7">
      <c r="A83" s="256"/>
      <c r="B83" s="256"/>
      <c r="C83" s="257"/>
      <c r="D83" s="256"/>
      <c r="E83" s="256"/>
      <c r="F83" s="256"/>
      <c r="G83" s="256"/>
    </row>
    <row r="84" spans="1:7">
      <c r="A84" s="256"/>
      <c r="B84" s="256"/>
      <c r="C84" s="257"/>
      <c r="D84" s="256"/>
      <c r="E84" s="256"/>
      <c r="F84" s="256"/>
      <c r="G84" s="256"/>
    </row>
    <row r="85" spans="1:7">
      <c r="A85" s="256"/>
      <c r="B85" s="256"/>
      <c r="C85" s="257"/>
      <c r="D85" s="256"/>
      <c r="E85" s="256"/>
      <c r="F85" s="256"/>
      <c r="G85" s="256"/>
    </row>
    <row r="86" spans="1:7">
      <c r="A86" s="256"/>
      <c r="B86" s="256"/>
      <c r="C86" s="257"/>
      <c r="D86" s="256"/>
      <c r="E86" s="256"/>
      <c r="F86" s="256"/>
      <c r="G86" s="256"/>
    </row>
    <row r="87" spans="1:7">
      <c r="A87" s="256"/>
      <c r="B87" s="256"/>
      <c r="C87" s="257"/>
      <c r="D87" s="256"/>
      <c r="E87" s="256"/>
      <c r="F87" s="256"/>
      <c r="G87" s="256"/>
    </row>
    <row r="88" spans="1:7">
      <c r="A88" s="256"/>
      <c r="B88" s="256"/>
      <c r="C88" s="257"/>
      <c r="D88" s="256"/>
      <c r="E88" s="256"/>
      <c r="F88" s="256"/>
      <c r="G88" s="256"/>
    </row>
  </sheetData>
  <mergeCells count="31">
    <mergeCell ref="B52:D52"/>
    <mergeCell ref="B53:D53"/>
    <mergeCell ref="A42:G42"/>
    <mergeCell ref="B46:D46"/>
    <mergeCell ref="F46:G46"/>
    <mergeCell ref="B47:D47"/>
    <mergeCell ref="F47:G47"/>
    <mergeCell ref="F48:G48"/>
    <mergeCell ref="F52:G52"/>
    <mergeCell ref="F53:G53"/>
    <mergeCell ref="A39:G40"/>
    <mergeCell ref="C23:D23"/>
    <mergeCell ref="C24:D24"/>
    <mergeCell ref="C25:D25"/>
    <mergeCell ref="C26:D26"/>
    <mergeCell ref="C27:D27"/>
    <mergeCell ref="C28:D28"/>
    <mergeCell ref="C29:D29"/>
    <mergeCell ref="C30:D30"/>
    <mergeCell ref="C31:D31"/>
    <mergeCell ref="C32:D32"/>
    <mergeCell ref="C33:D33"/>
    <mergeCell ref="B35:D35"/>
    <mergeCell ref="E21:G21"/>
    <mergeCell ref="A9:G9"/>
    <mergeCell ref="A14:H14"/>
    <mergeCell ref="I14:L14"/>
    <mergeCell ref="A17:G17"/>
    <mergeCell ref="B21:B22"/>
    <mergeCell ref="C21:D22"/>
    <mergeCell ref="A13:G13"/>
  </mergeCells>
  <pageMargins left="0.9055118110236221" right="0.39370078740157483" top="1.0629921259842521" bottom="0.55118110236220474" header="0.31496062992125984" footer="0.31496062992125984"/>
  <pageSetup paperSize="5" scale="80" orientation="portrait" horizontalDpi="4294967293" r:id="rId1"/>
  <legacyDrawing r:id="rId2"/>
  <oleObjects>
    <oleObject progId="Word.Picture.8" shapeId="1025" r:id="rId3"/>
  </oleObjects>
</worksheet>
</file>

<file path=xl/worksheets/sheet4.xml><?xml version="1.0" encoding="utf-8"?>
<worksheet xmlns="http://schemas.openxmlformats.org/spreadsheetml/2006/main" xmlns:r="http://schemas.openxmlformats.org/officeDocument/2006/relationships">
  <sheetPr>
    <tabColor rgb="FF00B050"/>
  </sheetPr>
  <dimension ref="A1:N94"/>
  <sheetViews>
    <sheetView topLeftCell="A8" zoomScale="87" zoomScaleNormal="87" workbookViewId="0">
      <selection activeCell="A8" sqref="A8:G8"/>
    </sheetView>
  </sheetViews>
  <sheetFormatPr defaultRowHeight="15"/>
  <cols>
    <col min="1" max="1" width="2.7109375" style="242" customWidth="1"/>
    <col min="2" max="2" width="10.140625" style="242" customWidth="1"/>
    <col min="3" max="3" width="2.5703125" style="283" customWidth="1"/>
    <col min="4" max="4" width="31.42578125" style="242" customWidth="1"/>
    <col min="5" max="6" width="24.7109375" style="242" customWidth="1"/>
    <col min="7" max="7" width="23.28515625" style="242" customWidth="1"/>
    <col min="8" max="8" width="3.85546875" style="242" customWidth="1"/>
    <col min="9" max="9" width="19" style="242" bestFit="1" customWidth="1"/>
    <col min="10" max="11" width="9.140625" style="242"/>
    <col min="12" max="12" width="13.140625" style="242" customWidth="1"/>
    <col min="13" max="16384" width="9.140625" style="242"/>
  </cols>
  <sheetData>
    <row r="1" spans="1:14" ht="21.75">
      <c r="A1" s="2001" t="s">
        <v>509</v>
      </c>
      <c r="B1" s="2001"/>
      <c r="C1" s="2001"/>
      <c r="D1" s="2001"/>
      <c r="E1" s="2001"/>
      <c r="F1" s="2001"/>
      <c r="G1" s="2001"/>
      <c r="H1" s="240"/>
      <c r="I1" s="241"/>
      <c r="J1" s="241"/>
      <c r="K1" s="241"/>
    </row>
    <row r="2" spans="1:14" ht="18.75">
      <c r="A2" s="2002"/>
      <c r="B2" s="2002"/>
      <c r="C2" s="2002"/>
      <c r="D2" s="2002"/>
      <c r="E2" s="2002"/>
      <c r="F2" s="2002"/>
      <c r="G2" s="2002"/>
      <c r="H2" s="240"/>
      <c r="I2" s="243"/>
      <c r="J2" s="243"/>
      <c r="K2" s="243"/>
      <c r="L2" s="244"/>
      <c r="M2" s="245"/>
      <c r="N2" s="245"/>
    </row>
    <row r="3" spans="1:14" ht="23.25">
      <c r="A3" s="2003"/>
      <c r="B3" s="2003"/>
      <c r="C3" s="2003"/>
      <c r="D3" s="2003"/>
      <c r="E3" s="2003"/>
      <c r="F3" s="2003"/>
      <c r="G3" s="2003"/>
      <c r="H3" s="246"/>
      <c r="I3" s="243"/>
      <c r="J3" s="243"/>
      <c r="K3" s="243"/>
      <c r="L3" s="244"/>
      <c r="M3" s="245"/>
      <c r="N3" s="245"/>
    </row>
    <row r="4" spans="1:14" ht="15.75">
      <c r="A4" s="2004"/>
      <c r="B4" s="2004"/>
      <c r="C4" s="2004"/>
      <c r="D4" s="2004"/>
      <c r="E4" s="2004"/>
      <c r="F4" s="2004"/>
      <c r="G4" s="2004"/>
      <c r="H4" s="247"/>
      <c r="I4" s="248"/>
      <c r="J4" s="248"/>
      <c r="K4" s="248"/>
      <c r="L4" s="249"/>
      <c r="M4" s="245"/>
      <c r="N4" s="245"/>
    </row>
    <row r="5" spans="1:14" s="250" customFormat="1" ht="15.75" thickBot="1">
      <c r="A5" s="2005"/>
      <c r="B5" s="2005"/>
      <c r="C5" s="2005"/>
      <c r="D5" s="2005"/>
      <c r="E5" s="2005"/>
      <c r="F5" s="2005"/>
      <c r="G5" s="2005"/>
    </row>
    <row r="6" spans="1:14" ht="15.75" thickTop="1">
      <c r="A6" s="251"/>
      <c r="B6" s="251"/>
      <c r="C6" s="251"/>
      <c r="D6" s="251"/>
      <c r="E6" s="251"/>
      <c r="F6" s="252"/>
      <c r="G6" s="252"/>
    </row>
    <row r="7" spans="1:14" ht="15.75">
      <c r="A7" s="2000" t="s">
        <v>510</v>
      </c>
      <c r="B7" s="2000"/>
      <c r="C7" s="2000"/>
      <c r="D7" s="2000"/>
      <c r="E7" s="2000"/>
      <c r="F7" s="2000"/>
      <c r="G7" s="2000"/>
      <c r="H7" s="864"/>
      <c r="I7" s="253"/>
      <c r="J7" s="253"/>
      <c r="K7" s="253"/>
      <c r="L7" s="253"/>
    </row>
    <row r="8" spans="1:14" ht="15.75">
      <c r="A8" s="2000" t="s">
        <v>781</v>
      </c>
      <c r="B8" s="2000"/>
      <c r="C8" s="2000"/>
      <c r="D8" s="2000"/>
      <c r="E8" s="2000"/>
      <c r="F8" s="2000"/>
      <c r="G8" s="2000"/>
      <c r="H8" s="864"/>
      <c r="I8" s="1981"/>
      <c r="J8" s="1981"/>
      <c r="K8" s="1981"/>
      <c r="L8" s="1981"/>
    </row>
    <row r="9" spans="1:14" ht="15.75">
      <c r="A9" s="864" t="s">
        <v>1398</v>
      </c>
      <c r="B9" s="864"/>
      <c r="C9" s="864"/>
      <c r="D9" s="864"/>
      <c r="E9" s="864"/>
      <c r="F9" s="864"/>
      <c r="G9" s="864"/>
      <c r="H9" s="864"/>
      <c r="I9" s="1981"/>
      <c r="J9" s="1981"/>
      <c r="K9" s="1981"/>
      <c r="L9" s="1981"/>
    </row>
    <row r="10" spans="1:14" ht="15.75">
      <c r="A10" s="254"/>
      <c r="B10" s="254"/>
      <c r="C10" s="254"/>
      <c r="D10" s="254"/>
      <c r="E10" s="254"/>
      <c r="F10" s="254"/>
      <c r="G10" s="254"/>
      <c r="H10" s="254"/>
      <c r="I10" s="255"/>
      <c r="J10" s="255"/>
      <c r="K10" s="255"/>
      <c r="L10" s="255"/>
    </row>
    <row r="11" spans="1:14">
      <c r="A11" s="256"/>
      <c r="B11" s="256"/>
      <c r="C11" s="257"/>
      <c r="D11" s="256"/>
      <c r="E11" s="256"/>
      <c r="F11" s="256"/>
      <c r="G11" s="256"/>
      <c r="H11" s="256"/>
    </row>
    <row r="12" spans="1:14" ht="34.700000000000003" customHeight="1">
      <c r="A12" s="2006" t="s">
        <v>1414</v>
      </c>
      <c r="B12" s="2006"/>
      <c r="C12" s="2006"/>
      <c r="D12" s="2006"/>
      <c r="E12" s="2006"/>
      <c r="F12" s="2006"/>
      <c r="G12" s="2006"/>
      <c r="H12" s="237"/>
      <c r="I12" s="252"/>
      <c r="J12" s="252"/>
      <c r="K12" s="252"/>
      <c r="L12" s="252"/>
    </row>
    <row r="13" spans="1:14" ht="5.65" customHeight="1">
      <c r="A13" s="258"/>
      <c r="B13" s="258"/>
      <c r="C13" s="259"/>
      <c r="D13" s="258"/>
      <c r="E13" s="258"/>
      <c r="F13" s="258"/>
      <c r="G13" s="258"/>
      <c r="H13" s="256"/>
    </row>
    <row r="14" spans="1:14">
      <c r="A14" s="258" t="s">
        <v>511</v>
      </c>
      <c r="B14" s="258" t="s">
        <v>512</v>
      </c>
      <c r="C14" s="259" t="s">
        <v>513</v>
      </c>
      <c r="D14" s="260" t="s">
        <v>429</v>
      </c>
      <c r="E14" s="258"/>
      <c r="F14" s="258"/>
      <c r="G14" s="258"/>
      <c r="H14" s="256"/>
    </row>
    <row r="15" spans="1:14">
      <c r="A15" s="258"/>
      <c r="B15" s="258" t="s">
        <v>514</v>
      </c>
      <c r="C15" s="259" t="s">
        <v>513</v>
      </c>
      <c r="D15" s="260" t="s">
        <v>777</v>
      </c>
      <c r="E15" s="256"/>
      <c r="F15" s="258"/>
      <c r="G15" s="258"/>
      <c r="H15" s="256"/>
    </row>
    <row r="16" spans="1:14">
      <c r="A16" s="258"/>
      <c r="B16" s="258" t="s">
        <v>515</v>
      </c>
      <c r="C16" s="259" t="s">
        <v>513</v>
      </c>
      <c r="D16" s="260" t="s">
        <v>516</v>
      </c>
      <c r="E16" s="258"/>
      <c r="F16" s="258"/>
      <c r="G16" s="258"/>
      <c r="H16" s="256"/>
    </row>
    <row r="17" spans="1:12" ht="33" customHeight="1">
      <c r="A17" s="258"/>
      <c r="B17" s="2008" t="s">
        <v>776</v>
      </c>
      <c r="C17" s="2008"/>
      <c r="D17" s="2008"/>
      <c r="E17" s="2008"/>
      <c r="F17" s="2008"/>
      <c r="G17" s="2008"/>
      <c r="H17" s="237"/>
      <c r="I17" s="252"/>
      <c r="J17" s="252"/>
      <c r="K17" s="252"/>
      <c r="L17" s="252"/>
    </row>
    <row r="18" spans="1:12" ht="9.9499999999999993" customHeight="1">
      <c r="A18" s="258"/>
      <c r="B18" s="258"/>
      <c r="C18" s="259"/>
      <c r="D18" s="258"/>
      <c r="E18" s="258"/>
      <c r="F18" s="258"/>
      <c r="G18" s="258"/>
      <c r="H18" s="256"/>
    </row>
    <row r="19" spans="1:12">
      <c r="A19" s="258" t="s">
        <v>497</v>
      </c>
      <c r="B19" s="258" t="s">
        <v>512</v>
      </c>
      <c r="C19" s="259" t="s">
        <v>513</v>
      </c>
      <c r="D19" s="260" t="s">
        <v>778</v>
      </c>
      <c r="E19" s="258"/>
      <c r="F19" s="258"/>
      <c r="G19" s="258"/>
      <c r="H19" s="256"/>
    </row>
    <row r="20" spans="1:12">
      <c r="A20" s="258"/>
      <c r="B20" s="258" t="s">
        <v>514</v>
      </c>
      <c r="C20" s="259" t="s">
        <v>513</v>
      </c>
      <c r="D20" s="260" t="s">
        <v>779</v>
      </c>
      <c r="E20" s="258"/>
      <c r="F20" s="258"/>
      <c r="G20" s="258"/>
      <c r="H20" s="256"/>
    </row>
    <row r="21" spans="1:12">
      <c r="A21" s="258"/>
      <c r="B21" s="258" t="s">
        <v>515</v>
      </c>
      <c r="C21" s="259" t="s">
        <v>513</v>
      </c>
      <c r="D21" s="260" t="s">
        <v>517</v>
      </c>
      <c r="E21" s="258"/>
      <c r="F21" s="258"/>
      <c r="G21" s="258"/>
      <c r="H21" s="256"/>
    </row>
    <row r="22" spans="1:12" ht="32.25" customHeight="1">
      <c r="A22" s="258"/>
      <c r="B22" s="2008" t="s">
        <v>780</v>
      </c>
      <c r="C22" s="2008"/>
      <c r="D22" s="2008"/>
      <c r="E22" s="2008"/>
      <c r="F22" s="2008"/>
      <c r="G22" s="2008"/>
      <c r="H22" s="256"/>
    </row>
    <row r="23" spans="1:12" ht="9" customHeight="1">
      <c r="A23" s="258"/>
      <c r="B23" s="258"/>
      <c r="C23" s="259"/>
      <c r="D23" s="258"/>
      <c r="E23" s="258"/>
      <c r="F23" s="258"/>
      <c r="G23" s="258"/>
      <c r="H23" s="256"/>
      <c r="K23" s="242" t="s">
        <v>243</v>
      </c>
    </row>
    <row r="24" spans="1:12" ht="60.75" customHeight="1">
      <c r="A24" s="2009" t="s">
        <v>1415</v>
      </c>
      <c r="B24" s="2009"/>
      <c r="C24" s="2009"/>
      <c r="D24" s="2009"/>
      <c r="E24" s="2009"/>
      <c r="F24" s="2009"/>
      <c r="G24" s="2009"/>
      <c r="H24" s="237"/>
      <c r="I24" s="252"/>
      <c r="J24" s="252"/>
      <c r="K24" s="252"/>
      <c r="L24" s="252"/>
    </row>
    <row r="25" spans="1:12" ht="9" customHeight="1">
      <c r="A25" s="261"/>
      <c r="B25" s="261"/>
      <c r="C25" s="262"/>
      <c r="D25" s="261"/>
      <c r="E25" s="261"/>
      <c r="F25" s="261"/>
      <c r="G25" s="261"/>
    </row>
    <row r="26" spans="1:12">
      <c r="A26" s="261" t="s">
        <v>433</v>
      </c>
      <c r="B26" s="261" t="s">
        <v>518</v>
      </c>
      <c r="C26" s="262"/>
      <c r="D26" s="261"/>
      <c r="E26" s="261"/>
      <c r="F26" s="261"/>
      <c r="G26" s="261"/>
    </row>
    <row r="27" spans="1:12">
      <c r="A27" s="261"/>
      <c r="B27" s="1983" t="s">
        <v>519</v>
      </c>
      <c r="C27" s="1983" t="s">
        <v>520</v>
      </c>
      <c r="D27" s="1983"/>
      <c r="E27" s="1978" t="s">
        <v>1399</v>
      </c>
      <c r="F27" s="1978"/>
      <c r="G27" s="1978"/>
    </row>
    <row r="28" spans="1:12">
      <c r="A28" s="261"/>
      <c r="B28" s="1983"/>
      <c r="C28" s="1983"/>
      <c r="D28" s="1983"/>
      <c r="E28" s="263" t="s">
        <v>441</v>
      </c>
      <c r="F28" s="263" t="s">
        <v>444</v>
      </c>
      <c r="G28" s="263" t="s">
        <v>521</v>
      </c>
    </row>
    <row r="29" spans="1:12">
      <c r="A29" s="261"/>
      <c r="B29" s="264" t="s">
        <v>522</v>
      </c>
      <c r="C29" s="1990" t="s">
        <v>523</v>
      </c>
      <c r="D29" s="1991"/>
      <c r="E29" s="264" t="s">
        <v>524</v>
      </c>
      <c r="F29" s="264" t="s">
        <v>525</v>
      </c>
      <c r="G29" s="264" t="s">
        <v>526</v>
      </c>
    </row>
    <row r="30" spans="1:12" ht="22.5" customHeight="1">
      <c r="A30" s="261"/>
      <c r="B30" s="265" t="s">
        <v>527</v>
      </c>
      <c r="C30" s="2010" t="s">
        <v>528</v>
      </c>
      <c r="D30" s="2010"/>
      <c r="E30" s="266">
        <f>SUM(E31:E36)</f>
        <v>4987552452.3579197</v>
      </c>
      <c r="F30" s="266">
        <f>SUM(F31:F36)</f>
        <v>4789283952.3579197</v>
      </c>
      <c r="G30" s="266">
        <f>SUM(G31:G36)</f>
        <v>198268500</v>
      </c>
    </row>
    <row r="31" spans="1:12">
      <c r="A31" s="261"/>
      <c r="B31" s="267">
        <v>1</v>
      </c>
      <c r="C31" s="2007" t="s">
        <v>529</v>
      </c>
      <c r="D31" s="2007"/>
      <c r="E31" s="268">
        <f>'LAMP. REKON 1'!U12</f>
        <v>0</v>
      </c>
      <c r="F31" s="268">
        <f>'LAMP. REKON 1'!X12</f>
        <v>0</v>
      </c>
      <c r="G31" s="269">
        <f t="shared" ref="G31:G36" si="0">E31-F31</f>
        <v>0</v>
      </c>
    </row>
    <row r="32" spans="1:12">
      <c r="A32" s="261"/>
      <c r="B32" s="267">
        <v>2</v>
      </c>
      <c r="C32" s="2007" t="s">
        <v>530</v>
      </c>
      <c r="D32" s="2007"/>
      <c r="E32" s="268">
        <f>'LAMP. REKON 1'!U14</f>
        <v>1521097766.54</v>
      </c>
      <c r="F32" s="268">
        <f>'LAMP. REKON 1'!X14</f>
        <v>1324689266.54</v>
      </c>
      <c r="G32" s="269">
        <f>E32-F32</f>
        <v>196408500</v>
      </c>
      <c r="I32" s="270">
        <v>11066210703.83</v>
      </c>
      <c r="J32" s="271"/>
    </row>
    <row r="33" spans="1:9">
      <c r="A33" s="261"/>
      <c r="B33" s="267">
        <v>3</v>
      </c>
      <c r="C33" s="2007" t="s">
        <v>531</v>
      </c>
      <c r="D33" s="2007"/>
      <c r="E33" s="268">
        <f>'LAMP. REKON 1'!U25</f>
        <v>3020640848.2279201</v>
      </c>
      <c r="F33" s="268">
        <f>'LAMP. REKON 1'!X25</f>
        <v>3018780848.2279201</v>
      </c>
      <c r="G33" s="269">
        <f t="shared" si="0"/>
        <v>1860000</v>
      </c>
      <c r="I33" s="270">
        <v>43545032012</v>
      </c>
    </row>
    <row r="34" spans="1:9">
      <c r="A34" s="261"/>
      <c r="B34" s="267">
        <v>4</v>
      </c>
      <c r="C34" s="2007" t="s">
        <v>532</v>
      </c>
      <c r="D34" s="2007"/>
      <c r="E34" s="268">
        <f>'LAMP. REKON 1'!U29</f>
        <v>445813837.58999997</v>
      </c>
      <c r="F34" s="268">
        <f>'LAMP. REKON 1'!X29</f>
        <v>445813837.58999997</v>
      </c>
      <c r="G34" s="269">
        <f t="shared" si="0"/>
        <v>0</v>
      </c>
      <c r="I34" s="270">
        <v>690501818857</v>
      </c>
    </row>
    <row r="35" spans="1:9">
      <c r="A35" s="261"/>
      <c r="B35" s="267">
        <v>5</v>
      </c>
      <c r="C35" s="2007" t="s">
        <v>533</v>
      </c>
      <c r="D35" s="2007"/>
      <c r="E35" s="268">
        <f>'LAMP. REKON 1'!U35</f>
        <v>0</v>
      </c>
      <c r="F35" s="268">
        <f>'LAMP. REKON 1'!X35</f>
        <v>0</v>
      </c>
      <c r="G35" s="269">
        <f t="shared" si="0"/>
        <v>0</v>
      </c>
      <c r="I35" s="270"/>
    </row>
    <row r="36" spans="1:9">
      <c r="A36" s="261"/>
      <c r="B36" s="267">
        <v>6</v>
      </c>
      <c r="C36" s="2007" t="s">
        <v>534</v>
      </c>
      <c r="D36" s="2007"/>
      <c r="E36" s="268">
        <f>'LAMP. REKON 1'!U40</f>
        <v>0</v>
      </c>
      <c r="F36" s="268">
        <f>'LAMP. REKON 1'!X40</f>
        <v>0</v>
      </c>
      <c r="G36" s="269">
        <f t="shared" si="0"/>
        <v>0</v>
      </c>
      <c r="I36" s="272"/>
    </row>
    <row r="37" spans="1:9" ht="21" customHeight="1">
      <c r="A37" s="261"/>
      <c r="B37" s="265" t="s">
        <v>43</v>
      </c>
      <c r="C37" s="1992" t="s">
        <v>442</v>
      </c>
      <c r="D37" s="1993"/>
      <c r="E37" s="273">
        <f>SUM(E38:E38)</f>
        <v>0</v>
      </c>
      <c r="F37" s="273"/>
      <c r="G37" s="273">
        <f>SUM(G38:G38)</f>
        <v>183488500</v>
      </c>
      <c r="I37" s="272"/>
    </row>
    <row r="38" spans="1:9" ht="17.25" customHeight="1">
      <c r="A38" s="261"/>
      <c r="B38" s="274">
        <v>1</v>
      </c>
      <c r="C38" s="2011" t="s">
        <v>535</v>
      </c>
      <c r="D38" s="2012"/>
      <c r="E38" s="275">
        <f>'BA REKON INTERN (2)'!E18</f>
        <v>0</v>
      </c>
      <c r="F38" s="276">
        <v>0</v>
      </c>
      <c r="G38" s="276">
        <f>'BA REKON EKSTERN (2)'!G32</f>
        <v>183488500</v>
      </c>
    </row>
    <row r="39" spans="1:9" ht="21" customHeight="1">
      <c r="A39" s="261"/>
      <c r="B39" s="265" t="s">
        <v>479</v>
      </c>
      <c r="C39" s="1992" t="s">
        <v>501</v>
      </c>
      <c r="D39" s="1993"/>
      <c r="E39" s="273">
        <v>0</v>
      </c>
      <c r="F39" s="273"/>
      <c r="G39" s="273">
        <f>SUM(G40)</f>
        <v>14780000</v>
      </c>
    </row>
    <row r="40" spans="1:9" ht="21" customHeight="1">
      <c r="A40" s="261"/>
      <c r="B40" s="654"/>
      <c r="C40" s="655"/>
      <c r="D40" s="662"/>
      <c r="E40" s="289"/>
      <c r="F40" s="289"/>
      <c r="G40" s="289">
        <f>'BA REKON EKSTERN (2)'!G34</f>
        <v>14780000</v>
      </c>
    </row>
    <row r="41" spans="1:9" ht="25.5" customHeight="1">
      <c r="A41" s="261"/>
      <c r="B41" s="2015" t="s">
        <v>500</v>
      </c>
      <c r="C41" s="2016"/>
      <c r="D41" s="2016"/>
      <c r="E41" s="661">
        <f>E30+E37+E39</f>
        <v>4987552452.3579197</v>
      </c>
      <c r="F41" s="661">
        <f>F30+F37+F39</f>
        <v>4789283952.3579197</v>
      </c>
      <c r="G41" s="277">
        <v>0</v>
      </c>
    </row>
    <row r="42" spans="1:9">
      <c r="A42" s="261"/>
      <c r="C42" s="262"/>
      <c r="D42" s="803"/>
      <c r="E42" s="803"/>
      <c r="F42" s="803"/>
      <c r="G42" s="803"/>
    </row>
    <row r="43" spans="1:9" ht="17.25" customHeight="1">
      <c r="A43" s="261"/>
      <c r="B43" s="278" t="s">
        <v>536</v>
      </c>
      <c r="C43" s="279"/>
      <c r="D43" s="279"/>
      <c r="E43" s="279"/>
      <c r="F43" s="734"/>
      <c r="G43" s="734"/>
    </row>
    <row r="44" spans="1:9" ht="7.5" customHeight="1">
      <c r="A44" s="261"/>
      <c r="C44" s="262"/>
      <c r="D44" s="261"/>
      <c r="E44" s="261"/>
      <c r="F44" s="261"/>
      <c r="G44" s="261"/>
    </row>
    <row r="45" spans="1:9" ht="6.4" customHeight="1">
      <c r="A45" s="261"/>
      <c r="B45" s="261"/>
      <c r="C45" s="262"/>
      <c r="D45" s="261"/>
      <c r="E45" s="261"/>
      <c r="F45" s="261"/>
      <c r="G45" s="261"/>
    </row>
    <row r="46" spans="1:9" ht="15" customHeight="1">
      <c r="A46" s="258" t="s">
        <v>497</v>
      </c>
      <c r="B46" s="2013" t="s">
        <v>537</v>
      </c>
      <c r="C46" s="2013"/>
      <c r="D46" s="2013"/>
      <c r="E46" s="2013"/>
      <c r="F46" s="2013"/>
      <c r="G46" s="2013"/>
    </row>
    <row r="47" spans="1:9">
      <c r="A47" s="258"/>
      <c r="B47" s="2013"/>
      <c r="C47" s="2013"/>
      <c r="D47" s="2013"/>
      <c r="E47" s="2013"/>
      <c r="F47" s="2013"/>
      <c r="G47" s="2013"/>
    </row>
    <row r="48" spans="1:9" ht="12.75" customHeight="1">
      <c r="A48" s="258"/>
      <c r="B48" s="258"/>
      <c r="C48" s="259"/>
      <c r="D48" s="258"/>
      <c r="E48" s="258"/>
      <c r="F48" s="258"/>
      <c r="G48" s="258"/>
    </row>
    <row r="49" spans="1:8" ht="33.75" customHeight="1">
      <c r="A49" s="2013" t="s">
        <v>1416</v>
      </c>
      <c r="B49" s="2013"/>
      <c r="C49" s="2013"/>
      <c r="D49" s="2013"/>
      <c r="E49" s="2013"/>
      <c r="F49" s="2013"/>
      <c r="G49" s="2013"/>
    </row>
    <row r="50" spans="1:8" ht="6.4" customHeight="1">
      <c r="A50" s="258"/>
      <c r="B50" s="258"/>
      <c r="C50" s="259"/>
      <c r="D50" s="258"/>
      <c r="E50" s="258"/>
      <c r="F50" s="258"/>
      <c r="G50" s="258"/>
    </row>
    <row r="51" spans="1:8" ht="15" customHeight="1">
      <c r="A51" s="258"/>
      <c r="B51" s="2017" t="s">
        <v>516</v>
      </c>
      <c r="C51" s="2017"/>
      <c r="D51" s="2017"/>
      <c r="E51" s="1531"/>
      <c r="F51" s="1999" t="s">
        <v>517</v>
      </c>
      <c r="G51" s="1999"/>
      <c r="H51" s="1530"/>
    </row>
    <row r="52" spans="1:8">
      <c r="A52" s="258"/>
      <c r="B52" s="1525"/>
      <c r="C52" s="1526"/>
      <c r="D52" s="1526"/>
      <c r="E52" s="1527"/>
      <c r="F52" s="1514"/>
      <c r="G52" s="1514"/>
      <c r="H52" s="1514"/>
    </row>
    <row r="53" spans="1:8">
      <c r="A53" s="258"/>
      <c r="B53" s="1525"/>
      <c r="C53" s="1526"/>
      <c r="D53" s="1525"/>
      <c r="E53" s="1527"/>
      <c r="F53" s="1999"/>
      <c r="G53" s="1999"/>
      <c r="H53" s="1514"/>
    </row>
    <row r="54" spans="1:8">
      <c r="A54" s="258"/>
      <c r="B54" s="1528"/>
      <c r="C54" s="1528"/>
      <c r="D54" s="1528"/>
      <c r="E54" s="1529"/>
      <c r="F54" s="292"/>
      <c r="G54" s="292"/>
      <c r="H54" s="292"/>
    </row>
    <row r="55" spans="1:8">
      <c r="A55" s="258"/>
      <c r="B55" s="2014" t="s">
        <v>429</v>
      </c>
      <c r="C55" s="2014"/>
      <c r="D55" s="2014"/>
      <c r="E55" s="1530"/>
      <c r="F55" s="2014" t="s">
        <v>778</v>
      </c>
      <c r="G55" s="1999"/>
      <c r="H55" s="292"/>
    </row>
    <row r="56" spans="1:8" ht="15" customHeight="1">
      <c r="A56" s="258"/>
      <c r="B56" s="2017" t="s">
        <v>431</v>
      </c>
      <c r="C56" s="2017"/>
      <c r="D56" s="2017"/>
      <c r="E56" s="1531"/>
      <c r="F56" s="1999" t="s">
        <v>782</v>
      </c>
      <c r="G56" s="1999"/>
      <c r="H56" s="1530"/>
    </row>
    <row r="57" spans="1:8">
      <c r="A57" s="258"/>
      <c r="B57" s="2019"/>
      <c r="C57" s="2019"/>
      <c r="D57" s="2019"/>
      <c r="E57" s="2020"/>
      <c r="F57" s="2021"/>
      <c r="G57" s="2021"/>
      <c r="H57" s="2021"/>
    </row>
    <row r="58" spans="1:8">
      <c r="A58" s="258"/>
      <c r="B58" s="259"/>
      <c r="C58" s="259"/>
      <c r="D58" s="259"/>
      <c r="E58" s="258"/>
      <c r="F58" s="259"/>
      <c r="G58" s="259"/>
      <c r="H58" s="280"/>
    </row>
    <row r="59" spans="1:8">
      <c r="A59" s="258"/>
      <c r="B59" s="258"/>
      <c r="C59" s="259"/>
      <c r="D59" s="2022" t="s">
        <v>538</v>
      </c>
      <c r="E59" s="2022"/>
      <c r="F59" s="2022"/>
      <c r="G59" s="258"/>
    </row>
    <row r="60" spans="1:8">
      <c r="A60" s="256"/>
      <c r="B60" s="256"/>
      <c r="C60" s="257"/>
      <c r="D60" s="1999" t="s">
        <v>427</v>
      </c>
      <c r="E60" s="1999"/>
      <c r="F60" s="1999"/>
      <c r="G60" s="256"/>
    </row>
    <row r="61" spans="1:8" ht="15.75">
      <c r="A61" s="256"/>
      <c r="B61" s="256"/>
      <c r="C61" s="684"/>
      <c r="D61" s="281"/>
      <c r="E61" s="683"/>
      <c r="F61" s="683"/>
      <c r="G61" s="256"/>
    </row>
    <row r="62" spans="1:8">
      <c r="A62" s="256"/>
      <c r="B62" s="256"/>
      <c r="C62" s="257"/>
      <c r="D62" s="256"/>
      <c r="E62" s="2022"/>
      <c r="F62" s="2022"/>
      <c r="G62" s="256"/>
    </row>
    <row r="63" spans="1:8">
      <c r="A63" s="256"/>
      <c r="B63" s="256"/>
      <c r="C63" s="257"/>
      <c r="D63" s="256"/>
      <c r="E63" s="282"/>
      <c r="F63" s="256"/>
      <c r="G63" s="256"/>
    </row>
    <row r="64" spans="1:8">
      <c r="A64" s="256"/>
      <c r="B64" s="256"/>
      <c r="C64" s="257"/>
      <c r="D64" s="2014" t="s">
        <v>783</v>
      </c>
      <c r="E64" s="2014"/>
      <c r="F64" s="2014"/>
      <c r="G64" s="256"/>
    </row>
    <row r="65" spans="1:7">
      <c r="A65" s="256"/>
      <c r="B65" s="256"/>
      <c r="C65" s="257"/>
      <c r="D65" s="1999" t="s">
        <v>784</v>
      </c>
      <c r="E65" s="1999"/>
      <c r="F65" s="1999"/>
      <c r="G65" s="256"/>
    </row>
    <row r="66" spans="1:7">
      <c r="A66" s="256"/>
      <c r="B66" s="256"/>
      <c r="C66" s="257"/>
      <c r="D66" s="281"/>
      <c r="E66" s="2018"/>
      <c r="F66" s="2018"/>
      <c r="G66" s="256"/>
    </row>
    <row r="67" spans="1:7">
      <c r="A67" s="256"/>
      <c r="B67" s="256"/>
      <c r="C67" s="257"/>
      <c r="D67" s="256"/>
      <c r="E67" s="256"/>
      <c r="F67" s="256"/>
      <c r="G67" s="256"/>
    </row>
    <row r="68" spans="1:7">
      <c r="A68" s="256"/>
      <c r="B68" s="256"/>
      <c r="C68" s="257"/>
      <c r="D68" s="256"/>
      <c r="E68" s="256"/>
      <c r="F68" s="256"/>
      <c r="G68" s="256"/>
    </row>
    <row r="69" spans="1:7">
      <c r="A69" s="256"/>
      <c r="B69" s="256"/>
      <c r="C69" s="257"/>
      <c r="D69" s="256"/>
      <c r="E69" s="256"/>
      <c r="F69" s="256"/>
      <c r="G69" s="256"/>
    </row>
    <row r="70" spans="1:7">
      <c r="A70" s="256"/>
      <c r="B70" s="256"/>
      <c r="C70" s="257"/>
      <c r="D70" s="256"/>
      <c r="E70" s="256"/>
      <c r="F70" s="256"/>
      <c r="G70" s="256"/>
    </row>
    <row r="71" spans="1:7">
      <c r="A71" s="256"/>
      <c r="B71" s="256"/>
      <c r="C71" s="257"/>
      <c r="D71" s="256"/>
      <c r="E71" s="256"/>
      <c r="F71" s="256"/>
      <c r="G71" s="256"/>
    </row>
    <row r="72" spans="1:7">
      <c r="A72" s="256"/>
      <c r="B72" s="256"/>
      <c r="C72" s="257"/>
      <c r="D72" s="256"/>
      <c r="E72" s="256"/>
      <c r="F72" s="256"/>
      <c r="G72" s="256"/>
    </row>
    <row r="73" spans="1:7">
      <c r="A73" s="256"/>
      <c r="B73" s="256"/>
      <c r="C73" s="257"/>
      <c r="D73" s="256"/>
      <c r="E73" s="256"/>
      <c r="F73" s="256"/>
      <c r="G73" s="256"/>
    </row>
    <row r="74" spans="1:7">
      <c r="A74" s="256"/>
      <c r="B74" s="256"/>
      <c r="C74" s="257"/>
      <c r="D74" s="256"/>
      <c r="E74" s="256"/>
      <c r="F74" s="256"/>
      <c r="G74" s="256"/>
    </row>
    <row r="75" spans="1:7">
      <c r="A75" s="256"/>
      <c r="B75" s="256"/>
      <c r="C75" s="257"/>
      <c r="D75" s="256"/>
      <c r="E75" s="256"/>
      <c r="F75" s="256"/>
      <c r="G75" s="256"/>
    </row>
    <row r="76" spans="1:7">
      <c r="A76" s="256"/>
      <c r="B76" s="256"/>
      <c r="C76" s="257"/>
      <c r="D76" s="256"/>
      <c r="E76" s="256"/>
      <c r="F76" s="256"/>
      <c r="G76" s="256"/>
    </row>
    <row r="77" spans="1:7">
      <c r="A77" s="256"/>
      <c r="B77" s="256"/>
      <c r="C77" s="257"/>
      <c r="D77" s="256"/>
      <c r="E77" s="256"/>
      <c r="F77" s="256"/>
      <c r="G77" s="256"/>
    </row>
    <row r="78" spans="1:7">
      <c r="A78" s="256"/>
      <c r="B78" s="256"/>
      <c r="C78" s="257"/>
      <c r="D78" s="256"/>
      <c r="E78" s="256"/>
      <c r="F78" s="256"/>
      <c r="G78" s="256"/>
    </row>
    <row r="79" spans="1:7">
      <c r="A79" s="256"/>
      <c r="B79" s="256"/>
      <c r="C79" s="257"/>
      <c r="D79" s="256"/>
      <c r="E79" s="256"/>
      <c r="F79" s="256"/>
      <c r="G79" s="256"/>
    </row>
    <row r="80" spans="1:7">
      <c r="A80" s="256"/>
      <c r="B80" s="256"/>
      <c r="C80" s="257"/>
      <c r="D80" s="256"/>
      <c r="E80" s="256"/>
      <c r="F80" s="256"/>
      <c r="G80" s="256"/>
    </row>
    <row r="81" spans="1:7">
      <c r="A81" s="256"/>
      <c r="B81" s="256"/>
      <c r="C81" s="257"/>
      <c r="D81" s="256"/>
      <c r="E81" s="256"/>
      <c r="F81" s="256"/>
      <c r="G81" s="256"/>
    </row>
    <row r="82" spans="1:7">
      <c r="A82" s="256"/>
      <c r="B82" s="256"/>
      <c r="C82" s="257"/>
      <c r="D82" s="256"/>
      <c r="E82" s="256"/>
      <c r="F82" s="256"/>
      <c r="G82" s="256"/>
    </row>
    <row r="83" spans="1:7">
      <c r="A83" s="256"/>
      <c r="B83" s="256"/>
      <c r="C83" s="257"/>
      <c r="D83" s="256"/>
      <c r="E83" s="256"/>
      <c r="F83" s="256"/>
      <c r="G83" s="256"/>
    </row>
    <row r="84" spans="1:7">
      <c r="A84" s="256"/>
      <c r="B84" s="256"/>
      <c r="C84" s="257"/>
      <c r="D84" s="256"/>
      <c r="E84" s="256"/>
      <c r="F84" s="256"/>
      <c r="G84" s="256"/>
    </row>
    <row r="85" spans="1:7">
      <c r="A85" s="256"/>
      <c r="B85" s="256"/>
      <c r="C85" s="257"/>
      <c r="D85" s="256"/>
      <c r="E85" s="256"/>
      <c r="F85" s="256"/>
      <c r="G85" s="256"/>
    </row>
    <row r="86" spans="1:7">
      <c r="A86" s="256"/>
      <c r="B86" s="256"/>
      <c r="C86" s="257"/>
      <c r="D86" s="256"/>
      <c r="E86" s="256"/>
      <c r="F86" s="256"/>
      <c r="G86" s="256"/>
    </row>
    <row r="87" spans="1:7">
      <c r="A87" s="256"/>
      <c r="B87" s="256"/>
      <c r="C87" s="257"/>
      <c r="D87" s="256"/>
      <c r="E87" s="256"/>
      <c r="F87" s="256"/>
      <c r="G87" s="256"/>
    </row>
    <row r="88" spans="1:7">
      <c r="A88" s="256"/>
      <c r="B88" s="256"/>
      <c r="C88" s="257"/>
      <c r="D88" s="256"/>
      <c r="E88" s="256"/>
      <c r="F88" s="256"/>
      <c r="G88" s="256"/>
    </row>
    <row r="89" spans="1:7">
      <c r="A89" s="256"/>
      <c r="B89" s="256"/>
      <c r="C89" s="257"/>
      <c r="D89" s="256"/>
      <c r="E89" s="256"/>
      <c r="F89" s="256"/>
      <c r="G89" s="256"/>
    </row>
    <row r="90" spans="1:7">
      <c r="A90" s="256"/>
      <c r="B90" s="256"/>
      <c r="C90" s="257"/>
      <c r="D90" s="256"/>
      <c r="E90" s="256"/>
      <c r="F90" s="256"/>
      <c r="G90" s="256"/>
    </row>
    <row r="91" spans="1:7">
      <c r="A91" s="256"/>
      <c r="B91" s="256"/>
      <c r="C91" s="257"/>
      <c r="D91" s="256"/>
      <c r="E91" s="256"/>
      <c r="F91" s="256"/>
      <c r="G91" s="256"/>
    </row>
    <row r="92" spans="1:7">
      <c r="A92" s="256"/>
      <c r="B92" s="256"/>
      <c r="C92" s="257"/>
      <c r="D92" s="256"/>
      <c r="E92" s="256"/>
      <c r="F92" s="256"/>
      <c r="G92" s="256"/>
    </row>
    <row r="93" spans="1:7">
      <c r="A93" s="256"/>
      <c r="B93" s="256"/>
      <c r="C93" s="257"/>
      <c r="D93" s="256"/>
      <c r="E93" s="256"/>
      <c r="F93" s="256"/>
      <c r="G93" s="256"/>
    </row>
    <row r="94" spans="1:7">
      <c r="A94" s="256"/>
      <c r="B94" s="256"/>
      <c r="C94" s="257"/>
      <c r="D94" s="256"/>
      <c r="E94" s="256"/>
      <c r="F94" s="256"/>
      <c r="G94" s="256"/>
    </row>
  </sheetData>
  <mergeCells count="45">
    <mergeCell ref="E66:F66"/>
    <mergeCell ref="B57:E57"/>
    <mergeCell ref="F57:H57"/>
    <mergeCell ref="E62:F62"/>
    <mergeCell ref="D64:F64"/>
    <mergeCell ref="D65:F65"/>
    <mergeCell ref="D59:F59"/>
    <mergeCell ref="D60:F60"/>
    <mergeCell ref="A49:G49"/>
    <mergeCell ref="F53:G53"/>
    <mergeCell ref="F55:G55"/>
    <mergeCell ref="B41:D41"/>
    <mergeCell ref="F56:G56"/>
    <mergeCell ref="F51:G51"/>
    <mergeCell ref="B51:D51"/>
    <mergeCell ref="B55:D55"/>
    <mergeCell ref="B56:D56"/>
    <mergeCell ref="C36:D36"/>
    <mergeCell ref="C37:D37"/>
    <mergeCell ref="C38:D38"/>
    <mergeCell ref="C39:D39"/>
    <mergeCell ref="B46:G47"/>
    <mergeCell ref="I8:L8"/>
    <mergeCell ref="I9:L9"/>
    <mergeCell ref="A12:G12"/>
    <mergeCell ref="C35:D35"/>
    <mergeCell ref="B22:G22"/>
    <mergeCell ref="A24:G24"/>
    <mergeCell ref="B27:B28"/>
    <mergeCell ref="C27:D28"/>
    <mergeCell ref="E27:G27"/>
    <mergeCell ref="C29:D29"/>
    <mergeCell ref="C30:D30"/>
    <mergeCell ref="C31:D31"/>
    <mergeCell ref="C32:D32"/>
    <mergeCell ref="C33:D33"/>
    <mergeCell ref="C34:D34"/>
    <mergeCell ref="B17:G17"/>
    <mergeCell ref="A7:G7"/>
    <mergeCell ref="A8:G8"/>
    <mergeCell ref="A1:G1"/>
    <mergeCell ref="A2:G2"/>
    <mergeCell ref="A3:G3"/>
    <mergeCell ref="A4:G4"/>
    <mergeCell ref="A5:G5"/>
  </mergeCells>
  <pageMargins left="0.86614173228346458" right="0.39370078740157483" top="0.98425196850393704" bottom="0.23622047244094491" header="0.59055118110236227" footer="0.31496062992125984"/>
  <pageSetup paperSize="5" scale="75" orientation="portrait" horizontalDpi="4294967293" r:id="rId1"/>
  <drawing r:id="rId2"/>
</worksheet>
</file>

<file path=xl/worksheets/sheet5.xml><?xml version="1.0" encoding="utf-8"?>
<worksheet xmlns="http://schemas.openxmlformats.org/spreadsheetml/2006/main" xmlns:r="http://schemas.openxmlformats.org/officeDocument/2006/relationships">
  <sheetPr>
    <tabColor rgb="FFFFFF00"/>
  </sheetPr>
  <dimension ref="A1:AL75"/>
  <sheetViews>
    <sheetView tabSelected="1" topLeftCell="I40" zoomScale="80" zoomScaleNormal="80" zoomScaleSheetLayoutView="90" workbookViewId="0">
      <selection activeCell="I53" sqref="I53"/>
    </sheetView>
  </sheetViews>
  <sheetFormatPr defaultRowHeight="12"/>
  <cols>
    <col min="1" max="1" width="4.7109375" style="1274" customWidth="1"/>
    <col min="2" max="2" width="57.28515625" style="1275" hidden="1" customWidth="1"/>
    <col min="3" max="4" width="3.42578125" style="1275" customWidth="1"/>
    <col min="5" max="5" width="3.7109375" style="1275" customWidth="1"/>
    <col min="6" max="6" width="3.140625" style="1275" customWidth="1"/>
    <col min="7" max="7" width="4.28515625" style="1275" customWidth="1"/>
    <col min="8" max="8" width="6.7109375" style="1417" customWidth="1"/>
    <col min="9" max="9" width="27.7109375" style="1275" customWidth="1"/>
    <col min="10" max="10" width="18.7109375" style="1275" customWidth="1"/>
    <col min="11" max="11" width="10.7109375" style="1275" customWidth="1"/>
    <col min="12" max="12" width="9" style="1275" customWidth="1"/>
    <col min="13" max="13" width="9.85546875" style="1275" customWidth="1"/>
    <col min="14" max="14" width="10.85546875" style="1275" customWidth="1"/>
    <col min="15" max="15" width="10.42578125" style="1275" customWidth="1"/>
    <col min="16" max="17" width="7.5703125" style="1275" customWidth="1"/>
    <col min="18" max="18" width="6.7109375" style="1013" customWidth="1"/>
    <col min="19" max="19" width="17" style="1395" customWidth="1"/>
    <col min="20" max="20" width="6.85546875" style="990" customWidth="1"/>
    <col min="21" max="21" width="17.28515625" style="1275" customWidth="1"/>
    <col min="22" max="22" width="6.42578125" style="990" customWidth="1"/>
    <col min="23" max="23" width="15.5703125" style="1275" customWidth="1"/>
    <col min="24" max="24" width="6.42578125" style="990" customWidth="1"/>
    <col min="25" max="25" width="17.28515625" style="1275" customWidth="1"/>
    <col min="26" max="26" width="12.28515625" style="1423" customWidth="1"/>
    <col min="27" max="27" width="17.7109375" style="635" bestFit="1" customWidth="1"/>
    <col min="28" max="28" width="14.7109375" style="635" bestFit="1" customWidth="1"/>
    <col min="29" max="30" width="13.7109375" style="635" bestFit="1" customWidth="1"/>
    <col min="31" max="33" width="8.5703125" style="635" customWidth="1"/>
    <col min="34" max="34" width="7.7109375" style="635" customWidth="1"/>
    <col min="35" max="35" width="17" style="1275" bestFit="1" customWidth="1"/>
    <col min="36" max="36" width="21" style="1275" customWidth="1"/>
    <col min="37" max="37" width="17.28515625" style="1275" customWidth="1"/>
    <col min="38" max="38" width="14.5703125" style="1275" bestFit="1" customWidth="1"/>
    <col min="39" max="16384" width="9.140625" style="1275"/>
  </cols>
  <sheetData>
    <row r="1" spans="1:36" s="242" customFormat="1" ht="26.25">
      <c r="A1" s="2023" t="s">
        <v>1035</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615"/>
      <c r="AB1" s="615"/>
      <c r="AC1" s="615"/>
      <c r="AD1" s="615"/>
      <c r="AE1" s="615"/>
      <c r="AF1" s="615"/>
      <c r="AG1" s="615"/>
      <c r="AH1" s="615"/>
      <c r="AI1" s="594"/>
    </row>
    <row r="2" spans="1:36" s="242" customFormat="1" ht="15">
      <c r="E2" s="436"/>
      <c r="F2" s="436"/>
      <c r="G2" s="436"/>
      <c r="H2" s="436"/>
      <c r="I2" s="436"/>
      <c r="J2" s="436"/>
      <c r="K2" s="436"/>
      <c r="L2" s="436"/>
      <c r="M2" s="436"/>
      <c r="N2" s="313"/>
      <c r="O2" s="436"/>
      <c r="P2" s="313"/>
      <c r="Q2" s="436"/>
      <c r="R2" s="1007"/>
      <c r="S2" s="597"/>
      <c r="T2" s="804"/>
      <c r="U2" s="436"/>
      <c r="V2" s="804" t="s">
        <v>243</v>
      </c>
      <c r="W2" s="1474"/>
      <c r="X2" s="804"/>
      <c r="Y2" s="436"/>
      <c r="Z2" s="313"/>
      <c r="AA2" s="616"/>
      <c r="AB2" s="616"/>
      <c r="AC2" s="616"/>
      <c r="AD2" s="616"/>
      <c r="AE2" s="616"/>
      <c r="AF2" s="616"/>
      <c r="AG2" s="616"/>
      <c r="AH2" s="616"/>
    </row>
    <row r="3" spans="1:36" s="242" customFormat="1" ht="15">
      <c r="A3" s="242" t="s">
        <v>544</v>
      </c>
      <c r="D3" s="483"/>
      <c r="E3" s="483"/>
      <c r="F3" s="436"/>
      <c r="G3" s="483" t="s">
        <v>795</v>
      </c>
      <c r="H3" s="436"/>
      <c r="I3" s="436"/>
      <c r="J3" s="436"/>
      <c r="K3" s="436"/>
      <c r="L3" s="436"/>
      <c r="M3" s="436"/>
      <c r="N3" s="313"/>
      <c r="O3" s="436"/>
      <c r="P3" s="313"/>
      <c r="Q3" s="436"/>
      <c r="R3" s="1007"/>
      <c r="S3" s="597"/>
      <c r="T3" s="804"/>
      <c r="U3" s="1474"/>
      <c r="V3" s="804"/>
      <c r="W3" s="436"/>
      <c r="X3" s="804"/>
      <c r="Y3" s="436"/>
      <c r="Z3" s="313"/>
      <c r="AA3" s="616"/>
      <c r="AB3" s="616"/>
      <c r="AC3" s="616"/>
      <c r="AD3" s="616"/>
      <c r="AE3" s="616"/>
      <c r="AF3" s="616"/>
      <c r="AG3" s="616"/>
      <c r="AH3" s="616"/>
    </row>
    <row r="4" spans="1:36" s="242" customFormat="1" ht="15">
      <c r="A4" s="483" t="s">
        <v>810</v>
      </c>
      <c r="D4" s="483"/>
      <c r="E4" s="483"/>
      <c r="F4" s="436"/>
      <c r="G4" s="483" t="s">
        <v>548</v>
      </c>
      <c r="H4" s="436"/>
      <c r="I4" s="436"/>
      <c r="J4" s="436"/>
      <c r="K4" s="436"/>
      <c r="L4" s="436"/>
      <c r="M4" s="436"/>
      <c r="N4" s="313"/>
      <c r="O4" s="436"/>
      <c r="P4" s="313"/>
      <c r="Q4" s="436"/>
      <c r="R4" s="1007"/>
      <c r="S4" s="597"/>
      <c r="T4" s="804"/>
      <c r="U4" s="1474"/>
      <c r="V4" s="804"/>
      <c r="W4" s="1474"/>
      <c r="X4" s="804"/>
      <c r="Y4" s="436"/>
      <c r="Z4" s="313"/>
      <c r="AA4" s="616"/>
      <c r="AB4" s="616"/>
      <c r="AC4" s="616"/>
      <c r="AD4" s="616"/>
      <c r="AE4" s="616"/>
      <c r="AF4" s="616"/>
      <c r="AG4" s="616"/>
      <c r="AH4" s="616"/>
    </row>
    <row r="5" spans="1:36" s="242" customFormat="1" ht="15">
      <c r="A5" s="242" t="s">
        <v>588</v>
      </c>
      <c r="D5" s="483"/>
      <c r="E5" s="483"/>
      <c r="F5" s="436"/>
      <c r="G5" s="483" t="s">
        <v>550</v>
      </c>
      <c r="H5" s="436"/>
      <c r="I5" s="436"/>
      <c r="J5" s="436"/>
      <c r="K5" s="436"/>
      <c r="L5" s="436"/>
      <c r="M5" s="436"/>
      <c r="N5" s="313"/>
      <c r="O5" s="436"/>
      <c r="S5" s="597"/>
      <c r="T5" s="804"/>
      <c r="U5" s="1474"/>
      <c r="V5" s="804"/>
      <c r="W5" s="313" t="s">
        <v>589</v>
      </c>
      <c r="X5" s="1008" t="s">
        <v>796</v>
      </c>
      <c r="Z5" s="313"/>
      <c r="AA5" s="616"/>
      <c r="AB5" s="616"/>
      <c r="AC5" s="616"/>
      <c r="AD5" s="616"/>
      <c r="AE5" s="616"/>
      <c r="AF5" s="616"/>
      <c r="AG5" s="616"/>
      <c r="AH5" s="616"/>
    </row>
    <row r="6" spans="1:36" s="242" customFormat="1" ht="15">
      <c r="E6" s="436"/>
      <c r="F6" s="436"/>
      <c r="G6" s="436"/>
      <c r="H6" s="436"/>
      <c r="I6" s="436"/>
      <c r="J6" s="436"/>
      <c r="K6" s="436"/>
      <c r="L6" s="436"/>
      <c r="M6" s="436"/>
      <c r="N6" s="313"/>
      <c r="O6" s="436"/>
      <c r="P6" s="313"/>
      <c r="Q6" s="436"/>
      <c r="R6" s="1007"/>
      <c r="S6" s="597"/>
      <c r="T6" s="804"/>
      <c r="U6" s="436"/>
      <c r="V6" s="804"/>
      <c r="W6" s="436"/>
      <c r="X6" s="804"/>
      <c r="Y6" s="436"/>
      <c r="Z6" s="313"/>
      <c r="AA6" s="616"/>
      <c r="AB6" s="616"/>
      <c r="AC6" s="616"/>
      <c r="AD6" s="616"/>
      <c r="AE6" s="616"/>
      <c r="AF6" s="616"/>
      <c r="AG6" s="616"/>
      <c r="AH6" s="616"/>
    </row>
    <row r="7" spans="1:36" ht="12" customHeight="1">
      <c r="A7" s="2024" t="s">
        <v>9</v>
      </c>
      <c r="B7" s="2024"/>
      <c r="C7" s="2024"/>
      <c r="D7" s="2024"/>
      <c r="E7" s="2024"/>
      <c r="F7" s="2024"/>
      <c r="G7" s="2024"/>
      <c r="H7" s="2024"/>
      <c r="I7" s="2024" t="s">
        <v>10</v>
      </c>
      <c r="J7" s="2024"/>
      <c r="K7" s="2024"/>
      <c r="L7" s="2024"/>
      <c r="M7" s="2025" t="s">
        <v>11</v>
      </c>
      <c r="N7" s="2025" t="s">
        <v>12</v>
      </c>
      <c r="O7" s="2025" t="s">
        <v>13</v>
      </c>
      <c r="P7" s="2025" t="s">
        <v>14</v>
      </c>
      <c r="Q7" s="2025" t="s">
        <v>15</v>
      </c>
      <c r="R7" s="2026" t="s">
        <v>556</v>
      </c>
      <c r="S7" s="2026"/>
      <c r="T7" s="2025" t="s">
        <v>557</v>
      </c>
      <c r="U7" s="2025"/>
      <c r="V7" s="2025"/>
      <c r="W7" s="2025"/>
      <c r="X7" s="2025" t="s">
        <v>558</v>
      </c>
      <c r="Y7" s="2025"/>
      <c r="Z7" s="2025" t="s">
        <v>17</v>
      </c>
      <c r="AA7" s="617"/>
      <c r="AB7" s="617"/>
      <c r="AC7" s="617"/>
      <c r="AD7" s="617"/>
      <c r="AE7" s="617"/>
      <c r="AF7" s="617"/>
      <c r="AG7" s="617"/>
      <c r="AH7" s="617"/>
    </row>
    <row r="8" spans="1:36" ht="12.75" customHeight="1">
      <c r="A8" s="2025" t="s">
        <v>18</v>
      </c>
      <c r="B8" s="2025" t="s">
        <v>19</v>
      </c>
      <c r="C8" s="2025" t="s">
        <v>20</v>
      </c>
      <c r="D8" s="2025"/>
      <c r="E8" s="2025"/>
      <c r="F8" s="2025"/>
      <c r="G8" s="2025"/>
      <c r="H8" s="2025" t="s">
        <v>21</v>
      </c>
      <c r="I8" s="2025" t="s">
        <v>22</v>
      </c>
      <c r="J8" s="2025" t="s">
        <v>23</v>
      </c>
      <c r="K8" s="1277" t="s">
        <v>24</v>
      </c>
      <c r="L8" s="2025" t="s">
        <v>25</v>
      </c>
      <c r="M8" s="2025"/>
      <c r="N8" s="2025"/>
      <c r="O8" s="2025"/>
      <c r="P8" s="2025"/>
      <c r="Q8" s="2025"/>
      <c r="R8" s="2026"/>
      <c r="S8" s="2026"/>
      <c r="T8" s="2025"/>
      <c r="U8" s="2025"/>
      <c r="V8" s="2025"/>
      <c r="W8" s="2025"/>
      <c r="X8" s="2025"/>
      <c r="Y8" s="2025"/>
      <c r="Z8" s="2028"/>
      <c r="AA8" s="618"/>
      <c r="AB8" s="618"/>
      <c r="AC8" s="618"/>
      <c r="AD8" s="618"/>
      <c r="AE8" s="618"/>
      <c r="AF8" s="618"/>
      <c r="AG8" s="618"/>
      <c r="AH8" s="618"/>
    </row>
    <row r="9" spans="1:36" ht="12" customHeight="1">
      <c r="A9" s="2025"/>
      <c r="B9" s="2025"/>
      <c r="C9" s="2025"/>
      <c r="D9" s="2025"/>
      <c r="E9" s="2025"/>
      <c r="F9" s="2025"/>
      <c r="G9" s="2025"/>
      <c r="H9" s="2025"/>
      <c r="I9" s="2025"/>
      <c r="J9" s="2025"/>
      <c r="K9" s="1277" t="s">
        <v>26</v>
      </c>
      <c r="L9" s="2025"/>
      <c r="M9" s="2025"/>
      <c r="N9" s="2025"/>
      <c r="O9" s="2025"/>
      <c r="P9" s="2025"/>
      <c r="Q9" s="2025"/>
      <c r="R9" s="2029" t="s">
        <v>1348</v>
      </c>
      <c r="S9" s="2032" t="s">
        <v>28</v>
      </c>
      <c r="T9" s="2025" t="s">
        <v>1036</v>
      </c>
      <c r="U9" s="2025"/>
      <c r="V9" s="2025" t="s">
        <v>561</v>
      </c>
      <c r="W9" s="2025"/>
      <c r="X9" s="2033" t="s">
        <v>1348</v>
      </c>
      <c r="Y9" s="2034" t="s">
        <v>28</v>
      </c>
      <c r="Z9" s="2028"/>
      <c r="AA9" s="618"/>
      <c r="AB9" s="618"/>
      <c r="AC9" s="618"/>
      <c r="AD9" s="618"/>
      <c r="AE9" s="618"/>
      <c r="AF9" s="618"/>
      <c r="AG9" s="618"/>
      <c r="AH9" s="618"/>
    </row>
    <row r="10" spans="1:36" ht="12" customHeight="1">
      <c r="A10" s="2025"/>
      <c r="B10" s="2025"/>
      <c r="C10" s="2025"/>
      <c r="D10" s="2025"/>
      <c r="E10" s="2025"/>
      <c r="F10" s="2025"/>
      <c r="G10" s="2025"/>
      <c r="H10" s="2025"/>
      <c r="I10" s="2025"/>
      <c r="J10" s="2025"/>
      <c r="K10" s="1277" t="s">
        <v>29</v>
      </c>
      <c r="L10" s="2025"/>
      <c r="M10" s="2025"/>
      <c r="N10" s="2025"/>
      <c r="O10" s="2025"/>
      <c r="P10" s="2025"/>
      <c r="Q10" s="2025"/>
      <c r="R10" s="2030"/>
      <c r="S10" s="2032"/>
      <c r="T10" s="2025"/>
      <c r="U10" s="2025"/>
      <c r="V10" s="2025"/>
      <c r="W10" s="2025"/>
      <c r="X10" s="2033"/>
      <c r="Y10" s="2034"/>
      <c r="Z10" s="2028"/>
      <c r="AA10" s="618"/>
      <c r="AB10" s="618"/>
      <c r="AC10" s="618"/>
      <c r="AD10" s="618"/>
      <c r="AE10" s="618"/>
      <c r="AF10" s="618"/>
      <c r="AG10" s="618"/>
      <c r="AH10" s="618"/>
    </row>
    <row r="11" spans="1:36" ht="12" customHeight="1">
      <c r="A11" s="2025"/>
      <c r="B11" s="2025"/>
      <c r="C11" s="2025"/>
      <c r="D11" s="2025"/>
      <c r="E11" s="2025"/>
      <c r="F11" s="2025"/>
      <c r="G11" s="2025"/>
      <c r="H11" s="2025"/>
      <c r="I11" s="2025"/>
      <c r="J11" s="2025"/>
      <c r="K11" s="1277" t="s">
        <v>30</v>
      </c>
      <c r="L11" s="2025"/>
      <c r="M11" s="2025"/>
      <c r="N11" s="2025"/>
      <c r="O11" s="2025"/>
      <c r="P11" s="2025"/>
      <c r="Q11" s="2025"/>
      <c r="R11" s="2031"/>
      <c r="S11" s="2032"/>
      <c r="T11" s="1270" t="s">
        <v>1348</v>
      </c>
      <c r="U11" s="1278" t="s">
        <v>28</v>
      </c>
      <c r="V11" s="1270" t="s">
        <v>1348</v>
      </c>
      <c r="W11" s="1278" t="s">
        <v>28</v>
      </c>
      <c r="X11" s="2033"/>
      <c r="Y11" s="2034"/>
      <c r="Z11" s="2028"/>
      <c r="AA11" s="618"/>
      <c r="AB11" s="618"/>
      <c r="AC11" s="618"/>
      <c r="AD11" s="618"/>
      <c r="AE11" s="618"/>
      <c r="AF11" s="618"/>
      <c r="AG11" s="618"/>
      <c r="AH11" s="618"/>
    </row>
    <row r="12" spans="1:36" s="1279" customFormat="1" ht="12" customHeight="1" thickBot="1">
      <c r="A12" s="1461">
        <v>1</v>
      </c>
      <c r="B12" s="1461">
        <v>2</v>
      </c>
      <c r="C12" s="2027">
        <v>2</v>
      </c>
      <c r="D12" s="2027"/>
      <c r="E12" s="2027"/>
      <c r="F12" s="2027"/>
      <c r="G12" s="2027"/>
      <c r="H12" s="1461">
        <v>3</v>
      </c>
      <c r="I12" s="1461">
        <v>4</v>
      </c>
      <c r="J12" s="1461">
        <v>5</v>
      </c>
      <c r="K12" s="1461">
        <v>6</v>
      </c>
      <c r="L12" s="1461">
        <v>7</v>
      </c>
      <c r="M12" s="1461">
        <v>8</v>
      </c>
      <c r="N12" s="1461">
        <v>9</v>
      </c>
      <c r="O12" s="1461">
        <v>10</v>
      </c>
      <c r="P12" s="1461">
        <v>11</v>
      </c>
      <c r="Q12" s="1461">
        <v>12</v>
      </c>
      <c r="R12" s="1462">
        <v>12</v>
      </c>
      <c r="S12" s="1461">
        <v>14</v>
      </c>
      <c r="T12" s="1462">
        <v>15</v>
      </c>
      <c r="U12" s="1461">
        <v>16</v>
      </c>
      <c r="V12" s="1462">
        <v>17</v>
      </c>
      <c r="W12" s="1461">
        <v>18</v>
      </c>
      <c r="X12" s="1462">
        <v>19</v>
      </c>
      <c r="Y12" s="1461">
        <v>20</v>
      </c>
      <c r="Z12" s="1461">
        <v>21</v>
      </c>
      <c r="AA12" s="619"/>
      <c r="AB12" s="619"/>
      <c r="AC12" s="619"/>
      <c r="AD12" s="619"/>
      <c r="AE12" s="619"/>
      <c r="AF12" s="619"/>
      <c r="AG12" s="619"/>
      <c r="AH12" s="619"/>
    </row>
    <row r="13" spans="1:36" ht="12.95" customHeight="1" thickBot="1">
      <c r="A13" s="1280"/>
      <c r="B13" s="1281"/>
      <c r="C13" s="1282"/>
      <c r="D13" s="1282"/>
      <c r="E13" s="1282"/>
      <c r="F13" s="1282"/>
      <c r="G13" s="1282"/>
      <c r="H13" s="1282"/>
      <c r="I13" s="1283" t="s">
        <v>31</v>
      </c>
      <c r="J13" s="1284"/>
      <c r="K13" s="1285"/>
      <c r="L13" s="1285"/>
      <c r="M13" s="1285"/>
      <c r="N13" s="1285"/>
      <c r="O13" s="1285"/>
      <c r="P13" s="1285"/>
      <c r="Q13" s="1285"/>
      <c r="R13" s="1009">
        <f t="shared" ref="R13:Y13" si="0">SUM(R14:R14)</f>
        <v>0</v>
      </c>
      <c r="S13" s="453">
        <f t="shared" si="0"/>
        <v>0</v>
      </c>
      <c r="T13" s="992">
        <f t="shared" si="0"/>
        <v>0</v>
      </c>
      <c r="U13" s="20">
        <f t="shared" si="0"/>
        <v>0</v>
      </c>
      <c r="V13" s="992">
        <f t="shared" si="0"/>
        <v>0</v>
      </c>
      <c r="W13" s="20">
        <f t="shared" si="0"/>
        <v>0</v>
      </c>
      <c r="X13" s="992">
        <f t="shared" si="0"/>
        <v>0</v>
      </c>
      <c r="Y13" s="20">
        <f t="shared" si="0"/>
        <v>0</v>
      </c>
      <c r="Z13" s="1286"/>
      <c r="AA13" s="620"/>
      <c r="AB13" s="620"/>
      <c r="AC13" s="620"/>
      <c r="AD13" s="620"/>
      <c r="AE13" s="620"/>
      <c r="AF13" s="620"/>
      <c r="AG13" s="620"/>
      <c r="AH13" s="620"/>
    </row>
    <row r="14" spans="1:36" ht="12.95" customHeight="1" thickBot="1">
      <c r="A14" s="1287"/>
      <c r="B14" s="1288"/>
      <c r="C14" s="1289"/>
      <c r="D14" s="1289"/>
      <c r="E14" s="1289"/>
      <c r="F14" s="1289"/>
      <c r="G14" s="1289"/>
      <c r="H14" s="1289"/>
      <c r="I14" s="1290"/>
      <c r="J14" s="1289"/>
      <c r="K14" s="1291"/>
      <c r="L14" s="1292"/>
      <c r="M14" s="1291"/>
      <c r="N14" s="1293"/>
      <c r="O14" s="490"/>
      <c r="P14" s="1292"/>
      <c r="Q14" s="1292"/>
      <c r="R14" s="1010"/>
      <c r="S14" s="492"/>
      <c r="T14" s="993"/>
      <c r="U14" s="494"/>
      <c r="V14" s="993"/>
      <c r="W14" s="494"/>
      <c r="X14" s="993"/>
      <c r="Y14" s="494"/>
      <c r="Z14" s="1291"/>
      <c r="AA14" s="621"/>
      <c r="AB14" s="621"/>
      <c r="AC14" s="621"/>
      <c r="AD14" s="621"/>
      <c r="AE14" s="621"/>
      <c r="AF14" s="621"/>
      <c r="AG14" s="621"/>
      <c r="AH14" s="621"/>
    </row>
    <row r="15" spans="1:36" ht="12.95" customHeight="1" thickBot="1">
      <c r="A15" s="1294"/>
      <c r="B15" s="1295"/>
      <c r="C15" s="1296"/>
      <c r="D15" s="1296"/>
      <c r="E15" s="1296"/>
      <c r="F15" s="1296"/>
      <c r="G15" s="1296"/>
      <c r="H15" s="1297"/>
      <c r="I15" s="1283" t="s">
        <v>32</v>
      </c>
      <c r="J15" s="1285"/>
      <c r="K15" s="1298"/>
      <c r="L15" s="1285"/>
      <c r="M15" s="1285"/>
      <c r="N15" s="1285"/>
      <c r="O15" s="1298"/>
      <c r="P15" s="1298"/>
      <c r="Q15" s="1285"/>
      <c r="R15" s="1299">
        <f t="shared" ref="R15:W15" si="1">R16+R20+R34+R39+R43</f>
        <v>398</v>
      </c>
      <c r="S15" s="1300">
        <f t="shared" si="1"/>
        <v>1469061766.54</v>
      </c>
      <c r="T15" s="994">
        <f t="shared" si="1"/>
        <v>17</v>
      </c>
      <c r="U15" s="1458">
        <f t="shared" si="1"/>
        <v>59801500</v>
      </c>
      <c r="V15" s="994">
        <f t="shared" si="1"/>
        <v>2</v>
      </c>
      <c r="W15" s="1458">
        <f t="shared" si="1"/>
        <v>7765500</v>
      </c>
      <c r="X15" s="994">
        <f>R15+T15-V15</f>
        <v>413</v>
      </c>
      <c r="Y15" s="1301">
        <f>S15+U15-W15</f>
        <v>1521097766.54</v>
      </c>
      <c r="Z15" s="1302"/>
      <c r="AA15" s="622"/>
      <c r="AB15" s="622"/>
      <c r="AC15" s="622"/>
      <c r="AD15" s="622"/>
      <c r="AE15" s="622"/>
      <c r="AF15" s="622"/>
      <c r="AG15" s="622"/>
      <c r="AH15" s="622"/>
      <c r="AI15" s="92"/>
    </row>
    <row r="16" spans="1:36" ht="12.95" customHeight="1" thickBot="1">
      <c r="A16" s="1294"/>
      <c r="B16" s="1295"/>
      <c r="C16" s="1296" t="str">
        <f>MID(B16,1,2)</f>
        <v/>
      </c>
      <c r="D16" s="1296" t="str">
        <f>MID(B16,4,2)</f>
        <v/>
      </c>
      <c r="E16" s="1296" t="str">
        <f>MID(B16,7,2)</f>
        <v/>
      </c>
      <c r="F16" s="1296" t="str">
        <f>MID(B16,10,2)</f>
        <v/>
      </c>
      <c r="G16" s="1296" t="str">
        <f>MID(B16,13,3)</f>
        <v/>
      </c>
      <c r="H16" s="1303" t="s">
        <v>33</v>
      </c>
      <c r="I16" s="1283" t="s">
        <v>797</v>
      </c>
      <c r="J16" s="1285"/>
      <c r="K16" s="1298"/>
      <c r="L16" s="1285"/>
      <c r="M16" s="1285"/>
      <c r="N16" s="1285"/>
      <c r="O16" s="1298"/>
      <c r="P16" s="1298"/>
      <c r="Q16" s="1285"/>
      <c r="R16" s="1121">
        <v>6</v>
      </c>
      <c r="S16" s="1300">
        <v>393852461.54000002</v>
      </c>
      <c r="T16" s="1147">
        <f>SUM(T17:T18)</f>
        <v>0</v>
      </c>
      <c r="U16" s="1458">
        <f t="shared" ref="U16:W16" si="2">SUM(U17:U18)</f>
        <v>0</v>
      </c>
      <c r="V16" s="1147">
        <f t="shared" si="2"/>
        <v>0</v>
      </c>
      <c r="W16" s="1147">
        <f t="shared" si="2"/>
        <v>0</v>
      </c>
      <c r="X16" s="1147">
        <f>R16+T16+V16</f>
        <v>6</v>
      </c>
      <c r="Y16" s="1458">
        <f>S16+U16+W16</f>
        <v>393852461.54000002</v>
      </c>
      <c r="Z16" s="1304"/>
      <c r="AA16" s="623"/>
      <c r="AB16" s="622"/>
      <c r="AC16" s="622"/>
      <c r="AD16" s="622"/>
      <c r="AE16" s="622"/>
      <c r="AF16" s="622"/>
      <c r="AG16" s="622"/>
      <c r="AH16" s="622"/>
      <c r="AI16" s="92"/>
      <c r="AJ16" s="1276"/>
    </row>
    <row r="17" spans="1:36" ht="12.95" customHeight="1">
      <c r="A17" s="1325"/>
      <c r="B17" s="1448"/>
      <c r="C17" s="1449"/>
      <c r="D17" s="1449"/>
      <c r="E17" s="1449"/>
      <c r="F17" s="1450"/>
      <c r="G17" s="1449"/>
      <c r="H17" s="1451"/>
      <c r="I17" s="1452"/>
      <c r="J17" s="1325"/>
      <c r="K17" s="1453"/>
      <c r="L17" s="1325"/>
      <c r="M17" s="1325"/>
      <c r="N17" s="1325"/>
      <c r="O17" s="1325"/>
      <c r="P17" s="1325"/>
      <c r="Q17" s="1325"/>
      <c r="R17" s="1454"/>
      <c r="S17" s="1455"/>
      <c r="T17" s="1456"/>
      <c r="U17" s="1457"/>
      <c r="V17" s="1443"/>
      <c r="W17" s="1459"/>
      <c r="X17" s="1156"/>
      <c r="Y17" s="1330"/>
      <c r="Z17" s="1331"/>
      <c r="AA17" s="623"/>
      <c r="AB17" s="622"/>
      <c r="AC17" s="622"/>
      <c r="AD17" s="622"/>
      <c r="AE17" s="622"/>
      <c r="AF17" s="622"/>
      <c r="AG17" s="622"/>
      <c r="AH17" s="622"/>
      <c r="AI17" s="92"/>
      <c r="AJ17" s="1276"/>
    </row>
    <row r="18" spans="1:36" ht="12.95" customHeight="1">
      <c r="A18" s="52"/>
      <c r="B18" s="118"/>
      <c r="C18" s="50"/>
      <c r="D18" s="50"/>
      <c r="E18" s="50"/>
      <c r="F18" s="50"/>
      <c r="G18" s="1069"/>
      <c r="H18" s="70"/>
      <c r="I18" s="51"/>
      <c r="J18" s="51"/>
      <c r="K18" s="52"/>
      <c r="L18" s="52"/>
      <c r="M18" s="52"/>
      <c r="N18" s="52"/>
      <c r="O18" s="52"/>
      <c r="P18" s="1054"/>
      <c r="Q18" s="52"/>
      <c r="R18" s="52"/>
      <c r="S18" s="53"/>
      <c r="T18" s="1148"/>
      <c r="U18" s="1635"/>
      <c r="V18" s="995"/>
      <c r="W18" s="1636"/>
      <c r="X18" s="1158"/>
      <c r="Y18" s="1637"/>
      <c r="Z18" s="1351"/>
      <c r="AA18" s="623"/>
      <c r="AB18" s="622"/>
      <c r="AC18" s="622"/>
      <c r="AD18" s="622"/>
      <c r="AE18" s="622"/>
      <c r="AF18" s="622"/>
      <c r="AG18" s="622"/>
      <c r="AH18" s="622"/>
      <c r="AI18" s="92"/>
      <c r="AJ18" s="1276"/>
    </row>
    <row r="19" spans="1:36" ht="12.95" customHeight="1" thickBot="1">
      <c r="A19" s="1307"/>
      <c r="B19" s="1308"/>
      <c r="C19" s="1309"/>
      <c r="D19" s="1309"/>
      <c r="E19" s="1309"/>
      <c r="F19" s="1309"/>
      <c r="G19" s="1309"/>
      <c r="H19" s="1310"/>
      <c r="I19" s="1311"/>
      <c r="J19" s="1311"/>
      <c r="K19" s="1311"/>
      <c r="L19" s="1311"/>
      <c r="M19" s="1312"/>
      <c r="N19" s="1313"/>
      <c r="O19" s="1313"/>
      <c r="P19" s="1313"/>
      <c r="Q19" s="1313"/>
      <c r="R19" s="996"/>
      <c r="S19" s="1314"/>
      <c r="T19" s="996"/>
      <c r="U19" s="1314"/>
      <c r="V19" s="996"/>
      <c r="W19" s="1638"/>
      <c r="X19" s="1438"/>
      <c r="Y19" s="1439"/>
      <c r="Z19" s="1315"/>
      <c r="AA19" s="623"/>
      <c r="AB19" s="623"/>
      <c r="AC19" s="623"/>
      <c r="AD19" s="623"/>
      <c r="AE19" s="623"/>
      <c r="AF19" s="623"/>
      <c r="AG19" s="623"/>
      <c r="AH19" s="623"/>
    </row>
    <row r="20" spans="1:36" ht="12.95" customHeight="1" thickBot="1">
      <c r="A20" s="1316"/>
      <c r="B20" s="1317"/>
      <c r="C20" s="1318"/>
      <c r="D20" s="1318"/>
      <c r="E20" s="1318"/>
      <c r="F20" s="1318"/>
      <c r="G20" s="1318"/>
      <c r="H20" s="1319" t="s">
        <v>59</v>
      </c>
      <c r="I20" s="1320" t="s">
        <v>788</v>
      </c>
      <c r="J20" s="1321"/>
      <c r="K20" s="1322"/>
      <c r="L20" s="1321"/>
      <c r="M20" s="1321"/>
      <c r="N20" s="1321"/>
      <c r="O20" s="1322"/>
      <c r="P20" s="1321"/>
      <c r="Q20" s="1321"/>
      <c r="R20" s="997">
        <v>327</v>
      </c>
      <c r="S20" s="1323">
        <v>502272200</v>
      </c>
      <c r="T20" s="997">
        <f>SUM(T21:T31)</f>
        <v>15</v>
      </c>
      <c r="U20" s="731">
        <f>SUM(U21:U31)</f>
        <v>54886000</v>
      </c>
      <c r="V20" s="997">
        <f>SUM(V21:V31)</f>
        <v>1</v>
      </c>
      <c r="W20" s="731">
        <f>SUM(W21:W31)</f>
        <v>6000000</v>
      </c>
      <c r="X20" s="1472">
        <f t="shared" ref="X20:Y39" si="3">R20+T20-V20</f>
        <v>341</v>
      </c>
      <c r="Y20" s="1473">
        <f>S20+U20-W20</f>
        <v>551158200</v>
      </c>
      <c r="Z20" s="1304"/>
      <c r="AA20" s="623"/>
      <c r="AB20" s="623"/>
      <c r="AC20" s="623"/>
      <c r="AD20" s="623"/>
      <c r="AE20" s="623"/>
      <c r="AF20" s="623"/>
      <c r="AG20" s="623"/>
      <c r="AH20" s="623"/>
      <c r="AJ20" s="1324"/>
    </row>
    <row r="21" spans="1:36" ht="12.95" customHeight="1">
      <c r="A21" s="1673"/>
      <c r="B21" s="1326"/>
      <c r="C21" s="1790">
        <v>2</v>
      </c>
      <c r="D21" s="1790">
        <v>6</v>
      </c>
      <c r="E21" s="1790">
        <v>2</v>
      </c>
      <c r="F21" s="1790">
        <v>4</v>
      </c>
      <c r="G21" s="1790">
        <v>3</v>
      </c>
      <c r="H21" s="1869" t="s">
        <v>918</v>
      </c>
      <c r="I21" s="1683" t="s">
        <v>1356</v>
      </c>
      <c r="J21" s="1684" t="s">
        <v>1357</v>
      </c>
      <c r="K21" s="1685"/>
      <c r="L21" s="1686" t="s">
        <v>201</v>
      </c>
      <c r="M21" s="1686" t="s">
        <v>52</v>
      </c>
      <c r="N21" s="1687">
        <v>42741</v>
      </c>
      <c r="O21" s="1685" t="s">
        <v>1358</v>
      </c>
      <c r="P21" s="1686" t="s">
        <v>42</v>
      </c>
      <c r="Q21" s="1686" t="s">
        <v>43</v>
      </c>
      <c r="R21" s="1688"/>
      <c r="S21" s="1689"/>
      <c r="T21" s="1688">
        <v>1</v>
      </c>
      <c r="U21" s="1901">
        <v>6830000</v>
      </c>
      <c r="V21" s="1000"/>
      <c r="W21" s="1916"/>
      <c r="X21" s="1676"/>
      <c r="Y21" s="1677"/>
      <c r="Z21" s="1331"/>
      <c r="AA21" s="623"/>
      <c r="AB21" s="623"/>
      <c r="AC21" s="623"/>
      <c r="AD21" s="623"/>
      <c r="AE21" s="623"/>
      <c r="AF21" s="623"/>
      <c r="AG21" s="623"/>
      <c r="AH21" s="623"/>
      <c r="AJ21" s="1324"/>
    </row>
    <row r="22" spans="1:36" ht="12.95" customHeight="1">
      <c r="A22" s="1678"/>
      <c r="B22" s="1343"/>
      <c r="C22" s="1794">
        <v>2</v>
      </c>
      <c r="D22" s="1794">
        <v>6</v>
      </c>
      <c r="E22" s="1794">
        <v>1</v>
      </c>
      <c r="F22" s="1794">
        <v>4</v>
      </c>
      <c r="G22" s="1794">
        <v>1</v>
      </c>
      <c r="H22" s="1870" t="s">
        <v>922</v>
      </c>
      <c r="I22" s="1690" t="s">
        <v>1359</v>
      </c>
      <c r="J22" s="1691"/>
      <c r="K22" s="1692"/>
      <c r="L22" s="1691" t="s">
        <v>39</v>
      </c>
      <c r="M22" s="1691" t="s">
        <v>52</v>
      </c>
      <c r="N22" s="1693">
        <v>42741</v>
      </c>
      <c r="O22" s="1692"/>
      <c r="P22" s="1691" t="s">
        <v>42</v>
      </c>
      <c r="Q22" s="1691" t="s">
        <v>43</v>
      </c>
      <c r="R22" s="1694"/>
      <c r="S22" s="1695"/>
      <c r="T22" s="1694">
        <v>1</v>
      </c>
      <c r="U22" s="1902">
        <v>3410000</v>
      </c>
      <c r="V22" s="1116"/>
      <c r="W22" s="1679"/>
      <c r="X22" s="1680"/>
      <c r="Y22" s="1681"/>
      <c r="Z22" s="1682"/>
      <c r="AA22" s="623"/>
      <c r="AB22" s="623"/>
      <c r="AC22" s="623"/>
      <c r="AD22" s="623"/>
      <c r="AE22" s="623"/>
      <c r="AF22" s="623"/>
      <c r="AG22" s="623"/>
      <c r="AH22" s="623"/>
      <c r="AJ22" s="1324"/>
    </row>
    <row r="23" spans="1:36" ht="12.95" customHeight="1">
      <c r="A23" s="1678"/>
      <c r="B23" s="1343"/>
      <c r="C23" s="1794">
        <v>2</v>
      </c>
      <c r="D23" s="1794">
        <v>6</v>
      </c>
      <c r="E23" s="1794">
        <v>2</v>
      </c>
      <c r="F23" s="1794">
        <v>7</v>
      </c>
      <c r="G23" s="1794">
        <v>16</v>
      </c>
      <c r="H23" s="1870" t="s">
        <v>912</v>
      </c>
      <c r="I23" s="1690" t="s">
        <v>1360</v>
      </c>
      <c r="J23" s="1691"/>
      <c r="K23" s="1692"/>
      <c r="L23" s="1691" t="s">
        <v>39</v>
      </c>
      <c r="M23" s="1691" t="s">
        <v>52</v>
      </c>
      <c r="N23" s="1693">
        <v>42741</v>
      </c>
      <c r="O23" s="1692"/>
      <c r="P23" s="1691" t="s">
        <v>42</v>
      </c>
      <c r="Q23" s="1691" t="s">
        <v>43</v>
      </c>
      <c r="R23" s="1694"/>
      <c r="S23" s="1695"/>
      <c r="T23" s="1694">
        <v>1</v>
      </c>
      <c r="U23" s="1902">
        <v>1606000</v>
      </c>
      <c r="V23" s="1116"/>
      <c r="W23" s="1679"/>
      <c r="X23" s="1680"/>
      <c r="Y23" s="1681"/>
      <c r="Z23" s="1682"/>
      <c r="AA23" s="1421"/>
      <c r="AB23" s="623"/>
      <c r="AC23" s="623"/>
      <c r="AD23" s="623"/>
      <c r="AE23" s="623"/>
      <c r="AF23" s="623"/>
      <c r="AG23" s="623"/>
      <c r="AH23" s="623"/>
      <c r="AJ23" s="1324"/>
    </row>
    <row r="24" spans="1:36" ht="39" customHeight="1">
      <c r="A24" s="1678"/>
      <c r="B24" s="1343"/>
      <c r="C24" s="1797">
        <v>2</v>
      </c>
      <c r="D24" s="1797">
        <v>6</v>
      </c>
      <c r="E24" s="1797">
        <v>1</v>
      </c>
      <c r="F24" s="1797">
        <v>4</v>
      </c>
      <c r="G24" s="1797">
        <v>3</v>
      </c>
      <c r="H24" s="1870" t="s">
        <v>923</v>
      </c>
      <c r="I24" s="1696" t="s">
        <v>1392</v>
      </c>
      <c r="J24" s="1697"/>
      <c r="K24" s="1698"/>
      <c r="L24" s="1697" t="s">
        <v>39</v>
      </c>
      <c r="M24" s="1879" t="s">
        <v>1401</v>
      </c>
      <c r="N24" s="1699">
        <v>42772</v>
      </c>
      <c r="O24" s="1698"/>
      <c r="P24" s="1697" t="s">
        <v>42</v>
      </c>
      <c r="Q24" s="1697" t="s">
        <v>43</v>
      </c>
      <c r="R24" s="1700"/>
      <c r="S24" s="1701"/>
      <c r="T24" s="1700">
        <v>1</v>
      </c>
      <c r="U24" s="1904">
        <v>2970000</v>
      </c>
      <c r="V24" s="1116"/>
      <c r="W24" s="1679"/>
      <c r="X24" s="1680"/>
      <c r="Y24" s="1681"/>
      <c r="Z24" s="1682"/>
      <c r="AA24" s="623"/>
      <c r="AB24" s="623"/>
      <c r="AC24" s="623"/>
      <c r="AD24" s="623"/>
      <c r="AE24" s="623"/>
      <c r="AF24" s="623"/>
      <c r="AG24" s="623"/>
      <c r="AH24" s="623"/>
      <c r="AJ24" s="1324"/>
    </row>
    <row r="25" spans="1:36" ht="12.95" customHeight="1">
      <c r="A25" s="1332"/>
      <c r="B25" s="1669"/>
      <c r="C25" s="1670">
        <v>2</v>
      </c>
      <c r="D25" s="1670">
        <v>6</v>
      </c>
      <c r="E25" s="1670">
        <v>2</v>
      </c>
      <c r="F25" s="1798">
        <v>1</v>
      </c>
      <c r="G25" s="1670">
        <v>33</v>
      </c>
      <c r="H25" s="1671" t="s">
        <v>1393</v>
      </c>
      <c r="I25" s="1379" t="s">
        <v>177</v>
      </c>
      <c r="J25" s="1380" t="s">
        <v>1363</v>
      </c>
      <c r="K25" s="1380"/>
      <c r="L25" s="1381" t="s">
        <v>39</v>
      </c>
      <c r="M25" s="1381" t="s">
        <v>818</v>
      </c>
      <c r="N25" s="1693">
        <v>42787</v>
      </c>
      <c r="O25" s="1380"/>
      <c r="P25" s="1381" t="s">
        <v>42</v>
      </c>
      <c r="Q25" s="1381" t="s">
        <v>43</v>
      </c>
      <c r="R25" s="1512"/>
      <c r="S25" s="1340"/>
      <c r="T25" s="1512">
        <v>3</v>
      </c>
      <c r="U25" s="1340">
        <v>4950000</v>
      </c>
      <c r="V25" s="1122"/>
      <c r="W25" s="1341"/>
      <c r="X25" s="1157"/>
      <c r="Y25" s="1342"/>
      <c r="Z25" s="1672"/>
      <c r="AA25" s="623"/>
      <c r="AB25" s="623"/>
      <c r="AC25" s="623"/>
      <c r="AD25" s="623"/>
      <c r="AE25" s="623"/>
      <c r="AF25" s="623"/>
      <c r="AG25" s="623"/>
      <c r="AH25" s="623"/>
      <c r="AJ25" s="1324"/>
    </row>
    <row r="26" spans="1:36" ht="12.95" customHeight="1">
      <c r="A26" s="1725"/>
      <c r="B26" s="1350"/>
      <c r="C26" s="1243">
        <v>2</v>
      </c>
      <c r="D26" s="1243">
        <v>6</v>
      </c>
      <c r="E26" s="1242">
        <v>2</v>
      </c>
      <c r="F26" s="1078">
        <v>1</v>
      </c>
      <c r="G26" s="1242">
        <v>33</v>
      </c>
      <c r="H26" s="1090" t="s">
        <v>1394</v>
      </c>
      <c r="I26" s="1327" t="s">
        <v>177</v>
      </c>
      <c r="J26" s="1328" t="s">
        <v>1364</v>
      </c>
      <c r="K26" s="1696"/>
      <c r="L26" s="1697" t="s">
        <v>39</v>
      </c>
      <c r="M26" s="1697" t="s">
        <v>818</v>
      </c>
      <c r="N26" s="1699">
        <v>42787</v>
      </c>
      <c r="O26" s="1696"/>
      <c r="P26" s="1697" t="s">
        <v>42</v>
      </c>
      <c r="Q26" s="1697" t="s">
        <v>43</v>
      </c>
      <c r="R26" s="1702"/>
      <c r="S26" s="1340"/>
      <c r="T26" s="1702">
        <v>3</v>
      </c>
      <c r="U26" s="1340">
        <v>4620000</v>
      </c>
      <c r="V26" s="1122"/>
      <c r="W26" s="1341"/>
      <c r="X26" s="1157"/>
      <c r="Y26" s="1342"/>
      <c r="Z26" s="1351"/>
      <c r="AA26" s="623"/>
      <c r="AB26" s="623"/>
      <c r="AC26" s="623"/>
      <c r="AD26" s="623"/>
      <c r="AE26" s="623"/>
      <c r="AF26" s="623"/>
      <c r="AG26" s="623"/>
      <c r="AH26" s="623"/>
      <c r="AJ26" s="1324"/>
    </row>
    <row r="27" spans="1:36" ht="12.95" customHeight="1">
      <c r="A27" s="1725"/>
      <c r="B27" s="1350"/>
      <c r="C27" s="1243">
        <v>2</v>
      </c>
      <c r="D27" s="1243">
        <v>6</v>
      </c>
      <c r="E27" s="1242">
        <v>3</v>
      </c>
      <c r="F27" s="1078">
        <v>5</v>
      </c>
      <c r="G27" s="1242">
        <v>11</v>
      </c>
      <c r="H27" s="1090">
        <v>2</v>
      </c>
      <c r="I27" s="1703" t="s">
        <v>1365</v>
      </c>
      <c r="J27" s="1696" t="s">
        <v>1366</v>
      </c>
      <c r="K27" s="1696"/>
      <c r="L27" s="1704" t="s">
        <v>201</v>
      </c>
      <c r="M27" s="1697" t="s">
        <v>818</v>
      </c>
      <c r="N27" s="1699">
        <v>42814</v>
      </c>
      <c r="O27" s="1696"/>
      <c r="P27" s="1697" t="s">
        <v>42</v>
      </c>
      <c r="Q27" s="1697" t="s">
        <v>43</v>
      </c>
      <c r="R27" s="1702"/>
      <c r="S27" s="1701"/>
      <c r="T27" s="1702">
        <v>1</v>
      </c>
      <c r="U27" s="1701">
        <v>1200000</v>
      </c>
      <c r="V27" s="1122"/>
      <c r="W27" s="1341"/>
      <c r="X27" s="1157"/>
      <c r="Y27" s="1342"/>
      <c r="Z27" s="1351"/>
      <c r="AA27" s="623"/>
      <c r="AB27" s="623"/>
      <c r="AC27" s="623"/>
      <c r="AD27" s="623"/>
      <c r="AE27" s="623"/>
      <c r="AF27" s="623"/>
      <c r="AG27" s="623"/>
      <c r="AH27" s="623"/>
      <c r="AJ27" s="1324"/>
    </row>
    <row r="28" spans="1:36" ht="12.95" customHeight="1">
      <c r="A28" s="1725"/>
      <c r="B28" s="1350"/>
      <c r="C28" s="1243">
        <v>2</v>
      </c>
      <c r="D28" s="1243">
        <v>6</v>
      </c>
      <c r="E28" s="1242">
        <v>1</v>
      </c>
      <c r="F28" s="1078">
        <v>4</v>
      </c>
      <c r="G28" s="1242">
        <v>12</v>
      </c>
      <c r="H28" s="1090">
        <v>10</v>
      </c>
      <c r="I28" s="1703" t="s">
        <v>151</v>
      </c>
      <c r="J28" s="1696"/>
      <c r="K28" s="1696"/>
      <c r="L28" s="1704" t="s">
        <v>88</v>
      </c>
      <c r="M28" s="1697" t="s">
        <v>818</v>
      </c>
      <c r="N28" s="1699">
        <v>42817</v>
      </c>
      <c r="O28" s="1696"/>
      <c r="P28" s="1697" t="s">
        <v>42</v>
      </c>
      <c r="Q28" s="1697" t="s">
        <v>43</v>
      </c>
      <c r="R28" s="1702"/>
      <c r="S28" s="1701"/>
      <c r="T28" s="1702">
        <v>1</v>
      </c>
      <c r="U28" s="1701">
        <v>1300000</v>
      </c>
      <c r="V28" s="1122"/>
      <c r="W28" s="1341"/>
      <c r="X28" s="1157"/>
      <c r="Y28" s="1342"/>
      <c r="Z28" s="1351"/>
      <c r="AA28" s="623"/>
      <c r="AB28" s="623"/>
      <c r="AC28" s="623"/>
      <c r="AD28" s="623"/>
      <c r="AE28" s="623"/>
      <c r="AF28" s="623"/>
      <c r="AG28" s="623"/>
      <c r="AH28" s="623"/>
      <c r="AJ28" s="1324"/>
    </row>
    <row r="29" spans="1:36" ht="12.95" customHeight="1">
      <c r="A29" s="1632"/>
      <c r="B29" s="1350"/>
      <c r="C29" s="1243">
        <v>2</v>
      </c>
      <c r="D29" s="1243">
        <v>6</v>
      </c>
      <c r="E29" s="1242">
        <v>1</v>
      </c>
      <c r="F29" s="1078">
        <v>5</v>
      </c>
      <c r="G29" s="1242">
        <v>6</v>
      </c>
      <c r="H29" s="1310" t="s">
        <v>912</v>
      </c>
      <c r="I29" s="1817" t="s">
        <v>1367</v>
      </c>
      <c r="J29" s="1771"/>
      <c r="K29" s="1771"/>
      <c r="L29" s="1776" t="s">
        <v>158</v>
      </c>
      <c r="M29" s="1773" t="s">
        <v>818</v>
      </c>
      <c r="N29" s="1818">
        <v>42786</v>
      </c>
      <c r="O29" s="1771"/>
      <c r="P29" s="1773" t="s">
        <v>42</v>
      </c>
      <c r="Q29" s="1773" t="s">
        <v>43</v>
      </c>
      <c r="R29" s="1819"/>
      <c r="S29" s="1820"/>
      <c r="T29" s="1819">
        <v>1</v>
      </c>
      <c r="U29" s="1820">
        <v>5000000</v>
      </c>
      <c r="V29" s="1201"/>
      <c r="W29" s="1447"/>
      <c r="X29" s="1106"/>
      <c r="Y29" s="1353"/>
      <c r="Z29" s="1315"/>
      <c r="AA29" s="623"/>
      <c r="AB29" s="623"/>
      <c r="AC29" s="623"/>
      <c r="AD29" s="623"/>
      <c r="AE29" s="623"/>
      <c r="AF29" s="623"/>
      <c r="AG29" s="623"/>
      <c r="AH29" s="623"/>
      <c r="AJ29" s="1324"/>
    </row>
    <row r="30" spans="1:36" ht="12.75" customHeight="1">
      <c r="A30" s="1346"/>
      <c r="B30" s="1369"/>
      <c r="C30" s="86">
        <v>2</v>
      </c>
      <c r="D30" s="1203">
        <v>6</v>
      </c>
      <c r="E30" s="1203">
        <v>1</v>
      </c>
      <c r="F30" s="1203">
        <v>5</v>
      </c>
      <c r="G30" s="1203">
        <v>40</v>
      </c>
      <c r="H30" s="1370">
        <v>1</v>
      </c>
      <c r="I30" s="1349" t="s">
        <v>1372</v>
      </c>
      <c r="J30" s="1696"/>
      <c r="K30" s="1696"/>
      <c r="L30" s="1704" t="s">
        <v>201</v>
      </c>
      <c r="M30" s="1697" t="s">
        <v>818</v>
      </c>
      <c r="N30" s="1699">
        <v>42786</v>
      </c>
      <c r="O30" s="1696"/>
      <c r="P30" s="1697" t="s">
        <v>1373</v>
      </c>
      <c r="Q30" s="1697" t="s">
        <v>43</v>
      </c>
      <c r="R30" s="1702"/>
      <c r="S30" s="1701"/>
      <c r="T30" s="1702">
        <v>1</v>
      </c>
      <c r="U30" s="1701">
        <v>17000000</v>
      </c>
      <c r="V30" s="1116"/>
      <c r="W30" s="1344"/>
      <c r="X30" s="1158"/>
      <c r="Y30" s="1345"/>
      <c r="Z30" s="1371"/>
      <c r="AA30" s="627"/>
      <c r="AB30" s="627"/>
      <c r="AC30" s="627"/>
      <c r="AD30" s="627"/>
      <c r="AE30" s="627"/>
      <c r="AF30" s="627"/>
      <c r="AG30" s="627"/>
      <c r="AH30" s="627"/>
    </row>
    <row r="31" spans="1:36" ht="12.75" customHeight="1">
      <c r="A31" s="1346"/>
      <c r="B31" s="1369"/>
      <c r="C31" s="86">
        <v>4</v>
      </c>
      <c r="D31" s="1203">
        <v>16</v>
      </c>
      <c r="E31" s="1203">
        <v>1</v>
      </c>
      <c r="F31" s="1203">
        <v>1</v>
      </c>
      <c r="G31" s="1203">
        <v>4</v>
      </c>
      <c r="H31" s="1370">
        <v>1</v>
      </c>
      <c r="I31" s="1349" t="s">
        <v>1408</v>
      </c>
      <c r="J31" s="1696"/>
      <c r="K31" s="1696"/>
      <c r="L31" s="1704"/>
      <c r="M31" s="1697" t="s">
        <v>755</v>
      </c>
      <c r="N31" s="1699">
        <v>42899</v>
      </c>
      <c r="O31" s="1696"/>
      <c r="P31" s="1697" t="s">
        <v>42</v>
      </c>
      <c r="Q31" s="1697" t="s">
        <v>43</v>
      </c>
      <c r="R31" s="1702"/>
      <c r="S31" s="1701"/>
      <c r="T31" s="1702">
        <v>1</v>
      </c>
      <c r="U31" s="1701">
        <v>6000000</v>
      </c>
      <c r="V31" s="862">
        <v>1</v>
      </c>
      <c r="W31" s="1915">
        <v>6000000</v>
      </c>
      <c r="X31" s="1158"/>
      <c r="Y31" s="1345"/>
      <c r="Z31" s="1371"/>
      <c r="AA31" s="627"/>
      <c r="AB31" s="627"/>
      <c r="AC31" s="627"/>
      <c r="AD31" s="627"/>
      <c r="AE31" s="627"/>
      <c r="AF31" s="627"/>
      <c r="AG31" s="627"/>
      <c r="AH31" s="627"/>
    </row>
    <row r="32" spans="1:36" s="1867" customFormat="1" ht="12.95" customHeight="1">
      <c r="A32" s="1346"/>
      <c r="B32" s="1343"/>
      <c r="C32" s="1517"/>
      <c r="D32" s="1517"/>
      <c r="E32" s="1517"/>
      <c r="F32" s="1517"/>
      <c r="G32" s="1517"/>
      <c r="H32" s="1518"/>
      <c r="I32" s="1703"/>
      <c r="J32" s="1696"/>
      <c r="K32" s="1696"/>
      <c r="L32" s="1704"/>
      <c r="M32" s="1697"/>
      <c r="N32" s="1699"/>
      <c r="O32" s="1696"/>
      <c r="P32" s="1697"/>
      <c r="Q32" s="1697"/>
      <c r="R32" s="1702"/>
      <c r="S32" s="1701"/>
      <c r="T32" s="1702"/>
      <c r="U32" s="1701"/>
      <c r="V32" s="1116"/>
      <c r="W32" s="1344"/>
      <c r="X32" s="1442"/>
      <c r="Y32" s="1345"/>
      <c r="Z32" s="1682"/>
      <c r="AA32" s="1866"/>
      <c r="AB32" s="1866"/>
      <c r="AC32" s="1866"/>
      <c r="AD32" s="1866"/>
      <c r="AE32" s="1866"/>
      <c r="AF32" s="1866"/>
      <c r="AG32" s="1866"/>
      <c r="AH32" s="1866"/>
      <c r="AJ32" s="1868"/>
    </row>
    <row r="33" spans="1:36" ht="12.95" customHeight="1" thickBot="1">
      <c r="A33" s="1864"/>
      <c r="B33" s="1350"/>
      <c r="C33" s="1357"/>
      <c r="D33" s="1357"/>
      <c r="E33" s="1357"/>
      <c r="F33" s="1357"/>
      <c r="G33" s="1357"/>
      <c r="H33" s="1358"/>
      <c r="I33" s="1379"/>
      <c r="J33" s="1380"/>
      <c r="K33" s="1381"/>
      <c r="L33" s="1381"/>
      <c r="M33" s="1381"/>
      <c r="N33" s="1382"/>
      <c r="O33" s="1381"/>
      <c r="P33" s="1381"/>
      <c r="Q33" s="1381"/>
      <c r="R33" s="1512"/>
      <c r="S33" s="1513"/>
      <c r="T33" s="1512"/>
      <c r="U33" s="1513"/>
      <c r="V33" s="998"/>
      <c r="W33" s="1362"/>
      <c r="X33" s="995"/>
      <c r="Y33" s="1305"/>
      <c r="Z33" s="1865"/>
      <c r="AA33" s="623"/>
      <c r="AB33" s="623"/>
      <c r="AC33" s="623"/>
      <c r="AD33" s="623"/>
      <c r="AE33" s="623"/>
      <c r="AF33" s="623"/>
      <c r="AG33" s="623"/>
      <c r="AH33" s="623"/>
      <c r="AJ33" s="1324"/>
    </row>
    <row r="34" spans="1:36" ht="12.95" customHeight="1" thickBot="1">
      <c r="A34" s="1316"/>
      <c r="B34" s="1363"/>
      <c r="C34" s="1318" t="str">
        <f>MID(B34,1,2)</f>
        <v/>
      </c>
      <c r="D34" s="1318" t="str">
        <f>MID(B34,4,2)</f>
        <v/>
      </c>
      <c r="E34" s="1318" t="str">
        <f>MID(B34,7,2)</f>
        <v/>
      </c>
      <c r="F34" s="1318" t="str">
        <f>MID(B34,10,2)</f>
        <v/>
      </c>
      <c r="G34" s="1318" t="str">
        <f>MID(B34,13,3)</f>
        <v/>
      </c>
      <c r="H34" s="1364" t="s">
        <v>217</v>
      </c>
      <c r="I34" s="1320" t="s">
        <v>789</v>
      </c>
      <c r="J34" s="1320"/>
      <c r="K34" s="1363"/>
      <c r="L34" s="1365"/>
      <c r="M34" s="1365"/>
      <c r="N34" s="1365"/>
      <c r="O34" s="1363"/>
      <c r="P34" s="1321"/>
      <c r="Q34" s="1322"/>
      <c r="R34" s="997">
        <v>16</v>
      </c>
      <c r="S34" s="1323">
        <v>41407000</v>
      </c>
      <c r="T34" s="997">
        <f>SUM(T35:T38)</f>
        <v>2</v>
      </c>
      <c r="U34" s="731">
        <f>SUM(U35:U38)</f>
        <v>4915500</v>
      </c>
      <c r="V34" s="997">
        <f>SUM(V35:V38)</f>
        <v>1</v>
      </c>
      <c r="W34" s="997">
        <f>SUM(W35:W38)</f>
        <v>1765500</v>
      </c>
      <c r="X34" s="994">
        <f t="shared" si="3"/>
        <v>17</v>
      </c>
      <c r="Y34" s="1301">
        <f t="shared" si="3"/>
        <v>44557000</v>
      </c>
      <c r="Z34" s="1366"/>
      <c r="AA34" s="627"/>
      <c r="AB34" s="627"/>
      <c r="AC34" s="627"/>
      <c r="AD34" s="627"/>
      <c r="AE34" s="627"/>
      <c r="AF34" s="627"/>
      <c r="AG34" s="627"/>
      <c r="AH34" s="627"/>
    </row>
    <row r="35" spans="1:36" ht="12.75" customHeight="1">
      <c r="A35" s="1674"/>
      <c r="B35" s="1705"/>
      <c r="C35" s="86">
        <v>2</v>
      </c>
      <c r="D35" s="1203">
        <v>7</v>
      </c>
      <c r="E35" s="1203">
        <v>2</v>
      </c>
      <c r="F35" s="1203">
        <v>1</v>
      </c>
      <c r="G35" s="1203">
        <v>6</v>
      </c>
      <c r="H35" s="1675">
        <v>2</v>
      </c>
      <c r="I35" s="1706" t="s">
        <v>1368</v>
      </c>
      <c r="J35" s="1683" t="s">
        <v>1369</v>
      </c>
      <c r="K35" s="1683"/>
      <c r="L35" s="1684" t="s">
        <v>201</v>
      </c>
      <c r="M35" s="1686" t="s">
        <v>818</v>
      </c>
      <c r="N35" s="1687">
        <v>42787</v>
      </c>
      <c r="O35" s="1683"/>
      <c r="P35" s="1686" t="s">
        <v>42</v>
      </c>
      <c r="Q35" s="1686" t="s">
        <v>43</v>
      </c>
      <c r="R35" s="1707"/>
      <c r="S35" s="1689"/>
      <c r="T35" s="1707">
        <v>1</v>
      </c>
      <c r="U35" s="1689">
        <v>3150000</v>
      </c>
      <c r="V35" s="1000"/>
      <c r="W35" s="1329"/>
      <c r="X35" s="1156"/>
      <c r="Y35" s="1330"/>
      <c r="Z35" s="1368"/>
      <c r="AA35" s="627"/>
      <c r="AB35" s="627"/>
      <c r="AC35" s="627"/>
      <c r="AD35" s="627"/>
      <c r="AE35" s="627"/>
      <c r="AF35" s="627"/>
      <c r="AG35" s="627"/>
      <c r="AH35" s="627"/>
    </row>
    <row r="36" spans="1:36" ht="12.75" customHeight="1">
      <c r="A36" s="1346"/>
      <c r="B36" s="1369"/>
      <c r="C36" s="86">
        <v>2</v>
      </c>
      <c r="D36" s="1203">
        <v>7</v>
      </c>
      <c r="E36" s="1203">
        <v>2</v>
      </c>
      <c r="F36" s="1203">
        <v>6</v>
      </c>
      <c r="G36" s="1203">
        <v>2</v>
      </c>
      <c r="H36" s="1370">
        <v>1</v>
      </c>
      <c r="I36" s="1703" t="s">
        <v>1370</v>
      </c>
      <c r="J36" s="1696" t="s">
        <v>1371</v>
      </c>
      <c r="K36" s="1696"/>
      <c r="L36" s="1704" t="s">
        <v>201</v>
      </c>
      <c r="M36" s="1697" t="s">
        <v>818</v>
      </c>
      <c r="N36" s="1699">
        <v>42787</v>
      </c>
      <c r="O36" s="1696"/>
      <c r="P36" s="1697" t="s">
        <v>349</v>
      </c>
      <c r="Q36" s="1697" t="s">
        <v>43</v>
      </c>
      <c r="R36" s="1702"/>
      <c r="S36" s="1701"/>
      <c r="T36" s="1702">
        <v>1</v>
      </c>
      <c r="U36" s="1701">
        <v>1765500</v>
      </c>
      <c r="V36" s="1116">
        <f>T36</f>
        <v>1</v>
      </c>
      <c r="W36" s="1116">
        <f>U36</f>
        <v>1765500</v>
      </c>
      <c r="X36" s="1158"/>
      <c r="Y36" s="1345"/>
      <c r="Z36" s="1371"/>
      <c r="AA36" s="627"/>
      <c r="AB36" s="627"/>
      <c r="AC36" s="627"/>
      <c r="AD36" s="627"/>
      <c r="AE36" s="627"/>
      <c r="AF36" s="627"/>
      <c r="AG36" s="627"/>
      <c r="AH36" s="627"/>
    </row>
    <row r="37" spans="1:36" ht="12.95" customHeight="1">
      <c r="A37" s="1346"/>
      <c r="B37" s="1369"/>
      <c r="C37" s="1463"/>
      <c r="D37" s="1464"/>
      <c r="E37" s="1464"/>
      <c r="F37" s="1464"/>
      <c r="G37" s="1464"/>
      <c r="H37" s="1370"/>
      <c r="I37" s="1349"/>
      <c r="J37" s="1333"/>
      <c r="K37" s="1333"/>
      <c r="L37" s="1336"/>
      <c r="M37" s="1336"/>
      <c r="N37" s="1337"/>
      <c r="O37" s="1333"/>
      <c r="P37" s="1336"/>
      <c r="Q37" s="1336"/>
      <c r="R37" s="1338"/>
      <c r="S37" s="1339"/>
      <c r="T37" s="1338"/>
      <c r="U37" s="1352"/>
      <c r="V37" s="1201"/>
      <c r="W37" s="1447"/>
      <c r="X37" s="1154"/>
      <c r="Y37" s="1353"/>
      <c r="Z37" s="1371"/>
      <c r="AA37" s="627"/>
      <c r="AB37" s="627"/>
      <c r="AC37" s="627"/>
      <c r="AD37" s="627"/>
      <c r="AE37" s="627"/>
      <c r="AF37" s="627"/>
      <c r="AG37" s="627"/>
      <c r="AH37" s="627"/>
    </row>
    <row r="38" spans="1:36" ht="12.95" customHeight="1" thickBot="1">
      <c r="A38" s="1466"/>
      <c r="B38" s="1367"/>
      <c r="C38" s="1357"/>
      <c r="D38" s="1357"/>
      <c r="E38" s="1357"/>
      <c r="F38" s="1357"/>
      <c r="G38" s="1357"/>
      <c r="H38" s="1372"/>
      <c r="I38" s="1359"/>
      <c r="J38" s="1359"/>
      <c r="K38" s="1367"/>
      <c r="L38" s="1373"/>
      <c r="M38" s="1373"/>
      <c r="N38" s="1373"/>
      <c r="O38" s="1367"/>
      <c r="P38" s="1360"/>
      <c r="Q38" s="1361"/>
      <c r="R38" s="998"/>
      <c r="S38" s="1362"/>
      <c r="T38" s="998"/>
      <c r="U38" s="1344"/>
      <c r="V38" s="1116"/>
      <c r="W38" s="1344"/>
      <c r="X38" s="1442"/>
      <c r="Y38" s="1345"/>
      <c r="Z38" s="1371"/>
      <c r="AA38" s="627"/>
      <c r="AB38" s="627"/>
      <c r="AC38" s="627"/>
      <c r="AD38" s="627"/>
      <c r="AE38" s="627"/>
      <c r="AF38" s="627"/>
      <c r="AG38" s="627"/>
      <c r="AH38" s="627"/>
    </row>
    <row r="39" spans="1:36" ht="12.95" customHeight="1" thickBot="1">
      <c r="A39" s="1316"/>
      <c r="B39" s="1363"/>
      <c r="C39" s="1318" t="str">
        <f>MID(B39,1,2)</f>
        <v/>
      </c>
      <c r="D39" s="1318" t="str">
        <f>MID(B39,4,2)</f>
        <v/>
      </c>
      <c r="E39" s="1318" t="str">
        <f>MID(B39,7,2)</f>
        <v/>
      </c>
      <c r="F39" s="1318" t="str">
        <f>MID(B39,10,2)</f>
        <v/>
      </c>
      <c r="G39" s="1318" t="str">
        <f>MID(B39,13,3)</f>
        <v/>
      </c>
      <c r="H39" s="1364" t="s">
        <v>236</v>
      </c>
      <c r="I39" s="1320" t="s">
        <v>787</v>
      </c>
      <c r="J39" s="1320"/>
      <c r="K39" s="1363"/>
      <c r="L39" s="1363"/>
      <c r="M39" s="1363"/>
      <c r="N39" s="1363"/>
      <c r="O39" s="1363"/>
      <c r="P39" s="1321"/>
      <c r="Q39" s="1322"/>
      <c r="R39" s="997">
        <v>44</v>
      </c>
      <c r="S39" s="1323">
        <v>355180115</v>
      </c>
      <c r="T39" s="997">
        <f>SUM(T40:T41)</f>
        <v>0</v>
      </c>
      <c r="U39" s="1323">
        <f>SUM(U40:U41)</f>
        <v>0</v>
      </c>
      <c r="V39" s="997">
        <f>SUM(V40:V41)</f>
        <v>0</v>
      </c>
      <c r="W39" s="1323">
        <f>SUM(W40:W41)</f>
        <v>0</v>
      </c>
      <c r="X39" s="994">
        <f t="shared" si="3"/>
        <v>44</v>
      </c>
      <c r="Y39" s="1301">
        <f t="shared" si="3"/>
        <v>355180115</v>
      </c>
      <c r="Z39" s="1375"/>
      <c r="AA39" s="861"/>
      <c r="AB39" s="806"/>
      <c r="AC39" s="806"/>
      <c r="AD39" s="806"/>
      <c r="AE39" s="623"/>
      <c r="AF39" s="623"/>
      <c r="AG39" s="623"/>
      <c r="AH39" s="623"/>
      <c r="AI39" s="92"/>
      <c r="AJ39" s="92"/>
    </row>
    <row r="40" spans="1:36" ht="12.95" customHeight="1">
      <c r="A40" s="1346"/>
      <c r="B40" s="1369"/>
      <c r="C40" s="1383"/>
      <c r="D40" s="1384"/>
      <c r="E40" s="1383"/>
      <c r="F40" s="1383"/>
      <c r="G40" s="1383"/>
      <c r="H40" s="1336"/>
      <c r="I40" s="1333"/>
      <c r="J40" s="1333"/>
      <c r="K40" s="1333"/>
      <c r="L40" s="1336"/>
      <c r="M40" s="1336"/>
      <c r="N40" s="1336"/>
      <c r="O40" s="1333"/>
      <c r="P40" s="1336"/>
      <c r="Q40" s="1336"/>
      <c r="R40" s="1336"/>
      <c r="S40" s="1385"/>
      <c r="T40" s="551"/>
      <c r="U40" s="1339"/>
      <c r="V40" s="1336"/>
      <c r="W40" s="1385"/>
      <c r="X40" s="1158"/>
      <c r="Y40" s="1345"/>
      <c r="Z40" s="1378"/>
      <c r="AA40" s="861"/>
      <c r="AB40" s="806"/>
      <c r="AC40" s="806"/>
      <c r="AD40" s="806"/>
      <c r="AE40" s="623"/>
      <c r="AF40" s="623"/>
      <c r="AG40" s="623"/>
      <c r="AH40" s="623"/>
      <c r="AI40" s="92"/>
      <c r="AJ40" s="92"/>
    </row>
    <row r="41" spans="1:36" ht="12.95" customHeight="1">
      <c r="A41" s="1346"/>
      <c r="B41" s="1369"/>
      <c r="C41" s="1354"/>
      <c r="D41" s="1354"/>
      <c r="E41" s="1354"/>
      <c r="F41" s="1355"/>
      <c r="G41" s="1355"/>
      <c r="H41" s="1334"/>
      <c r="I41" s="1347"/>
      <c r="J41" s="1348"/>
      <c r="K41" s="1348"/>
      <c r="L41" s="1348"/>
      <c r="M41" s="1348"/>
      <c r="N41" s="1348"/>
      <c r="O41" s="1348"/>
      <c r="P41" s="1348"/>
      <c r="Q41" s="1348"/>
      <c r="R41" s="1633"/>
      <c r="S41" s="1391"/>
      <c r="T41" s="1634"/>
      <c r="U41" s="1340"/>
      <c r="V41" s="82"/>
      <c r="W41" s="1356"/>
      <c r="X41" s="1154"/>
      <c r="Y41" s="1353"/>
      <c r="Z41" s="1877"/>
      <c r="AA41" s="861"/>
      <c r="AB41" s="806"/>
      <c r="AC41" s="806"/>
      <c r="AD41" s="806"/>
      <c r="AE41" s="623"/>
      <c r="AF41" s="623"/>
      <c r="AG41" s="623"/>
      <c r="AH41" s="623"/>
      <c r="AI41" s="92"/>
      <c r="AJ41" s="92"/>
    </row>
    <row r="42" spans="1:36" ht="12.75" customHeight="1" thickBot="1">
      <c r="A42" s="1504"/>
      <c r="B42" s="1350"/>
      <c r="C42" s="1357"/>
      <c r="D42" s="1357"/>
      <c r="E42" s="1357"/>
      <c r="F42" s="1357"/>
      <c r="G42" s="1357"/>
      <c r="H42" s="1361"/>
      <c r="I42" s="1505"/>
      <c r="J42" s="1506"/>
      <c r="K42" s="1360"/>
      <c r="L42" s="1507"/>
      <c r="M42" s="1289"/>
      <c r="N42" s="1508"/>
      <c r="O42" s="1360"/>
      <c r="P42" s="1360"/>
      <c r="Q42" s="1508"/>
      <c r="R42" s="1142"/>
      <c r="S42" s="1289"/>
      <c r="T42" s="1509"/>
      <c r="U42" s="1510"/>
      <c r="V42" s="1142"/>
      <c r="W42" s="1511"/>
      <c r="X42" s="1445"/>
      <c r="Y42" s="1446"/>
      <c r="Z42" s="1878"/>
      <c r="AA42" s="1388"/>
      <c r="AB42" s="1275"/>
      <c r="AC42" s="1275"/>
      <c r="AD42" s="1275"/>
      <c r="AE42" s="1275"/>
      <c r="AF42" s="1275"/>
      <c r="AG42" s="1275"/>
      <c r="AH42" s="1275"/>
    </row>
    <row r="43" spans="1:36" ht="12.95" customHeight="1" thickBot="1">
      <c r="A43" s="1316"/>
      <c r="B43" s="1363"/>
      <c r="C43" s="1318" t="str">
        <f>MID(B43,1,2)</f>
        <v/>
      </c>
      <c r="D43" s="1318" t="str">
        <f>MID(B43,4,2)</f>
        <v/>
      </c>
      <c r="E43" s="1318" t="str">
        <f>MID(B43,7,2)</f>
        <v/>
      </c>
      <c r="F43" s="1318" t="str">
        <f>MID(B43,10,2)</f>
        <v/>
      </c>
      <c r="G43" s="1318" t="str">
        <f>MID(B43,13,3)</f>
        <v/>
      </c>
      <c r="H43" s="1364" t="s">
        <v>394</v>
      </c>
      <c r="I43" s="1320" t="s">
        <v>798</v>
      </c>
      <c r="J43" s="1363"/>
      <c r="K43" s="1321"/>
      <c r="L43" s="1363"/>
      <c r="M43" s="1363"/>
      <c r="N43" s="1321"/>
      <c r="O43" s="1321"/>
      <c r="P43" s="1321"/>
      <c r="Q43" s="1322"/>
      <c r="R43" s="997">
        <v>5</v>
      </c>
      <c r="S43" s="1323">
        <v>176349990</v>
      </c>
      <c r="T43" s="997">
        <f>SUM(T44:T46)</f>
        <v>0</v>
      </c>
      <c r="U43" s="731">
        <f>SUM(U44:U46)</f>
        <v>0</v>
      </c>
      <c r="V43" s="997">
        <f>SUM(V44:V46)</f>
        <v>0</v>
      </c>
      <c r="W43" s="731">
        <f>SUM(W44:W46)</f>
        <v>0</v>
      </c>
      <c r="X43" s="994">
        <f t="shared" ref="X43:Y47" si="4">R43+T43-V43</f>
        <v>5</v>
      </c>
      <c r="Y43" s="1301">
        <f t="shared" si="4"/>
        <v>176349990</v>
      </c>
      <c r="Z43" s="1375"/>
      <c r="AA43" s="623"/>
      <c r="AB43" s="623"/>
      <c r="AC43" s="623"/>
      <c r="AD43" s="623"/>
      <c r="AE43" s="623"/>
      <c r="AF43" s="623"/>
      <c r="AG43" s="623"/>
      <c r="AH43" s="623"/>
      <c r="AI43" s="92"/>
    </row>
    <row r="44" spans="1:36" ht="12.95" customHeight="1">
      <c r="A44" s="1376"/>
      <c r="B44" s="1367"/>
      <c r="C44" s="1389"/>
      <c r="D44" s="1389"/>
      <c r="E44" s="1389"/>
      <c r="F44" s="1389"/>
      <c r="G44" s="1389"/>
      <c r="H44" s="1370"/>
      <c r="I44" s="1349"/>
      <c r="J44" s="1333"/>
      <c r="K44" s="1333"/>
      <c r="L44" s="1336"/>
      <c r="M44" s="1336"/>
      <c r="N44" s="1337"/>
      <c r="O44" s="1333"/>
      <c r="P44" s="1336"/>
      <c r="Q44" s="1336"/>
      <c r="R44" s="1338"/>
      <c r="S44" s="1339"/>
      <c r="T44" s="1338"/>
      <c r="U44" s="1339"/>
      <c r="V44" s="998"/>
      <c r="W44" s="1362"/>
      <c r="X44" s="1153"/>
      <c r="Y44" s="1306"/>
      <c r="Z44" s="1377"/>
      <c r="AA44" s="623"/>
      <c r="AB44" s="623"/>
      <c r="AC44" s="623"/>
      <c r="AD44" s="623"/>
      <c r="AE44" s="623"/>
      <c r="AF44" s="623"/>
      <c r="AG44" s="623"/>
      <c r="AH44" s="623"/>
      <c r="AI44" s="92"/>
    </row>
    <row r="45" spans="1:36" ht="12.95" customHeight="1">
      <c r="A45" s="1346"/>
      <c r="B45" s="1369"/>
      <c r="C45" s="1441"/>
      <c r="D45" s="1441"/>
      <c r="E45" s="1441"/>
      <c r="F45" s="1441"/>
      <c r="G45" s="1441"/>
      <c r="H45" s="1370"/>
      <c r="I45" s="1349"/>
      <c r="J45" s="1333"/>
      <c r="K45" s="1333"/>
      <c r="L45" s="1336"/>
      <c r="M45" s="1336"/>
      <c r="N45" s="1337"/>
      <c r="O45" s="1333"/>
      <c r="P45" s="1336"/>
      <c r="Q45" s="1336"/>
      <c r="R45" s="1338"/>
      <c r="S45" s="1339"/>
      <c r="T45" s="1338"/>
      <c r="U45" s="1339"/>
      <c r="V45" s="1338"/>
      <c r="W45" s="1339"/>
      <c r="X45" s="1158"/>
      <c r="Y45" s="1345"/>
      <c r="Z45" s="1378"/>
      <c r="AA45" s="623"/>
      <c r="AB45" s="623"/>
      <c r="AC45" s="623"/>
      <c r="AD45" s="623"/>
      <c r="AE45" s="623"/>
      <c r="AF45" s="623"/>
      <c r="AG45" s="623"/>
      <c r="AH45" s="623"/>
      <c r="AI45" s="92"/>
    </row>
    <row r="46" spans="1:36" ht="12.95" customHeight="1" thickBot="1">
      <c r="A46" s="1466"/>
      <c r="B46" s="1367"/>
      <c r="C46" s="1357"/>
      <c r="D46" s="1357"/>
      <c r="E46" s="1357"/>
      <c r="F46" s="1357"/>
      <c r="G46" s="1357"/>
      <c r="H46" s="1372"/>
      <c r="I46" s="1359"/>
      <c r="J46" s="1367"/>
      <c r="K46" s="1360"/>
      <c r="L46" s="1367"/>
      <c r="M46" s="1367"/>
      <c r="N46" s="1360"/>
      <c r="O46" s="1360"/>
      <c r="P46" s="1360"/>
      <c r="Q46" s="1361"/>
      <c r="R46" s="998"/>
      <c r="S46" s="1362"/>
      <c r="T46" s="998"/>
      <c r="U46" s="1392"/>
      <c r="V46" s="998"/>
      <c r="W46" s="1362"/>
      <c r="X46" s="1592"/>
      <c r="Y46" s="1345"/>
      <c r="Z46" s="1440"/>
      <c r="AA46" s="623"/>
      <c r="AB46" s="623"/>
      <c r="AC46" s="623"/>
      <c r="AD46" s="623"/>
      <c r="AE46" s="623"/>
      <c r="AF46" s="623"/>
      <c r="AG46" s="623"/>
      <c r="AH46" s="623"/>
      <c r="AI46" s="92"/>
    </row>
    <row r="47" spans="1:36" ht="12.95" customHeight="1" thickBot="1">
      <c r="A47" s="1316"/>
      <c r="B47" s="1317"/>
      <c r="C47" s="1318"/>
      <c r="D47" s="1318"/>
      <c r="E47" s="1318"/>
      <c r="F47" s="1318"/>
      <c r="G47" s="1318"/>
      <c r="H47" s="1364" t="s">
        <v>615</v>
      </c>
      <c r="I47" s="1320" t="s">
        <v>480</v>
      </c>
      <c r="J47" s="1321"/>
      <c r="K47" s="1321"/>
      <c r="L47" s="1321"/>
      <c r="M47" s="1363"/>
      <c r="N47" s="1321"/>
      <c r="O47" s="1321"/>
      <c r="P47" s="1321"/>
      <c r="Q47" s="1321"/>
      <c r="R47" s="997">
        <v>7</v>
      </c>
      <c r="S47" s="1323">
        <v>1478160973.23</v>
      </c>
      <c r="T47" s="997">
        <f>SUM(T48:T49)</f>
        <v>2</v>
      </c>
      <c r="U47" s="997">
        <f>SUM(U48:U49)</f>
        <v>1542479875</v>
      </c>
      <c r="V47" s="997">
        <f>SUM(V48:V54)</f>
        <v>0</v>
      </c>
      <c r="W47" s="731">
        <f>SUM(W48:W49)</f>
        <v>0</v>
      </c>
      <c r="X47" s="994">
        <f t="shared" si="4"/>
        <v>9</v>
      </c>
      <c r="Y47" s="1301">
        <f t="shared" si="4"/>
        <v>3020640848.23</v>
      </c>
      <c r="Z47" s="1375"/>
      <c r="AB47" s="623"/>
      <c r="AC47" s="623"/>
      <c r="AD47" s="623"/>
      <c r="AE47" s="623"/>
      <c r="AF47" s="623"/>
      <c r="AG47" s="623"/>
      <c r="AH47" s="623"/>
    </row>
    <row r="48" spans="1:36" ht="27" customHeight="1">
      <c r="A48" s="1467"/>
      <c r="B48" s="1394"/>
      <c r="C48" s="1831" t="s">
        <v>108</v>
      </c>
      <c r="D48" s="1831">
        <v>11</v>
      </c>
      <c r="E48" s="1831" t="s">
        <v>239</v>
      </c>
      <c r="F48" s="1831" t="s">
        <v>239</v>
      </c>
      <c r="G48" s="1831" t="s">
        <v>239</v>
      </c>
      <c r="H48" s="1393">
        <v>5</v>
      </c>
      <c r="I48" s="1880" t="s">
        <v>1402</v>
      </c>
      <c r="J48" s="1709" t="s">
        <v>1375</v>
      </c>
      <c r="K48" s="1708"/>
      <c r="L48" s="1708" t="s">
        <v>1376</v>
      </c>
      <c r="M48" s="1709" t="s">
        <v>52</v>
      </c>
      <c r="N48" s="1710">
        <v>42741</v>
      </c>
      <c r="O48" s="1708"/>
      <c r="P48" s="1709" t="s">
        <v>132</v>
      </c>
      <c r="Q48" s="1709" t="s">
        <v>43</v>
      </c>
      <c r="R48" s="1711"/>
      <c r="S48" s="1689"/>
      <c r="T48" s="1711">
        <v>1</v>
      </c>
      <c r="U48" s="1901">
        <v>1503595000</v>
      </c>
      <c r="V48" s="1162"/>
      <c r="W48" s="964"/>
      <c r="X48" s="1444"/>
      <c r="Y48" s="1444"/>
      <c r="Z48" s="1369"/>
      <c r="AB48" s="1275"/>
      <c r="AC48" s="1275"/>
      <c r="AD48" s="1275"/>
      <c r="AE48" s="1275"/>
      <c r="AF48" s="1275"/>
      <c r="AG48" s="1275"/>
      <c r="AH48" s="1275"/>
    </row>
    <row r="49" spans="1:38" ht="12.95" customHeight="1">
      <c r="A49" s="1437"/>
      <c r="B49" s="1396"/>
      <c r="C49" s="1872">
        <v>3</v>
      </c>
      <c r="D49" s="1872">
        <v>11</v>
      </c>
      <c r="E49" s="1872">
        <v>1</v>
      </c>
      <c r="F49" s="1872">
        <v>4</v>
      </c>
      <c r="G49" s="1872">
        <v>2</v>
      </c>
      <c r="H49" s="1397">
        <v>1</v>
      </c>
      <c r="I49" s="1712" t="s">
        <v>1377</v>
      </c>
      <c r="J49" s="1690"/>
      <c r="K49" s="1691"/>
      <c r="L49" s="1690" t="s">
        <v>1376</v>
      </c>
      <c r="M49" s="1691" t="s">
        <v>52</v>
      </c>
      <c r="N49" s="1693">
        <v>42741</v>
      </c>
      <c r="O49" s="1691"/>
      <c r="P49" s="1691" t="s">
        <v>132</v>
      </c>
      <c r="Q49" s="1691" t="s">
        <v>43</v>
      </c>
      <c r="R49" s="1145"/>
      <c r="S49" s="1146"/>
      <c r="T49" s="1145">
        <v>1</v>
      </c>
      <c r="U49" s="1905">
        <v>38884875</v>
      </c>
      <c r="V49" s="1162"/>
      <c r="W49" s="964"/>
      <c r="X49" s="1442"/>
      <c r="Y49" s="1442"/>
      <c r="Z49" s="1369"/>
      <c r="AA49" s="1395"/>
      <c r="AB49" s="1275"/>
      <c r="AC49" s="1275"/>
      <c r="AD49" s="1275"/>
      <c r="AE49" s="1275"/>
      <c r="AF49" s="1275"/>
      <c r="AG49" s="1275"/>
      <c r="AH49" s="1275"/>
    </row>
    <row r="50" spans="1:38" ht="12.95" customHeight="1" thickBot="1">
      <c r="A50" s="1468"/>
      <c r="B50" s="1308"/>
      <c r="C50" s="1311"/>
      <c r="D50" s="1311"/>
      <c r="E50" s="1311"/>
      <c r="F50" s="1311"/>
      <c r="G50" s="1311"/>
      <c r="H50" s="1311"/>
      <c r="I50" s="1311"/>
      <c r="J50" s="1311"/>
      <c r="K50" s="1311"/>
      <c r="L50" s="1311"/>
      <c r="M50" s="1313"/>
      <c r="N50" s="1311"/>
      <c r="O50" s="1311"/>
      <c r="P50" s="1311"/>
      <c r="Q50" s="1311"/>
      <c r="R50" s="999"/>
      <c r="S50" s="1374"/>
      <c r="T50" s="999"/>
      <c r="U50" s="1374"/>
      <c r="V50" s="999"/>
      <c r="W50" s="1374"/>
      <c r="X50" s="1445"/>
      <c r="Y50" s="1446"/>
      <c r="Z50" s="1311"/>
      <c r="AA50" s="624"/>
      <c r="AB50" s="624"/>
      <c r="AC50" s="624"/>
      <c r="AD50" s="624"/>
      <c r="AE50" s="624"/>
      <c r="AF50" s="624"/>
      <c r="AG50" s="624"/>
      <c r="AH50" s="624"/>
    </row>
    <row r="51" spans="1:38" ht="12.95" customHeight="1" thickBot="1">
      <c r="A51" s="1316"/>
      <c r="B51" s="1317"/>
      <c r="C51" s="1318"/>
      <c r="D51" s="1318"/>
      <c r="E51" s="1318"/>
      <c r="F51" s="1318"/>
      <c r="G51" s="1318"/>
      <c r="H51" s="1364" t="s">
        <v>616</v>
      </c>
      <c r="I51" s="1320" t="s">
        <v>421</v>
      </c>
      <c r="J51" s="1321"/>
      <c r="K51" s="1321"/>
      <c r="L51" s="1321"/>
      <c r="M51" s="1321"/>
      <c r="N51" s="1321"/>
      <c r="O51" s="1321"/>
      <c r="P51" s="1321"/>
      <c r="Q51" s="1321"/>
      <c r="R51" s="1003">
        <v>5</v>
      </c>
      <c r="S51" s="1398">
        <v>45180588.590000004</v>
      </c>
      <c r="T51" s="1003">
        <f>SUM(T52:T55)</f>
        <v>3</v>
      </c>
      <c r="U51" s="1003">
        <f>SUM(U52:U55)</f>
        <v>400633249</v>
      </c>
      <c r="V51" s="1003">
        <f>SUM(V52:V54)</f>
        <v>0</v>
      </c>
      <c r="W51" s="1003">
        <f>SUM(W52:W54)</f>
        <v>0</v>
      </c>
      <c r="X51" s="994">
        <f t="shared" ref="X51:Y51" si="5">R51+T51-V51</f>
        <v>8</v>
      </c>
      <c r="Y51" s="1301">
        <f t="shared" si="5"/>
        <v>445813837.59000003</v>
      </c>
      <c r="Z51" s="1399"/>
      <c r="AB51" s="623"/>
      <c r="AC51" s="623"/>
      <c r="AD51" s="623"/>
      <c r="AE51" s="623"/>
      <c r="AF51" s="623"/>
      <c r="AG51" s="623"/>
      <c r="AH51" s="623"/>
    </row>
    <row r="52" spans="1:38" ht="12.95" customHeight="1">
      <c r="A52" s="1376"/>
      <c r="B52" s="1350"/>
      <c r="C52" s="1839">
        <v>4</v>
      </c>
      <c r="D52" s="1400">
        <v>16</v>
      </c>
      <c r="E52" s="1400">
        <v>2</v>
      </c>
      <c r="F52" s="1400">
        <v>1</v>
      </c>
      <c r="G52" s="1400">
        <v>4</v>
      </c>
      <c r="H52" s="1390">
        <v>5</v>
      </c>
      <c r="I52" s="1706" t="s">
        <v>1395</v>
      </c>
      <c r="J52" s="1686" t="s">
        <v>1379</v>
      </c>
      <c r="K52" s="1686"/>
      <c r="L52" s="1683"/>
      <c r="M52" s="1686" t="s">
        <v>52</v>
      </c>
      <c r="N52" s="1687">
        <v>42741</v>
      </c>
      <c r="O52" s="1686"/>
      <c r="P52" s="1686" t="s">
        <v>132</v>
      </c>
      <c r="Q52" s="1686" t="s">
        <v>43</v>
      </c>
      <c r="R52" s="1707"/>
      <c r="S52" s="1689"/>
      <c r="T52" s="1707">
        <v>1</v>
      </c>
      <c r="U52" s="1901">
        <v>36238249</v>
      </c>
      <c r="V52" s="1004"/>
      <c r="W52" s="1401"/>
      <c r="X52" s="1159"/>
      <c r="Y52" s="1305"/>
      <c r="Z52" s="1401"/>
      <c r="AB52" s="623"/>
      <c r="AC52" s="623"/>
      <c r="AD52" s="623"/>
      <c r="AE52" s="623"/>
      <c r="AF52" s="623"/>
      <c r="AG52" s="623"/>
      <c r="AH52" s="623"/>
    </row>
    <row r="53" spans="1:38" ht="12.95" customHeight="1">
      <c r="A53" s="1346"/>
      <c r="B53" s="1343"/>
      <c r="C53" s="1794">
        <v>4</v>
      </c>
      <c r="D53" s="1794">
        <v>15</v>
      </c>
      <c r="E53" s="1794">
        <v>2</v>
      </c>
      <c r="F53" s="1794">
        <v>1</v>
      </c>
      <c r="G53" s="1794">
        <v>4</v>
      </c>
      <c r="H53" s="1370">
        <v>1</v>
      </c>
      <c r="I53" s="1703" t="s">
        <v>1380</v>
      </c>
      <c r="J53" s="1697" t="s">
        <v>1379</v>
      </c>
      <c r="K53" s="1696"/>
      <c r="L53" s="1696" t="s">
        <v>1219</v>
      </c>
      <c r="M53" s="1697" t="s">
        <v>52</v>
      </c>
      <c r="N53" s="1699">
        <v>42741</v>
      </c>
      <c r="O53" s="1696"/>
      <c r="P53" s="1697" t="s">
        <v>132</v>
      </c>
      <c r="Q53" s="1697" t="s">
        <v>43</v>
      </c>
      <c r="R53" s="1700"/>
      <c r="S53" s="1701"/>
      <c r="T53" s="1700">
        <v>1</v>
      </c>
      <c r="U53" s="1903">
        <v>358395000</v>
      </c>
      <c r="V53" s="1135"/>
      <c r="W53" s="1402"/>
      <c r="X53" s="1158"/>
      <c r="Y53" s="1345"/>
      <c r="Z53" s="1402"/>
      <c r="AA53" s="623"/>
      <c r="AB53" s="623"/>
      <c r="AC53" s="623"/>
      <c r="AD53" s="623"/>
      <c r="AE53" s="623"/>
      <c r="AF53" s="623"/>
      <c r="AG53" s="623"/>
      <c r="AH53" s="623"/>
    </row>
    <row r="54" spans="1:38" ht="12.95" customHeight="1">
      <c r="A54" s="1346"/>
      <c r="B54" s="1343"/>
      <c r="C54" s="1400"/>
      <c r="D54" s="1400"/>
      <c r="E54" s="1400"/>
      <c r="F54" s="1400"/>
      <c r="G54" s="1400"/>
      <c r="H54" s="1334"/>
      <c r="I54" s="1349" t="s">
        <v>1408</v>
      </c>
      <c r="J54" s="1696"/>
      <c r="K54" s="1696"/>
      <c r="L54" s="1704"/>
      <c r="M54" s="1697" t="s">
        <v>755</v>
      </c>
      <c r="N54" s="1699">
        <v>42899</v>
      </c>
      <c r="O54" s="1696"/>
      <c r="P54" s="1697" t="s">
        <v>42</v>
      </c>
      <c r="Q54" s="1697" t="s">
        <v>43</v>
      </c>
      <c r="R54" s="1702"/>
      <c r="S54" s="1701"/>
      <c r="T54" s="1702">
        <v>1</v>
      </c>
      <c r="U54" s="1701">
        <v>6000000</v>
      </c>
      <c r="V54" s="862">
        <v>0</v>
      </c>
      <c r="W54" s="1402"/>
      <c r="X54" s="1158"/>
      <c r="Y54" s="1345"/>
      <c r="Z54" s="1402"/>
      <c r="AA54" s="623"/>
      <c r="AB54" s="623"/>
      <c r="AC54" s="623"/>
      <c r="AD54" s="623"/>
      <c r="AE54" s="623"/>
      <c r="AF54" s="623"/>
      <c r="AG54" s="623"/>
      <c r="AH54" s="623"/>
    </row>
    <row r="55" spans="1:38" ht="12.95" customHeight="1" thickBot="1">
      <c r="A55" s="1466"/>
      <c r="B55" s="1350"/>
      <c r="C55" s="1357"/>
      <c r="D55" s="1357"/>
      <c r="E55" s="1357"/>
      <c r="F55" s="1357"/>
      <c r="G55" s="1357"/>
      <c r="H55" s="1372"/>
      <c r="I55" s="1359"/>
      <c r="J55" s="1360"/>
      <c r="K55" s="1360"/>
      <c r="L55" s="1360"/>
      <c r="M55" s="1360"/>
      <c r="N55" s="1360"/>
      <c r="O55" s="1360"/>
      <c r="P55" s="1360"/>
      <c r="Q55" s="1360"/>
      <c r="R55" s="1004"/>
      <c r="S55" s="1403"/>
      <c r="T55" s="1004"/>
      <c r="U55" s="1401"/>
      <c r="V55" s="1004"/>
      <c r="W55" s="1401"/>
      <c r="X55" s="1004"/>
      <c r="Y55" s="1401"/>
      <c r="Z55" s="1401"/>
      <c r="AA55" s="623"/>
      <c r="AB55" s="623"/>
      <c r="AC55" s="623"/>
      <c r="AD55" s="623"/>
      <c r="AE55" s="623"/>
      <c r="AF55" s="623"/>
      <c r="AG55" s="623"/>
      <c r="AH55" s="623"/>
    </row>
    <row r="56" spans="1:38" ht="12.95" customHeight="1" thickBot="1">
      <c r="A56" s="1404"/>
      <c r="B56" s="1284"/>
      <c r="C56" s="1284"/>
      <c r="D56" s="1284"/>
      <c r="E56" s="1284"/>
      <c r="F56" s="1284"/>
      <c r="G56" s="1284"/>
      <c r="H56" s="1405" t="s">
        <v>799</v>
      </c>
      <c r="I56" s="1283" t="s">
        <v>423</v>
      </c>
      <c r="J56" s="1284"/>
      <c r="K56" s="1284"/>
      <c r="L56" s="1284"/>
      <c r="M56" s="1284"/>
      <c r="N56" s="1284"/>
      <c r="O56" s="1283"/>
      <c r="P56" s="1283"/>
      <c r="Q56" s="1283"/>
      <c r="R56" s="997"/>
      <c r="S56" s="1320"/>
      <c r="T56" s="1220">
        <f>SUM(T57)</f>
        <v>0</v>
      </c>
      <c r="U56" s="1283">
        <f t="shared" ref="U56:Y56" si="6">SUM(U57)</f>
        <v>0</v>
      </c>
      <c r="V56" s="1220">
        <f t="shared" si="6"/>
        <v>0</v>
      </c>
      <c r="W56" s="1283">
        <f t="shared" si="6"/>
        <v>0</v>
      </c>
      <c r="X56" s="1220">
        <f t="shared" si="6"/>
        <v>0</v>
      </c>
      <c r="Y56" s="1283">
        <f t="shared" si="6"/>
        <v>0</v>
      </c>
      <c r="Z56" s="1460"/>
      <c r="AA56" s="624"/>
      <c r="AB56" s="628"/>
      <c r="AC56" s="628"/>
      <c r="AD56" s="628"/>
      <c r="AE56" s="628"/>
      <c r="AF56" s="628"/>
      <c r="AG56" s="628"/>
      <c r="AH56" s="628"/>
    </row>
    <row r="57" spans="1:38" ht="12.95" customHeight="1" thickBot="1">
      <c r="A57" s="1386"/>
      <c r="B57" s="1406"/>
      <c r="C57" s="1406"/>
      <c r="D57" s="1406"/>
      <c r="E57" s="1406"/>
      <c r="F57" s="1406"/>
      <c r="G57" s="1406"/>
      <c r="H57" s="1386"/>
      <c r="I57" s="1386"/>
      <c r="J57" s="1386"/>
      <c r="K57" s="1386"/>
      <c r="L57" s="1386"/>
      <c r="M57" s="1386"/>
      <c r="N57" s="1386"/>
      <c r="O57" s="1386"/>
      <c r="P57" s="1386"/>
      <c r="Q57" s="1386"/>
      <c r="R57" s="1407"/>
      <c r="S57" s="1408"/>
      <c r="T57" s="1387"/>
      <c r="U57" s="1409"/>
      <c r="V57" s="1387"/>
      <c r="W57" s="1409"/>
      <c r="X57" s="1407"/>
      <c r="Y57" s="1408"/>
      <c r="Z57" s="1410"/>
      <c r="AA57" s="624"/>
      <c r="AB57" s="628"/>
      <c r="AC57" s="628"/>
      <c r="AD57" s="628"/>
      <c r="AE57" s="628"/>
      <c r="AF57" s="628"/>
      <c r="AG57" s="628"/>
      <c r="AH57" s="628"/>
    </row>
    <row r="58" spans="1:38" ht="15.75" customHeight="1" thickBot="1">
      <c r="A58" s="2036" t="s">
        <v>785</v>
      </c>
      <c r="B58" s="2037"/>
      <c r="C58" s="2037"/>
      <c r="D58" s="2037"/>
      <c r="E58" s="2037"/>
      <c r="F58" s="2037"/>
      <c r="G58" s="2037"/>
      <c r="H58" s="2037"/>
      <c r="I58" s="2037"/>
      <c r="J58" s="2037"/>
      <c r="K58" s="2037"/>
      <c r="L58" s="2037"/>
      <c r="M58" s="2037"/>
      <c r="N58" s="2037"/>
      <c r="O58" s="2037"/>
      <c r="P58" s="2037"/>
      <c r="Q58" s="2037"/>
      <c r="R58" s="1411">
        <f t="shared" ref="R58:Y58" si="7">R13+R15+R47+R51+R57</f>
        <v>410</v>
      </c>
      <c r="S58" s="1412">
        <f t="shared" si="7"/>
        <v>2992403328.3600001</v>
      </c>
      <c r="T58" s="1411">
        <f t="shared" si="7"/>
        <v>22</v>
      </c>
      <c r="U58" s="1412">
        <f t="shared" si="7"/>
        <v>2002914624</v>
      </c>
      <c r="V58" s="1411">
        <f t="shared" si="7"/>
        <v>2</v>
      </c>
      <c r="W58" s="1412">
        <f t="shared" si="7"/>
        <v>7765500</v>
      </c>
      <c r="X58" s="1411">
        <f t="shared" si="7"/>
        <v>430</v>
      </c>
      <c r="Y58" s="1412">
        <f t="shared" si="7"/>
        <v>4987552452.3600006</v>
      </c>
      <c r="Z58" s="1413"/>
      <c r="AA58" s="629"/>
      <c r="AB58" s="629"/>
      <c r="AC58" s="629"/>
      <c r="AD58" s="629"/>
      <c r="AE58" s="629"/>
      <c r="AF58" s="629"/>
      <c r="AG58" s="629"/>
      <c r="AH58" s="629"/>
      <c r="AI58" s="92"/>
      <c r="AJ58" s="450"/>
      <c r="AK58" s="92"/>
      <c r="AL58" s="1276"/>
    </row>
    <row r="59" spans="1:38" ht="15.75" customHeight="1">
      <c r="A59" s="1414"/>
      <c r="B59" s="1414"/>
      <c r="C59" s="1414"/>
      <c r="D59" s="1414"/>
      <c r="E59" s="1414"/>
      <c r="F59" s="1414"/>
      <c r="G59" s="1414"/>
      <c r="H59" s="1414"/>
      <c r="I59" s="1414"/>
      <c r="J59" s="1414"/>
      <c r="K59" s="1414"/>
      <c r="L59" s="1414"/>
      <c r="M59" s="1414"/>
      <c r="N59" s="1414"/>
      <c r="O59" s="1414"/>
      <c r="P59" s="1414"/>
      <c r="Q59" s="1414"/>
      <c r="R59" s="1006"/>
      <c r="S59" s="1415"/>
      <c r="T59" s="1006"/>
      <c r="U59" s="1415"/>
      <c r="V59" s="1006"/>
      <c r="W59" s="1415"/>
      <c r="X59" s="1006"/>
      <c r="Y59" s="1415"/>
      <c r="Z59" s="1416"/>
      <c r="AA59" s="629"/>
      <c r="AB59" s="629"/>
      <c r="AC59" s="629"/>
      <c r="AD59" s="629"/>
      <c r="AE59" s="629"/>
      <c r="AF59" s="629"/>
      <c r="AG59" s="629"/>
      <c r="AH59" s="629"/>
      <c r="AI59" s="92"/>
      <c r="AJ59" s="450"/>
      <c r="AK59" s="612"/>
      <c r="AL59" s="1276"/>
    </row>
    <row r="60" spans="1:38">
      <c r="H60" s="1275"/>
      <c r="I60" s="1417" t="s">
        <v>425</v>
      </c>
      <c r="R60" s="1012"/>
      <c r="T60" s="704"/>
      <c r="U60" s="2038" t="s">
        <v>1404</v>
      </c>
      <c r="V60" s="2038"/>
      <c r="W60" s="2038"/>
      <c r="X60" s="2038"/>
      <c r="Y60" s="2038"/>
      <c r="Z60" s="2038"/>
      <c r="AA60" s="630"/>
      <c r="AB60" s="630"/>
      <c r="AC60" s="630"/>
      <c r="AD60" s="630"/>
      <c r="AE60" s="630"/>
      <c r="AF60" s="630"/>
      <c r="AG60" s="630"/>
      <c r="AH60" s="630"/>
      <c r="AI60" s="92"/>
      <c r="AK60" s="92"/>
      <c r="AL60" s="1276"/>
    </row>
    <row r="61" spans="1:38">
      <c r="E61" s="1417"/>
      <c r="H61" s="1275"/>
      <c r="I61" s="1417" t="s">
        <v>427</v>
      </c>
      <c r="R61" s="1012"/>
      <c r="T61" s="704"/>
      <c r="U61" s="2038" t="s">
        <v>426</v>
      </c>
      <c r="V61" s="2038"/>
      <c r="W61" s="2038"/>
      <c r="X61" s="2038"/>
      <c r="Y61" s="2038"/>
      <c r="Z61" s="2038"/>
      <c r="AA61" s="630"/>
      <c r="AB61" s="630"/>
      <c r="AC61" s="630"/>
      <c r="AD61" s="630"/>
      <c r="AE61" s="630"/>
      <c r="AF61" s="630"/>
      <c r="AG61" s="630"/>
      <c r="AH61" s="630"/>
      <c r="AI61" s="92"/>
      <c r="AK61" s="92"/>
    </row>
    <row r="62" spans="1:38">
      <c r="E62" s="1417"/>
      <c r="H62" s="1275"/>
      <c r="I62" s="1417" t="s">
        <v>428</v>
      </c>
      <c r="J62" s="1418"/>
      <c r="K62" s="1418"/>
      <c r="L62" s="1418"/>
      <c r="R62" s="1012"/>
      <c r="S62" s="456"/>
      <c r="T62" s="704"/>
      <c r="U62" s="151"/>
      <c r="V62" s="704"/>
      <c r="W62" s="151"/>
      <c r="X62" s="704"/>
      <c r="Y62" s="151"/>
      <c r="Z62" s="1419"/>
      <c r="AA62" s="631"/>
      <c r="AB62" s="631"/>
      <c r="AC62" s="631"/>
      <c r="AD62" s="631"/>
      <c r="AE62" s="631"/>
      <c r="AF62" s="631"/>
      <c r="AG62" s="631"/>
      <c r="AH62" s="631"/>
      <c r="AI62" s="92"/>
      <c r="AK62" s="92"/>
    </row>
    <row r="63" spans="1:38">
      <c r="E63" s="1417"/>
      <c r="H63" s="1275"/>
      <c r="I63" s="1420"/>
      <c r="J63" s="1418"/>
      <c r="K63" s="1418"/>
      <c r="L63" s="1418"/>
      <c r="R63" s="1012"/>
      <c r="S63" s="1421"/>
      <c r="T63" s="704"/>
      <c r="U63" s="1422"/>
      <c r="V63" s="704"/>
      <c r="W63" s="1276"/>
      <c r="X63" s="704"/>
      <c r="Y63" s="1276"/>
      <c r="Z63" s="1419"/>
      <c r="AA63" s="631"/>
      <c r="AB63" s="631"/>
      <c r="AC63" s="631"/>
      <c r="AD63" s="631"/>
      <c r="AE63" s="631"/>
      <c r="AF63" s="631"/>
      <c r="AG63" s="631"/>
      <c r="AH63" s="631"/>
      <c r="AK63" s="92"/>
    </row>
    <row r="64" spans="1:38">
      <c r="E64" s="1417"/>
      <c r="H64" s="1275"/>
      <c r="I64" s="1420"/>
      <c r="J64" s="1423"/>
      <c r="K64" s="1423"/>
      <c r="L64" s="1423"/>
      <c r="R64" s="1012"/>
      <c r="S64" s="1421"/>
      <c r="T64" s="704"/>
      <c r="U64" s="1421"/>
      <c r="V64" s="704"/>
      <c r="W64" s="1421"/>
      <c r="X64" s="1012"/>
      <c r="Y64" s="1421"/>
      <c r="Z64" s="1419"/>
      <c r="AA64" s="631"/>
      <c r="AB64" s="631"/>
      <c r="AC64" s="631"/>
      <c r="AD64" s="631"/>
      <c r="AE64" s="631"/>
      <c r="AF64" s="631"/>
      <c r="AG64" s="631"/>
      <c r="AH64" s="631"/>
      <c r="AK64" s="92"/>
    </row>
    <row r="65" spans="5:38">
      <c r="E65" s="1417"/>
      <c r="H65" s="1275"/>
      <c r="I65" s="1424" t="s">
        <v>430</v>
      </c>
      <c r="J65" s="1423"/>
      <c r="K65" s="1423"/>
      <c r="L65" s="1423"/>
      <c r="R65" s="1012"/>
      <c r="T65" s="704"/>
      <c r="U65" s="2039" t="s">
        <v>429</v>
      </c>
      <c r="V65" s="2039"/>
      <c r="W65" s="2039"/>
      <c r="X65" s="2039"/>
      <c r="Y65" s="2039"/>
      <c r="Z65" s="2039"/>
      <c r="AA65" s="632"/>
      <c r="AB65" s="632"/>
      <c r="AC65" s="632"/>
      <c r="AD65" s="632"/>
      <c r="AE65" s="632"/>
      <c r="AF65" s="632"/>
      <c r="AG65" s="632"/>
      <c r="AH65" s="632"/>
      <c r="AK65" s="92"/>
    </row>
    <row r="66" spans="5:38">
      <c r="E66" s="1425"/>
      <c r="H66" s="1275"/>
      <c r="I66" s="1426" t="s">
        <v>432</v>
      </c>
      <c r="J66" s="1427"/>
      <c r="K66" s="1427"/>
      <c r="L66" s="1427"/>
      <c r="R66" s="1012"/>
      <c r="T66" s="704"/>
      <c r="U66" s="2035" t="s">
        <v>431</v>
      </c>
      <c r="V66" s="2035"/>
      <c r="W66" s="2035"/>
      <c r="X66" s="2035"/>
      <c r="Y66" s="2035"/>
      <c r="Z66" s="2035"/>
      <c r="AA66" s="633"/>
      <c r="AB66" s="633"/>
      <c r="AC66" s="633"/>
      <c r="AD66" s="633"/>
      <c r="AE66" s="633"/>
      <c r="AF66" s="633"/>
      <c r="AG66" s="633"/>
      <c r="AH66" s="633"/>
      <c r="AK66" s="92"/>
    </row>
    <row r="67" spans="5:38">
      <c r="E67" s="1417"/>
      <c r="H67" s="1275"/>
      <c r="I67" s="1426"/>
      <c r="J67" s="1428"/>
      <c r="K67" s="1428"/>
      <c r="L67" s="1428"/>
      <c r="R67" s="1012"/>
      <c r="S67" s="1429"/>
      <c r="T67" s="704"/>
      <c r="U67" s="1430"/>
      <c r="V67" s="704"/>
      <c r="W67" s="1430"/>
      <c r="X67" s="704"/>
      <c r="Y67" s="1430"/>
      <c r="Z67" s="1418"/>
      <c r="AA67" s="634"/>
      <c r="AB67" s="634"/>
      <c r="AC67" s="634"/>
      <c r="AD67" s="634"/>
      <c r="AE67" s="634"/>
      <c r="AF67" s="634"/>
      <c r="AG67" s="634"/>
      <c r="AH67" s="634"/>
      <c r="AK67" s="92"/>
    </row>
    <row r="68" spans="5:38">
      <c r="AK68" s="92"/>
    </row>
    <row r="69" spans="5:38">
      <c r="AK69" s="92"/>
    </row>
    <row r="70" spans="5:38">
      <c r="AK70" s="92"/>
    </row>
    <row r="71" spans="5:38">
      <c r="AK71" s="92"/>
    </row>
    <row r="72" spans="5:38">
      <c r="AK72" s="92"/>
    </row>
    <row r="73" spans="5:38">
      <c r="AK73" s="612"/>
      <c r="AL73" s="1276"/>
    </row>
    <row r="74" spans="5:38">
      <c r="AK74" s="612"/>
    </row>
    <row r="75" spans="5:38">
      <c r="AK75" s="612"/>
    </row>
  </sheetData>
  <mergeCells count="31">
    <mergeCell ref="U66:Z66"/>
    <mergeCell ref="A58:Q58"/>
    <mergeCell ref="U60:Z60"/>
    <mergeCell ref="U61:Z61"/>
    <mergeCell ref="U65:Z65"/>
    <mergeCell ref="C12:G12"/>
    <mergeCell ref="X7:Y8"/>
    <mergeCell ref="Z7:Z11"/>
    <mergeCell ref="A8:A11"/>
    <mergeCell ref="B8:B11"/>
    <mergeCell ref="C8:G11"/>
    <mergeCell ref="H8:H11"/>
    <mergeCell ref="I8:I11"/>
    <mergeCell ref="J8:J11"/>
    <mergeCell ref="L8:L11"/>
    <mergeCell ref="R9:R11"/>
    <mergeCell ref="S9:S11"/>
    <mergeCell ref="T9:U10"/>
    <mergeCell ref="V9:W10"/>
    <mergeCell ref="X9:X11"/>
    <mergeCell ref="Y9:Y11"/>
    <mergeCell ref="A1:Z1"/>
    <mergeCell ref="A7:H7"/>
    <mergeCell ref="I7:L7"/>
    <mergeCell ref="M7:M11"/>
    <mergeCell ref="N7:N11"/>
    <mergeCell ref="O7:O11"/>
    <mergeCell ref="P7:P11"/>
    <mergeCell ref="Q7:Q11"/>
    <mergeCell ref="R7:S8"/>
    <mergeCell ref="T7:W8"/>
  </mergeCells>
  <dataValidations count="2">
    <dataValidation type="list" allowBlank="1" showInputMessage="1" showErrorMessage="1" error="PILIH DARI DAFTAR" sqref="VRV48:VRV49 VHZ48:VHZ49 UYD48:UYD49 UOH48:UOH49 UEL48:UEL49 TUP48:TUP49 TKT48:TKT49 TAX48:TAX49 SRB48:SRB49 SHF48:SHF49 RXJ48:RXJ49 RNN48:RNN49 RDR48:RDR49 QTV48:QTV49 QJZ48:QJZ49 QAD48:QAD49 PQH48:PQH49 PGL48:PGL49 OWP48:OWP49 OMT48:OMT49 OCX48:OCX49 NTB48:NTB49 NJF48:NJF49 MZJ48:MZJ49 MPN48:MPN49 MFR48:MFR49 LVV48:LVV49 LLZ48:LLZ49 LCD48:LCD49 KSH48:KSH49 KIL48:KIL49 JYP48:JYP49 JOT48:JOT49 JEX48:JEX49 IVB48:IVB49 ILF48:ILF49 IBJ48:IBJ49 HRN48:HRN49 HHR48:HHR49 GXV48:GXV49 GNZ48:GNZ49 GED48:GED49 FUH48:FUH49 FKL48:FKL49 FAP48:FAP49 EQT48:EQT49 EGX48:EGX49 DXB48:DXB49 DNF48:DNF49 DDJ48:DDJ49 CTN48:CTN49 CJR48:CJR49 BZV48:BZV49 BPZ48:BPZ49 BGD48:BGD49 AWH48:AWH49 AML48:AML49 ACP48:ACP49 ST48:ST49 IX48:IX49 WVJ48:WVJ49 WLN48:WLN49 B42 B15:B29 B32:B33 B47:B57 WBR48:WBR49">
      <formula1>KIBB</formula1>
    </dataValidation>
    <dataValidation type="list" allowBlank="1" showInputMessage="1" showErrorMessage="1" error="PILIH DARI DAFTAR" sqref="B14">
      <formula1>KIBA</formula1>
    </dataValidation>
  </dataValidations>
  <pageMargins left="1.6141732283464567" right="0" top="0.55118110236220474" bottom="0.35433070866141736" header="0.31496062992125984" footer="0.31496062992125984"/>
  <pageSetup paperSize="5" scale="60" orientation="landscape" r:id="rId1"/>
  <drawing r:id="rId2"/>
</worksheet>
</file>

<file path=xl/worksheets/sheet6.xml><?xml version="1.0" encoding="utf-8"?>
<worksheet xmlns="http://schemas.openxmlformats.org/spreadsheetml/2006/main" xmlns:r="http://schemas.openxmlformats.org/officeDocument/2006/relationships">
  <sheetPr>
    <tabColor rgb="FF00B050"/>
  </sheetPr>
  <dimension ref="A1:Q47"/>
  <sheetViews>
    <sheetView view="pageBreakPreview" topLeftCell="A18" zoomScaleSheetLayoutView="100" workbookViewId="0">
      <selection activeCell="F38" sqref="F38"/>
    </sheetView>
  </sheetViews>
  <sheetFormatPr defaultRowHeight="15"/>
  <cols>
    <col min="1" max="1" width="4" style="242" customWidth="1"/>
    <col min="2" max="2" width="11.7109375" style="242" customWidth="1"/>
    <col min="3" max="3" width="8.5703125" style="242" customWidth="1"/>
    <col min="4" max="4" width="33.42578125" style="242" customWidth="1"/>
    <col min="5" max="5" width="8" style="242" customWidth="1"/>
    <col min="6" max="6" width="16.85546875" style="242" customWidth="1"/>
    <col min="7" max="7" width="8" style="242" customWidth="1"/>
    <col min="8" max="8" width="16.85546875" style="242" customWidth="1"/>
    <col min="9" max="9" width="7" style="242" customWidth="1"/>
    <col min="10" max="10" width="15.42578125" style="242" customWidth="1"/>
    <col min="11" max="11" width="8.28515625" style="242" customWidth="1"/>
    <col min="12" max="12" width="17" style="242" customWidth="1"/>
    <col min="13" max="13" width="10" style="242" customWidth="1"/>
    <col min="14" max="14" width="22.140625" style="242" customWidth="1"/>
    <col min="15" max="15" width="14.28515625" style="242" bestFit="1" customWidth="1"/>
    <col min="16" max="16" width="14.28515625" style="804" bestFit="1" customWidth="1"/>
    <col min="17" max="17" width="27.28515625" style="804" bestFit="1" customWidth="1"/>
    <col min="18" max="16384" width="9.140625" style="242"/>
  </cols>
  <sheetData>
    <row r="1" spans="1:17" ht="12.95" customHeight="1">
      <c r="A1" s="242" t="s">
        <v>544</v>
      </c>
      <c r="C1" s="483" t="s">
        <v>795</v>
      </c>
      <c r="D1" s="436"/>
      <c r="L1" s="242" t="s">
        <v>545</v>
      </c>
      <c r="M1" s="242" t="s">
        <v>546</v>
      </c>
    </row>
    <row r="2" spans="1:17" ht="12.95" customHeight="1">
      <c r="A2" s="242" t="s">
        <v>547</v>
      </c>
      <c r="C2" s="242" t="s">
        <v>548</v>
      </c>
      <c r="D2" s="295"/>
      <c r="E2" s="296"/>
      <c r="F2" s="296"/>
      <c r="G2" s="296"/>
      <c r="H2" s="296"/>
    </row>
    <row r="3" spans="1:17" ht="12.95" customHeight="1">
      <c r="A3" s="242" t="s">
        <v>549</v>
      </c>
      <c r="C3" s="242" t="s">
        <v>550</v>
      </c>
      <c r="D3" s="297"/>
      <c r="E3" s="297"/>
      <c r="F3" s="297"/>
      <c r="G3" s="297"/>
      <c r="H3" s="297"/>
    </row>
    <row r="4" spans="1:17" ht="15" customHeight="1">
      <c r="A4" s="2040" t="s">
        <v>551</v>
      </c>
      <c r="B4" s="2040"/>
      <c r="C4" s="2040"/>
      <c r="D4" s="2040"/>
      <c r="E4" s="2040"/>
      <c r="F4" s="2040"/>
      <c r="G4" s="2040"/>
      <c r="H4" s="2040"/>
      <c r="I4" s="2040"/>
      <c r="J4" s="2040"/>
      <c r="K4" s="2040"/>
      <c r="L4" s="2040"/>
      <c r="M4" s="2040"/>
    </row>
    <row r="5" spans="1:17" ht="15" customHeight="1">
      <c r="A5" s="2041" t="s">
        <v>552</v>
      </c>
      <c r="B5" s="2041"/>
      <c r="C5" s="2041"/>
      <c r="D5" s="2041"/>
      <c r="E5" s="2041"/>
      <c r="F5" s="2041"/>
      <c r="G5" s="2041"/>
      <c r="H5" s="2041"/>
      <c r="I5" s="2041"/>
      <c r="J5" s="2041"/>
      <c r="K5" s="2041"/>
      <c r="L5" s="2041"/>
      <c r="M5" s="2041"/>
    </row>
    <row r="6" spans="1:17" ht="8.25" customHeight="1" thickBot="1">
      <c r="A6" s="600"/>
      <c r="B6" s="600"/>
      <c r="C6" s="600"/>
      <c r="D6" s="600"/>
      <c r="E6" s="600"/>
      <c r="F6" s="600"/>
      <c r="G6" s="600"/>
      <c r="H6" s="600"/>
      <c r="I6" s="600"/>
      <c r="J6" s="600"/>
      <c r="K6" s="600"/>
      <c r="L6" s="600"/>
      <c r="M6" s="600"/>
    </row>
    <row r="7" spans="1:17" ht="15.75" thickTop="1">
      <c r="A7" s="2042" t="s">
        <v>435</v>
      </c>
      <c r="B7" s="2044" t="s">
        <v>553</v>
      </c>
      <c r="C7" s="2044" t="s">
        <v>554</v>
      </c>
      <c r="D7" s="2044" t="s">
        <v>555</v>
      </c>
      <c r="E7" s="2044" t="s">
        <v>556</v>
      </c>
      <c r="F7" s="2044"/>
      <c r="G7" s="2046" t="s">
        <v>557</v>
      </c>
      <c r="H7" s="2046"/>
      <c r="I7" s="2046"/>
      <c r="J7" s="2046"/>
      <c r="K7" s="2044" t="s">
        <v>558</v>
      </c>
      <c r="L7" s="2044"/>
      <c r="M7" s="2047" t="s">
        <v>559</v>
      </c>
    </row>
    <row r="8" spans="1:17">
      <c r="A8" s="2043"/>
      <c r="B8" s="2045"/>
      <c r="C8" s="2045"/>
      <c r="D8" s="2045"/>
      <c r="E8" s="2045"/>
      <c r="F8" s="2045"/>
      <c r="G8" s="2054" t="s">
        <v>560</v>
      </c>
      <c r="H8" s="2054"/>
      <c r="I8" s="2054" t="s">
        <v>561</v>
      </c>
      <c r="J8" s="2054"/>
      <c r="K8" s="2045"/>
      <c r="L8" s="2045"/>
      <c r="M8" s="2048"/>
    </row>
    <row r="9" spans="1:17">
      <c r="A9" s="2043"/>
      <c r="B9" s="2045"/>
      <c r="C9" s="2045"/>
      <c r="D9" s="2045"/>
      <c r="E9" s="298" t="s">
        <v>562</v>
      </c>
      <c r="F9" s="1537" t="s">
        <v>563</v>
      </c>
      <c r="G9" s="298" t="s">
        <v>562</v>
      </c>
      <c r="H9" s="1271" t="s">
        <v>563</v>
      </c>
      <c r="I9" s="298" t="s">
        <v>562</v>
      </c>
      <c r="J9" s="1271" t="s">
        <v>563</v>
      </c>
      <c r="K9" s="1537" t="s">
        <v>562</v>
      </c>
      <c r="L9" s="1271" t="s">
        <v>563</v>
      </c>
      <c r="M9" s="2049"/>
    </row>
    <row r="10" spans="1:17" ht="11.25" customHeight="1" thickBot="1">
      <c r="A10" s="891">
        <v>1</v>
      </c>
      <c r="B10" s="892">
        <v>2</v>
      </c>
      <c r="C10" s="892">
        <v>3</v>
      </c>
      <c r="D10" s="892">
        <v>4</v>
      </c>
      <c r="E10" s="892">
        <v>5</v>
      </c>
      <c r="F10" s="892">
        <v>6</v>
      </c>
      <c r="G10" s="892">
        <v>7</v>
      </c>
      <c r="H10" s="892">
        <v>8</v>
      </c>
      <c r="I10" s="892">
        <v>9</v>
      </c>
      <c r="J10" s="892">
        <v>10</v>
      </c>
      <c r="K10" s="892">
        <v>11</v>
      </c>
      <c r="L10" s="892">
        <v>12</v>
      </c>
      <c r="M10" s="893">
        <v>13</v>
      </c>
    </row>
    <row r="11" spans="1:17" s="1480" customFormat="1" ht="15.75" thickTop="1">
      <c r="A11" s="1475">
        <v>1</v>
      </c>
      <c r="B11" s="1476" t="s">
        <v>239</v>
      </c>
      <c r="C11" s="1477" t="s">
        <v>239</v>
      </c>
      <c r="D11" s="302" t="s">
        <v>529</v>
      </c>
      <c r="E11" s="1478">
        <v>0</v>
      </c>
      <c r="F11" s="1478">
        <v>0</v>
      </c>
      <c r="G11" s="1478" t="s">
        <v>41</v>
      </c>
      <c r="H11" s="1478" t="s">
        <v>41</v>
      </c>
      <c r="I11" s="1478">
        <v>0</v>
      </c>
      <c r="J11" s="1478">
        <v>0</v>
      </c>
      <c r="K11" s="1478">
        <f>E11</f>
        <v>0</v>
      </c>
      <c r="L11" s="1478">
        <f>F11</f>
        <v>0</v>
      </c>
      <c r="M11" s="1479"/>
      <c r="N11" s="1898"/>
      <c r="P11" s="1485"/>
      <c r="Q11" s="1485"/>
    </row>
    <row r="12" spans="1:17" s="1480" customFormat="1">
      <c r="A12" s="1481">
        <v>2</v>
      </c>
      <c r="B12" s="1482" t="s">
        <v>97</v>
      </c>
      <c r="C12" s="1483"/>
      <c r="D12" s="308" t="s">
        <v>32</v>
      </c>
      <c r="E12" s="1431">
        <f>SUM(E13:E21)</f>
        <v>398</v>
      </c>
      <c r="F12" s="1432">
        <f t="shared" ref="F12" si="0">SUM(F13:F21)</f>
        <v>1469061766.54</v>
      </c>
      <c r="G12" s="1431">
        <f>SUM(G13:G21)</f>
        <v>17</v>
      </c>
      <c r="H12" s="1515">
        <f t="shared" ref="H12:J12" si="1">SUM(H13:H21)</f>
        <v>59801500</v>
      </c>
      <c r="I12" s="1431">
        <f t="shared" si="1"/>
        <v>2</v>
      </c>
      <c r="J12" s="1432">
        <f t="shared" si="1"/>
        <v>7765500</v>
      </c>
      <c r="K12" s="1431">
        <f>E12+G12-I12</f>
        <v>413</v>
      </c>
      <c r="L12" s="1432">
        <f>F12+H12-J12</f>
        <v>1521097766.54</v>
      </c>
      <c r="M12" s="1484"/>
      <c r="N12" s="1898"/>
      <c r="O12" s="1485"/>
      <c r="P12" s="804"/>
      <c r="Q12" s="1485"/>
    </row>
    <row r="13" spans="1:17">
      <c r="A13" s="305"/>
      <c r="B13" s="307"/>
      <c r="C13" s="309" t="s">
        <v>97</v>
      </c>
      <c r="D13" s="310" t="s">
        <v>564</v>
      </c>
      <c r="E13" s="1433"/>
      <c r="F13" s="1433"/>
      <c r="G13" s="1433"/>
      <c r="H13" s="1435"/>
      <c r="I13" s="1433"/>
      <c r="J13" s="1436"/>
      <c r="K13" s="312">
        <f t="shared" ref="K13:K34" si="2">E13+G13-I13</f>
        <v>0</v>
      </c>
      <c r="L13" s="1432">
        <f t="shared" ref="L13:L34" si="3">F13+H13-J13</f>
        <v>0</v>
      </c>
      <c r="M13" s="894"/>
      <c r="N13" s="1884"/>
      <c r="O13" s="804"/>
      <c r="Q13" s="1485"/>
    </row>
    <row r="14" spans="1:17">
      <c r="A14" s="305"/>
      <c r="B14" s="307"/>
      <c r="C14" s="309" t="s">
        <v>108</v>
      </c>
      <c r="D14" s="310" t="s">
        <v>565</v>
      </c>
      <c r="E14" s="1433">
        <f>'DAFTAR MUTASI SMT 1 2017'!R16</f>
        <v>6</v>
      </c>
      <c r="F14" s="1436">
        <f>'DAFTAR MUTASI SMT 1 2017'!S16</f>
        <v>393852461.54000002</v>
      </c>
      <c r="G14" s="1433">
        <f>'DAFTAR MUTASI SMT 1 2017'!T16</f>
        <v>0</v>
      </c>
      <c r="H14" s="1435">
        <f>'DAFTAR MUTASI SMT 1 2017'!U16</f>
        <v>0</v>
      </c>
      <c r="I14" s="1433"/>
      <c r="J14" s="1436"/>
      <c r="K14" s="1433">
        <f>E14+G14-I14</f>
        <v>6</v>
      </c>
      <c r="L14" s="1432">
        <f t="shared" si="3"/>
        <v>393852461.54000002</v>
      </c>
      <c r="M14" s="894"/>
      <c r="N14" s="1884"/>
      <c r="O14" s="804"/>
      <c r="Q14" s="1485"/>
    </row>
    <row r="15" spans="1:17">
      <c r="A15" s="305"/>
      <c r="B15" s="307"/>
      <c r="C15" s="309" t="s">
        <v>99</v>
      </c>
      <c r="D15" s="310" t="s">
        <v>566</v>
      </c>
      <c r="E15" s="1433"/>
      <c r="F15" s="1436"/>
      <c r="G15" s="1433"/>
      <c r="H15" s="1435"/>
      <c r="I15" s="1433"/>
      <c r="J15" s="1436"/>
      <c r="K15" s="312">
        <f t="shared" si="2"/>
        <v>0</v>
      </c>
      <c r="L15" s="1432">
        <f t="shared" si="3"/>
        <v>0</v>
      </c>
      <c r="M15" s="894"/>
      <c r="N15" s="1884"/>
      <c r="O15" s="804"/>
      <c r="Q15" s="1485"/>
    </row>
    <row r="16" spans="1:17">
      <c r="A16" s="305"/>
      <c r="B16" s="307"/>
      <c r="C16" s="309" t="s">
        <v>567</v>
      </c>
      <c r="D16" s="310" t="s">
        <v>568</v>
      </c>
      <c r="E16" s="1433"/>
      <c r="F16" s="1436"/>
      <c r="G16" s="1433"/>
      <c r="H16" s="1435"/>
      <c r="I16" s="1433"/>
      <c r="J16" s="1436"/>
      <c r="K16" s="312">
        <f t="shared" si="2"/>
        <v>0</v>
      </c>
      <c r="L16" s="1432">
        <f t="shared" si="3"/>
        <v>0</v>
      </c>
      <c r="M16" s="894"/>
      <c r="N16" s="1884"/>
      <c r="O16" s="804"/>
      <c r="Q16" s="1485"/>
    </row>
    <row r="17" spans="1:17">
      <c r="A17" s="305"/>
      <c r="B17" s="307"/>
      <c r="C17" s="309" t="s">
        <v>98</v>
      </c>
      <c r="D17" s="310" t="s">
        <v>569</v>
      </c>
      <c r="E17" s="1433">
        <f>'DAFTAR MUTASI SMT 1 2017'!R20</f>
        <v>327</v>
      </c>
      <c r="F17" s="1436">
        <f>'DAFTAR MUTASI SMT 1 2017'!S20</f>
        <v>502272200</v>
      </c>
      <c r="G17" s="1433">
        <f>'DAFTAR MUTASI SMT 1 2017'!T20</f>
        <v>15</v>
      </c>
      <c r="H17" s="1435">
        <f>'DAFTAR MUTASI SMT 1 2017'!U20</f>
        <v>54886000</v>
      </c>
      <c r="I17" s="1433">
        <f>'DAFTAR MUTASI SMT 1 2017'!V20</f>
        <v>1</v>
      </c>
      <c r="J17" s="1436">
        <f>'DAFTAR MUTASI SMT 1 2017'!W20</f>
        <v>6000000</v>
      </c>
      <c r="K17" s="1433">
        <f>E17+G17-I17</f>
        <v>341</v>
      </c>
      <c r="L17" s="1432">
        <f t="shared" si="3"/>
        <v>551158200</v>
      </c>
      <c r="M17" s="894"/>
      <c r="N17" s="1884"/>
      <c r="O17" s="804"/>
      <c r="Q17" s="1485"/>
    </row>
    <row r="18" spans="1:17">
      <c r="A18" s="305"/>
      <c r="B18" s="307"/>
      <c r="C18" s="309" t="s">
        <v>570</v>
      </c>
      <c r="D18" s="310" t="s">
        <v>571</v>
      </c>
      <c r="E18" s="1433">
        <f>'DAFTAR MUTASI SMT 1 2017'!R34</f>
        <v>16</v>
      </c>
      <c r="F18" s="1436">
        <f>'DAFTAR MUTASI SMT 1 2017'!S34</f>
        <v>41407000</v>
      </c>
      <c r="G18" s="1433">
        <f>'DAFTAR MUTASI SMT 1 2017'!T34</f>
        <v>2</v>
      </c>
      <c r="H18" s="1435">
        <f>'DAFTAR MUTASI SMT 1 2017'!U34</f>
        <v>4915500</v>
      </c>
      <c r="I18" s="1433">
        <f>'DAFTAR MUTASI SMT 1 2017'!V34</f>
        <v>1</v>
      </c>
      <c r="J18" s="1436">
        <f>'DAFTAR MUTASI SMT 1 2017'!W34</f>
        <v>1765500</v>
      </c>
      <c r="K18" s="1433">
        <f t="shared" si="2"/>
        <v>17</v>
      </c>
      <c r="L18" s="1432">
        <f t="shared" si="3"/>
        <v>44557000</v>
      </c>
      <c r="M18" s="894"/>
      <c r="N18" s="1884"/>
      <c r="O18" s="804"/>
      <c r="Q18" s="1485"/>
    </row>
    <row r="19" spans="1:17">
      <c r="A19" s="305"/>
      <c r="B19" s="307"/>
      <c r="C19" s="309" t="s">
        <v>238</v>
      </c>
      <c r="D19" s="310" t="s">
        <v>572</v>
      </c>
      <c r="E19" s="1433">
        <f>'DAFTAR MUTASI SMT 1 2017'!R39</f>
        <v>44</v>
      </c>
      <c r="F19" s="1436">
        <f>'DAFTAR MUTASI SMT 1 2017'!S39</f>
        <v>355180115</v>
      </c>
      <c r="G19" s="1433">
        <f>'DAFTAR MUTASI SMT 1 2017'!T39</f>
        <v>0</v>
      </c>
      <c r="H19" s="1435">
        <f>'DAFTAR MUTASI SMT 1 2017'!U39</f>
        <v>0</v>
      </c>
      <c r="I19" s="1433">
        <f>'DAFTAR MUTASI SMT 1 2017'!V39</f>
        <v>0</v>
      </c>
      <c r="J19" s="1436">
        <f>'DAFTAR MUTASI SMT 1 2017'!W39</f>
        <v>0</v>
      </c>
      <c r="K19" s="1433">
        <f t="shared" si="2"/>
        <v>44</v>
      </c>
      <c r="L19" s="1432">
        <f t="shared" si="3"/>
        <v>355180115</v>
      </c>
      <c r="M19" s="894"/>
      <c r="N19" s="1884"/>
      <c r="O19" s="804"/>
      <c r="Q19" s="1485"/>
    </row>
    <row r="20" spans="1:17">
      <c r="A20" s="305"/>
      <c r="B20" s="307"/>
      <c r="C20" s="309" t="s">
        <v>263</v>
      </c>
      <c r="D20" s="310" t="s">
        <v>573</v>
      </c>
      <c r="E20" s="1433">
        <f>'DAFTAR MUTASI SMT 1 2017'!R43</f>
        <v>5</v>
      </c>
      <c r="F20" s="1436">
        <f>'DAFTAR MUTASI SMT 1 2017'!S43</f>
        <v>176349990</v>
      </c>
      <c r="G20" s="1433">
        <f>'DAFTAR MUTASI SMT 1 2017'!T43</f>
        <v>0</v>
      </c>
      <c r="H20" s="1435">
        <f>'DAFTAR MUTASI SMT 1 2017'!U43</f>
        <v>0</v>
      </c>
      <c r="I20" s="1433">
        <f>'DAFTAR MUTASI SMT 1 2017'!V43</f>
        <v>0</v>
      </c>
      <c r="J20" s="1436">
        <f>'DAFTAR MUTASI SMT 1 2017'!W43</f>
        <v>0</v>
      </c>
      <c r="K20" s="1433">
        <f t="shared" si="2"/>
        <v>5</v>
      </c>
      <c r="L20" s="1432">
        <f t="shared" si="3"/>
        <v>176349990</v>
      </c>
      <c r="M20" s="894"/>
      <c r="N20" s="1884"/>
      <c r="O20" s="804"/>
      <c r="Q20" s="1485"/>
    </row>
    <row r="21" spans="1:17">
      <c r="A21" s="305"/>
      <c r="B21" s="307"/>
      <c r="C21" s="309" t="s">
        <v>574</v>
      </c>
      <c r="D21" s="310" t="s">
        <v>575</v>
      </c>
      <c r="E21" s="1433"/>
      <c r="F21" s="1433"/>
      <c r="G21" s="1433"/>
      <c r="H21" s="1435"/>
      <c r="I21" s="1433"/>
      <c r="J21" s="1436"/>
      <c r="K21" s="312">
        <f t="shared" si="2"/>
        <v>0</v>
      </c>
      <c r="L21" s="1432">
        <f t="shared" si="3"/>
        <v>0</v>
      </c>
      <c r="M21" s="894"/>
      <c r="N21" s="1884"/>
      <c r="O21" s="804"/>
      <c r="Q21" s="1485"/>
    </row>
    <row r="22" spans="1:17" s="1480" customFormat="1">
      <c r="A22" s="1481">
        <v>3</v>
      </c>
      <c r="B22" s="1486" t="s">
        <v>108</v>
      </c>
      <c r="C22" s="1483"/>
      <c r="D22" s="308" t="s">
        <v>480</v>
      </c>
      <c r="E22" s="312">
        <f>SUM(E23:E24)</f>
        <v>7</v>
      </c>
      <c r="F22" s="520">
        <f>SUM(F23:F24)</f>
        <v>1478160973.2279201</v>
      </c>
      <c r="G22" s="312">
        <f t="shared" ref="G22:I22" si="4">SUM(G23:G24)</f>
        <v>2</v>
      </c>
      <c r="H22" s="928">
        <f t="shared" si="4"/>
        <v>1542479875</v>
      </c>
      <c r="I22" s="312">
        <f t="shared" si="4"/>
        <v>0</v>
      </c>
      <c r="J22" s="520">
        <v>0</v>
      </c>
      <c r="K22" s="312">
        <f>E22+G22-I22</f>
        <v>9</v>
      </c>
      <c r="L22" s="1432">
        <f t="shared" si="3"/>
        <v>3020640848.2279201</v>
      </c>
      <c r="M22" s="1484"/>
      <c r="N22" s="1898"/>
      <c r="O22" s="1485"/>
      <c r="P22" s="804"/>
      <c r="Q22" s="1485"/>
    </row>
    <row r="23" spans="1:17">
      <c r="A23" s="305"/>
      <c r="B23" s="307"/>
      <c r="C23" s="307">
        <v>11</v>
      </c>
      <c r="D23" s="310" t="s">
        <v>576</v>
      </c>
      <c r="E23" s="1433">
        <v>6</v>
      </c>
      <c r="F23" s="1433">
        <v>1477800973.2279201</v>
      </c>
      <c r="G23" s="1433">
        <v>2</v>
      </c>
      <c r="H23" s="1435">
        <f>'DAFTAR MUTASI SMT 1 2017'!U47</f>
        <v>1542479875</v>
      </c>
      <c r="I23" s="1433">
        <f>'DAFTAR MUTASI SMT 1 2017'!V47</f>
        <v>0</v>
      </c>
      <c r="J23" s="1436">
        <v>0</v>
      </c>
      <c r="K23" s="1433">
        <f>E23+G23-I23</f>
        <v>8</v>
      </c>
      <c r="L23" s="1432">
        <f t="shared" si="3"/>
        <v>3020280848.2279201</v>
      </c>
      <c r="M23" s="894"/>
      <c r="N23" s="1884"/>
      <c r="O23" s="804"/>
      <c r="Q23" s="1485"/>
    </row>
    <row r="24" spans="1:17">
      <c r="A24" s="305"/>
      <c r="B24" s="307"/>
      <c r="C24" s="307">
        <v>12</v>
      </c>
      <c r="D24" s="310" t="s">
        <v>577</v>
      </c>
      <c r="E24" s="1433">
        <v>1</v>
      </c>
      <c r="F24" s="1436">
        <v>360000</v>
      </c>
      <c r="G24" s="1433"/>
      <c r="H24" s="1435"/>
      <c r="I24" s="1433"/>
      <c r="J24" s="1436"/>
      <c r="K24" s="312">
        <f t="shared" si="2"/>
        <v>1</v>
      </c>
      <c r="L24" s="1432">
        <f t="shared" si="3"/>
        <v>360000</v>
      </c>
      <c r="M24" s="894"/>
      <c r="N24" s="1884"/>
      <c r="O24" s="804"/>
      <c r="Q24" s="1485"/>
    </row>
    <row r="25" spans="1:17" s="1480" customFormat="1">
      <c r="A25" s="1481">
        <v>4</v>
      </c>
      <c r="B25" s="1486" t="s">
        <v>99</v>
      </c>
      <c r="C25" s="1483"/>
      <c r="D25" s="308" t="s">
        <v>578</v>
      </c>
      <c r="E25" s="1431">
        <f>'DAFTAR MUTASI SMT 1 2017'!R51</f>
        <v>5</v>
      </c>
      <c r="F25" s="1432">
        <f>'DAFTAR MUTASI SMT 1 2017'!S51</f>
        <v>45180588.590000004</v>
      </c>
      <c r="G25" s="1431">
        <f t="shared" ref="G25:J25" si="5">SUM(G26:G29)</f>
        <v>3</v>
      </c>
      <c r="H25" s="1515">
        <f>SUM(H26:H29)</f>
        <v>400633249</v>
      </c>
      <c r="I25" s="1431">
        <f t="shared" si="5"/>
        <v>0</v>
      </c>
      <c r="J25" s="1432">
        <f t="shared" si="5"/>
        <v>0</v>
      </c>
      <c r="K25" s="1431">
        <f t="shared" si="2"/>
        <v>8</v>
      </c>
      <c r="L25" s="1432">
        <f t="shared" si="3"/>
        <v>445813837.59000003</v>
      </c>
      <c r="M25" s="1484"/>
      <c r="N25" s="1898"/>
      <c r="O25" s="1906"/>
      <c r="P25" s="804"/>
      <c r="Q25" s="1485"/>
    </row>
    <row r="26" spans="1:17">
      <c r="A26" s="305"/>
      <c r="B26" s="307"/>
      <c r="C26" s="307">
        <v>13</v>
      </c>
      <c r="D26" s="310" t="s">
        <v>579</v>
      </c>
      <c r="E26" s="1433"/>
      <c r="F26" s="1433"/>
      <c r="G26" s="1433"/>
      <c r="H26" s="1435"/>
      <c r="I26" s="1433"/>
      <c r="J26" s="1436"/>
      <c r="K26" s="312">
        <f t="shared" si="2"/>
        <v>0</v>
      </c>
      <c r="L26" s="1432">
        <f t="shared" si="3"/>
        <v>0</v>
      </c>
      <c r="M26" s="894"/>
      <c r="N26" s="1884"/>
      <c r="O26" s="804"/>
      <c r="P26" s="1485"/>
      <c r="Q26" s="1485"/>
    </row>
    <row r="27" spans="1:17">
      <c r="A27" s="305"/>
      <c r="B27" s="307"/>
      <c r="C27" s="307">
        <v>14</v>
      </c>
      <c r="D27" s="310" t="s">
        <v>580</v>
      </c>
      <c r="E27" s="1433"/>
      <c r="F27" s="1433"/>
      <c r="G27" s="1433"/>
      <c r="H27" s="1435"/>
      <c r="I27" s="1433"/>
      <c r="J27" s="1436"/>
      <c r="K27" s="312">
        <f t="shared" si="2"/>
        <v>0</v>
      </c>
      <c r="L27" s="1432">
        <f t="shared" si="3"/>
        <v>0</v>
      </c>
      <c r="M27" s="894"/>
      <c r="N27" s="1884"/>
      <c r="O27" s="804"/>
      <c r="Q27" s="1485"/>
    </row>
    <row r="28" spans="1:17">
      <c r="A28" s="305"/>
      <c r="B28" s="307"/>
      <c r="C28" s="307">
        <v>15</v>
      </c>
      <c r="D28" s="310" t="s">
        <v>581</v>
      </c>
      <c r="E28" s="1433">
        <v>1</v>
      </c>
      <c r="F28" s="1433">
        <v>12170588.59</v>
      </c>
      <c r="G28" s="1907">
        <v>1</v>
      </c>
      <c r="H28" s="1908">
        <v>358395000</v>
      </c>
      <c r="I28" s="1433"/>
      <c r="J28" s="1436"/>
      <c r="K28" s="312">
        <f t="shared" si="2"/>
        <v>2</v>
      </c>
      <c r="L28" s="1432">
        <f t="shared" si="3"/>
        <v>370565588.58999997</v>
      </c>
      <c r="M28" s="894"/>
      <c r="N28" s="1884"/>
      <c r="O28" s="804"/>
      <c r="Q28" s="1485"/>
    </row>
    <row r="29" spans="1:17">
      <c r="A29" s="305"/>
      <c r="B29" s="307"/>
      <c r="C29" s="307">
        <v>16</v>
      </c>
      <c r="D29" s="310" t="s">
        <v>582</v>
      </c>
      <c r="E29" s="1433">
        <v>4</v>
      </c>
      <c r="F29" s="1433">
        <v>33010000</v>
      </c>
      <c r="G29" s="1907">
        <v>2</v>
      </c>
      <c r="H29" s="1908">
        <v>42238249</v>
      </c>
      <c r="I29" s="1433"/>
      <c r="J29" s="1436"/>
      <c r="K29" s="1433">
        <f t="shared" si="2"/>
        <v>6</v>
      </c>
      <c r="L29" s="1432">
        <f t="shared" si="3"/>
        <v>75248249</v>
      </c>
      <c r="M29" s="894"/>
      <c r="N29" s="1884"/>
      <c r="O29" s="804"/>
      <c r="Q29" s="1485"/>
    </row>
    <row r="30" spans="1:17" s="1480" customFormat="1">
      <c r="A30" s="1481">
        <v>5</v>
      </c>
      <c r="B30" s="1486" t="s">
        <v>567</v>
      </c>
      <c r="C30" s="1483"/>
      <c r="D30" s="308" t="s">
        <v>423</v>
      </c>
      <c r="E30" s="312">
        <f>SUM(E31:E34)</f>
        <v>0</v>
      </c>
      <c r="F30" s="312">
        <f>SUM(F31:F33)</f>
        <v>0</v>
      </c>
      <c r="G30" s="312">
        <f>SUM(G31:G33)</f>
        <v>0</v>
      </c>
      <c r="H30" s="312">
        <f>SUM(H31:H33)</f>
        <v>0</v>
      </c>
      <c r="I30" s="312">
        <f>SUM(I31:I33)</f>
        <v>0</v>
      </c>
      <c r="J30" s="520">
        <f>SUM(J31:J33)</f>
        <v>0</v>
      </c>
      <c r="K30" s="312">
        <f t="shared" si="2"/>
        <v>0</v>
      </c>
      <c r="L30" s="1432">
        <f t="shared" si="3"/>
        <v>0</v>
      </c>
      <c r="M30" s="1484"/>
      <c r="N30" s="1898"/>
      <c r="O30" s="1485"/>
      <c r="P30" s="1485"/>
      <c r="Q30" s="1485"/>
    </row>
    <row r="31" spans="1:17">
      <c r="A31" s="305"/>
      <c r="B31" s="307"/>
      <c r="C31" s="307">
        <v>17</v>
      </c>
      <c r="D31" s="310" t="s">
        <v>583</v>
      </c>
      <c r="E31" s="1433"/>
      <c r="F31" s="1433"/>
      <c r="G31" s="1433"/>
      <c r="H31" s="1434"/>
      <c r="I31" s="1433"/>
      <c r="J31" s="1436"/>
      <c r="K31" s="312">
        <f t="shared" si="2"/>
        <v>0</v>
      </c>
      <c r="L31" s="1432">
        <f t="shared" si="3"/>
        <v>0</v>
      </c>
      <c r="M31" s="894"/>
      <c r="N31" s="1884"/>
      <c r="O31" s="804"/>
      <c r="Q31" s="1485"/>
    </row>
    <row r="32" spans="1:17">
      <c r="A32" s="305"/>
      <c r="B32" s="307"/>
      <c r="C32" s="307">
        <v>18</v>
      </c>
      <c r="D32" s="310" t="s">
        <v>584</v>
      </c>
      <c r="E32" s="1433"/>
      <c r="F32" s="1433"/>
      <c r="G32" s="1433"/>
      <c r="H32" s="1434"/>
      <c r="I32" s="1433"/>
      <c r="J32" s="1436"/>
      <c r="K32" s="312">
        <f t="shared" si="2"/>
        <v>0</v>
      </c>
      <c r="L32" s="1432">
        <f t="shared" si="3"/>
        <v>0</v>
      </c>
      <c r="M32" s="894"/>
      <c r="N32" s="1884"/>
      <c r="O32" s="804"/>
      <c r="Q32" s="1485"/>
    </row>
    <row r="33" spans="1:17">
      <c r="A33" s="305"/>
      <c r="B33" s="307"/>
      <c r="C33" s="307">
        <v>19</v>
      </c>
      <c r="D33" s="1516" t="s">
        <v>1347</v>
      </c>
      <c r="E33" s="1433"/>
      <c r="F33" s="1433"/>
      <c r="G33" s="1433"/>
      <c r="H33" s="1434"/>
      <c r="I33" s="1433"/>
      <c r="J33" s="1436"/>
      <c r="K33" s="312">
        <f t="shared" si="2"/>
        <v>0</v>
      </c>
      <c r="L33" s="1432">
        <f t="shared" si="3"/>
        <v>0</v>
      </c>
      <c r="M33" s="894"/>
      <c r="N33" s="1884"/>
      <c r="O33" s="804"/>
      <c r="Q33" s="1485"/>
    </row>
    <row r="34" spans="1:17" s="1480" customFormat="1" ht="15.75" thickBot="1">
      <c r="A34" s="1487">
        <v>6</v>
      </c>
      <c r="B34" s="1488" t="s">
        <v>98</v>
      </c>
      <c r="C34" s="1489"/>
      <c r="D34" s="317" t="s">
        <v>493</v>
      </c>
      <c r="E34" s="318">
        <v>0</v>
      </c>
      <c r="F34" s="318">
        <v>0</v>
      </c>
      <c r="G34" s="318">
        <v>0</v>
      </c>
      <c r="H34" s="318">
        <v>0</v>
      </c>
      <c r="I34" s="318">
        <v>0</v>
      </c>
      <c r="J34" s="652">
        <v>0</v>
      </c>
      <c r="K34" s="318">
        <f t="shared" si="2"/>
        <v>0</v>
      </c>
      <c r="L34" s="1494">
        <f t="shared" si="3"/>
        <v>0</v>
      </c>
      <c r="M34" s="1490"/>
      <c r="N34" s="1898"/>
      <c r="O34" s="1485"/>
      <c r="P34" s="804"/>
      <c r="Q34" s="1485"/>
    </row>
    <row r="35" spans="1:17" s="1480" customFormat="1" ht="16.5" thickTop="1" thickBot="1">
      <c r="A35" s="1491"/>
      <c r="B35" s="1492"/>
      <c r="C35" s="1493"/>
      <c r="D35" s="1495" t="s">
        <v>586</v>
      </c>
      <c r="E35" s="1496">
        <f>E12+E22+E25+E30+E34+E11</f>
        <v>410</v>
      </c>
      <c r="F35" s="1497">
        <f>SUM(F30+F25+F22+F12+F11)</f>
        <v>2992403328.3579197</v>
      </c>
      <c r="G35" s="1496">
        <f>G12+G22+G25+G30+G34</f>
        <v>22</v>
      </c>
      <c r="H35" s="1498">
        <f>H12+H22+H25+H30+H34</f>
        <v>2002914624</v>
      </c>
      <c r="I35" s="1499">
        <f>I12+I22+I25+I30+I34</f>
        <v>2</v>
      </c>
      <c r="J35" s="1498">
        <f>J12+J22+J25+J30+J34</f>
        <v>7765500</v>
      </c>
      <c r="K35" s="1500">
        <f t="shared" ref="K35" si="6">E35+G35-I35</f>
        <v>430</v>
      </c>
      <c r="L35" s="1501">
        <f t="shared" ref="L35" si="7">F35+H35-J35</f>
        <v>4987552452.3579197</v>
      </c>
      <c r="M35" s="1502"/>
      <c r="N35" s="1898"/>
      <c r="O35" s="1485"/>
      <c r="P35" s="804"/>
      <c r="Q35" s="1485"/>
    </row>
    <row r="36" spans="1:17" ht="15.75" thickTop="1">
      <c r="A36" s="322"/>
      <c r="B36" s="322"/>
      <c r="C36" s="322"/>
      <c r="D36" s="323"/>
      <c r="E36" s="323"/>
      <c r="F36" s="324"/>
      <c r="G36" s="323"/>
      <c r="H36" s="324"/>
      <c r="I36" s="323"/>
      <c r="J36" s="324"/>
      <c r="K36" s="323"/>
      <c r="L36" s="1917"/>
      <c r="N36" s="1884"/>
      <c r="O36" s="804"/>
    </row>
    <row r="37" spans="1:17">
      <c r="J37" s="2055" t="s">
        <v>1403</v>
      </c>
      <c r="K37" s="2053"/>
      <c r="L37" s="2053"/>
      <c r="N37" s="1884"/>
      <c r="O37" s="804"/>
    </row>
    <row r="38" spans="1:17">
      <c r="B38" s="2052" t="s">
        <v>801</v>
      </c>
      <c r="C38" s="2052"/>
      <c r="D38" s="2052"/>
      <c r="L38" s="614"/>
      <c r="N38" s="1884"/>
    </row>
    <row r="39" spans="1:17" ht="12.95" customHeight="1">
      <c r="B39" s="2056" t="s">
        <v>800</v>
      </c>
      <c r="C39" s="2056"/>
      <c r="D39" s="2056"/>
      <c r="J39" s="1272"/>
      <c r="K39" s="1272" t="s">
        <v>508</v>
      </c>
      <c r="L39" s="1272"/>
      <c r="N39" s="1884"/>
    </row>
    <row r="40" spans="1:17" ht="12.95" customHeight="1">
      <c r="B40" s="2052" t="s">
        <v>552</v>
      </c>
      <c r="C40" s="2052"/>
      <c r="D40" s="2052"/>
      <c r="J40" s="326"/>
      <c r="K40" s="1272"/>
      <c r="L40" s="801"/>
      <c r="N40" s="1884"/>
    </row>
    <row r="41" spans="1:17" ht="12" customHeight="1">
      <c r="B41" s="327"/>
      <c r="C41" s="328"/>
      <c r="D41" s="328"/>
      <c r="J41" s="326"/>
      <c r="K41" s="1272"/>
      <c r="L41" s="1272"/>
      <c r="N41" s="1884"/>
    </row>
    <row r="42" spans="1:17" ht="10.5" customHeight="1">
      <c r="B42" s="327"/>
      <c r="C42" s="1272"/>
      <c r="D42" s="329"/>
      <c r="N42" s="1884"/>
    </row>
    <row r="43" spans="1:17">
      <c r="B43" s="2050" t="s">
        <v>783</v>
      </c>
      <c r="C43" s="2050"/>
      <c r="D43" s="2050"/>
      <c r="J43" s="2051" t="s">
        <v>429</v>
      </c>
      <c r="K43" s="2051"/>
      <c r="L43" s="2051"/>
      <c r="N43" s="1884"/>
    </row>
    <row r="44" spans="1:17" ht="12.95" customHeight="1">
      <c r="B44" s="2052" t="s">
        <v>432</v>
      </c>
      <c r="C44" s="2052"/>
      <c r="D44" s="2052"/>
      <c r="J44" s="2053" t="s">
        <v>431</v>
      </c>
      <c r="K44" s="2053"/>
      <c r="L44" s="2053"/>
    </row>
    <row r="47" spans="1:17">
      <c r="H47" s="802"/>
    </row>
  </sheetData>
  <mergeCells count="20">
    <mergeCell ref="B43:D43"/>
    <mergeCell ref="J43:L43"/>
    <mergeCell ref="B44:D44"/>
    <mergeCell ref="J44:L44"/>
    <mergeCell ref="G8:H8"/>
    <mergeCell ref="I8:J8"/>
    <mergeCell ref="J37:L37"/>
    <mergeCell ref="B38:D38"/>
    <mergeCell ref="B39:D39"/>
    <mergeCell ref="B40:D40"/>
    <mergeCell ref="A4:M4"/>
    <mergeCell ref="A5:M5"/>
    <mergeCell ref="A7:A9"/>
    <mergeCell ref="B7:B9"/>
    <mergeCell ref="C7:C9"/>
    <mergeCell ref="D7:D9"/>
    <mergeCell ref="E7:F8"/>
    <mergeCell ref="G7:J7"/>
    <mergeCell ref="K7:L8"/>
    <mergeCell ref="M7:M9"/>
  </mergeCells>
  <pageMargins left="0.94488188976377963" right="0.39370078740157483" top="0.59055118110236227" bottom="0" header="0.31496062992125984" footer="0.19685039370078741"/>
  <pageSetup paperSize="5" scale="90" orientation="landscape" horizontalDpi="4294967293" verticalDpi="300" r:id="rId1"/>
</worksheet>
</file>

<file path=xl/worksheets/sheet7.xml><?xml version="1.0" encoding="utf-8"?>
<worksheet xmlns="http://schemas.openxmlformats.org/spreadsheetml/2006/main" xmlns:r="http://schemas.openxmlformats.org/officeDocument/2006/relationships">
  <sheetPr>
    <tabColor rgb="FF00B050"/>
  </sheetPr>
  <dimension ref="A1:Z343"/>
  <sheetViews>
    <sheetView topLeftCell="C26" zoomScale="80" zoomScaleNormal="80" zoomScaleSheetLayoutView="90" workbookViewId="0">
      <selection activeCell="Q39" sqref="Q39"/>
    </sheetView>
  </sheetViews>
  <sheetFormatPr defaultRowHeight="12"/>
  <cols>
    <col min="1" max="1" width="4.7109375" style="2" customWidth="1"/>
    <col min="2" max="2" width="57.28515625" style="1" hidden="1" customWidth="1"/>
    <col min="3" max="4" width="3.42578125" style="1" customWidth="1"/>
    <col min="5" max="5" width="3.7109375" style="1" customWidth="1"/>
    <col min="6" max="6" width="3.140625" style="1" customWidth="1"/>
    <col min="7" max="7" width="4.28515625" style="1" customWidth="1"/>
    <col min="8" max="8" width="7.85546875" style="4" customWidth="1"/>
    <col min="9" max="9" width="30.42578125" style="1" customWidth="1"/>
    <col min="10" max="10" width="22.7109375" style="1" customWidth="1"/>
    <col min="11" max="11" width="12.5703125" style="1" customWidth="1"/>
    <col min="12" max="12" width="8.85546875" style="1" customWidth="1"/>
    <col min="13" max="13" width="10.140625" style="1" customWidth="1"/>
    <col min="14" max="14" width="10.85546875" style="1" customWidth="1"/>
    <col min="15" max="15" width="9.85546875" style="1" customWidth="1"/>
    <col min="16" max="17" width="8.5703125" style="1" customWidth="1"/>
    <col min="18" max="18" width="7.7109375" style="4" customWidth="1"/>
    <col min="19" max="19" width="20.7109375" style="1" customWidth="1"/>
    <col min="20" max="20" width="15.7109375" style="3" customWidth="1"/>
    <col min="21" max="21" width="19" style="1" customWidth="1"/>
    <col min="22" max="22" width="15.85546875" style="1" bestFit="1" customWidth="1"/>
    <col min="23" max="16384" width="9.140625" style="1"/>
  </cols>
  <sheetData>
    <row r="1" spans="1:20" ht="22.5" customHeight="1">
      <c r="A1" s="2070" t="s">
        <v>1354</v>
      </c>
      <c r="B1" s="2070"/>
      <c r="C1" s="2070"/>
      <c r="D1" s="2070"/>
      <c r="E1" s="2070"/>
      <c r="F1" s="2070"/>
      <c r="G1" s="2070"/>
      <c r="H1" s="2070"/>
      <c r="I1" s="2070"/>
      <c r="J1" s="2070"/>
      <c r="K1" s="2070"/>
      <c r="L1" s="2070"/>
      <c r="M1" s="2070"/>
      <c r="N1" s="2070"/>
      <c r="O1" s="2070"/>
      <c r="P1" s="2070"/>
      <c r="Q1" s="2070"/>
      <c r="R1" s="2070"/>
      <c r="S1" s="2070"/>
      <c r="T1" s="2070"/>
    </row>
    <row r="2" spans="1:20" ht="23.25" customHeight="1">
      <c r="A2" s="2070" t="s">
        <v>964</v>
      </c>
      <c r="B2" s="2070"/>
      <c r="C2" s="2070"/>
      <c r="D2" s="2070"/>
      <c r="E2" s="2070"/>
      <c r="F2" s="2070"/>
      <c r="G2" s="2070"/>
      <c r="H2" s="2070"/>
      <c r="I2" s="2070"/>
      <c r="J2" s="2070"/>
      <c r="K2" s="2070"/>
      <c r="L2" s="2070"/>
      <c r="M2" s="2070"/>
      <c r="N2" s="2070"/>
      <c r="O2" s="2070"/>
      <c r="P2" s="2070"/>
      <c r="Q2" s="2070"/>
      <c r="R2" s="2070"/>
      <c r="S2" s="2070"/>
      <c r="T2" s="2070"/>
    </row>
    <row r="3" spans="1:20">
      <c r="E3" s="3"/>
      <c r="F3" s="4"/>
      <c r="H3" s="5"/>
      <c r="J3" s="6"/>
      <c r="K3" s="6"/>
      <c r="L3" s="6"/>
      <c r="M3" s="6"/>
      <c r="N3" s="6"/>
      <c r="O3" s="6"/>
      <c r="P3" s="6"/>
    </row>
    <row r="4" spans="1:20">
      <c r="A4" s="405" t="s">
        <v>1</v>
      </c>
      <c r="F4" s="7"/>
      <c r="G4" s="1" t="s">
        <v>2</v>
      </c>
    </row>
    <row r="5" spans="1:20">
      <c r="A5" s="405" t="s">
        <v>3</v>
      </c>
      <c r="F5" s="7"/>
      <c r="G5" s="1" t="s">
        <v>661</v>
      </c>
    </row>
    <row r="6" spans="1:20">
      <c r="A6" s="405" t="s">
        <v>4</v>
      </c>
      <c r="D6" s="3"/>
      <c r="F6" s="7"/>
      <c r="G6" s="3" t="s">
        <v>5</v>
      </c>
    </row>
    <row r="7" spans="1:20">
      <c r="A7" s="405" t="s">
        <v>6</v>
      </c>
      <c r="D7" s="3"/>
      <c r="F7" s="7"/>
      <c r="G7" s="3" t="s">
        <v>662</v>
      </c>
    </row>
    <row r="8" spans="1:20" ht="15" customHeight="1">
      <c r="A8" s="405" t="s">
        <v>7</v>
      </c>
      <c r="D8" s="3"/>
      <c r="F8" s="7"/>
      <c r="G8" s="3" t="s">
        <v>803</v>
      </c>
    </row>
    <row r="9" spans="1:20" ht="12" customHeight="1">
      <c r="H9" s="1"/>
      <c r="O9" s="8"/>
      <c r="P9" s="8"/>
      <c r="T9" s="1"/>
    </row>
    <row r="10" spans="1:20" ht="12" customHeight="1">
      <c r="A10" s="2071" t="s">
        <v>9</v>
      </c>
      <c r="B10" s="2071"/>
      <c r="C10" s="2071"/>
      <c r="D10" s="2071"/>
      <c r="E10" s="2071"/>
      <c r="F10" s="2071"/>
      <c r="G10" s="2071"/>
      <c r="H10" s="2071"/>
      <c r="I10" s="2071" t="s">
        <v>10</v>
      </c>
      <c r="J10" s="2071"/>
      <c r="K10" s="2071"/>
      <c r="L10" s="2071"/>
      <c r="M10" s="2065" t="s">
        <v>11</v>
      </c>
      <c r="N10" s="2065" t="s">
        <v>12</v>
      </c>
      <c r="O10" s="2065" t="s">
        <v>13</v>
      </c>
      <c r="P10" s="2065" t="s">
        <v>14</v>
      </c>
      <c r="Q10" s="2065" t="s">
        <v>15</v>
      </c>
      <c r="R10" s="2065" t="s">
        <v>16</v>
      </c>
      <c r="S10" s="2065"/>
      <c r="T10" s="2065" t="s">
        <v>17</v>
      </c>
    </row>
    <row r="11" spans="1:20" ht="12.75" customHeight="1">
      <c r="A11" s="2065" t="s">
        <v>18</v>
      </c>
      <c r="B11" s="2065" t="s">
        <v>19</v>
      </c>
      <c r="C11" s="2065" t="s">
        <v>20</v>
      </c>
      <c r="D11" s="2065"/>
      <c r="E11" s="2065"/>
      <c r="F11" s="2065"/>
      <c r="G11" s="2065"/>
      <c r="H11" s="2065" t="s">
        <v>21</v>
      </c>
      <c r="I11" s="2065" t="s">
        <v>22</v>
      </c>
      <c r="J11" s="2065" t="s">
        <v>23</v>
      </c>
      <c r="K11" s="1623" t="s">
        <v>24</v>
      </c>
      <c r="L11" s="2065" t="s">
        <v>25</v>
      </c>
      <c r="M11" s="2065"/>
      <c r="N11" s="2065"/>
      <c r="O11" s="2065"/>
      <c r="P11" s="2065"/>
      <c r="Q11" s="2065"/>
      <c r="R11" s="2065"/>
      <c r="S11" s="2065"/>
      <c r="T11" s="2028"/>
    </row>
    <row r="12" spans="1:20" ht="12" customHeight="1">
      <c r="A12" s="2065"/>
      <c r="B12" s="2065"/>
      <c r="C12" s="2065"/>
      <c r="D12" s="2065"/>
      <c r="E12" s="2065"/>
      <c r="F12" s="2065"/>
      <c r="G12" s="2065"/>
      <c r="H12" s="2065"/>
      <c r="I12" s="2065"/>
      <c r="J12" s="2065"/>
      <c r="K12" s="1623" t="s">
        <v>26</v>
      </c>
      <c r="L12" s="2065"/>
      <c r="M12" s="2065"/>
      <c r="N12" s="2065"/>
      <c r="O12" s="2065"/>
      <c r="P12" s="2065"/>
      <c r="Q12" s="2065"/>
      <c r="R12" s="2065" t="s">
        <v>27</v>
      </c>
      <c r="S12" s="2067" t="s">
        <v>28</v>
      </c>
      <c r="T12" s="2028"/>
    </row>
    <row r="13" spans="1:20" ht="12" customHeight="1">
      <c r="A13" s="2065"/>
      <c r="B13" s="2065"/>
      <c r="C13" s="2065"/>
      <c r="D13" s="2065"/>
      <c r="E13" s="2065"/>
      <c r="F13" s="2065"/>
      <c r="G13" s="2065"/>
      <c r="H13" s="2065"/>
      <c r="I13" s="2065"/>
      <c r="J13" s="2065"/>
      <c r="K13" s="1623" t="s">
        <v>29</v>
      </c>
      <c r="L13" s="2065"/>
      <c r="M13" s="2065"/>
      <c r="N13" s="2065"/>
      <c r="O13" s="2065"/>
      <c r="P13" s="2065"/>
      <c r="Q13" s="2065"/>
      <c r="R13" s="2065"/>
      <c r="S13" s="2067"/>
      <c r="T13" s="2028"/>
    </row>
    <row r="14" spans="1:20" ht="12" customHeight="1">
      <c r="A14" s="2065"/>
      <c r="B14" s="2065"/>
      <c r="C14" s="2065"/>
      <c r="D14" s="2065"/>
      <c r="E14" s="2065"/>
      <c r="F14" s="2065"/>
      <c r="G14" s="2065"/>
      <c r="H14" s="2065"/>
      <c r="I14" s="2065"/>
      <c r="J14" s="2065"/>
      <c r="K14" s="1623" t="s">
        <v>30</v>
      </c>
      <c r="L14" s="2065"/>
      <c r="M14" s="2065"/>
      <c r="N14" s="2065"/>
      <c r="O14" s="2065"/>
      <c r="P14" s="2065"/>
      <c r="Q14" s="2065"/>
      <c r="R14" s="2065"/>
      <c r="S14" s="2067"/>
      <c r="T14" s="2028"/>
    </row>
    <row r="15" spans="1:20" s="13" customFormat="1" ht="12" customHeight="1" thickBot="1">
      <c r="A15" s="1624">
        <v>1</v>
      </c>
      <c r="B15" s="1624">
        <v>2</v>
      </c>
      <c r="C15" s="2057">
        <v>3</v>
      </c>
      <c r="D15" s="2057"/>
      <c r="E15" s="2057"/>
      <c r="F15" s="2057"/>
      <c r="G15" s="2057"/>
      <c r="H15" s="1624">
        <v>4</v>
      </c>
      <c r="I15" s="1624">
        <v>5</v>
      </c>
      <c r="J15" s="1624">
        <v>6</v>
      </c>
      <c r="K15" s="1624">
        <v>7</v>
      </c>
      <c r="L15" s="1624">
        <v>8</v>
      </c>
      <c r="M15" s="1624">
        <v>9</v>
      </c>
      <c r="N15" s="1624">
        <v>10</v>
      </c>
      <c r="O15" s="1624">
        <v>11</v>
      </c>
      <c r="P15" s="1624">
        <v>12</v>
      </c>
      <c r="Q15" s="1624">
        <v>13</v>
      </c>
      <c r="R15" s="1624">
        <v>14</v>
      </c>
      <c r="S15" s="1624">
        <v>15</v>
      </c>
      <c r="T15" s="1624">
        <v>16</v>
      </c>
    </row>
    <row r="16" spans="1:20" ht="12.95" customHeight="1" thickBot="1">
      <c r="A16" s="14"/>
      <c r="B16" s="15"/>
      <c r="C16" s="16"/>
      <c r="D16" s="16"/>
      <c r="E16" s="16"/>
      <c r="F16" s="16"/>
      <c r="G16" s="16"/>
      <c r="H16" s="16"/>
      <c r="I16" s="17" t="s">
        <v>31</v>
      </c>
      <c r="J16" s="18"/>
      <c r="K16" s="19"/>
      <c r="L16" s="19"/>
      <c r="M16" s="19"/>
      <c r="N16" s="19"/>
      <c r="O16" s="19"/>
      <c r="P16" s="19"/>
      <c r="Q16" s="19"/>
      <c r="R16" s="20">
        <f>SUM(R17:R17)</f>
        <v>0</v>
      </c>
      <c r="S16" s="20">
        <f>SUM(S17:S17)</f>
        <v>0</v>
      </c>
      <c r="T16" s="21"/>
    </row>
    <row r="17" spans="1:21" ht="12.95" customHeight="1" thickBot="1">
      <c r="A17" s="484"/>
      <c r="B17" s="485"/>
      <c r="C17" s="486"/>
      <c r="D17" s="486"/>
      <c r="E17" s="486"/>
      <c r="F17" s="486"/>
      <c r="G17" s="486"/>
      <c r="H17" s="486"/>
      <c r="I17" s="487"/>
      <c r="J17" s="486"/>
      <c r="K17" s="488"/>
      <c r="L17" s="9"/>
      <c r="M17" s="488"/>
      <c r="N17" s="489"/>
      <c r="O17" s="490"/>
      <c r="P17" s="9"/>
      <c r="Q17" s="9"/>
      <c r="R17" s="493"/>
      <c r="S17" s="494"/>
      <c r="T17" s="488"/>
    </row>
    <row r="18" spans="1:21" ht="12.95" customHeight="1" thickBot="1">
      <c r="A18" s="33"/>
      <c r="B18" s="34"/>
      <c r="C18" s="35"/>
      <c r="D18" s="35"/>
      <c r="E18" s="35"/>
      <c r="F18" s="35"/>
      <c r="G18" s="35"/>
      <c r="H18" s="36"/>
      <c r="I18" s="17" t="s">
        <v>32</v>
      </c>
      <c r="J18" s="19"/>
      <c r="K18" s="37"/>
      <c r="L18" s="19"/>
      <c r="M18" s="19"/>
      <c r="N18" s="19"/>
      <c r="O18" s="37"/>
      <c r="P18" s="37"/>
      <c r="Q18" s="19"/>
      <c r="R18" s="1055">
        <f>SUM(R19+R27+R239+R260+R300)</f>
        <v>414</v>
      </c>
      <c r="S18" s="1111">
        <f>SUM(S19+S27+S239+S260+S300)</f>
        <v>1522863266.54</v>
      </c>
      <c r="T18" s="39"/>
    </row>
    <row r="19" spans="1:21" ht="12.95" customHeight="1" thickBot="1">
      <c r="A19" s="33"/>
      <c r="B19" s="34"/>
      <c r="C19" s="35" t="str">
        <f>MID(B19,1,2)</f>
        <v/>
      </c>
      <c r="D19" s="35" t="str">
        <f>MID(B19,4,2)</f>
        <v/>
      </c>
      <c r="E19" s="35" t="str">
        <f>MID(B19,7,2)</f>
        <v/>
      </c>
      <c r="F19" s="35" t="str">
        <f>MID(B19,10,2)</f>
        <v/>
      </c>
      <c r="G19" s="35" t="str">
        <f>MID(B19,13,3)</f>
        <v/>
      </c>
      <c r="H19" s="548" t="s">
        <v>33</v>
      </c>
      <c r="I19" s="549" t="s">
        <v>797</v>
      </c>
      <c r="J19" s="19"/>
      <c r="K19" s="37"/>
      <c r="L19" s="19"/>
      <c r="M19" s="19"/>
      <c r="N19" s="19"/>
      <c r="O19" s="37"/>
      <c r="P19" s="37"/>
      <c r="Q19" s="19"/>
      <c r="R19" s="1055">
        <f>SUM(R20:R25)</f>
        <v>6</v>
      </c>
      <c r="S19" s="38">
        <f>SUM(S20:S25)</f>
        <v>393852461.53999996</v>
      </c>
      <c r="T19" s="39"/>
      <c r="U19" s="450"/>
    </row>
    <row r="20" spans="1:21" ht="12.95" customHeight="1">
      <c r="A20" s="114">
        <v>1</v>
      </c>
      <c r="B20" s="109" t="s">
        <v>34</v>
      </c>
      <c r="C20" s="1070" t="s">
        <v>97</v>
      </c>
      <c r="D20" s="1070" t="s">
        <v>108</v>
      </c>
      <c r="E20" s="110">
        <v>1</v>
      </c>
      <c r="F20" s="110" t="str">
        <f>MID(B20,10,2)</f>
        <v>05</v>
      </c>
      <c r="G20" s="110">
        <v>1</v>
      </c>
      <c r="H20" s="495" t="s">
        <v>129</v>
      </c>
      <c r="I20" s="112" t="s">
        <v>36</v>
      </c>
      <c r="J20" s="112" t="s">
        <v>1281</v>
      </c>
      <c r="K20" s="925" t="s">
        <v>1053</v>
      </c>
      <c r="L20" s="114" t="s">
        <v>39</v>
      </c>
      <c r="M20" s="114" t="s">
        <v>40</v>
      </c>
      <c r="N20" s="114">
        <v>2008</v>
      </c>
      <c r="O20" s="114" t="s">
        <v>1274</v>
      </c>
      <c r="P20" s="1056" t="s">
        <v>132</v>
      </c>
      <c r="Q20" s="114" t="s">
        <v>43</v>
      </c>
      <c r="R20" s="111">
        <v>1</v>
      </c>
      <c r="S20" s="115">
        <v>15042500</v>
      </c>
      <c r="T20" s="496" t="s">
        <v>663</v>
      </c>
    </row>
    <row r="21" spans="1:21" ht="12.95" customHeight="1">
      <c r="A21" s="52">
        <v>2</v>
      </c>
      <c r="B21" s="118"/>
      <c r="C21" s="50">
        <v>2</v>
      </c>
      <c r="D21" s="50">
        <v>3</v>
      </c>
      <c r="E21" s="50">
        <v>1</v>
      </c>
      <c r="F21" s="50">
        <v>4</v>
      </c>
      <c r="G21" s="1069">
        <v>1</v>
      </c>
      <c r="H21" s="70" t="s">
        <v>129</v>
      </c>
      <c r="I21" s="51" t="s">
        <v>44</v>
      </c>
      <c r="J21" s="51" t="s">
        <v>1278</v>
      </c>
      <c r="K21" s="52" t="s">
        <v>1054</v>
      </c>
      <c r="L21" s="52" t="s">
        <v>39</v>
      </c>
      <c r="M21" s="52" t="s">
        <v>47</v>
      </c>
      <c r="N21" s="52">
        <v>2006</v>
      </c>
      <c r="O21" s="52" t="s">
        <v>1277</v>
      </c>
      <c r="P21" s="1054" t="s">
        <v>132</v>
      </c>
      <c r="Q21" s="52" t="s">
        <v>43</v>
      </c>
      <c r="R21" s="52">
        <v>1</v>
      </c>
      <c r="S21" s="53">
        <v>147000000</v>
      </c>
      <c r="T21" s="51" t="s">
        <v>664</v>
      </c>
    </row>
    <row r="22" spans="1:21" ht="12.95" customHeight="1">
      <c r="A22" s="52">
        <v>3</v>
      </c>
      <c r="B22" s="118"/>
      <c r="C22" s="50">
        <v>2</v>
      </c>
      <c r="D22" s="50">
        <v>3</v>
      </c>
      <c r="E22" s="50">
        <v>1</v>
      </c>
      <c r="F22" s="50">
        <v>5</v>
      </c>
      <c r="G22" s="50">
        <v>1</v>
      </c>
      <c r="H22" s="70" t="s">
        <v>135</v>
      </c>
      <c r="I22" s="51" t="s">
        <v>49</v>
      </c>
      <c r="J22" s="51" t="s">
        <v>1280</v>
      </c>
      <c r="K22" s="52" t="s">
        <v>1055</v>
      </c>
      <c r="L22" s="52" t="s">
        <v>39</v>
      </c>
      <c r="M22" s="52" t="s">
        <v>52</v>
      </c>
      <c r="N22" s="52">
        <v>2006</v>
      </c>
      <c r="O22" s="52" t="s">
        <v>1275</v>
      </c>
      <c r="P22" s="1054" t="s">
        <v>132</v>
      </c>
      <c r="Q22" s="52" t="s">
        <v>43</v>
      </c>
      <c r="R22" s="52">
        <v>1</v>
      </c>
      <c r="S22" s="53">
        <v>12000000</v>
      </c>
      <c r="T22" s="51" t="s">
        <v>665</v>
      </c>
    </row>
    <row r="23" spans="1:21" ht="12.95" customHeight="1">
      <c r="A23" s="52">
        <v>4</v>
      </c>
      <c r="B23" s="118"/>
      <c r="C23" s="50">
        <v>2</v>
      </c>
      <c r="D23" s="50">
        <v>3</v>
      </c>
      <c r="E23" s="50">
        <v>1</v>
      </c>
      <c r="F23" s="50">
        <v>5</v>
      </c>
      <c r="G23" s="50">
        <v>1</v>
      </c>
      <c r="H23" s="70" t="s">
        <v>70</v>
      </c>
      <c r="I23" s="51" t="s">
        <v>54</v>
      </c>
      <c r="J23" s="51" t="s">
        <v>55</v>
      </c>
      <c r="K23" s="52" t="s">
        <v>1056</v>
      </c>
      <c r="L23" s="52" t="s">
        <v>39</v>
      </c>
      <c r="M23" s="52" t="s">
        <v>52</v>
      </c>
      <c r="N23" s="52">
        <v>2007</v>
      </c>
      <c r="O23" s="52" t="s">
        <v>1274</v>
      </c>
      <c r="P23" s="1054" t="s">
        <v>132</v>
      </c>
      <c r="Q23" s="52" t="s">
        <v>43</v>
      </c>
      <c r="R23" s="52">
        <v>1</v>
      </c>
      <c r="S23" s="53">
        <v>13699961.539999999</v>
      </c>
      <c r="T23" s="51" t="s">
        <v>666</v>
      </c>
    </row>
    <row r="24" spans="1:21" ht="12.95" customHeight="1">
      <c r="A24" s="52">
        <v>5</v>
      </c>
      <c r="B24" s="118"/>
      <c r="C24" s="50">
        <v>2</v>
      </c>
      <c r="D24" s="50">
        <v>3</v>
      </c>
      <c r="E24" s="50">
        <v>1</v>
      </c>
      <c r="F24" s="50">
        <v>5</v>
      </c>
      <c r="G24" s="50">
        <v>1</v>
      </c>
      <c r="H24" s="70" t="s">
        <v>73</v>
      </c>
      <c r="I24" s="51" t="s">
        <v>54</v>
      </c>
      <c r="J24" s="51" t="s">
        <v>1279</v>
      </c>
      <c r="K24" s="1053" t="s">
        <v>1057</v>
      </c>
      <c r="L24" s="52" t="s">
        <v>39</v>
      </c>
      <c r="M24" s="52" t="s">
        <v>52</v>
      </c>
      <c r="N24" s="52">
        <v>1995</v>
      </c>
      <c r="O24" s="52" t="s">
        <v>1276</v>
      </c>
      <c r="P24" s="1054" t="s">
        <v>132</v>
      </c>
      <c r="Q24" s="52" t="s">
        <v>310</v>
      </c>
      <c r="R24" s="52">
        <v>1</v>
      </c>
      <c r="S24" s="53">
        <v>3500000</v>
      </c>
      <c r="T24" s="51" t="s">
        <v>1052</v>
      </c>
    </row>
    <row r="25" spans="1:21" ht="12.95" customHeight="1">
      <c r="A25" s="102">
        <v>6</v>
      </c>
      <c r="B25" s="498"/>
      <c r="C25" s="50">
        <v>2</v>
      </c>
      <c r="D25" s="50">
        <v>3</v>
      </c>
      <c r="E25" s="50">
        <v>1</v>
      </c>
      <c r="F25" s="1069" t="s">
        <v>99</v>
      </c>
      <c r="G25" s="50">
        <v>1</v>
      </c>
      <c r="H25" s="502" t="s">
        <v>135</v>
      </c>
      <c r="I25" s="51" t="s">
        <v>1122</v>
      </c>
      <c r="J25" s="51" t="s">
        <v>1123</v>
      </c>
      <c r="K25" s="52" t="s">
        <v>1270</v>
      </c>
      <c r="L25" s="51" t="s">
        <v>1219</v>
      </c>
      <c r="M25" s="52" t="s">
        <v>1263</v>
      </c>
      <c r="N25" s="52">
        <v>2013</v>
      </c>
      <c r="O25" s="948" t="s">
        <v>1264</v>
      </c>
      <c r="P25" s="52" t="s">
        <v>132</v>
      </c>
      <c r="Q25" s="52" t="s">
        <v>43</v>
      </c>
      <c r="R25" s="52">
        <v>1</v>
      </c>
      <c r="S25" s="136">
        <v>202610000</v>
      </c>
      <c r="T25" s="104"/>
    </row>
    <row r="26" spans="1:21" ht="12.95" customHeight="1" thickBot="1">
      <c r="A26" s="497"/>
      <c r="B26" s="498"/>
      <c r="C26" s="499"/>
      <c r="D26" s="499"/>
      <c r="E26" s="499"/>
      <c r="F26" s="499"/>
      <c r="G26" s="499"/>
      <c r="H26" s="500"/>
      <c r="I26" s="104"/>
      <c r="J26" s="104"/>
      <c r="K26" s="104"/>
      <c r="L26" s="104"/>
      <c r="M26" s="501"/>
      <c r="N26" s="102"/>
      <c r="O26" s="102"/>
      <c r="P26" s="102"/>
      <c r="Q26" s="102"/>
      <c r="R26" s="502"/>
      <c r="S26" s="503"/>
      <c r="T26" s="504"/>
    </row>
    <row r="27" spans="1:21" ht="12.95" customHeight="1" thickBot="1">
      <c r="A27" s="54"/>
      <c r="B27" s="55"/>
      <c r="C27" s="56"/>
      <c r="D27" s="56"/>
      <c r="E27" s="56"/>
      <c r="F27" s="56"/>
      <c r="G27" s="56"/>
      <c r="H27" s="507" t="s">
        <v>59</v>
      </c>
      <c r="I27" s="88" t="s">
        <v>788</v>
      </c>
      <c r="J27" s="59"/>
      <c r="K27" s="60"/>
      <c r="L27" s="59"/>
      <c r="M27" s="59"/>
      <c r="N27" s="59"/>
      <c r="O27" s="60"/>
      <c r="P27" s="59"/>
      <c r="Q27" s="59"/>
      <c r="R27" s="1057">
        <f>SUM(R28:R238)</f>
        <v>341</v>
      </c>
      <c r="S27" s="1178">
        <f>SUM(S28:S237)</f>
        <v>551158200</v>
      </c>
      <c r="T27" s="62"/>
      <c r="U27" s="450"/>
    </row>
    <row r="28" spans="1:21" ht="12.95" customHeight="1">
      <c r="A28" s="1625">
        <v>2</v>
      </c>
      <c r="B28" s="118"/>
      <c r="C28" s="1070" t="s">
        <v>97</v>
      </c>
      <c r="D28" s="1070" t="s">
        <v>98</v>
      </c>
      <c r="E28" s="1070" t="s">
        <v>108</v>
      </c>
      <c r="F28" s="1070" t="s">
        <v>97</v>
      </c>
      <c r="G28" s="1070" t="s">
        <v>239</v>
      </c>
      <c r="H28" s="705" t="s">
        <v>129</v>
      </c>
      <c r="I28" s="51" t="s">
        <v>748</v>
      </c>
      <c r="J28" s="51" t="s">
        <v>749</v>
      </c>
      <c r="K28" s="70"/>
      <c r="L28" s="52" t="s">
        <v>107</v>
      </c>
      <c r="M28" s="52" t="s">
        <v>757</v>
      </c>
      <c r="N28" s="52">
        <v>2014</v>
      </c>
      <c r="O28" s="70"/>
      <c r="P28" s="52" t="s">
        <v>132</v>
      </c>
      <c r="Q28" s="1020" t="s">
        <v>43</v>
      </c>
      <c r="R28" s="52">
        <v>1</v>
      </c>
      <c r="S28" s="77">
        <v>5000000</v>
      </c>
      <c r="T28" s="406" t="s">
        <v>750</v>
      </c>
    </row>
    <row r="29" spans="1:21" ht="12.95" customHeight="1">
      <c r="A29" s="1625">
        <v>3</v>
      </c>
      <c r="B29" s="118"/>
      <c r="C29" s="1070" t="s">
        <v>97</v>
      </c>
      <c r="D29" s="1070" t="s">
        <v>98</v>
      </c>
      <c r="E29" s="1070" t="s">
        <v>108</v>
      </c>
      <c r="F29" s="1070" t="s">
        <v>97</v>
      </c>
      <c r="G29" s="1070" t="s">
        <v>239</v>
      </c>
      <c r="H29" s="705" t="s">
        <v>135</v>
      </c>
      <c r="I29" s="51" t="s">
        <v>748</v>
      </c>
      <c r="J29" s="51" t="s">
        <v>749</v>
      </c>
      <c r="K29" s="70"/>
      <c r="L29" s="52" t="s">
        <v>107</v>
      </c>
      <c r="M29" s="52" t="s">
        <v>757</v>
      </c>
      <c r="N29" s="52">
        <v>2014</v>
      </c>
      <c r="O29" s="70"/>
      <c r="P29" s="52" t="s">
        <v>132</v>
      </c>
      <c r="Q29" s="1020" t="s">
        <v>43</v>
      </c>
      <c r="R29" s="52">
        <v>1</v>
      </c>
      <c r="S29" s="77">
        <v>5000000</v>
      </c>
      <c r="T29" s="406" t="s">
        <v>687</v>
      </c>
    </row>
    <row r="30" spans="1:21" ht="12.95" customHeight="1">
      <c r="A30" s="1625">
        <v>4</v>
      </c>
      <c r="B30" s="118"/>
      <c r="C30" s="1070" t="s">
        <v>97</v>
      </c>
      <c r="D30" s="1070" t="s">
        <v>98</v>
      </c>
      <c r="E30" s="1070" t="s">
        <v>108</v>
      </c>
      <c r="F30" s="1070" t="s">
        <v>97</v>
      </c>
      <c r="G30" s="1070" t="s">
        <v>97</v>
      </c>
      <c r="H30" s="705" t="s">
        <v>129</v>
      </c>
      <c r="I30" s="51" t="s">
        <v>199</v>
      </c>
      <c r="J30" s="51" t="s">
        <v>751</v>
      </c>
      <c r="K30" s="70"/>
      <c r="L30" s="52" t="s">
        <v>107</v>
      </c>
      <c r="M30" s="52" t="s">
        <v>760</v>
      </c>
      <c r="N30" s="52">
        <v>2013</v>
      </c>
      <c r="O30" s="70"/>
      <c r="P30" s="52" t="s">
        <v>132</v>
      </c>
      <c r="Q30" s="1020" t="s">
        <v>43</v>
      </c>
      <c r="R30" s="52">
        <v>1</v>
      </c>
      <c r="S30" s="77">
        <v>4769000</v>
      </c>
      <c r="T30" s="406" t="s">
        <v>752</v>
      </c>
    </row>
    <row r="31" spans="1:21" ht="12.95" customHeight="1">
      <c r="A31" s="1625">
        <v>5</v>
      </c>
      <c r="B31" s="118"/>
      <c r="C31" s="1070" t="s">
        <v>97</v>
      </c>
      <c r="D31" s="1070" t="s">
        <v>98</v>
      </c>
      <c r="E31" s="1070" t="s">
        <v>108</v>
      </c>
      <c r="F31" s="1070" t="s">
        <v>97</v>
      </c>
      <c r="G31" s="1070" t="s">
        <v>97</v>
      </c>
      <c r="H31" s="705" t="s">
        <v>135</v>
      </c>
      <c r="I31" s="51" t="s">
        <v>199</v>
      </c>
      <c r="J31" s="51" t="s">
        <v>754</v>
      </c>
      <c r="K31" s="70"/>
      <c r="L31" s="52" t="s">
        <v>201</v>
      </c>
      <c r="M31" s="52" t="s">
        <v>755</v>
      </c>
      <c r="N31" s="52">
        <v>2014</v>
      </c>
      <c r="O31" s="70"/>
      <c r="P31" s="52" t="s">
        <v>132</v>
      </c>
      <c r="Q31" s="1020" t="s">
        <v>43</v>
      </c>
      <c r="R31" s="52">
        <v>1</v>
      </c>
      <c r="S31" s="77">
        <v>5880000</v>
      </c>
      <c r="T31" s="406" t="s">
        <v>756</v>
      </c>
    </row>
    <row r="32" spans="1:21" ht="12.95" customHeight="1">
      <c r="A32" s="1628">
        <v>6</v>
      </c>
      <c r="B32" s="118"/>
      <c r="C32" s="1070" t="s">
        <v>97</v>
      </c>
      <c r="D32" s="1070" t="s">
        <v>98</v>
      </c>
      <c r="E32" s="1070" t="s">
        <v>108</v>
      </c>
      <c r="F32" s="1070" t="s">
        <v>97</v>
      </c>
      <c r="G32" s="1070" t="s">
        <v>97</v>
      </c>
      <c r="H32" s="705" t="s">
        <v>70</v>
      </c>
      <c r="I32" s="51" t="s">
        <v>199</v>
      </c>
      <c r="J32" s="51" t="s">
        <v>754</v>
      </c>
      <c r="K32" s="70"/>
      <c r="L32" s="52" t="s">
        <v>201</v>
      </c>
      <c r="M32" s="52" t="s">
        <v>757</v>
      </c>
      <c r="N32" s="52">
        <v>2014</v>
      </c>
      <c r="O32" s="70"/>
      <c r="P32" s="52" t="s">
        <v>132</v>
      </c>
      <c r="Q32" s="1020" t="s">
        <v>43</v>
      </c>
      <c r="R32" s="52">
        <v>1</v>
      </c>
      <c r="S32" s="77">
        <v>6500000</v>
      </c>
      <c r="T32" s="406" t="s">
        <v>758</v>
      </c>
    </row>
    <row r="33" spans="1:20" ht="12.95" customHeight="1">
      <c r="A33" s="1625">
        <v>7</v>
      </c>
      <c r="B33" s="118"/>
      <c r="C33" s="1070" t="s">
        <v>97</v>
      </c>
      <c r="D33" s="1070" t="s">
        <v>98</v>
      </c>
      <c r="E33" s="1070" t="s">
        <v>108</v>
      </c>
      <c r="F33" s="1070" t="s">
        <v>97</v>
      </c>
      <c r="G33" s="1070" t="s">
        <v>97</v>
      </c>
      <c r="H33" s="705" t="s">
        <v>73</v>
      </c>
      <c r="I33" s="51" t="s">
        <v>199</v>
      </c>
      <c r="J33" s="51" t="s">
        <v>754</v>
      </c>
      <c r="K33" s="70"/>
      <c r="L33" s="52" t="s">
        <v>201</v>
      </c>
      <c r="M33" s="52" t="s">
        <v>757</v>
      </c>
      <c r="N33" s="52">
        <v>2014</v>
      </c>
      <c r="O33" s="70"/>
      <c r="P33" s="52" t="s">
        <v>132</v>
      </c>
      <c r="Q33" s="1020" t="s">
        <v>43</v>
      </c>
      <c r="R33" s="52">
        <v>1</v>
      </c>
      <c r="S33" s="77">
        <v>6500000</v>
      </c>
      <c r="T33" s="406" t="s">
        <v>1040</v>
      </c>
    </row>
    <row r="34" spans="1:20" ht="12.95" customHeight="1">
      <c r="A34" s="2058">
        <v>8</v>
      </c>
      <c r="B34" s="118" t="s">
        <v>60</v>
      </c>
      <c r="C34" s="69"/>
      <c r="D34" s="69"/>
      <c r="E34" s="69"/>
      <c r="F34" s="69"/>
      <c r="G34" s="69"/>
      <c r="H34" s="70"/>
      <c r="I34" s="51" t="s">
        <v>62</v>
      </c>
      <c r="J34" s="52"/>
      <c r="K34" s="52"/>
      <c r="L34" s="52"/>
      <c r="M34" s="51"/>
      <c r="N34" s="52"/>
      <c r="O34" s="52"/>
      <c r="P34" s="52"/>
      <c r="Q34" s="1020"/>
      <c r="R34" s="70"/>
      <c r="S34" s="71"/>
      <c r="T34" s="1028"/>
    </row>
    <row r="35" spans="1:20" ht="12.95" customHeight="1">
      <c r="A35" s="2059"/>
      <c r="B35" s="118"/>
      <c r="C35" s="1070" t="s">
        <v>97</v>
      </c>
      <c r="D35" s="1070" t="s">
        <v>98</v>
      </c>
      <c r="E35" s="1070" t="s">
        <v>97</v>
      </c>
      <c r="F35" s="1070" t="s">
        <v>99</v>
      </c>
      <c r="G35" s="1070" t="s">
        <v>239</v>
      </c>
      <c r="H35" s="705" t="s">
        <v>129</v>
      </c>
      <c r="I35" s="51" t="s">
        <v>668</v>
      </c>
      <c r="J35" s="417" t="s">
        <v>773</v>
      </c>
      <c r="K35" s="52"/>
      <c r="L35" s="52" t="s">
        <v>201</v>
      </c>
      <c r="M35" s="52"/>
      <c r="N35" s="52">
        <v>2007</v>
      </c>
      <c r="O35" s="52"/>
      <c r="P35" s="52" t="s">
        <v>132</v>
      </c>
      <c r="Q35" s="1020" t="s">
        <v>43</v>
      </c>
      <c r="R35" s="70">
        <v>1</v>
      </c>
      <c r="S35" s="71">
        <v>3000000</v>
      </c>
      <c r="T35" s="1028" t="s">
        <v>744</v>
      </c>
    </row>
    <row r="36" spans="1:20" ht="12.95" customHeight="1">
      <c r="A36" s="2059"/>
      <c r="B36" s="118"/>
      <c r="C36" s="1070" t="s">
        <v>97</v>
      </c>
      <c r="D36" s="1070" t="s">
        <v>98</v>
      </c>
      <c r="E36" s="1070" t="s">
        <v>97</v>
      </c>
      <c r="F36" s="1070" t="s">
        <v>98</v>
      </c>
      <c r="G36" s="1071" t="s">
        <v>108</v>
      </c>
      <c r="H36" s="70" t="s">
        <v>129</v>
      </c>
      <c r="I36" s="51" t="s">
        <v>669</v>
      </c>
      <c r="J36" s="417" t="s">
        <v>774</v>
      </c>
      <c r="K36" s="52"/>
      <c r="L36" s="52" t="s">
        <v>201</v>
      </c>
      <c r="M36" s="52"/>
      <c r="N36" s="52">
        <v>2007</v>
      </c>
      <c r="O36" s="52"/>
      <c r="P36" s="52" t="s">
        <v>132</v>
      </c>
      <c r="Q36" s="1020" t="s">
        <v>43</v>
      </c>
      <c r="R36" s="70">
        <v>1</v>
      </c>
      <c r="S36" s="71">
        <v>1600000</v>
      </c>
      <c r="T36" s="1028" t="s">
        <v>672</v>
      </c>
    </row>
    <row r="37" spans="1:20" ht="12.95" customHeight="1">
      <c r="A37" s="2060"/>
      <c r="B37" s="118"/>
      <c r="C37" s="1070" t="s">
        <v>97</v>
      </c>
      <c r="D37" s="1070" t="s">
        <v>98</v>
      </c>
      <c r="E37" s="1070" t="s">
        <v>97</v>
      </c>
      <c r="F37" s="1070" t="s">
        <v>239</v>
      </c>
      <c r="G37" s="69">
        <v>28</v>
      </c>
      <c r="H37" s="70" t="s">
        <v>129</v>
      </c>
      <c r="I37" s="51" t="s">
        <v>670</v>
      </c>
      <c r="J37" s="417" t="s">
        <v>131</v>
      </c>
      <c r="K37" s="52"/>
      <c r="L37" s="52" t="s">
        <v>134</v>
      </c>
      <c r="M37" s="52"/>
      <c r="N37" s="52">
        <v>2007</v>
      </c>
      <c r="O37" s="52"/>
      <c r="P37" s="52" t="s">
        <v>349</v>
      </c>
      <c r="Q37" s="1020" t="s">
        <v>310</v>
      </c>
      <c r="R37" s="70">
        <v>1</v>
      </c>
      <c r="S37" s="71">
        <v>1464000</v>
      </c>
      <c r="T37" s="1028" t="s">
        <v>672</v>
      </c>
    </row>
    <row r="38" spans="1:20" ht="12.95" customHeight="1">
      <c r="A38" s="1625">
        <v>9</v>
      </c>
      <c r="B38" s="118" t="s">
        <v>63</v>
      </c>
      <c r="C38" s="1070" t="s">
        <v>97</v>
      </c>
      <c r="D38" s="1070" t="s">
        <v>98</v>
      </c>
      <c r="E38" s="1071" t="s">
        <v>108</v>
      </c>
      <c r="F38" s="1071" t="s">
        <v>97</v>
      </c>
      <c r="G38" s="1071" t="s">
        <v>239</v>
      </c>
      <c r="H38" s="70" t="s">
        <v>70</v>
      </c>
      <c r="I38" s="51" t="s">
        <v>667</v>
      </c>
      <c r="J38" s="417" t="s">
        <v>41</v>
      </c>
      <c r="K38" s="52" t="s">
        <v>41</v>
      </c>
      <c r="L38" s="52" t="s">
        <v>41</v>
      </c>
      <c r="M38" s="52" t="s">
        <v>40</v>
      </c>
      <c r="N38" s="52">
        <v>2007</v>
      </c>
      <c r="O38" s="52" t="s">
        <v>41</v>
      </c>
      <c r="P38" s="52" t="s">
        <v>42</v>
      </c>
      <c r="Q38" s="1020" t="s">
        <v>310</v>
      </c>
      <c r="R38" s="70">
        <v>1</v>
      </c>
      <c r="S38" s="71">
        <v>5550000</v>
      </c>
      <c r="T38" s="1028" t="s">
        <v>966</v>
      </c>
    </row>
    <row r="39" spans="1:20" ht="12.95" customHeight="1">
      <c r="A39" s="1625">
        <v>10</v>
      </c>
      <c r="B39" s="118" t="s">
        <v>69</v>
      </c>
      <c r="C39" s="1070" t="s">
        <v>97</v>
      </c>
      <c r="D39" s="1070" t="s">
        <v>98</v>
      </c>
      <c r="E39" s="1071" t="s">
        <v>97</v>
      </c>
      <c r="F39" s="1071" t="s">
        <v>239</v>
      </c>
      <c r="G39" s="1071">
        <v>33</v>
      </c>
      <c r="H39" s="70" t="s">
        <v>66</v>
      </c>
      <c r="I39" s="51" t="s">
        <v>71</v>
      </c>
      <c r="J39" s="417" t="s">
        <v>41</v>
      </c>
      <c r="K39" s="52" t="s">
        <v>41</v>
      </c>
      <c r="L39" s="52" t="s">
        <v>41</v>
      </c>
      <c r="M39" s="52" t="s">
        <v>40</v>
      </c>
      <c r="N39" s="52">
        <v>2010</v>
      </c>
      <c r="O39" s="52" t="s">
        <v>41</v>
      </c>
      <c r="P39" s="52" t="s">
        <v>42</v>
      </c>
      <c r="Q39" s="1631" t="s">
        <v>43</v>
      </c>
      <c r="R39" s="70">
        <v>1</v>
      </c>
      <c r="S39" s="550">
        <v>900000</v>
      </c>
      <c r="T39" s="1029" t="s">
        <v>966</v>
      </c>
    </row>
    <row r="40" spans="1:20" ht="12.95" customHeight="1">
      <c r="A40" s="1625">
        <v>11</v>
      </c>
      <c r="B40" s="118" t="s">
        <v>75</v>
      </c>
      <c r="C40" s="1070" t="s">
        <v>97</v>
      </c>
      <c r="D40" s="1070" t="s">
        <v>98</v>
      </c>
      <c r="E40" s="1071" t="s">
        <v>239</v>
      </c>
      <c r="F40" s="1071" t="s">
        <v>99</v>
      </c>
      <c r="G40" s="1071" t="s">
        <v>263</v>
      </c>
      <c r="H40" s="70" t="s">
        <v>129</v>
      </c>
      <c r="I40" s="51" t="s">
        <v>77</v>
      </c>
      <c r="J40" s="417" t="s">
        <v>41</v>
      </c>
      <c r="K40" s="52" t="s">
        <v>41</v>
      </c>
      <c r="L40" s="52" t="s">
        <v>41</v>
      </c>
      <c r="M40" s="52" t="s">
        <v>40</v>
      </c>
      <c r="N40" s="52">
        <v>2010</v>
      </c>
      <c r="O40" s="52" t="s">
        <v>41</v>
      </c>
      <c r="P40" s="52" t="s">
        <v>42</v>
      </c>
      <c r="Q40" s="1631" t="s">
        <v>310</v>
      </c>
      <c r="R40" s="70">
        <v>1</v>
      </c>
      <c r="S40" s="71">
        <v>410000</v>
      </c>
      <c r="T40" s="1029" t="s">
        <v>966</v>
      </c>
    </row>
    <row r="41" spans="1:20" ht="12.95" customHeight="1">
      <c r="A41" s="1625">
        <v>12</v>
      </c>
      <c r="B41" s="118" t="s">
        <v>75</v>
      </c>
      <c r="C41" s="1070" t="s">
        <v>97</v>
      </c>
      <c r="D41" s="1070" t="s">
        <v>98</v>
      </c>
      <c r="E41" s="1071" t="s">
        <v>97</v>
      </c>
      <c r="F41" s="1071" t="s">
        <v>239</v>
      </c>
      <c r="G41" s="1071" t="s">
        <v>239</v>
      </c>
      <c r="H41" s="70" t="s">
        <v>76</v>
      </c>
      <c r="I41" s="51" t="s">
        <v>79</v>
      </c>
      <c r="J41" s="417" t="s">
        <v>41</v>
      </c>
      <c r="K41" s="52" t="s">
        <v>41</v>
      </c>
      <c r="L41" s="52" t="s">
        <v>41</v>
      </c>
      <c r="M41" s="52" t="s">
        <v>40</v>
      </c>
      <c r="N41" s="52">
        <v>2010</v>
      </c>
      <c r="O41" s="52" t="s">
        <v>41</v>
      </c>
      <c r="P41" s="52" t="s">
        <v>42</v>
      </c>
      <c r="Q41" s="1020" t="s">
        <v>310</v>
      </c>
      <c r="R41" s="70">
        <v>1</v>
      </c>
      <c r="S41" s="71">
        <v>950000</v>
      </c>
      <c r="T41" s="1029" t="s">
        <v>966</v>
      </c>
    </row>
    <row r="42" spans="1:20" ht="12.75" customHeight="1">
      <c r="A42" s="1625">
        <v>13</v>
      </c>
      <c r="B42" s="118" t="s">
        <v>80</v>
      </c>
      <c r="C42" s="1070" t="s">
        <v>97</v>
      </c>
      <c r="D42" s="1070" t="s">
        <v>98</v>
      </c>
      <c r="E42" s="1071" t="s">
        <v>97</v>
      </c>
      <c r="F42" s="1071" t="s">
        <v>567</v>
      </c>
      <c r="G42" s="1071">
        <v>15</v>
      </c>
      <c r="H42" s="70" t="s">
        <v>129</v>
      </c>
      <c r="I42" s="51" t="s">
        <v>82</v>
      </c>
      <c r="J42" s="417" t="s">
        <v>41</v>
      </c>
      <c r="K42" s="52" t="s">
        <v>41</v>
      </c>
      <c r="L42" s="52" t="s">
        <v>41</v>
      </c>
      <c r="M42" s="52" t="s">
        <v>40</v>
      </c>
      <c r="N42" s="52">
        <v>2011</v>
      </c>
      <c r="O42" s="52" t="s">
        <v>41</v>
      </c>
      <c r="P42" s="52" t="s">
        <v>42</v>
      </c>
      <c r="Q42" s="1020" t="s">
        <v>310</v>
      </c>
      <c r="R42" s="70">
        <v>1</v>
      </c>
      <c r="S42" s="550">
        <v>300000</v>
      </c>
      <c r="T42" s="1030" t="s">
        <v>672</v>
      </c>
    </row>
    <row r="43" spans="1:20" ht="12.95" customHeight="1">
      <c r="A43" s="1625">
        <v>15</v>
      </c>
      <c r="B43" s="118" t="s">
        <v>84</v>
      </c>
      <c r="C43" s="1070" t="s">
        <v>97</v>
      </c>
      <c r="D43" s="1070" t="s">
        <v>98</v>
      </c>
      <c r="E43" s="1071" t="s">
        <v>97</v>
      </c>
      <c r="F43" s="1071" t="s">
        <v>239</v>
      </c>
      <c r="G43" s="1071" t="s">
        <v>1059</v>
      </c>
      <c r="H43" s="70" t="s">
        <v>83</v>
      </c>
      <c r="I43" s="51" t="s">
        <v>85</v>
      </c>
      <c r="J43" s="417" t="s">
        <v>41</v>
      </c>
      <c r="K43" s="52" t="s">
        <v>41</v>
      </c>
      <c r="L43" s="52" t="s">
        <v>41</v>
      </c>
      <c r="M43" s="52" t="s">
        <v>40</v>
      </c>
      <c r="N43" s="52">
        <v>2011</v>
      </c>
      <c r="O43" s="52" t="s">
        <v>41</v>
      </c>
      <c r="P43" s="52" t="s">
        <v>42</v>
      </c>
      <c r="Q43" s="1020" t="s">
        <v>310</v>
      </c>
      <c r="R43" s="70">
        <v>1</v>
      </c>
      <c r="S43" s="550">
        <v>1000000</v>
      </c>
      <c r="T43" s="1030" t="s">
        <v>966</v>
      </c>
    </row>
    <row r="44" spans="1:20" ht="12.95" customHeight="1">
      <c r="A44" s="1625">
        <v>16</v>
      </c>
      <c r="B44" s="118" t="s">
        <v>60</v>
      </c>
      <c r="C44" s="1070" t="s">
        <v>97</v>
      </c>
      <c r="D44" s="1070" t="s">
        <v>98</v>
      </c>
      <c r="E44" s="1071" t="s">
        <v>97</v>
      </c>
      <c r="F44" s="1071" t="s">
        <v>108</v>
      </c>
      <c r="G44" s="1071" t="s">
        <v>108</v>
      </c>
      <c r="H44" s="70" t="s">
        <v>129</v>
      </c>
      <c r="I44" s="72" t="s">
        <v>92</v>
      </c>
      <c r="J44" s="85"/>
      <c r="K44" s="52" t="s">
        <v>41</v>
      </c>
      <c r="L44" s="52"/>
      <c r="M44" s="52" t="s">
        <v>40</v>
      </c>
      <c r="N44" s="52">
        <v>2013</v>
      </c>
      <c r="O44" s="52" t="s">
        <v>41</v>
      </c>
      <c r="P44" s="52" t="s">
        <v>42</v>
      </c>
      <c r="Q44" s="1020" t="s">
        <v>43</v>
      </c>
      <c r="R44" s="1625">
        <v>1</v>
      </c>
      <c r="S44" s="73">
        <v>2750000</v>
      </c>
      <c r="T44" s="1031" t="s">
        <v>743</v>
      </c>
    </row>
    <row r="45" spans="1:20" ht="12.95" customHeight="1">
      <c r="A45" s="1625">
        <v>17</v>
      </c>
      <c r="B45" s="118" t="s">
        <v>75</v>
      </c>
      <c r="C45" s="1070" t="s">
        <v>97</v>
      </c>
      <c r="D45" s="1070" t="s">
        <v>98</v>
      </c>
      <c r="E45" s="1071" t="s">
        <v>239</v>
      </c>
      <c r="F45" s="1071" t="s">
        <v>99</v>
      </c>
      <c r="G45" s="1071">
        <v>12</v>
      </c>
      <c r="H45" s="1072" t="s">
        <v>1060</v>
      </c>
      <c r="I45" s="72" t="s">
        <v>93</v>
      </c>
      <c r="J45" s="85"/>
      <c r="K45" s="52" t="s">
        <v>41</v>
      </c>
      <c r="L45" s="52"/>
      <c r="M45" s="52" t="s">
        <v>40</v>
      </c>
      <c r="N45" s="52">
        <v>2013</v>
      </c>
      <c r="O45" s="52" t="s">
        <v>41</v>
      </c>
      <c r="P45" s="52" t="s">
        <v>42</v>
      </c>
      <c r="Q45" s="1020" t="s">
        <v>43</v>
      </c>
      <c r="R45" s="1625">
        <v>2</v>
      </c>
      <c r="S45" s="73">
        <v>2000000</v>
      </c>
      <c r="T45" s="1031" t="s">
        <v>726</v>
      </c>
    </row>
    <row r="46" spans="1:20" ht="12.75" customHeight="1">
      <c r="A46" s="1625">
        <v>18</v>
      </c>
      <c r="B46" s="118" t="s">
        <v>65</v>
      </c>
      <c r="C46" s="1070" t="s">
        <v>97</v>
      </c>
      <c r="D46" s="1070" t="s">
        <v>98</v>
      </c>
      <c r="E46" s="1071" t="s">
        <v>99</v>
      </c>
      <c r="F46" s="1071" t="s">
        <v>239</v>
      </c>
      <c r="G46" s="1071" t="s">
        <v>574</v>
      </c>
      <c r="H46" s="70" t="s">
        <v>1061</v>
      </c>
      <c r="I46" s="72" t="s">
        <v>94</v>
      </c>
      <c r="J46" s="85"/>
      <c r="K46" s="52" t="s">
        <v>41</v>
      </c>
      <c r="L46" s="52"/>
      <c r="M46" s="52" t="s">
        <v>40</v>
      </c>
      <c r="N46" s="52">
        <v>2013</v>
      </c>
      <c r="O46" s="52" t="s">
        <v>41</v>
      </c>
      <c r="P46" s="52" t="s">
        <v>42</v>
      </c>
      <c r="Q46" s="1032" t="s">
        <v>310</v>
      </c>
      <c r="R46" s="1625">
        <v>2</v>
      </c>
      <c r="S46" s="74">
        <v>1065000</v>
      </c>
      <c r="T46" s="1031" t="s">
        <v>727</v>
      </c>
    </row>
    <row r="47" spans="1:20" ht="24" customHeight="1">
      <c r="A47" s="1625">
        <v>19</v>
      </c>
      <c r="B47" s="118" t="s">
        <v>95</v>
      </c>
      <c r="C47" s="1471" t="s">
        <v>97</v>
      </c>
      <c r="D47" s="1471" t="s">
        <v>98</v>
      </c>
      <c r="E47" s="1471" t="s">
        <v>97</v>
      </c>
      <c r="F47" s="1471" t="s">
        <v>99</v>
      </c>
      <c r="G47" s="1471" t="s">
        <v>98</v>
      </c>
      <c r="H47" s="706" t="s">
        <v>1062</v>
      </c>
      <c r="I47" s="75" t="s">
        <v>96</v>
      </c>
      <c r="J47" s="85"/>
      <c r="K47" s="52" t="s">
        <v>41</v>
      </c>
      <c r="L47" s="52"/>
      <c r="M47" s="52" t="s">
        <v>40</v>
      </c>
      <c r="N47" s="52">
        <v>2013</v>
      </c>
      <c r="O47" s="52" t="s">
        <v>41</v>
      </c>
      <c r="P47" s="52" t="s">
        <v>42</v>
      </c>
      <c r="Q47" s="1631" t="s">
        <v>43</v>
      </c>
      <c r="R47" s="878">
        <v>2</v>
      </c>
      <c r="S47" s="73">
        <v>640000</v>
      </c>
      <c r="T47" s="1031"/>
    </row>
    <row r="48" spans="1:20" ht="12.95" customHeight="1">
      <c r="A48" s="1625">
        <v>20</v>
      </c>
      <c r="B48" s="118" t="s">
        <v>95</v>
      </c>
      <c r="C48" s="1071" t="s">
        <v>97</v>
      </c>
      <c r="D48" s="1071" t="s">
        <v>98</v>
      </c>
      <c r="E48" s="1071" t="s">
        <v>97</v>
      </c>
      <c r="F48" s="1071" t="s">
        <v>99</v>
      </c>
      <c r="G48" s="1071" t="s">
        <v>98</v>
      </c>
      <c r="H48" s="70" t="s">
        <v>1063</v>
      </c>
      <c r="I48" s="72" t="s">
        <v>101</v>
      </c>
      <c r="J48" s="85"/>
      <c r="K48" s="52" t="s">
        <v>41</v>
      </c>
      <c r="L48" s="52"/>
      <c r="M48" s="52" t="s">
        <v>40</v>
      </c>
      <c r="N48" s="52">
        <v>2013</v>
      </c>
      <c r="O48" s="52" t="s">
        <v>41</v>
      </c>
      <c r="P48" s="52" t="s">
        <v>42</v>
      </c>
      <c r="Q48" s="1020" t="s">
        <v>310</v>
      </c>
      <c r="R48" s="878">
        <v>6</v>
      </c>
      <c r="S48" s="73">
        <v>1500000</v>
      </c>
      <c r="T48" s="1031"/>
    </row>
    <row r="49" spans="1:20" ht="15" customHeight="1">
      <c r="A49" s="1625">
        <v>21</v>
      </c>
      <c r="B49" s="118" t="s">
        <v>95</v>
      </c>
      <c r="C49" s="1471" t="s">
        <v>97</v>
      </c>
      <c r="D49" s="1471" t="s">
        <v>98</v>
      </c>
      <c r="E49" s="1471" t="s">
        <v>97</v>
      </c>
      <c r="F49" s="1471" t="s">
        <v>99</v>
      </c>
      <c r="G49" s="1471" t="s">
        <v>98</v>
      </c>
      <c r="H49" s="706" t="s">
        <v>120</v>
      </c>
      <c r="I49" s="75" t="s">
        <v>102</v>
      </c>
      <c r="J49" s="85"/>
      <c r="K49" s="52" t="s">
        <v>41</v>
      </c>
      <c r="L49" s="52"/>
      <c r="M49" s="52" t="s">
        <v>40</v>
      </c>
      <c r="N49" s="52">
        <v>2013</v>
      </c>
      <c r="O49" s="52" t="s">
        <v>41</v>
      </c>
      <c r="P49" s="52" t="s">
        <v>42</v>
      </c>
      <c r="Q49" s="1020" t="s">
        <v>310</v>
      </c>
      <c r="R49" s="878">
        <v>1</v>
      </c>
      <c r="S49" s="73">
        <v>255000</v>
      </c>
      <c r="T49" s="1031"/>
    </row>
    <row r="50" spans="1:20" ht="15" customHeight="1">
      <c r="A50" s="1625">
        <v>22</v>
      </c>
      <c r="B50" s="118" t="s">
        <v>95</v>
      </c>
      <c r="C50" s="1471" t="s">
        <v>97</v>
      </c>
      <c r="D50" s="1471" t="s">
        <v>98</v>
      </c>
      <c r="E50" s="1471" t="s">
        <v>97</v>
      </c>
      <c r="F50" s="1471" t="s">
        <v>99</v>
      </c>
      <c r="G50" s="1471" t="s">
        <v>98</v>
      </c>
      <c r="H50" s="706" t="s">
        <v>141</v>
      </c>
      <c r="I50" s="75" t="s">
        <v>103</v>
      </c>
      <c r="J50" s="85"/>
      <c r="K50" s="52" t="s">
        <v>41</v>
      </c>
      <c r="L50" s="52"/>
      <c r="M50" s="52" t="s">
        <v>40</v>
      </c>
      <c r="N50" s="52">
        <v>2013</v>
      </c>
      <c r="O50" s="52" t="s">
        <v>41</v>
      </c>
      <c r="P50" s="52" t="s">
        <v>42</v>
      </c>
      <c r="Q50" s="1020" t="s">
        <v>310</v>
      </c>
      <c r="R50" s="878">
        <v>1</v>
      </c>
      <c r="S50" s="73">
        <v>210000</v>
      </c>
      <c r="T50" s="1031"/>
    </row>
    <row r="51" spans="1:20" ht="12.95" customHeight="1">
      <c r="A51" s="1625">
        <v>23</v>
      </c>
      <c r="B51" s="118" t="s">
        <v>104</v>
      </c>
      <c r="C51" s="1070" t="s">
        <v>97</v>
      </c>
      <c r="D51" s="1070" t="s">
        <v>98</v>
      </c>
      <c r="E51" s="1070" t="s">
        <v>108</v>
      </c>
      <c r="F51" s="1070" t="s">
        <v>97</v>
      </c>
      <c r="G51" s="1070" t="s">
        <v>239</v>
      </c>
      <c r="H51" s="70" t="s">
        <v>139</v>
      </c>
      <c r="I51" s="51" t="s">
        <v>106</v>
      </c>
      <c r="J51" s="417" t="s">
        <v>41</v>
      </c>
      <c r="K51" s="52" t="s">
        <v>41</v>
      </c>
      <c r="L51" s="52" t="s">
        <v>107</v>
      </c>
      <c r="M51" s="52" t="s">
        <v>40</v>
      </c>
      <c r="N51" s="52">
        <v>2007</v>
      </c>
      <c r="O51" s="52" t="s">
        <v>41</v>
      </c>
      <c r="P51" s="52" t="s">
        <v>42</v>
      </c>
      <c r="Q51" s="1020" t="s">
        <v>310</v>
      </c>
      <c r="R51" s="70">
        <v>1</v>
      </c>
      <c r="S51" s="71">
        <v>15050000</v>
      </c>
      <c r="T51" s="1033" t="s">
        <v>728</v>
      </c>
    </row>
    <row r="52" spans="1:20" ht="12.95" customHeight="1">
      <c r="A52" s="1625">
        <v>24</v>
      </c>
      <c r="B52" s="118"/>
      <c r="C52" s="69" t="s">
        <v>97</v>
      </c>
      <c r="D52" s="69" t="s">
        <v>98</v>
      </c>
      <c r="E52" s="69" t="s">
        <v>108</v>
      </c>
      <c r="F52" s="1071" t="s">
        <v>567</v>
      </c>
      <c r="G52" s="1071" t="s">
        <v>239</v>
      </c>
      <c r="H52" s="70" t="s">
        <v>129</v>
      </c>
      <c r="I52" s="51" t="s">
        <v>110</v>
      </c>
      <c r="J52" s="417" t="s">
        <v>111</v>
      </c>
      <c r="K52" s="52"/>
      <c r="L52" s="52" t="s">
        <v>112</v>
      </c>
      <c r="M52" s="52" t="s">
        <v>40</v>
      </c>
      <c r="N52" s="52">
        <v>2006</v>
      </c>
      <c r="O52" s="52" t="s">
        <v>41</v>
      </c>
      <c r="P52" s="52" t="s">
        <v>42</v>
      </c>
      <c r="Q52" s="1020" t="s">
        <v>310</v>
      </c>
      <c r="R52" s="52">
        <v>1</v>
      </c>
      <c r="S52" s="71">
        <v>5500000</v>
      </c>
      <c r="T52" s="1033" t="s">
        <v>728</v>
      </c>
    </row>
    <row r="53" spans="1:20" ht="12.95" customHeight="1">
      <c r="A53" s="1625">
        <v>25</v>
      </c>
      <c r="B53" s="118"/>
      <c r="C53" s="69" t="s">
        <v>97</v>
      </c>
      <c r="D53" s="69" t="s">
        <v>98</v>
      </c>
      <c r="E53" s="69" t="s">
        <v>108</v>
      </c>
      <c r="F53" s="1071" t="s">
        <v>567</v>
      </c>
      <c r="G53" s="1071" t="s">
        <v>97</v>
      </c>
      <c r="H53" s="70" t="s">
        <v>129</v>
      </c>
      <c r="I53" s="51" t="s">
        <v>113</v>
      </c>
      <c r="J53" s="417" t="s">
        <v>114</v>
      </c>
      <c r="K53" s="52"/>
      <c r="L53" s="52" t="s">
        <v>112</v>
      </c>
      <c r="M53" s="52" t="s">
        <v>40</v>
      </c>
      <c r="N53" s="52">
        <v>2006</v>
      </c>
      <c r="O53" s="52" t="s">
        <v>41</v>
      </c>
      <c r="P53" s="52" t="s">
        <v>42</v>
      </c>
      <c r="Q53" s="1020" t="s">
        <v>310</v>
      </c>
      <c r="R53" s="52">
        <v>1</v>
      </c>
      <c r="S53" s="71">
        <v>2000000</v>
      </c>
      <c r="T53" s="1033" t="s">
        <v>310</v>
      </c>
    </row>
    <row r="54" spans="1:20" ht="12.95" customHeight="1">
      <c r="A54" s="1625">
        <v>26</v>
      </c>
      <c r="B54" s="118" t="s">
        <v>104</v>
      </c>
      <c r="C54" s="1070" t="s">
        <v>97</v>
      </c>
      <c r="D54" s="1070" t="s">
        <v>98</v>
      </c>
      <c r="E54" s="1070" t="s">
        <v>108</v>
      </c>
      <c r="F54" s="1070" t="s">
        <v>97</v>
      </c>
      <c r="G54" s="1070" t="s">
        <v>239</v>
      </c>
      <c r="H54" s="70" t="s">
        <v>140</v>
      </c>
      <c r="I54" s="51" t="s">
        <v>106</v>
      </c>
      <c r="J54" s="417" t="s">
        <v>41</v>
      </c>
      <c r="K54" s="52" t="s">
        <v>41</v>
      </c>
      <c r="L54" s="52" t="s">
        <v>118</v>
      </c>
      <c r="M54" s="52" t="s">
        <v>40</v>
      </c>
      <c r="N54" s="52">
        <v>2012</v>
      </c>
      <c r="O54" s="52" t="s">
        <v>41</v>
      </c>
      <c r="P54" s="52" t="s">
        <v>42</v>
      </c>
      <c r="Q54" s="1020" t="s">
        <v>310</v>
      </c>
      <c r="R54" s="70">
        <v>1</v>
      </c>
      <c r="S54" s="550">
        <v>3050000</v>
      </c>
      <c r="T54" s="1030" t="s">
        <v>678</v>
      </c>
    </row>
    <row r="55" spans="1:20" ht="12.95" customHeight="1">
      <c r="A55" s="1625">
        <v>27</v>
      </c>
      <c r="B55" s="118" t="s">
        <v>126</v>
      </c>
      <c r="C55" s="1070" t="s">
        <v>97</v>
      </c>
      <c r="D55" s="1070" t="s">
        <v>98</v>
      </c>
      <c r="E55" s="1070" t="s">
        <v>108</v>
      </c>
      <c r="F55" s="1070" t="s">
        <v>97</v>
      </c>
      <c r="G55" s="1070" t="s">
        <v>97</v>
      </c>
      <c r="H55" s="70" t="s">
        <v>140</v>
      </c>
      <c r="I55" s="72" t="s">
        <v>127</v>
      </c>
      <c r="J55" s="417" t="s">
        <v>41</v>
      </c>
      <c r="K55" s="52" t="s">
        <v>41</v>
      </c>
      <c r="L55" s="52" t="s">
        <v>118</v>
      </c>
      <c r="M55" s="52" t="s">
        <v>40</v>
      </c>
      <c r="N55" s="52">
        <v>2013</v>
      </c>
      <c r="O55" s="52" t="s">
        <v>41</v>
      </c>
      <c r="P55" s="52" t="s">
        <v>42</v>
      </c>
      <c r="Q55" s="1020" t="s">
        <v>43</v>
      </c>
      <c r="R55" s="1625">
        <v>1</v>
      </c>
      <c r="S55" s="550">
        <v>4500000</v>
      </c>
      <c r="T55" s="1030" t="s">
        <v>1041</v>
      </c>
    </row>
    <row r="56" spans="1:20" ht="12.95" customHeight="1">
      <c r="A56" s="1625">
        <v>28</v>
      </c>
      <c r="B56" s="118"/>
      <c r="C56" s="69" t="s">
        <v>97</v>
      </c>
      <c r="D56" s="69" t="s">
        <v>98</v>
      </c>
      <c r="E56" s="1071" t="s">
        <v>239</v>
      </c>
      <c r="F56" s="1071" t="s">
        <v>239</v>
      </c>
      <c r="G56" s="1071" t="s">
        <v>97</v>
      </c>
      <c r="H56" s="70" t="s">
        <v>129</v>
      </c>
      <c r="I56" s="51" t="s">
        <v>130</v>
      </c>
      <c r="J56" s="417" t="s">
        <v>131</v>
      </c>
      <c r="K56" s="51"/>
      <c r="L56" s="52" t="s">
        <v>39</v>
      </c>
      <c r="M56" s="52" t="s">
        <v>40</v>
      </c>
      <c r="N56" s="52">
        <v>2006</v>
      </c>
      <c r="O56" s="51"/>
      <c r="P56" s="52" t="s">
        <v>132</v>
      </c>
      <c r="Q56" s="1032" t="s">
        <v>310</v>
      </c>
      <c r="R56" s="52">
        <v>1</v>
      </c>
      <c r="S56" s="77">
        <v>650000</v>
      </c>
      <c r="T56" s="551" t="s">
        <v>674</v>
      </c>
    </row>
    <row r="57" spans="1:20" ht="12.95" customHeight="1">
      <c r="A57" s="1625">
        <v>29</v>
      </c>
      <c r="B57" s="118"/>
      <c r="C57" s="1094">
        <v>2</v>
      </c>
      <c r="D57" s="1094">
        <v>6</v>
      </c>
      <c r="E57" s="1094">
        <v>2</v>
      </c>
      <c r="F57" s="1094">
        <v>1</v>
      </c>
      <c r="G57" s="1094">
        <v>1</v>
      </c>
      <c r="H57" s="52" t="s">
        <v>129</v>
      </c>
      <c r="I57" s="51" t="s">
        <v>133</v>
      </c>
      <c r="J57" s="417" t="s">
        <v>131</v>
      </c>
      <c r="K57" s="51"/>
      <c r="L57" s="52" t="s">
        <v>134</v>
      </c>
      <c r="M57" s="52" t="s">
        <v>40</v>
      </c>
      <c r="N57" s="52">
        <v>1998</v>
      </c>
      <c r="O57" s="51"/>
      <c r="P57" s="52" t="s">
        <v>42</v>
      </c>
      <c r="Q57" s="1020" t="s">
        <v>43</v>
      </c>
      <c r="R57" s="52">
        <v>1</v>
      </c>
      <c r="S57" s="77">
        <v>100000</v>
      </c>
      <c r="T57" s="551" t="s">
        <v>675</v>
      </c>
    </row>
    <row r="58" spans="1:20" ht="12.95" customHeight="1">
      <c r="A58" s="1625">
        <v>30</v>
      </c>
      <c r="B58" s="118"/>
      <c r="C58" s="1094">
        <v>2</v>
      </c>
      <c r="D58" s="1094">
        <v>6</v>
      </c>
      <c r="E58" s="1094">
        <v>2</v>
      </c>
      <c r="F58" s="1094">
        <v>1</v>
      </c>
      <c r="G58" s="1094">
        <v>1</v>
      </c>
      <c r="H58" s="52" t="s">
        <v>135</v>
      </c>
      <c r="I58" s="51" t="s">
        <v>133</v>
      </c>
      <c r="J58" s="417" t="s">
        <v>131</v>
      </c>
      <c r="K58" s="51"/>
      <c r="L58" s="52" t="s">
        <v>134</v>
      </c>
      <c r="M58" s="52" t="s">
        <v>40</v>
      </c>
      <c r="N58" s="52">
        <v>1998</v>
      </c>
      <c r="O58" s="51"/>
      <c r="P58" s="52" t="s">
        <v>42</v>
      </c>
      <c r="Q58" s="1020" t="s">
        <v>43</v>
      </c>
      <c r="R58" s="52">
        <v>1</v>
      </c>
      <c r="S58" s="77">
        <v>400000</v>
      </c>
      <c r="T58" s="551" t="s">
        <v>676</v>
      </c>
    </row>
    <row r="59" spans="1:20" ht="12.95" customHeight="1">
      <c r="A59" s="1625">
        <v>31</v>
      </c>
      <c r="B59" s="118"/>
      <c r="C59" s="1094">
        <v>2</v>
      </c>
      <c r="D59" s="1094">
        <v>6</v>
      </c>
      <c r="E59" s="1094">
        <v>2</v>
      </c>
      <c r="F59" s="1094">
        <v>1</v>
      </c>
      <c r="G59" s="1094">
        <v>1</v>
      </c>
      <c r="H59" s="52" t="s">
        <v>70</v>
      </c>
      <c r="I59" s="51" t="s">
        <v>136</v>
      </c>
      <c r="J59" s="417" t="s">
        <v>131</v>
      </c>
      <c r="K59" s="51"/>
      <c r="L59" s="52" t="s">
        <v>134</v>
      </c>
      <c r="M59" s="52" t="s">
        <v>40</v>
      </c>
      <c r="N59" s="52">
        <v>1998</v>
      </c>
      <c r="O59" s="51"/>
      <c r="P59" s="52" t="s">
        <v>42</v>
      </c>
      <c r="Q59" s="1020" t="s">
        <v>43</v>
      </c>
      <c r="R59" s="52">
        <v>1</v>
      </c>
      <c r="S59" s="77">
        <v>100000</v>
      </c>
      <c r="T59" s="551" t="s">
        <v>677</v>
      </c>
    </row>
    <row r="60" spans="1:20" ht="12.95" customHeight="1">
      <c r="A60" s="1625">
        <v>32</v>
      </c>
      <c r="B60" s="118"/>
      <c r="C60" s="1094">
        <v>2</v>
      </c>
      <c r="D60" s="1094">
        <v>6</v>
      </c>
      <c r="E60" s="1094">
        <v>2</v>
      </c>
      <c r="F60" s="1094">
        <v>1</v>
      </c>
      <c r="G60" s="1094">
        <v>1</v>
      </c>
      <c r="H60" s="52" t="s">
        <v>73</v>
      </c>
      <c r="I60" s="51" t="s">
        <v>136</v>
      </c>
      <c r="J60" s="417" t="s">
        <v>131</v>
      </c>
      <c r="K60" s="51"/>
      <c r="L60" s="52" t="s">
        <v>134</v>
      </c>
      <c r="M60" s="52" t="s">
        <v>40</v>
      </c>
      <c r="N60" s="52">
        <v>1998</v>
      </c>
      <c r="O60" s="51"/>
      <c r="P60" s="52" t="s">
        <v>42</v>
      </c>
      <c r="Q60" s="1020" t="s">
        <v>43</v>
      </c>
      <c r="R60" s="52">
        <v>1</v>
      </c>
      <c r="S60" s="77">
        <v>800000</v>
      </c>
      <c r="T60" s="551" t="s">
        <v>685</v>
      </c>
    </row>
    <row r="61" spans="1:20" ht="12.95" customHeight="1">
      <c r="A61" s="1625">
        <v>33</v>
      </c>
      <c r="B61" s="118"/>
      <c r="C61" s="1094">
        <v>2</v>
      </c>
      <c r="D61" s="1094">
        <v>6</v>
      </c>
      <c r="E61" s="1094">
        <v>2</v>
      </c>
      <c r="F61" s="1094">
        <v>1</v>
      </c>
      <c r="G61" s="1094">
        <v>1</v>
      </c>
      <c r="H61" s="52" t="s">
        <v>137</v>
      </c>
      <c r="I61" s="51" t="s">
        <v>136</v>
      </c>
      <c r="J61" s="417" t="s">
        <v>131</v>
      </c>
      <c r="K61" s="51"/>
      <c r="L61" s="52" t="s">
        <v>134</v>
      </c>
      <c r="M61" s="52" t="s">
        <v>40</v>
      </c>
      <c r="N61" s="52">
        <v>1998</v>
      </c>
      <c r="O61" s="51"/>
      <c r="P61" s="52" t="s">
        <v>42</v>
      </c>
      <c r="Q61" s="1020" t="s">
        <v>43</v>
      </c>
      <c r="R61" s="52">
        <v>1</v>
      </c>
      <c r="S61" s="77">
        <v>800000</v>
      </c>
      <c r="T61" s="551" t="s">
        <v>685</v>
      </c>
    </row>
    <row r="62" spans="1:20" ht="12.95" customHeight="1">
      <c r="A62" s="1625">
        <v>34</v>
      </c>
      <c r="B62" s="118"/>
      <c r="C62" s="1094">
        <v>2</v>
      </c>
      <c r="D62" s="1094">
        <v>6</v>
      </c>
      <c r="E62" s="1094">
        <v>2</v>
      </c>
      <c r="F62" s="1094">
        <v>1</v>
      </c>
      <c r="G62" s="1094">
        <v>1</v>
      </c>
      <c r="H62" s="52" t="s">
        <v>100</v>
      </c>
      <c r="I62" s="51" t="s">
        <v>138</v>
      </c>
      <c r="J62" s="417" t="s">
        <v>131</v>
      </c>
      <c r="K62" s="51"/>
      <c r="L62" s="52" t="s">
        <v>134</v>
      </c>
      <c r="M62" s="52" t="s">
        <v>40</v>
      </c>
      <c r="N62" s="52">
        <v>1998</v>
      </c>
      <c r="O62" s="51"/>
      <c r="P62" s="52" t="s">
        <v>42</v>
      </c>
      <c r="Q62" s="1020" t="s">
        <v>43</v>
      </c>
      <c r="R62" s="52">
        <v>1</v>
      </c>
      <c r="S62" s="77">
        <v>500000</v>
      </c>
      <c r="T62" s="551" t="s">
        <v>936</v>
      </c>
    </row>
    <row r="63" spans="1:20" ht="12.95" customHeight="1">
      <c r="A63" s="1625">
        <v>35</v>
      </c>
      <c r="B63" s="118"/>
      <c r="C63" s="1094">
        <v>2</v>
      </c>
      <c r="D63" s="1094">
        <v>6</v>
      </c>
      <c r="E63" s="1094">
        <v>2</v>
      </c>
      <c r="F63" s="1094">
        <v>1</v>
      </c>
      <c r="G63" s="1094">
        <v>1</v>
      </c>
      <c r="H63" s="52" t="s">
        <v>139</v>
      </c>
      <c r="I63" s="51" t="s">
        <v>138</v>
      </c>
      <c r="J63" s="417" t="s">
        <v>131</v>
      </c>
      <c r="K63" s="51"/>
      <c r="L63" s="52" t="s">
        <v>134</v>
      </c>
      <c r="M63" s="52" t="s">
        <v>40</v>
      </c>
      <c r="N63" s="52">
        <v>1998</v>
      </c>
      <c r="O63" s="51"/>
      <c r="P63" s="52" t="s">
        <v>42</v>
      </c>
      <c r="Q63" s="1020" t="s">
        <v>43</v>
      </c>
      <c r="R63" s="52">
        <v>1</v>
      </c>
      <c r="S63" s="77">
        <v>600000</v>
      </c>
      <c r="T63" s="551" t="s">
        <v>676</v>
      </c>
    </row>
    <row r="64" spans="1:20" ht="12.95" customHeight="1">
      <c r="A64" s="1625">
        <v>36</v>
      </c>
      <c r="B64" s="118"/>
      <c r="C64" s="1094">
        <v>2</v>
      </c>
      <c r="D64" s="1094">
        <v>6</v>
      </c>
      <c r="E64" s="1094">
        <v>2</v>
      </c>
      <c r="F64" s="1094">
        <v>1</v>
      </c>
      <c r="G64" s="1094">
        <v>1</v>
      </c>
      <c r="H64" s="52" t="s">
        <v>140</v>
      </c>
      <c r="I64" s="51" t="s">
        <v>138</v>
      </c>
      <c r="J64" s="417" t="s">
        <v>131</v>
      </c>
      <c r="K64" s="51"/>
      <c r="L64" s="52" t="s">
        <v>134</v>
      </c>
      <c r="M64" s="52" t="s">
        <v>40</v>
      </c>
      <c r="N64" s="52">
        <v>2008</v>
      </c>
      <c r="O64" s="51"/>
      <c r="P64" s="52" t="s">
        <v>42</v>
      </c>
      <c r="Q64" s="1020" t="s">
        <v>43</v>
      </c>
      <c r="R64" s="52">
        <v>1</v>
      </c>
      <c r="S64" s="77">
        <v>800000</v>
      </c>
      <c r="T64" s="551" t="s">
        <v>678</v>
      </c>
    </row>
    <row r="65" spans="1:20" ht="12.95" customHeight="1">
      <c r="A65" s="1625">
        <v>37</v>
      </c>
      <c r="B65" s="118"/>
      <c r="C65" s="1094">
        <v>2</v>
      </c>
      <c r="D65" s="1094">
        <v>6</v>
      </c>
      <c r="E65" s="1094">
        <v>2</v>
      </c>
      <c r="F65" s="1094">
        <v>1</v>
      </c>
      <c r="G65" s="1094">
        <v>1</v>
      </c>
      <c r="H65" s="52" t="s">
        <v>120</v>
      </c>
      <c r="I65" s="51" t="s">
        <v>138</v>
      </c>
      <c r="J65" s="417" t="s">
        <v>131</v>
      </c>
      <c r="K65" s="51"/>
      <c r="L65" s="52" t="s">
        <v>134</v>
      </c>
      <c r="M65" s="52" t="s">
        <v>40</v>
      </c>
      <c r="N65" s="52">
        <v>2008</v>
      </c>
      <c r="O65" s="51"/>
      <c r="P65" s="52" t="s">
        <v>42</v>
      </c>
      <c r="Q65" s="1020" t="s">
        <v>43</v>
      </c>
      <c r="R65" s="52">
        <v>1</v>
      </c>
      <c r="S65" s="77">
        <v>800000</v>
      </c>
      <c r="T65" s="551" t="s">
        <v>678</v>
      </c>
    </row>
    <row r="66" spans="1:20" ht="12.95" customHeight="1">
      <c r="A66" s="1625">
        <v>38</v>
      </c>
      <c r="B66" s="118"/>
      <c r="C66" s="1094">
        <v>2</v>
      </c>
      <c r="D66" s="1094">
        <v>6</v>
      </c>
      <c r="E66" s="1094">
        <v>2</v>
      </c>
      <c r="F66" s="1094">
        <v>1</v>
      </c>
      <c r="G66" s="1094">
        <v>1</v>
      </c>
      <c r="H66" s="52" t="s">
        <v>141</v>
      </c>
      <c r="I66" s="51" t="s">
        <v>142</v>
      </c>
      <c r="J66" s="417" t="s">
        <v>131</v>
      </c>
      <c r="K66" s="51"/>
      <c r="L66" s="52" t="s">
        <v>134</v>
      </c>
      <c r="M66" s="52" t="s">
        <v>40</v>
      </c>
      <c r="N66" s="52">
        <v>1996</v>
      </c>
      <c r="O66" s="51"/>
      <c r="P66" s="52" t="s">
        <v>42</v>
      </c>
      <c r="Q66" s="1020" t="s">
        <v>43</v>
      </c>
      <c r="R66" s="52">
        <v>1</v>
      </c>
      <c r="S66" s="77">
        <v>1400000</v>
      </c>
      <c r="T66" s="551" t="s">
        <v>679</v>
      </c>
    </row>
    <row r="67" spans="1:20" ht="12.95" customHeight="1">
      <c r="A67" s="1625">
        <v>39</v>
      </c>
      <c r="B67" s="118"/>
      <c r="C67" s="1094">
        <v>2</v>
      </c>
      <c r="D67" s="1094">
        <v>6</v>
      </c>
      <c r="E67" s="1094">
        <v>2</v>
      </c>
      <c r="F67" s="1094">
        <v>1</v>
      </c>
      <c r="G67" s="1094">
        <v>1</v>
      </c>
      <c r="H67" s="52" t="s">
        <v>109</v>
      </c>
      <c r="I67" s="51" t="s">
        <v>143</v>
      </c>
      <c r="J67" s="417" t="s">
        <v>131</v>
      </c>
      <c r="K67" s="51"/>
      <c r="L67" s="52" t="s">
        <v>134</v>
      </c>
      <c r="M67" s="52" t="s">
        <v>40</v>
      </c>
      <c r="N67" s="52">
        <v>1998</v>
      </c>
      <c r="O67" s="51"/>
      <c r="P67" s="52" t="s">
        <v>42</v>
      </c>
      <c r="Q67" s="1020" t="s">
        <v>43</v>
      </c>
      <c r="R67" s="52">
        <v>1</v>
      </c>
      <c r="S67" s="77">
        <v>400000</v>
      </c>
      <c r="T67" s="551" t="s">
        <v>680</v>
      </c>
    </row>
    <row r="68" spans="1:20" ht="12.95" customHeight="1">
      <c r="A68" s="1625">
        <v>40</v>
      </c>
      <c r="B68" s="118"/>
      <c r="C68" s="1094">
        <v>2</v>
      </c>
      <c r="D68" s="1094">
        <v>6</v>
      </c>
      <c r="E68" s="1094">
        <v>2</v>
      </c>
      <c r="F68" s="1094">
        <v>1</v>
      </c>
      <c r="G68" s="1094">
        <v>1</v>
      </c>
      <c r="H68" s="52" t="s">
        <v>81</v>
      </c>
      <c r="I68" s="51" t="s">
        <v>144</v>
      </c>
      <c r="J68" s="417" t="s">
        <v>131</v>
      </c>
      <c r="K68" s="51"/>
      <c r="L68" s="52" t="s">
        <v>134</v>
      </c>
      <c r="M68" s="52" t="s">
        <v>40</v>
      </c>
      <c r="N68" s="52">
        <v>1992</v>
      </c>
      <c r="O68" s="51"/>
      <c r="P68" s="52" t="s">
        <v>42</v>
      </c>
      <c r="Q68" s="1020" t="s">
        <v>43</v>
      </c>
      <c r="R68" s="52">
        <v>1</v>
      </c>
      <c r="S68" s="77">
        <v>350000</v>
      </c>
      <c r="T68" s="551" t="s">
        <v>681</v>
      </c>
    </row>
    <row r="69" spans="1:20" ht="12.95" customHeight="1">
      <c r="A69" s="1625">
        <v>41</v>
      </c>
      <c r="B69" s="118"/>
      <c r="C69" s="1094">
        <v>2</v>
      </c>
      <c r="D69" s="1094">
        <v>6</v>
      </c>
      <c r="E69" s="1094">
        <v>2</v>
      </c>
      <c r="F69" s="1094">
        <v>1</v>
      </c>
      <c r="G69" s="1094">
        <v>1</v>
      </c>
      <c r="H69" s="52" t="s">
        <v>83</v>
      </c>
      <c r="I69" s="51" t="s">
        <v>145</v>
      </c>
      <c r="J69" s="417" t="s">
        <v>131</v>
      </c>
      <c r="K69" s="51"/>
      <c r="L69" s="52" t="s">
        <v>134</v>
      </c>
      <c r="M69" s="52" t="s">
        <v>40</v>
      </c>
      <c r="N69" s="52">
        <v>1999</v>
      </c>
      <c r="O69" s="51"/>
      <c r="P69" s="52" t="s">
        <v>42</v>
      </c>
      <c r="Q69" s="1020" t="s">
        <v>43</v>
      </c>
      <c r="R69" s="52">
        <v>1</v>
      </c>
      <c r="S69" s="77">
        <v>500000</v>
      </c>
      <c r="T69" s="551" t="s">
        <v>676</v>
      </c>
    </row>
    <row r="70" spans="1:20" ht="12.95" customHeight="1">
      <c r="A70" s="1625">
        <v>42</v>
      </c>
      <c r="B70" s="118"/>
      <c r="C70" s="1094">
        <v>2</v>
      </c>
      <c r="D70" s="1094">
        <v>6</v>
      </c>
      <c r="E70" s="1094">
        <v>2</v>
      </c>
      <c r="F70" s="1094">
        <v>1</v>
      </c>
      <c r="G70" s="1094">
        <v>1</v>
      </c>
      <c r="H70" s="52" t="s">
        <v>146</v>
      </c>
      <c r="I70" s="51" t="s">
        <v>143</v>
      </c>
      <c r="J70" s="417" t="s">
        <v>131</v>
      </c>
      <c r="K70" s="51"/>
      <c r="L70" s="52" t="s">
        <v>134</v>
      </c>
      <c r="M70" s="52" t="s">
        <v>40</v>
      </c>
      <c r="N70" s="52">
        <v>1998</v>
      </c>
      <c r="O70" s="51"/>
      <c r="P70" s="52" t="s">
        <v>42</v>
      </c>
      <c r="Q70" s="1020" t="s">
        <v>43</v>
      </c>
      <c r="R70" s="52">
        <v>1</v>
      </c>
      <c r="S70" s="77">
        <v>700000</v>
      </c>
      <c r="T70" s="551" t="s">
        <v>682</v>
      </c>
    </row>
    <row r="71" spans="1:20" ht="12.95" customHeight="1">
      <c r="A71" s="1625">
        <v>43</v>
      </c>
      <c r="B71" s="118"/>
      <c r="C71" s="1094">
        <v>2</v>
      </c>
      <c r="D71" s="1094">
        <v>6</v>
      </c>
      <c r="E71" s="1094">
        <v>2</v>
      </c>
      <c r="F71" s="1094">
        <v>1</v>
      </c>
      <c r="G71" s="1094">
        <v>1</v>
      </c>
      <c r="H71" s="52" t="s">
        <v>147</v>
      </c>
      <c r="I71" s="51" t="s">
        <v>143</v>
      </c>
      <c r="J71" s="417" t="s">
        <v>131</v>
      </c>
      <c r="K71" s="51"/>
      <c r="L71" s="52" t="s">
        <v>134</v>
      </c>
      <c r="M71" s="52" t="s">
        <v>40</v>
      </c>
      <c r="N71" s="52">
        <v>1998</v>
      </c>
      <c r="O71" s="51"/>
      <c r="P71" s="52" t="s">
        <v>42</v>
      </c>
      <c r="Q71" s="1020" t="s">
        <v>43</v>
      </c>
      <c r="R71" s="52">
        <v>1</v>
      </c>
      <c r="S71" s="77">
        <v>800000</v>
      </c>
      <c r="T71" s="551" t="s">
        <v>683</v>
      </c>
    </row>
    <row r="72" spans="1:20" ht="12.95" customHeight="1">
      <c r="A72" s="1625">
        <v>44</v>
      </c>
      <c r="B72" s="118"/>
      <c r="C72" s="1094">
        <v>2</v>
      </c>
      <c r="D72" s="1094">
        <v>6</v>
      </c>
      <c r="E72" s="1094">
        <v>2</v>
      </c>
      <c r="F72" s="1094">
        <v>1</v>
      </c>
      <c r="G72" s="1094">
        <v>1</v>
      </c>
      <c r="H72" s="52" t="s">
        <v>148</v>
      </c>
      <c r="I72" s="51" t="s">
        <v>143</v>
      </c>
      <c r="J72" s="417" t="s">
        <v>131</v>
      </c>
      <c r="K72" s="51"/>
      <c r="L72" s="52" t="s">
        <v>134</v>
      </c>
      <c r="M72" s="52" t="s">
        <v>40</v>
      </c>
      <c r="N72" s="52">
        <v>1998</v>
      </c>
      <c r="O72" s="51"/>
      <c r="P72" s="52" t="s">
        <v>42</v>
      </c>
      <c r="Q72" s="1020" t="s">
        <v>43</v>
      </c>
      <c r="R72" s="52">
        <v>1</v>
      </c>
      <c r="S72" s="77">
        <v>800000</v>
      </c>
      <c r="T72" s="551" t="s">
        <v>684</v>
      </c>
    </row>
    <row r="73" spans="1:20" ht="12.95" customHeight="1">
      <c r="A73" s="1625">
        <v>45</v>
      </c>
      <c r="B73" s="118"/>
      <c r="C73" s="1094">
        <v>2</v>
      </c>
      <c r="D73" s="1094">
        <v>6</v>
      </c>
      <c r="E73" s="1094">
        <v>2</v>
      </c>
      <c r="F73" s="1094">
        <v>1</v>
      </c>
      <c r="G73" s="1094">
        <v>1</v>
      </c>
      <c r="H73" s="52" t="s">
        <v>149</v>
      </c>
      <c r="I73" s="51" t="s">
        <v>143</v>
      </c>
      <c r="J73" s="417" t="s">
        <v>131</v>
      </c>
      <c r="K73" s="51"/>
      <c r="L73" s="52" t="s">
        <v>134</v>
      </c>
      <c r="M73" s="52" t="s">
        <v>40</v>
      </c>
      <c r="N73" s="52">
        <v>1998</v>
      </c>
      <c r="O73" s="51"/>
      <c r="P73" s="52" t="s">
        <v>42</v>
      </c>
      <c r="Q73" s="1020" t="s">
        <v>43</v>
      </c>
      <c r="R73" s="52">
        <v>1</v>
      </c>
      <c r="S73" s="77">
        <v>800000</v>
      </c>
      <c r="T73" s="551" t="s">
        <v>685</v>
      </c>
    </row>
    <row r="74" spans="1:20" ht="12.95" customHeight="1">
      <c r="A74" s="1625">
        <v>46</v>
      </c>
      <c r="B74" s="118"/>
      <c r="C74" s="1094">
        <v>2</v>
      </c>
      <c r="D74" s="1094">
        <v>6</v>
      </c>
      <c r="E74" s="1094">
        <v>2</v>
      </c>
      <c r="F74" s="1094">
        <v>1</v>
      </c>
      <c r="G74" s="1094">
        <v>1</v>
      </c>
      <c r="H74" s="52" t="s">
        <v>150</v>
      </c>
      <c r="I74" s="51" t="s">
        <v>143</v>
      </c>
      <c r="J74" s="417" t="s">
        <v>131</v>
      </c>
      <c r="K74" s="51"/>
      <c r="L74" s="52" t="s">
        <v>134</v>
      </c>
      <c r="M74" s="52" t="s">
        <v>40</v>
      </c>
      <c r="N74" s="52">
        <v>1998</v>
      </c>
      <c r="O74" s="51"/>
      <c r="P74" s="52" t="s">
        <v>42</v>
      </c>
      <c r="Q74" s="1020" t="s">
        <v>43</v>
      </c>
      <c r="R74" s="52">
        <v>1</v>
      </c>
      <c r="S74" s="77">
        <v>600000</v>
      </c>
      <c r="T74" s="551" t="s">
        <v>686</v>
      </c>
    </row>
    <row r="75" spans="1:20" ht="12.95" customHeight="1">
      <c r="A75" s="1625">
        <v>47</v>
      </c>
      <c r="B75" s="118"/>
      <c r="C75" s="1070" t="s">
        <v>97</v>
      </c>
      <c r="D75" s="1070" t="s">
        <v>98</v>
      </c>
      <c r="E75" s="1071" t="s">
        <v>239</v>
      </c>
      <c r="F75" s="1071" t="s">
        <v>99</v>
      </c>
      <c r="G75" s="1071">
        <v>12</v>
      </c>
      <c r="H75" s="70" t="s">
        <v>70</v>
      </c>
      <c r="I75" s="51" t="s">
        <v>151</v>
      </c>
      <c r="J75" s="417" t="s">
        <v>131</v>
      </c>
      <c r="K75" s="51"/>
      <c r="L75" s="52" t="s">
        <v>134</v>
      </c>
      <c r="M75" s="52" t="s">
        <v>40</v>
      </c>
      <c r="N75" s="52">
        <v>2012</v>
      </c>
      <c r="O75" s="51"/>
      <c r="P75" s="52" t="s">
        <v>42</v>
      </c>
      <c r="Q75" s="1020" t="s">
        <v>43</v>
      </c>
      <c r="R75" s="52">
        <v>1</v>
      </c>
      <c r="S75" s="77">
        <v>1000000</v>
      </c>
      <c r="T75" s="551" t="s">
        <v>679</v>
      </c>
    </row>
    <row r="76" spans="1:20" ht="12.95" customHeight="1">
      <c r="A76" s="1625">
        <v>48</v>
      </c>
      <c r="B76" s="118"/>
      <c r="C76" s="1070" t="s">
        <v>97</v>
      </c>
      <c r="D76" s="1070" t="s">
        <v>98</v>
      </c>
      <c r="E76" s="1071" t="s">
        <v>239</v>
      </c>
      <c r="F76" s="1071" t="s">
        <v>99</v>
      </c>
      <c r="G76" s="1071">
        <v>12</v>
      </c>
      <c r="H76" s="70" t="s">
        <v>73</v>
      </c>
      <c r="I76" s="51" t="s">
        <v>151</v>
      </c>
      <c r="J76" s="417" t="s">
        <v>131</v>
      </c>
      <c r="K76" s="51"/>
      <c r="L76" s="52" t="s">
        <v>88</v>
      </c>
      <c r="M76" s="52" t="s">
        <v>40</v>
      </c>
      <c r="N76" s="52">
        <v>2012</v>
      </c>
      <c r="O76" s="51"/>
      <c r="P76" s="52" t="s">
        <v>42</v>
      </c>
      <c r="Q76" s="1020" t="s">
        <v>43</v>
      </c>
      <c r="R76" s="52">
        <v>1</v>
      </c>
      <c r="S76" s="77">
        <v>1000000</v>
      </c>
      <c r="T76" s="551" t="s">
        <v>687</v>
      </c>
    </row>
    <row r="77" spans="1:20" ht="12.95" customHeight="1">
      <c r="A77" s="1625">
        <v>49</v>
      </c>
      <c r="B77" s="118"/>
      <c r="C77" s="1070" t="s">
        <v>97</v>
      </c>
      <c r="D77" s="1070" t="s">
        <v>98</v>
      </c>
      <c r="E77" s="1071" t="s">
        <v>239</v>
      </c>
      <c r="F77" s="1071" t="s">
        <v>99</v>
      </c>
      <c r="G77" s="1071">
        <v>12</v>
      </c>
      <c r="H77" s="70" t="s">
        <v>137</v>
      </c>
      <c r="I77" s="51" t="s">
        <v>151</v>
      </c>
      <c r="J77" s="417" t="s">
        <v>131</v>
      </c>
      <c r="K77" s="51"/>
      <c r="L77" s="52" t="s">
        <v>88</v>
      </c>
      <c r="M77" s="52" t="s">
        <v>40</v>
      </c>
      <c r="N77" s="52">
        <v>2007</v>
      </c>
      <c r="O77" s="51"/>
      <c r="P77" s="52" t="s">
        <v>42</v>
      </c>
      <c r="Q77" s="1020" t="s">
        <v>43</v>
      </c>
      <c r="R77" s="52">
        <v>1</v>
      </c>
      <c r="S77" s="77">
        <v>500000</v>
      </c>
      <c r="T77" s="551" t="s">
        <v>688</v>
      </c>
    </row>
    <row r="78" spans="1:20" ht="12.95" customHeight="1">
      <c r="A78" s="1625">
        <v>50</v>
      </c>
      <c r="B78" s="118"/>
      <c r="C78" s="1070" t="s">
        <v>97</v>
      </c>
      <c r="D78" s="1070" t="s">
        <v>98</v>
      </c>
      <c r="E78" s="1071" t="s">
        <v>239</v>
      </c>
      <c r="F78" s="1071" t="s">
        <v>99</v>
      </c>
      <c r="G78" s="1071" t="s">
        <v>239</v>
      </c>
      <c r="H78" s="70" t="s">
        <v>129</v>
      </c>
      <c r="I78" s="51" t="s">
        <v>153</v>
      </c>
      <c r="J78" s="417" t="s">
        <v>154</v>
      </c>
      <c r="K78" s="51"/>
      <c r="L78" s="52" t="s">
        <v>39</v>
      </c>
      <c r="M78" s="52" t="s">
        <v>40</v>
      </c>
      <c r="N78" s="52">
        <v>2005</v>
      </c>
      <c r="O78" s="51"/>
      <c r="P78" s="52" t="s">
        <v>42</v>
      </c>
      <c r="Q78" s="1020" t="s">
        <v>43</v>
      </c>
      <c r="R78" s="52">
        <v>1</v>
      </c>
      <c r="S78" s="77">
        <v>2500000</v>
      </c>
      <c r="T78" s="551" t="s">
        <v>684</v>
      </c>
    </row>
    <row r="79" spans="1:20" ht="12.95" customHeight="1">
      <c r="A79" s="1625">
        <v>51</v>
      </c>
      <c r="B79" s="118"/>
      <c r="C79" s="1094">
        <v>2</v>
      </c>
      <c r="D79" s="1094">
        <v>6</v>
      </c>
      <c r="E79" s="1094">
        <v>1</v>
      </c>
      <c r="F79" s="1094">
        <v>4</v>
      </c>
      <c r="G79" s="1094">
        <v>2</v>
      </c>
      <c r="H79" s="70" t="s">
        <v>135</v>
      </c>
      <c r="I79" s="51" t="s">
        <v>155</v>
      </c>
      <c r="J79" s="417" t="s">
        <v>131</v>
      </c>
      <c r="K79" s="51"/>
      <c r="L79" s="52" t="s">
        <v>39</v>
      </c>
      <c r="M79" s="52" t="s">
        <v>40</v>
      </c>
      <c r="N79" s="52">
        <v>2008</v>
      </c>
      <c r="O79" s="51"/>
      <c r="P79" s="52" t="s">
        <v>42</v>
      </c>
      <c r="Q79" s="1020" t="s">
        <v>43</v>
      </c>
      <c r="R79" s="52">
        <v>1</v>
      </c>
      <c r="S79" s="77">
        <v>475000</v>
      </c>
      <c r="T79" s="551" t="s">
        <v>689</v>
      </c>
    </row>
    <row r="80" spans="1:20" ht="12.95" customHeight="1">
      <c r="A80" s="1625">
        <v>52</v>
      </c>
      <c r="B80" s="118"/>
      <c r="C80" s="1094">
        <v>2</v>
      </c>
      <c r="D80" s="1094">
        <v>6</v>
      </c>
      <c r="E80" s="1094">
        <v>1</v>
      </c>
      <c r="F80" s="1094">
        <v>4</v>
      </c>
      <c r="G80" s="1094">
        <v>2</v>
      </c>
      <c r="H80" s="70" t="s">
        <v>70</v>
      </c>
      <c r="I80" s="51" t="s">
        <v>155</v>
      </c>
      <c r="J80" s="417" t="s">
        <v>131</v>
      </c>
      <c r="K80" s="51"/>
      <c r="L80" s="52" t="s">
        <v>39</v>
      </c>
      <c r="M80" s="52" t="s">
        <v>40</v>
      </c>
      <c r="N80" s="52">
        <v>2008</v>
      </c>
      <c r="O80" s="51"/>
      <c r="P80" s="52" t="s">
        <v>42</v>
      </c>
      <c r="Q80" s="1020" t="s">
        <v>43</v>
      </c>
      <c r="R80" s="52">
        <v>1</v>
      </c>
      <c r="S80" s="77">
        <v>475000</v>
      </c>
      <c r="T80" s="551" t="s">
        <v>689</v>
      </c>
    </row>
    <row r="81" spans="1:20" ht="12.95" customHeight="1">
      <c r="A81" s="1625">
        <v>53</v>
      </c>
      <c r="B81" s="118"/>
      <c r="C81" s="1094">
        <v>2</v>
      </c>
      <c r="D81" s="1094">
        <v>6</v>
      </c>
      <c r="E81" s="1094">
        <v>1</v>
      </c>
      <c r="F81" s="1094">
        <v>4</v>
      </c>
      <c r="G81" s="1094">
        <v>2</v>
      </c>
      <c r="H81" s="70" t="s">
        <v>73</v>
      </c>
      <c r="I81" s="51" t="s">
        <v>155</v>
      </c>
      <c r="J81" s="417" t="s">
        <v>131</v>
      </c>
      <c r="K81" s="51"/>
      <c r="L81" s="52" t="s">
        <v>39</v>
      </c>
      <c r="M81" s="52" t="s">
        <v>40</v>
      </c>
      <c r="N81" s="52">
        <v>2008</v>
      </c>
      <c r="O81" s="51"/>
      <c r="P81" s="52" t="s">
        <v>42</v>
      </c>
      <c r="Q81" s="1020" t="s">
        <v>43</v>
      </c>
      <c r="R81" s="52">
        <v>1</v>
      </c>
      <c r="S81" s="77">
        <v>475000</v>
      </c>
      <c r="T81" s="551" t="s">
        <v>689</v>
      </c>
    </row>
    <row r="82" spans="1:20" ht="12.95" customHeight="1">
      <c r="A82" s="1625">
        <v>54</v>
      </c>
      <c r="B82" s="118"/>
      <c r="C82" s="1094">
        <v>2</v>
      </c>
      <c r="D82" s="1094">
        <v>6</v>
      </c>
      <c r="E82" s="1094">
        <v>1</v>
      </c>
      <c r="F82" s="1094">
        <v>4</v>
      </c>
      <c r="G82" s="1086" t="s">
        <v>108</v>
      </c>
      <c r="H82" s="70" t="s">
        <v>129</v>
      </c>
      <c r="I82" s="51" t="s">
        <v>1066</v>
      </c>
      <c r="J82" s="417" t="s">
        <v>131</v>
      </c>
      <c r="K82" s="51"/>
      <c r="L82" s="52" t="s">
        <v>134</v>
      </c>
      <c r="M82" s="52" t="s">
        <v>40</v>
      </c>
      <c r="N82" s="52">
        <v>2009</v>
      </c>
      <c r="O82" s="51"/>
      <c r="P82" s="52" t="s">
        <v>42</v>
      </c>
      <c r="Q82" s="1020" t="s">
        <v>43</v>
      </c>
      <c r="R82" s="52">
        <v>1</v>
      </c>
      <c r="S82" s="77">
        <v>150000</v>
      </c>
      <c r="T82" s="551" t="s">
        <v>697</v>
      </c>
    </row>
    <row r="83" spans="1:20" ht="12.95" customHeight="1">
      <c r="A83" s="1625">
        <v>63</v>
      </c>
      <c r="B83" s="118"/>
      <c r="C83" s="1094">
        <v>2</v>
      </c>
      <c r="D83" s="1094">
        <v>6</v>
      </c>
      <c r="E83" s="1094">
        <v>1</v>
      </c>
      <c r="F83" s="1094">
        <v>4</v>
      </c>
      <c r="G83" s="1086" t="s">
        <v>108</v>
      </c>
      <c r="H83" s="70" t="s">
        <v>135</v>
      </c>
      <c r="I83" s="51" t="s">
        <v>159</v>
      </c>
      <c r="J83" s="417" t="s">
        <v>131</v>
      </c>
      <c r="K83" s="51"/>
      <c r="L83" s="52" t="s">
        <v>134</v>
      </c>
      <c r="M83" s="52" t="s">
        <v>40</v>
      </c>
      <c r="N83" s="52">
        <v>1992</v>
      </c>
      <c r="O83" s="51"/>
      <c r="P83" s="52" t="s">
        <v>42</v>
      </c>
      <c r="Q83" s="1020" t="s">
        <v>43</v>
      </c>
      <c r="R83" s="52">
        <v>1</v>
      </c>
      <c r="S83" s="77">
        <v>700000</v>
      </c>
      <c r="T83" s="551" t="s">
        <v>692</v>
      </c>
    </row>
    <row r="84" spans="1:20" ht="12.95" customHeight="1">
      <c r="A84" s="1625">
        <v>64</v>
      </c>
      <c r="B84" s="118"/>
      <c r="C84" s="1094">
        <v>2</v>
      </c>
      <c r="D84" s="1094">
        <v>6</v>
      </c>
      <c r="E84" s="1094">
        <v>1</v>
      </c>
      <c r="F84" s="1094">
        <v>4</v>
      </c>
      <c r="G84" s="1086" t="s">
        <v>108</v>
      </c>
      <c r="H84" s="70" t="s">
        <v>70</v>
      </c>
      <c r="I84" s="51" t="s">
        <v>159</v>
      </c>
      <c r="J84" s="417" t="s">
        <v>131</v>
      </c>
      <c r="K84" s="51"/>
      <c r="L84" s="52" t="s">
        <v>134</v>
      </c>
      <c r="M84" s="52" t="s">
        <v>40</v>
      </c>
      <c r="N84" s="52">
        <v>1992</v>
      </c>
      <c r="O84" s="51"/>
      <c r="P84" s="52" t="s">
        <v>42</v>
      </c>
      <c r="Q84" s="1020" t="s">
        <v>43</v>
      </c>
      <c r="R84" s="52">
        <v>1</v>
      </c>
      <c r="S84" s="77">
        <v>700000</v>
      </c>
      <c r="T84" s="551" t="s">
        <v>692</v>
      </c>
    </row>
    <row r="85" spans="1:20" ht="12.95" customHeight="1">
      <c r="A85" s="1625">
        <v>65</v>
      </c>
      <c r="B85" s="118"/>
      <c r="C85" s="1094">
        <v>2</v>
      </c>
      <c r="D85" s="1094">
        <v>6</v>
      </c>
      <c r="E85" s="1094">
        <v>1</v>
      </c>
      <c r="F85" s="1094">
        <v>4</v>
      </c>
      <c r="G85" s="1086" t="s">
        <v>108</v>
      </c>
      <c r="H85" s="70" t="s">
        <v>73</v>
      </c>
      <c r="I85" s="51" t="s">
        <v>159</v>
      </c>
      <c r="J85" s="417" t="s">
        <v>131</v>
      </c>
      <c r="K85" s="51"/>
      <c r="L85" s="52" t="s">
        <v>134</v>
      </c>
      <c r="M85" s="52" t="s">
        <v>40</v>
      </c>
      <c r="N85" s="52">
        <v>1992</v>
      </c>
      <c r="O85" s="51"/>
      <c r="P85" s="52" t="s">
        <v>42</v>
      </c>
      <c r="Q85" s="1020" t="s">
        <v>43</v>
      </c>
      <c r="R85" s="52">
        <v>1</v>
      </c>
      <c r="S85" s="77">
        <v>700000</v>
      </c>
      <c r="T85" s="551" t="s">
        <v>692</v>
      </c>
    </row>
    <row r="86" spans="1:20" ht="12.95" customHeight="1">
      <c r="A86" s="1625">
        <v>66</v>
      </c>
      <c r="B86" s="118"/>
      <c r="C86" s="1094">
        <v>2</v>
      </c>
      <c r="D86" s="1094">
        <v>6</v>
      </c>
      <c r="E86" s="1094">
        <v>1</v>
      </c>
      <c r="F86" s="1094">
        <v>4</v>
      </c>
      <c r="G86" s="1086" t="s">
        <v>108</v>
      </c>
      <c r="H86" s="70" t="s">
        <v>137</v>
      </c>
      <c r="I86" s="51" t="s">
        <v>159</v>
      </c>
      <c r="J86" s="417" t="s">
        <v>131</v>
      </c>
      <c r="K86" s="51"/>
      <c r="L86" s="52" t="s">
        <v>134</v>
      </c>
      <c r="M86" s="52" t="s">
        <v>40</v>
      </c>
      <c r="N86" s="52">
        <v>1992</v>
      </c>
      <c r="O86" s="51"/>
      <c r="P86" s="52" t="s">
        <v>42</v>
      </c>
      <c r="Q86" s="1020" t="s">
        <v>43</v>
      </c>
      <c r="R86" s="52">
        <v>1</v>
      </c>
      <c r="S86" s="77">
        <v>700000</v>
      </c>
      <c r="T86" s="551" t="s">
        <v>692</v>
      </c>
    </row>
    <row r="87" spans="1:20" ht="12.95" customHeight="1">
      <c r="A87" s="1625">
        <v>67</v>
      </c>
      <c r="B87" s="118"/>
      <c r="C87" s="1094">
        <v>2</v>
      </c>
      <c r="D87" s="1094">
        <v>6</v>
      </c>
      <c r="E87" s="1094">
        <v>1</v>
      </c>
      <c r="F87" s="1094">
        <v>4</v>
      </c>
      <c r="G87" s="1086" t="s">
        <v>108</v>
      </c>
      <c r="H87" s="70" t="s">
        <v>100</v>
      </c>
      <c r="I87" s="51" t="s">
        <v>159</v>
      </c>
      <c r="J87" s="417" t="s">
        <v>131</v>
      </c>
      <c r="K87" s="51"/>
      <c r="L87" s="52" t="s">
        <v>134</v>
      </c>
      <c r="M87" s="52" t="s">
        <v>40</v>
      </c>
      <c r="N87" s="52">
        <v>1992</v>
      </c>
      <c r="O87" s="51"/>
      <c r="P87" s="52" t="s">
        <v>42</v>
      </c>
      <c r="Q87" s="1020" t="s">
        <v>43</v>
      </c>
      <c r="R87" s="52">
        <v>1</v>
      </c>
      <c r="S87" s="77">
        <v>700000</v>
      </c>
      <c r="T87" s="551" t="s">
        <v>692</v>
      </c>
    </row>
    <row r="88" spans="1:20" ht="12.95" customHeight="1">
      <c r="A88" s="1625">
        <v>68</v>
      </c>
      <c r="B88" s="118"/>
      <c r="C88" s="1094">
        <v>2</v>
      </c>
      <c r="D88" s="1094">
        <v>6</v>
      </c>
      <c r="E88" s="1094">
        <v>1</v>
      </c>
      <c r="F88" s="1094">
        <v>4</v>
      </c>
      <c r="G88" s="1086" t="s">
        <v>263</v>
      </c>
      <c r="H88" s="70" t="s">
        <v>135</v>
      </c>
      <c r="I88" s="51" t="s">
        <v>160</v>
      </c>
      <c r="J88" s="417" t="s">
        <v>131</v>
      </c>
      <c r="K88" s="51"/>
      <c r="L88" s="52" t="s">
        <v>158</v>
      </c>
      <c r="M88" s="52" t="s">
        <v>40</v>
      </c>
      <c r="N88" s="52">
        <v>2002</v>
      </c>
      <c r="O88" s="51"/>
      <c r="P88" s="52" t="s">
        <v>42</v>
      </c>
      <c r="Q88" s="1020" t="s">
        <v>178</v>
      </c>
      <c r="R88" s="52">
        <v>1</v>
      </c>
      <c r="S88" s="77">
        <v>300000</v>
      </c>
      <c r="T88" s="551" t="s">
        <v>692</v>
      </c>
    </row>
    <row r="89" spans="1:20" ht="12.95" customHeight="1">
      <c r="A89" s="1625">
        <v>69</v>
      </c>
      <c r="B89" s="118"/>
      <c r="C89" s="1094">
        <v>2</v>
      </c>
      <c r="D89" s="1094">
        <v>6</v>
      </c>
      <c r="E89" s="1094">
        <v>1</v>
      </c>
      <c r="F89" s="1094">
        <v>4</v>
      </c>
      <c r="G89" s="1086" t="s">
        <v>263</v>
      </c>
      <c r="H89" s="70" t="s">
        <v>70</v>
      </c>
      <c r="I89" s="51" t="s">
        <v>160</v>
      </c>
      <c r="J89" s="417" t="s">
        <v>131</v>
      </c>
      <c r="K89" s="51"/>
      <c r="L89" s="52" t="s">
        <v>158</v>
      </c>
      <c r="M89" s="52" t="s">
        <v>40</v>
      </c>
      <c r="N89" s="52">
        <v>2002</v>
      </c>
      <c r="O89" s="51"/>
      <c r="P89" s="52" t="s">
        <v>42</v>
      </c>
      <c r="Q89" s="1020" t="s">
        <v>178</v>
      </c>
      <c r="R89" s="52">
        <v>1</v>
      </c>
      <c r="S89" s="77">
        <v>300000</v>
      </c>
      <c r="T89" s="551" t="s">
        <v>1042</v>
      </c>
    </row>
    <row r="90" spans="1:20" ht="12.95" customHeight="1">
      <c r="A90" s="1625">
        <v>70</v>
      </c>
      <c r="B90" s="118"/>
      <c r="C90" s="1094">
        <v>2</v>
      </c>
      <c r="D90" s="1094">
        <v>6</v>
      </c>
      <c r="E90" s="1094">
        <v>1</v>
      </c>
      <c r="F90" s="1094">
        <v>4</v>
      </c>
      <c r="G90" s="1086" t="s">
        <v>263</v>
      </c>
      <c r="H90" s="70" t="s">
        <v>73</v>
      </c>
      <c r="I90" s="51" t="s">
        <v>160</v>
      </c>
      <c r="J90" s="417" t="s">
        <v>131</v>
      </c>
      <c r="K90" s="51"/>
      <c r="L90" s="52" t="s">
        <v>158</v>
      </c>
      <c r="M90" s="52" t="s">
        <v>40</v>
      </c>
      <c r="N90" s="52">
        <v>2008</v>
      </c>
      <c r="O90" s="51"/>
      <c r="P90" s="52" t="s">
        <v>42</v>
      </c>
      <c r="Q90" s="1020" t="s">
        <v>310</v>
      </c>
      <c r="R90" s="52">
        <v>1</v>
      </c>
      <c r="S90" s="77">
        <v>250000</v>
      </c>
      <c r="T90" s="551" t="s">
        <v>682</v>
      </c>
    </row>
    <row r="91" spans="1:20" ht="12.95" customHeight="1">
      <c r="A91" s="1625">
        <v>71</v>
      </c>
      <c r="B91" s="118"/>
      <c r="C91" s="1094">
        <v>2</v>
      </c>
      <c r="D91" s="1094">
        <v>6</v>
      </c>
      <c r="E91" s="1094">
        <v>2</v>
      </c>
      <c r="F91" s="1094">
        <v>1</v>
      </c>
      <c r="G91" s="1094">
        <v>28</v>
      </c>
      <c r="H91" s="70" t="s">
        <v>135</v>
      </c>
      <c r="I91" s="51" t="s">
        <v>161</v>
      </c>
      <c r="J91" s="417" t="s">
        <v>131</v>
      </c>
      <c r="K91" s="51"/>
      <c r="L91" s="52" t="s">
        <v>134</v>
      </c>
      <c r="M91" s="52" t="s">
        <v>40</v>
      </c>
      <c r="N91" s="52">
        <v>1990</v>
      </c>
      <c r="O91" s="51"/>
      <c r="P91" s="52" t="s">
        <v>42</v>
      </c>
      <c r="Q91" s="1020" t="s">
        <v>310</v>
      </c>
      <c r="R91" s="52">
        <v>1</v>
      </c>
      <c r="S91" s="77">
        <v>750000</v>
      </c>
      <c r="T91" s="551" t="s">
        <v>694</v>
      </c>
    </row>
    <row r="92" spans="1:20" ht="12.95" customHeight="1">
      <c r="A92" s="1625">
        <v>72</v>
      </c>
      <c r="B92" s="118"/>
      <c r="C92" s="1094">
        <v>2</v>
      </c>
      <c r="D92" s="1094">
        <v>6</v>
      </c>
      <c r="E92" s="1094">
        <v>2</v>
      </c>
      <c r="F92" s="1086" t="s">
        <v>98</v>
      </c>
      <c r="G92" s="1086" t="s">
        <v>1067</v>
      </c>
      <c r="H92" s="70" t="s">
        <v>129</v>
      </c>
      <c r="I92" s="51" t="s">
        <v>162</v>
      </c>
      <c r="J92" s="417" t="s">
        <v>131</v>
      </c>
      <c r="K92" s="51"/>
      <c r="L92" s="52" t="s">
        <v>163</v>
      </c>
      <c r="M92" s="52" t="s">
        <v>40</v>
      </c>
      <c r="N92" s="52">
        <v>1990</v>
      </c>
      <c r="O92" s="51"/>
      <c r="P92" s="52" t="s">
        <v>42</v>
      </c>
      <c r="Q92" s="1020" t="s">
        <v>43</v>
      </c>
      <c r="R92" s="52">
        <v>1</v>
      </c>
      <c r="S92" s="77">
        <v>150000</v>
      </c>
      <c r="T92" s="551" t="s">
        <v>694</v>
      </c>
    </row>
    <row r="93" spans="1:20" ht="12.95" customHeight="1">
      <c r="A93" s="1625">
        <v>73</v>
      </c>
      <c r="B93" s="118"/>
      <c r="C93" s="1094">
        <v>2</v>
      </c>
      <c r="D93" s="1094">
        <v>6</v>
      </c>
      <c r="E93" s="1094">
        <v>2</v>
      </c>
      <c r="F93" s="1086" t="s">
        <v>98</v>
      </c>
      <c r="G93" s="1086" t="s">
        <v>1067</v>
      </c>
      <c r="H93" s="70" t="s">
        <v>135</v>
      </c>
      <c r="I93" s="51" t="s">
        <v>162</v>
      </c>
      <c r="J93" s="417" t="s">
        <v>131</v>
      </c>
      <c r="K93" s="51"/>
      <c r="L93" s="52" t="s">
        <v>163</v>
      </c>
      <c r="M93" s="52" t="s">
        <v>40</v>
      </c>
      <c r="N93" s="52">
        <v>1990</v>
      </c>
      <c r="O93" s="51"/>
      <c r="P93" s="52" t="s">
        <v>42</v>
      </c>
      <c r="Q93" s="1020" t="s">
        <v>43</v>
      </c>
      <c r="R93" s="52">
        <v>1</v>
      </c>
      <c r="S93" s="77">
        <v>150000</v>
      </c>
      <c r="T93" s="551" t="s">
        <v>694</v>
      </c>
    </row>
    <row r="94" spans="1:20" ht="12.95" customHeight="1">
      <c r="A94" s="1625">
        <v>74</v>
      </c>
      <c r="B94" s="118"/>
      <c r="C94" s="1094">
        <v>2</v>
      </c>
      <c r="D94" s="1094">
        <v>6</v>
      </c>
      <c r="E94" s="1094">
        <v>2</v>
      </c>
      <c r="F94" s="1094">
        <v>1</v>
      </c>
      <c r="G94" s="1086" t="s">
        <v>99</v>
      </c>
      <c r="H94" s="52" t="s">
        <v>129</v>
      </c>
      <c r="I94" s="51" t="s">
        <v>164</v>
      </c>
      <c r="J94" s="417" t="s">
        <v>131</v>
      </c>
      <c r="K94" s="51"/>
      <c r="L94" s="52" t="s">
        <v>134</v>
      </c>
      <c r="M94" s="52" t="s">
        <v>40</v>
      </c>
      <c r="N94" s="52">
        <v>1981</v>
      </c>
      <c r="O94" s="51"/>
      <c r="P94" s="52" t="s">
        <v>42</v>
      </c>
      <c r="Q94" s="1020" t="s">
        <v>310</v>
      </c>
      <c r="R94" s="52">
        <v>1</v>
      </c>
      <c r="S94" s="77">
        <v>200000</v>
      </c>
      <c r="T94" s="551" t="s">
        <v>695</v>
      </c>
    </row>
    <row r="95" spans="1:20" ht="12.95" customHeight="1">
      <c r="A95" s="1625">
        <v>75</v>
      </c>
      <c r="B95" s="118"/>
      <c r="C95" s="1094">
        <v>2</v>
      </c>
      <c r="D95" s="1094">
        <v>6</v>
      </c>
      <c r="E95" s="1094">
        <v>2</v>
      </c>
      <c r="F95" s="1094">
        <v>1</v>
      </c>
      <c r="G95" s="1086" t="s">
        <v>99</v>
      </c>
      <c r="H95" s="52" t="s">
        <v>135</v>
      </c>
      <c r="I95" s="51" t="s">
        <v>164</v>
      </c>
      <c r="J95" s="51" t="s">
        <v>131</v>
      </c>
      <c r="K95" s="51"/>
      <c r="L95" s="52" t="s">
        <v>134</v>
      </c>
      <c r="M95" s="52" t="s">
        <v>40</v>
      </c>
      <c r="N95" s="52">
        <v>1981</v>
      </c>
      <c r="O95" s="51"/>
      <c r="P95" s="52" t="s">
        <v>42</v>
      </c>
      <c r="Q95" s="1020" t="s">
        <v>43</v>
      </c>
      <c r="R95" s="52">
        <v>1</v>
      </c>
      <c r="S95" s="77">
        <v>200000</v>
      </c>
      <c r="T95" s="551" t="s">
        <v>671</v>
      </c>
    </row>
    <row r="96" spans="1:20" ht="12.95" customHeight="1">
      <c r="A96" s="1625">
        <v>76</v>
      </c>
      <c r="B96" s="118"/>
      <c r="C96" s="1094">
        <v>2</v>
      </c>
      <c r="D96" s="1094">
        <v>6</v>
      </c>
      <c r="E96" s="1086" t="s">
        <v>99</v>
      </c>
      <c r="F96" s="1086" t="s">
        <v>239</v>
      </c>
      <c r="G96" s="1086" t="s">
        <v>574</v>
      </c>
      <c r="H96" s="70" t="s">
        <v>73</v>
      </c>
      <c r="I96" s="51" t="s">
        <v>165</v>
      </c>
      <c r="J96" s="51" t="s">
        <v>131</v>
      </c>
      <c r="K96" s="51"/>
      <c r="L96" s="52" t="s">
        <v>134</v>
      </c>
      <c r="M96" s="52" t="s">
        <v>40</v>
      </c>
      <c r="N96" s="52">
        <v>1988</v>
      </c>
      <c r="O96" s="51"/>
      <c r="P96" s="52" t="s">
        <v>42</v>
      </c>
      <c r="Q96" s="1020" t="s">
        <v>310</v>
      </c>
      <c r="R96" s="52">
        <v>1</v>
      </c>
      <c r="S96" s="77">
        <v>230000</v>
      </c>
      <c r="T96" s="551" t="s">
        <v>692</v>
      </c>
    </row>
    <row r="97" spans="1:20" ht="12.95" customHeight="1">
      <c r="A97" s="1625">
        <v>77</v>
      </c>
      <c r="B97" s="118"/>
      <c r="C97" s="1094">
        <v>2</v>
      </c>
      <c r="D97" s="1094">
        <v>6</v>
      </c>
      <c r="E97" s="1086" t="s">
        <v>99</v>
      </c>
      <c r="F97" s="1086" t="s">
        <v>239</v>
      </c>
      <c r="G97" s="1086" t="s">
        <v>574</v>
      </c>
      <c r="H97" s="70" t="s">
        <v>137</v>
      </c>
      <c r="I97" s="51" t="s">
        <v>165</v>
      </c>
      <c r="J97" s="51" t="s">
        <v>131</v>
      </c>
      <c r="K97" s="51"/>
      <c r="L97" s="52" t="s">
        <v>134</v>
      </c>
      <c r="M97" s="52" t="s">
        <v>40</v>
      </c>
      <c r="N97" s="52">
        <v>1988</v>
      </c>
      <c r="O97" s="51"/>
      <c r="P97" s="52" t="s">
        <v>42</v>
      </c>
      <c r="Q97" s="1020" t="s">
        <v>43</v>
      </c>
      <c r="R97" s="52">
        <v>1</v>
      </c>
      <c r="S97" s="77">
        <v>150000</v>
      </c>
      <c r="T97" s="551" t="s">
        <v>683</v>
      </c>
    </row>
    <row r="98" spans="1:20" ht="12.95" customHeight="1">
      <c r="A98" s="1625">
        <v>78</v>
      </c>
      <c r="B98" s="118"/>
      <c r="C98" s="1094">
        <v>2</v>
      </c>
      <c r="D98" s="1094">
        <v>6</v>
      </c>
      <c r="E98" s="1086" t="s">
        <v>99</v>
      </c>
      <c r="F98" s="1086" t="s">
        <v>239</v>
      </c>
      <c r="G98" s="1086" t="s">
        <v>574</v>
      </c>
      <c r="H98" s="70" t="s">
        <v>100</v>
      </c>
      <c r="I98" s="51" t="s">
        <v>165</v>
      </c>
      <c r="J98" s="51" t="s">
        <v>131</v>
      </c>
      <c r="K98" s="51"/>
      <c r="L98" s="52" t="s">
        <v>134</v>
      </c>
      <c r="M98" s="52" t="s">
        <v>40</v>
      </c>
      <c r="N98" s="52">
        <v>1988</v>
      </c>
      <c r="O98" s="51"/>
      <c r="P98" s="52" t="s">
        <v>42</v>
      </c>
      <c r="Q98" s="1020" t="s">
        <v>43</v>
      </c>
      <c r="R98" s="52">
        <v>1</v>
      </c>
      <c r="S98" s="77">
        <v>230000</v>
      </c>
      <c r="T98" s="551" t="s">
        <v>675</v>
      </c>
    </row>
    <row r="99" spans="1:20" ht="12.95" customHeight="1">
      <c r="A99" s="1625">
        <v>79</v>
      </c>
      <c r="B99" s="118"/>
      <c r="C99" s="1094">
        <v>2</v>
      </c>
      <c r="D99" s="1094">
        <v>6</v>
      </c>
      <c r="E99" s="1086" t="s">
        <v>99</v>
      </c>
      <c r="F99" s="1086" t="s">
        <v>239</v>
      </c>
      <c r="G99" s="1086" t="s">
        <v>574</v>
      </c>
      <c r="H99" s="70" t="s">
        <v>139</v>
      </c>
      <c r="I99" s="51" t="s">
        <v>165</v>
      </c>
      <c r="J99" s="51" t="s">
        <v>131</v>
      </c>
      <c r="K99" s="51"/>
      <c r="L99" s="52" t="s">
        <v>134</v>
      </c>
      <c r="M99" s="52" t="s">
        <v>40</v>
      </c>
      <c r="N99" s="52">
        <v>1988</v>
      </c>
      <c r="O99" s="51"/>
      <c r="P99" s="52" t="s">
        <v>42</v>
      </c>
      <c r="Q99" s="1020" t="s">
        <v>43</v>
      </c>
      <c r="R99" s="52">
        <v>1</v>
      </c>
      <c r="S99" s="77">
        <v>225000</v>
      </c>
      <c r="T99" s="551" t="s">
        <v>697</v>
      </c>
    </row>
    <row r="100" spans="1:20" ht="12.95" customHeight="1">
      <c r="A100" s="1625">
        <v>80</v>
      </c>
      <c r="B100" s="118"/>
      <c r="C100" s="1094">
        <v>2</v>
      </c>
      <c r="D100" s="1094">
        <v>6</v>
      </c>
      <c r="E100" s="1086" t="s">
        <v>99</v>
      </c>
      <c r="F100" s="1086" t="s">
        <v>239</v>
      </c>
      <c r="G100" s="1086" t="s">
        <v>574</v>
      </c>
      <c r="H100" s="70" t="s">
        <v>70</v>
      </c>
      <c r="I100" s="51" t="s">
        <v>165</v>
      </c>
      <c r="J100" s="51" t="s">
        <v>131</v>
      </c>
      <c r="K100" s="51"/>
      <c r="L100" s="52" t="s">
        <v>134</v>
      </c>
      <c r="M100" s="52" t="s">
        <v>40</v>
      </c>
      <c r="N100" s="52">
        <v>1988</v>
      </c>
      <c r="O100" s="51"/>
      <c r="P100" s="52" t="s">
        <v>42</v>
      </c>
      <c r="Q100" s="1020" t="s">
        <v>43</v>
      </c>
      <c r="R100" s="52">
        <v>1</v>
      </c>
      <c r="S100" s="77">
        <v>230000</v>
      </c>
      <c r="T100" s="551" t="s">
        <v>678</v>
      </c>
    </row>
    <row r="101" spans="1:20" ht="12.95" customHeight="1">
      <c r="A101" s="1625">
        <v>81</v>
      </c>
      <c r="B101" s="118"/>
      <c r="C101" s="1094">
        <v>2</v>
      </c>
      <c r="D101" s="1094">
        <v>6</v>
      </c>
      <c r="E101" s="1086" t="s">
        <v>99</v>
      </c>
      <c r="F101" s="1086" t="s">
        <v>239</v>
      </c>
      <c r="G101" s="1086" t="s">
        <v>574</v>
      </c>
      <c r="H101" s="70" t="s">
        <v>73</v>
      </c>
      <c r="I101" s="51" t="s">
        <v>165</v>
      </c>
      <c r="J101" s="51" t="s">
        <v>131</v>
      </c>
      <c r="K101" s="51"/>
      <c r="L101" s="52" t="s">
        <v>134</v>
      </c>
      <c r="M101" s="52" t="s">
        <v>40</v>
      </c>
      <c r="N101" s="52">
        <v>1988</v>
      </c>
      <c r="O101" s="51"/>
      <c r="P101" s="52" t="s">
        <v>42</v>
      </c>
      <c r="Q101" s="1020" t="s">
        <v>43</v>
      </c>
      <c r="R101" s="52">
        <v>1</v>
      </c>
      <c r="S101" s="77">
        <v>230000</v>
      </c>
      <c r="T101" s="551" t="s">
        <v>1068</v>
      </c>
    </row>
    <row r="102" spans="1:20" ht="12.95" customHeight="1">
      <c r="A102" s="1625">
        <v>82</v>
      </c>
      <c r="B102" s="118"/>
      <c r="C102" s="1094">
        <v>2</v>
      </c>
      <c r="D102" s="1094">
        <v>6</v>
      </c>
      <c r="E102" s="1086" t="s">
        <v>99</v>
      </c>
      <c r="F102" s="1086" t="s">
        <v>239</v>
      </c>
      <c r="G102" s="1086" t="s">
        <v>574</v>
      </c>
      <c r="H102" s="70" t="s">
        <v>140</v>
      </c>
      <c r="I102" s="51" t="s">
        <v>165</v>
      </c>
      <c r="J102" s="51" t="s">
        <v>131</v>
      </c>
      <c r="K102" s="51"/>
      <c r="L102" s="52" t="s">
        <v>134</v>
      </c>
      <c r="M102" s="52" t="s">
        <v>40</v>
      </c>
      <c r="N102" s="52">
        <v>1988</v>
      </c>
      <c r="O102" s="51"/>
      <c r="P102" s="52" t="s">
        <v>42</v>
      </c>
      <c r="Q102" s="1020" t="s">
        <v>43</v>
      </c>
      <c r="R102" s="52">
        <v>1</v>
      </c>
      <c r="S102" s="77">
        <v>230000</v>
      </c>
      <c r="T102" s="551" t="s">
        <v>679</v>
      </c>
    </row>
    <row r="103" spans="1:20" ht="12.95" customHeight="1">
      <c r="A103" s="1625">
        <v>83</v>
      </c>
      <c r="B103" s="118"/>
      <c r="C103" s="1094">
        <v>2</v>
      </c>
      <c r="D103" s="1094">
        <v>6</v>
      </c>
      <c r="E103" s="1086" t="s">
        <v>99</v>
      </c>
      <c r="F103" s="1086" t="s">
        <v>239</v>
      </c>
      <c r="G103" s="1086" t="s">
        <v>574</v>
      </c>
      <c r="H103" s="52" t="s">
        <v>140</v>
      </c>
      <c r="I103" s="51" t="s">
        <v>166</v>
      </c>
      <c r="J103" s="51" t="s">
        <v>131</v>
      </c>
      <c r="K103" s="51"/>
      <c r="L103" s="52" t="s">
        <v>134</v>
      </c>
      <c r="M103" s="52" t="s">
        <v>40</v>
      </c>
      <c r="N103" s="52">
        <v>1988</v>
      </c>
      <c r="O103" s="51"/>
      <c r="P103" s="52" t="s">
        <v>42</v>
      </c>
      <c r="Q103" s="1020" t="s">
        <v>310</v>
      </c>
      <c r="R103" s="52">
        <v>1</v>
      </c>
      <c r="S103" s="77">
        <v>150000</v>
      </c>
      <c r="T103" s="551" t="s">
        <v>690</v>
      </c>
    </row>
    <row r="104" spans="1:20" ht="12.95" customHeight="1">
      <c r="A104" s="1625">
        <v>84</v>
      </c>
      <c r="B104" s="118"/>
      <c r="C104" s="1094">
        <v>2</v>
      </c>
      <c r="D104" s="1094">
        <v>6</v>
      </c>
      <c r="E104" s="1086" t="s">
        <v>99</v>
      </c>
      <c r="F104" s="1086" t="s">
        <v>239</v>
      </c>
      <c r="G104" s="1086" t="s">
        <v>574</v>
      </c>
      <c r="H104" s="52" t="s">
        <v>120</v>
      </c>
      <c r="I104" s="51" t="s">
        <v>167</v>
      </c>
      <c r="J104" s="51" t="s">
        <v>131</v>
      </c>
      <c r="K104" s="51"/>
      <c r="L104" s="52" t="s">
        <v>134</v>
      </c>
      <c r="M104" s="52" t="s">
        <v>40</v>
      </c>
      <c r="N104" s="52">
        <v>1988</v>
      </c>
      <c r="O104" s="51"/>
      <c r="P104" s="52" t="s">
        <v>42</v>
      </c>
      <c r="Q104" s="1020" t="s">
        <v>43</v>
      </c>
      <c r="R104" s="52">
        <v>1</v>
      </c>
      <c r="S104" s="77">
        <v>50000</v>
      </c>
      <c r="T104" s="551" t="s">
        <v>690</v>
      </c>
    </row>
    <row r="105" spans="1:20" ht="12.95" customHeight="1">
      <c r="A105" s="1625">
        <v>85</v>
      </c>
      <c r="B105" s="118"/>
      <c r="C105" s="1094">
        <v>2</v>
      </c>
      <c r="D105" s="1094">
        <v>6</v>
      </c>
      <c r="E105" s="1086" t="s">
        <v>99</v>
      </c>
      <c r="F105" s="1086" t="s">
        <v>239</v>
      </c>
      <c r="G105" s="1086" t="s">
        <v>574</v>
      </c>
      <c r="H105" s="52" t="s">
        <v>141</v>
      </c>
      <c r="I105" s="51" t="s">
        <v>165</v>
      </c>
      <c r="J105" s="51" t="s">
        <v>131</v>
      </c>
      <c r="K105" s="51"/>
      <c r="L105" s="52" t="s">
        <v>134</v>
      </c>
      <c r="M105" s="52" t="s">
        <v>40</v>
      </c>
      <c r="N105" s="52">
        <v>1988</v>
      </c>
      <c r="O105" s="51"/>
      <c r="P105" s="52" t="s">
        <v>42</v>
      </c>
      <c r="Q105" s="1020" t="s">
        <v>310</v>
      </c>
      <c r="R105" s="52">
        <v>1</v>
      </c>
      <c r="S105" s="77">
        <v>230000</v>
      </c>
      <c r="T105" s="551" t="s">
        <v>687</v>
      </c>
    </row>
    <row r="106" spans="1:20" ht="12.95" customHeight="1">
      <c r="A106" s="1625">
        <v>86</v>
      </c>
      <c r="B106" s="118"/>
      <c r="C106" s="1094">
        <v>2</v>
      </c>
      <c r="D106" s="1094">
        <v>6</v>
      </c>
      <c r="E106" s="1086" t="s">
        <v>99</v>
      </c>
      <c r="F106" s="1086" t="s">
        <v>239</v>
      </c>
      <c r="G106" s="1086" t="s">
        <v>574</v>
      </c>
      <c r="H106" s="52" t="s">
        <v>109</v>
      </c>
      <c r="I106" s="51" t="s">
        <v>165</v>
      </c>
      <c r="J106" s="51" t="s">
        <v>131</v>
      </c>
      <c r="K106" s="51"/>
      <c r="L106" s="52" t="s">
        <v>134</v>
      </c>
      <c r="M106" s="52" t="s">
        <v>40</v>
      </c>
      <c r="N106" s="52">
        <v>1988</v>
      </c>
      <c r="O106" s="51"/>
      <c r="P106" s="52" t="s">
        <v>42</v>
      </c>
      <c r="Q106" s="1020" t="s">
        <v>43</v>
      </c>
      <c r="R106" s="52">
        <v>1</v>
      </c>
      <c r="S106" s="77">
        <v>230000</v>
      </c>
      <c r="T106" s="551" t="s">
        <v>687</v>
      </c>
    </row>
    <row r="107" spans="1:20" ht="12.95" customHeight="1">
      <c r="A107" s="1625">
        <v>87</v>
      </c>
      <c r="B107" s="118"/>
      <c r="C107" s="1094">
        <v>2</v>
      </c>
      <c r="D107" s="1094">
        <v>6</v>
      </c>
      <c r="E107" s="1086" t="s">
        <v>99</v>
      </c>
      <c r="F107" s="1086" t="s">
        <v>239</v>
      </c>
      <c r="G107" s="1086" t="s">
        <v>574</v>
      </c>
      <c r="H107" s="52" t="s">
        <v>81</v>
      </c>
      <c r="I107" s="51" t="s">
        <v>165</v>
      </c>
      <c r="J107" s="51" t="s">
        <v>131</v>
      </c>
      <c r="K107" s="51"/>
      <c r="L107" s="52" t="s">
        <v>134</v>
      </c>
      <c r="M107" s="52" t="s">
        <v>40</v>
      </c>
      <c r="N107" s="52">
        <v>1988</v>
      </c>
      <c r="O107" s="51"/>
      <c r="P107" s="52" t="s">
        <v>42</v>
      </c>
      <c r="Q107" s="1020" t="s">
        <v>43</v>
      </c>
      <c r="R107" s="52">
        <v>1</v>
      </c>
      <c r="S107" s="77">
        <v>230000</v>
      </c>
      <c r="T107" s="551" t="s">
        <v>687</v>
      </c>
    </row>
    <row r="108" spans="1:20" ht="12.95" customHeight="1">
      <c r="A108" s="1625">
        <v>88</v>
      </c>
      <c r="B108" s="118"/>
      <c r="C108" s="1094">
        <v>2</v>
      </c>
      <c r="D108" s="1094">
        <v>6</v>
      </c>
      <c r="E108" s="1086" t="s">
        <v>99</v>
      </c>
      <c r="F108" s="1086" t="s">
        <v>239</v>
      </c>
      <c r="G108" s="1086" t="s">
        <v>574</v>
      </c>
      <c r="H108" s="52" t="s">
        <v>83</v>
      </c>
      <c r="I108" s="51" t="s">
        <v>167</v>
      </c>
      <c r="J108" s="51" t="s">
        <v>131</v>
      </c>
      <c r="K108" s="51"/>
      <c r="L108" s="52" t="s">
        <v>134</v>
      </c>
      <c r="M108" s="52" t="s">
        <v>40</v>
      </c>
      <c r="N108" s="52">
        <v>2001</v>
      </c>
      <c r="O108" s="51"/>
      <c r="P108" s="52" t="s">
        <v>42</v>
      </c>
      <c r="Q108" s="1020" t="s">
        <v>43</v>
      </c>
      <c r="R108" s="52">
        <v>1</v>
      </c>
      <c r="S108" s="77">
        <v>75000</v>
      </c>
      <c r="T108" s="551" t="s">
        <v>682</v>
      </c>
    </row>
    <row r="109" spans="1:20" ht="12.95" customHeight="1">
      <c r="A109" s="1625">
        <v>89</v>
      </c>
      <c r="B109" s="118"/>
      <c r="C109" s="1094">
        <v>2</v>
      </c>
      <c r="D109" s="1094">
        <v>6</v>
      </c>
      <c r="E109" s="1086" t="s">
        <v>99</v>
      </c>
      <c r="F109" s="1086" t="s">
        <v>239</v>
      </c>
      <c r="G109" s="1086" t="s">
        <v>574</v>
      </c>
      <c r="H109" s="52" t="s">
        <v>146</v>
      </c>
      <c r="I109" s="51" t="s">
        <v>165</v>
      </c>
      <c r="J109" s="51" t="s">
        <v>131</v>
      </c>
      <c r="K109" s="51"/>
      <c r="L109" s="52" t="s">
        <v>134</v>
      </c>
      <c r="M109" s="52" t="s">
        <v>40</v>
      </c>
      <c r="N109" s="52">
        <v>1988</v>
      </c>
      <c r="O109" s="51"/>
      <c r="P109" s="52" t="s">
        <v>42</v>
      </c>
      <c r="Q109" s="1020" t="s">
        <v>43</v>
      </c>
      <c r="R109" s="52">
        <v>1</v>
      </c>
      <c r="S109" s="77">
        <v>230000</v>
      </c>
      <c r="T109" s="551" t="s">
        <v>1042</v>
      </c>
    </row>
    <row r="110" spans="1:20" ht="12.95" customHeight="1">
      <c r="A110" s="1625">
        <v>90</v>
      </c>
      <c r="B110" s="118"/>
      <c r="C110" s="1094">
        <v>2</v>
      </c>
      <c r="D110" s="1094">
        <v>6</v>
      </c>
      <c r="E110" s="1086" t="s">
        <v>99</v>
      </c>
      <c r="F110" s="1086" t="s">
        <v>239</v>
      </c>
      <c r="G110" s="1086" t="s">
        <v>574</v>
      </c>
      <c r="H110" s="52" t="s">
        <v>147</v>
      </c>
      <c r="I110" s="51" t="s">
        <v>165</v>
      </c>
      <c r="J110" s="51" t="s">
        <v>131</v>
      </c>
      <c r="K110" s="51"/>
      <c r="L110" s="52" t="s">
        <v>134</v>
      </c>
      <c r="M110" s="52" t="s">
        <v>40</v>
      </c>
      <c r="N110" s="52">
        <v>1988</v>
      </c>
      <c r="O110" s="51"/>
      <c r="P110" s="52" t="s">
        <v>42</v>
      </c>
      <c r="Q110" s="1020" t="s">
        <v>43</v>
      </c>
      <c r="R110" s="52">
        <v>1</v>
      </c>
      <c r="S110" s="77">
        <v>260000</v>
      </c>
      <c r="T110" s="551" t="s">
        <v>1043</v>
      </c>
    </row>
    <row r="111" spans="1:20" ht="12.95" customHeight="1">
      <c r="A111" s="1625">
        <v>91</v>
      </c>
      <c r="B111" s="118"/>
      <c r="C111" s="1094">
        <v>2</v>
      </c>
      <c r="D111" s="1094">
        <v>6</v>
      </c>
      <c r="E111" s="1086" t="s">
        <v>99</v>
      </c>
      <c r="F111" s="1086" t="s">
        <v>239</v>
      </c>
      <c r="G111" s="1086" t="s">
        <v>574</v>
      </c>
      <c r="H111" s="52" t="s">
        <v>148</v>
      </c>
      <c r="I111" s="51" t="s">
        <v>165</v>
      </c>
      <c r="J111" s="51" t="s">
        <v>131</v>
      </c>
      <c r="K111" s="51"/>
      <c r="L111" s="52" t="s">
        <v>134</v>
      </c>
      <c r="M111" s="52" t="s">
        <v>40</v>
      </c>
      <c r="N111" s="52">
        <v>1988</v>
      </c>
      <c r="O111" s="51"/>
      <c r="P111" s="52" t="s">
        <v>42</v>
      </c>
      <c r="Q111" s="1020" t="s">
        <v>43</v>
      </c>
      <c r="R111" s="52">
        <v>1</v>
      </c>
      <c r="S111" s="77">
        <v>230000</v>
      </c>
      <c r="T111" s="551" t="s">
        <v>684</v>
      </c>
    </row>
    <row r="112" spans="1:20" ht="12.95" customHeight="1">
      <c r="A112" s="1625">
        <v>92</v>
      </c>
      <c r="B112" s="118"/>
      <c r="C112" s="1094">
        <v>2</v>
      </c>
      <c r="D112" s="1094">
        <v>6</v>
      </c>
      <c r="E112" s="1086" t="s">
        <v>99</v>
      </c>
      <c r="F112" s="1086" t="s">
        <v>239</v>
      </c>
      <c r="G112" s="1086" t="s">
        <v>574</v>
      </c>
      <c r="H112" s="52" t="s">
        <v>149</v>
      </c>
      <c r="I112" s="51" t="s">
        <v>165</v>
      </c>
      <c r="J112" s="51" t="s">
        <v>131</v>
      </c>
      <c r="K112" s="51"/>
      <c r="L112" s="52" t="s">
        <v>134</v>
      </c>
      <c r="M112" s="52" t="s">
        <v>40</v>
      </c>
      <c r="N112" s="52">
        <v>1988</v>
      </c>
      <c r="O112" s="51"/>
      <c r="P112" s="52" t="s">
        <v>42</v>
      </c>
      <c r="Q112" s="1020" t="s">
        <v>43</v>
      </c>
      <c r="R112" s="52">
        <v>1</v>
      </c>
      <c r="S112" s="77">
        <v>230000</v>
      </c>
      <c r="T112" s="551" t="s">
        <v>1044</v>
      </c>
    </row>
    <row r="113" spans="1:20" ht="12.95" customHeight="1">
      <c r="A113" s="1625">
        <v>93</v>
      </c>
      <c r="B113" s="118"/>
      <c r="C113" s="1094">
        <v>2</v>
      </c>
      <c r="D113" s="1094">
        <v>6</v>
      </c>
      <c r="E113" s="1086" t="s">
        <v>99</v>
      </c>
      <c r="F113" s="1086" t="s">
        <v>239</v>
      </c>
      <c r="G113" s="1086" t="s">
        <v>574</v>
      </c>
      <c r="H113" s="52" t="s">
        <v>150</v>
      </c>
      <c r="I113" s="51" t="s">
        <v>165</v>
      </c>
      <c r="J113" s="51" t="s">
        <v>131</v>
      </c>
      <c r="K113" s="51"/>
      <c r="L113" s="52" t="s">
        <v>134</v>
      </c>
      <c r="M113" s="52" t="s">
        <v>40</v>
      </c>
      <c r="N113" s="52">
        <v>1988</v>
      </c>
      <c r="O113" s="51"/>
      <c r="P113" s="52" t="s">
        <v>42</v>
      </c>
      <c r="Q113" s="1020" t="s">
        <v>43</v>
      </c>
      <c r="R113" s="52">
        <v>1</v>
      </c>
      <c r="S113" s="77">
        <v>230000</v>
      </c>
      <c r="T113" s="551" t="s">
        <v>686</v>
      </c>
    </row>
    <row r="114" spans="1:20" ht="12.95" customHeight="1">
      <c r="A114" s="1625">
        <v>94</v>
      </c>
      <c r="B114" s="118"/>
      <c r="C114" s="1094">
        <v>2</v>
      </c>
      <c r="D114" s="1094">
        <v>6</v>
      </c>
      <c r="E114" s="1086" t="s">
        <v>99</v>
      </c>
      <c r="F114" s="1086" t="s">
        <v>239</v>
      </c>
      <c r="G114" s="1086" t="s">
        <v>574</v>
      </c>
      <c r="H114" s="697" t="s">
        <v>149</v>
      </c>
      <c r="I114" s="51" t="s">
        <v>165</v>
      </c>
      <c r="J114" s="51" t="s">
        <v>131</v>
      </c>
      <c r="K114" s="51"/>
      <c r="L114" s="52" t="s">
        <v>134</v>
      </c>
      <c r="M114" s="52" t="s">
        <v>40</v>
      </c>
      <c r="N114" s="52">
        <v>2001</v>
      </c>
      <c r="O114" s="51"/>
      <c r="P114" s="52" t="s">
        <v>42</v>
      </c>
      <c r="Q114" s="1020" t="s">
        <v>43</v>
      </c>
      <c r="R114" s="52">
        <v>1</v>
      </c>
      <c r="S114" s="77">
        <v>230000</v>
      </c>
      <c r="T114" s="551" t="s">
        <v>700</v>
      </c>
    </row>
    <row r="115" spans="1:20" ht="12.95" customHeight="1">
      <c r="A115" s="1625">
        <v>95</v>
      </c>
      <c r="B115" s="118"/>
      <c r="C115" s="1094">
        <v>2</v>
      </c>
      <c r="D115" s="1094">
        <v>6</v>
      </c>
      <c r="E115" s="1086" t="s">
        <v>99</v>
      </c>
      <c r="F115" s="1086" t="s">
        <v>239</v>
      </c>
      <c r="G115" s="1086" t="s">
        <v>574</v>
      </c>
      <c r="H115" s="697" t="s">
        <v>150</v>
      </c>
      <c r="I115" s="51" t="s">
        <v>165</v>
      </c>
      <c r="J115" s="51" t="s">
        <v>131</v>
      </c>
      <c r="K115" s="51"/>
      <c r="L115" s="52" t="s">
        <v>134</v>
      </c>
      <c r="M115" s="52" t="s">
        <v>40</v>
      </c>
      <c r="N115" s="52">
        <v>2001</v>
      </c>
      <c r="O115" s="51"/>
      <c r="P115" s="52" t="s">
        <v>42</v>
      </c>
      <c r="Q115" s="1020" t="s">
        <v>43</v>
      </c>
      <c r="R115" s="52">
        <v>1</v>
      </c>
      <c r="S115" s="77">
        <v>230000</v>
      </c>
      <c r="T115" s="551" t="s">
        <v>701</v>
      </c>
    </row>
    <row r="116" spans="1:20" ht="12.95" customHeight="1">
      <c r="A116" s="1625">
        <v>96</v>
      </c>
      <c r="B116" s="118"/>
      <c r="C116" s="1094">
        <v>2</v>
      </c>
      <c r="D116" s="1094">
        <v>6</v>
      </c>
      <c r="E116" s="1086" t="s">
        <v>99</v>
      </c>
      <c r="F116" s="1086" t="s">
        <v>239</v>
      </c>
      <c r="G116" s="1086" t="s">
        <v>574</v>
      </c>
      <c r="H116" s="70" t="s">
        <v>76</v>
      </c>
      <c r="I116" s="51" t="s">
        <v>165</v>
      </c>
      <c r="J116" s="51" t="s">
        <v>131</v>
      </c>
      <c r="K116" s="51"/>
      <c r="L116" s="52" t="s">
        <v>134</v>
      </c>
      <c r="M116" s="52" t="s">
        <v>40</v>
      </c>
      <c r="N116" s="52">
        <v>2005</v>
      </c>
      <c r="O116" s="51"/>
      <c r="P116" s="52" t="s">
        <v>42</v>
      </c>
      <c r="Q116" s="1020" t="s">
        <v>43</v>
      </c>
      <c r="R116" s="52">
        <v>1</v>
      </c>
      <c r="S116" s="77">
        <v>275000</v>
      </c>
      <c r="T116" s="551" t="s">
        <v>702</v>
      </c>
    </row>
    <row r="117" spans="1:20" ht="12.95" customHeight="1">
      <c r="A117" s="1625">
        <v>97</v>
      </c>
      <c r="B117" s="118"/>
      <c r="C117" s="1094">
        <v>2</v>
      </c>
      <c r="D117" s="1094">
        <v>6</v>
      </c>
      <c r="E117" s="1086">
        <v>2</v>
      </c>
      <c r="F117" s="1086" t="s">
        <v>239</v>
      </c>
      <c r="G117" s="1086" t="s">
        <v>926</v>
      </c>
      <c r="H117" s="70" t="s">
        <v>135</v>
      </c>
      <c r="I117" s="51" t="s">
        <v>166</v>
      </c>
      <c r="J117" s="51" t="s">
        <v>131</v>
      </c>
      <c r="K117" s="51"/>
      <c r="L117" s="52" t="s">
        <v>134</v>
      </c>
      <c r="M117" s="52" t="s">
        <v>40</v>
      </c>
      <c r="N117" s="52">
        <v>2002</v>
      </c>
      <c r="O117" s="51"/>
      <c r="P117" s="52" t="s">
        <v>42</v>
      </c>
      <c r="Q117" s="1020" t="s">
        <v>43</v>
      </c>
      <c r="R117" s="52">
        <v>1</v>
      </c>
      <c r="S117" s="77">
        <v>230000</v>
      </c>
      <c r="T117" s="551" t="s">
        <v>701</v>
      </c>
    </row>
    <row r="118" spans="1:20" ht="12.95" customHeight="1">
      <c r="A118" s="1625">
        <v>98</v>
      </c>
      <c r="B118" s="118"/>
      <c r="C118" s="1094">
        <v>2</v>
      </c>
      <c r="D118" s="1094">
        <v>6</v>
      </c>
      <c r="E118" s="1086" t="s">
        <v>97</v>
      </c>
      <c r="F118" s="1086" t="s">
        <v>239</v>
      </c>
      <c r="G118" s="1086" t="s">
        <v>926</v>
      </c>
      <c r="H118" s="70" t="s">
        <v>70</v>
      </c>
      <c r="I118" s="51" t="s">
        <v>166</v>
      </c>
      <c r="J118" s="51" t="s">
        <v>131</v>
      </c>
      <c r="K118" s="51"/>
      <c r="L118" s="52" t="s">
        <v>134</v>
      </c>
      <c r="M118" s="52" t="s">
        <v>40</v>
      </c>
      <c r="N118" s="52">
        <v>2002</v>
      </c>
      <c r="O118" s="51"/>
      <c r="P118" s="52" t="s">
        <v>42</v>
      </c>
      <c r="Q118" s="1020" t="s">
        <v>43</v>
      </c>
      <c r="R118" s="52">
        <v>1</v>
      </c>
      <c r="S118" s="77">
        <v>230000</v>
      </c>
      <c r="T118" s="551" t="s">
        <v>700</v>
      </c>
    </row>
    <row r="119" spans="1:20" ht="12.95" customHeight="1">
      <c r="A119" s="1625">
        <v>99</v>
      </c>
      <c r="B119" s="118"/>
      <c r="C119" s="1094">
        <v>2</v>
      </c>
      <c r="D119" s="1094">
        <v>6</v>
      </c>
      <c r="E119" s="1086" t="s">
        <v>99</v>
      </c>
      <c r="F119" s="1086" t="s">
        <v>239</v>
      </c>
      <c r="G119" s="1086" t="s">
        <v>574</v>
      </c>
      <c r="H119" s="70" t="s">
        <v>78</v>
      </c>
      <c r="I119" s="51" t="s">
        <v>169</v>
      </c>
      <c r="J119" s="51" t="s">
        <v>170</v>
      </c>
      <c r="K119" s="51"/>
      <c r="L119" s="52" t="s">
        <v>170</v>
      </c>
      <c r="M119" s="52" t="s">
        <v>40</v>
      </c>
      <c r="N119" s="52">
        <v>2007</v>
      </c>
      <c r="O119" s="51"/>
      <c r="P119" s="52" t="s">
        <v>42</v>
      </c>
      <c r="Q119" s="1020" t="s">
        <v>43</v>
      </c>
      <c r="R119" s="52">
        <v>1</v>
      </c>
      <c r="S119" s="77">
        <v>650000</v>
      </c>
      <c r="T119" s="551" t="s">
        <v>692</v>
      </c>
    </row>
    <row r="120" spans="1:20" ht="12.95" customHeight="1">
      <c r="A120" s="1625">
        <v>100</v>
      </c>
      <c r="B120" s="118"/>
      <c r="C120" s="1094">
        <v>2</v>
      </c>
      <c r="D120" s="1094">
        <v>6</v>
      </c>
      <c r="E120" s="1086" t="s">
        <v>99</v>
      </c>
      <c r="F120" s="1086" t="s">
        <v>239</v>
      </c>
      <c r="G120" s="1086" t="s">
        <v>574</v>
      </c>
      <c r="H120" s="70" t="s">
        <v>123</v>
      </c>
      <c r="I120" s="51" t="s">
        <v>169</v>
      </c>
      <c r="J120" s="51" t="s">
        <v>170</v>
      </c>
      <c r="K120" s="51"/>
      <c r="L120" s="52" t="s">
        <v>170</v>
      </c>
      <c r="M120" s="52" t="s">
        <v>40</v>
      </c>
      <c r="N120" s="52">
        <v>2007</v>
      </c>
      <c r="O120" s="51"/>
      <c r="P120" s="52" t="s">
        <v>42</v>
      </c>
      <c r="Q120" s="1020" t="s">
        <v>310</v>
      </c>
      <c r="R120" s="52">
        <v>1</v>
      </c>
      <c r="S120" s="77">
        <v>650000</v>
      </c>
      <c r="T120" s="551" t="s">
        <v>694</v>
      </c>
    </row>
    <row r="121" spans="1:20" ht="12.95" customHeight="1">
      <c r="A121" s="1625">
        <v>101</v>
      </c>
      <c r="B121" s="118"/>
      <c r="C121" s="1094">
        <v>2</v>
      </c>
      <c r="D121" s="1094">
        <v>6</v>
      </c>
      <c r="E121" s="1086" t="s">
        <v>99</v>
      </c>
      <c r="F121" s="1086" t="s">
        <v>239</v>
      </c>
      <c r="G121" s="1086" t="s">
        <v>574</v>
      </c>
      <c r="H121" s="70" t="s">
        <v>152</v>
      </c>
      <c r="I121" s="51" t="s">
        <v>169</v>
      </c>
      <c r="J121" s="51" t="s">
        <v>170</v>
      </c>
      <c r="K121" s="51"/>
      <c r="L121" s="52" t="s">
        <v>170</v>
      </c>
      <c r="M121" s="52" t="s">
        <v>40</v>
      </c>
      <c r="N121" s="52">
        <v>2007</v>
      </c>
      <c r="O121" s="51"/>
      <c r="P121" s="52" t="s">
        <v>42</v>
      </c>
      <c r="Q121" s="1020" t="s">
        <v>43</v>
      </c>
      <c r="R121" s="52">
        <v>1</v>
      </c>
      <c r="S121" s="77">
        <v>650000</v>
      </c>
      <c r="T121" s="551" t="s">
        <v>682</v>
      </c>
    </row>
    <row r="122" spans="1:20" ht="12.95" customHeight="1">
      <c r="A122" s="1625">
        <v>102</v>
      </c>
      <c r="B122" s="118"/>
      <c r="C122" s="1094">
        <v>2</v>
      </c>
      <c r="D122" s="1094">
        <v>6</v>
      </c>
      <c r="E122" s="1086" t="s">
        <v>99</v>
      </c>
      <c r="F122" s="1086" t="s">
        <v>239</v>
      </c>
      <c r="G122" s="1086" t="s">
        <v>574</v>
      </c>
      <c r="H122" s="70" t="s">
        <v>64</v>
      </c>
      <c r="I122" s="51" t="s">
        <v>169</v>
      </c>
      <c r="J122" s="51" t="s">
        <v>170</v>
      </c>
      <c r="K122" s="51"/>
      <c r="L122" s="52" t="s">
        <v>170</v>
      </c>
      <c r="M122" s="52" t="s">
        <v>40</v>
      </c>
      <c r="N122" s="52">
        <v>2007</v>
      </c>
      <c r="O122" s="51"/>
      <c r="P122" s="52" t="s">
        <v>42</v>
      </c>
      <c r="Q122" s="1020" t="s">
        <v>43</v>
      </c>
      <c r="R122" s="52">
        <v>1</v>
      </c>
      <c r="S122" s="77">
        <v>650000</v>
      </c>
      <c r="T122" s="551" t="s">
        <v>683</v>
      </c>
    </row>
    <row r="123" spans="1:20" ht="12.95" customHeight="1">
      <c r="A123" s="1625">
        <v>103</v>
      </c>
      <c r="B123" s="118"/>
      <c r="C123" s="1094">
        <v>2</v>
      </c>
      <c r="D123" s="1094">
        <v>6</v>
      </c>
      <c r="E123" s="1086" t="s">
        <v>99</v>
      </c>
      <c r="F123" s="1086" t="s">
        <v>239</v>
      </c>
      <c r="G123" s="1086" t="s">
        <v>574</v>
      </c>
      <c r="H123" s="70" t="s">
        <v>172</v>
      </c>
      <c r="I123" s="51" t="s">
        <v>165</v>
      </c>
      <c r="J123" s="51" t="s">
        <v>131</v>
      </c>
      <c r="K123" s="51"/>
      <c r="L123" s="52" t="s">
        <v>134</v>
      </c>
      <c r="M123" s="52" t="s">
        <v>40</v>
      </c>
      <c r="N123" s="52">
        <v>2010</v>
      </c>
      <c r="O123" s="51"/>
      <c r="P123" s="52" t="s">
        <v>42</v>
      </c>
      <c r="Q123" s="1020" t="s">
        <v>43</v>
      </c>
      <c r="R123" s="52">
        <v>1</v>
      </c>
      <c r="S123" s="553">
        <v>450000</v>
      </c>
      <c r="T123" s="551" t="s">
        <v>690</v>
      </c>
    </row>
    <row r="124" spans="1:20" ht="12.95" customHeight="1">
      <c r="A124" s="1625">
        <v>104</v>
      </c>
      <c r="B124" s="118"/>
      <c r="C124" s="1094">
        <v>2</v>
      </c>
      <c r="D124" s="1094">
        <v>6</v>
      </c>
      <c r="E124" s="1086" t="s">
        <v>99</v>
      </c>
      <c r="F124" s="1086" t="s">
        <v>239</v>
      </c>
      <c r="G124" s="1086" t="s">
        <v>574</v>
      </c>
      <c r="H124" s="70" t="s">
        <v>66</v>
      </c>
      <c r="I124" s="51" t="s">
        <v>165</v>
      </c>
      <c r="J124" s="51" t="s">
        <v>131</v>
      </c>
      <c r="K124" s="51"/>
      <c r="L124" s="52" t="s">
        <v>134</v>
      </c>
      <c r="M124" s="52" t="s">
        <v>40</v>
      </c>
      <c r="N124" s="52">
        <v>2010</v>
      </c>
      <c r="O124" s="51"/>
      <c r="P124" s="52" t="s">
        <v>42</v>
      </c>
      <c r="Q124" s="1020" t="s">
        <v>43</v>
      </c>
      <c r="R124" s="52">
        <v>1</v>
      </c>
      <c r="S124" s="553">
        <v>450000</v>
      </c>
      <c r="T124" s="551" t="s">
        <v>690</v>
      </c>
    </row>
    <row r="125" spans="1:20" ht="12.95" customHeight="1">
      <c r="A125" s="1625">
        <v>105</v>
      </c>
      <c r="B125" s="118"/>
      <c r="C125" s="1094">
        <v>2</v>
      </c>
      <c r="D125" s="1094">
        <v>6</v>
      </c>
      <c r="E125" s="1086" t="s">
        <v>99</v>
      </c>
      <c r="F125" s="1086" t="s">
        <v>239</v>
      </c>
      <c r="G125" s="1086" t="s">
        <v>574</v>
      </c>
      <c r="H125" s="70" t="s">
        <v>338</v>
      </c>
      <c r="I125" s="51" t="s">
        <v>174</v>
      </c>
      <c r="J125" s="51" t="s">
        <v>131</v>
      </c>
      <c r="K125" s="51"/>
      <c r="L125" s="52" t="s">
        <v>170</v>
      </c>
      <c r="M125" s="52" t="s">
        <v>40</v>
      </c>
      <c r="N125" s="52">
        <v>2006</v>
      </c>
      <c r="O125" s="51"/>
      <c r="P125" s="52" t="s">
        <v>42</v>
      </c>
      <c r="Q125" s="1020" t="s">
        <v>310</v>
      </c>
      <c r="R125" s="52">
        <v>1</v>
      </c>
      <c r="S125" s="77">
        <v>400000</v>
      </c>
      <c r="T125" s="551" t="s">
        <v>678</v>
      </c>
    </row>
    <row r="126" spans="1:20" ht="12.95" customHeight="1">
      <c r="A126" s="1625">
        <v>106</v>
      </c>
      <c r="B126" s="118"/>
      <c r="C126" s="1094">
        <v>2</v>
      </c>
      <c r="D126" s="1094">
        <v>6</v>
      </c>
      <c r="E126" s="1086" t="s">
        <v>99</v>
      </c>
      <c r="F126" s="1086" t="s">
        <v>239</v>
      </c>
      <c r="G126" s="1086" t="s">
        <v>574</v>
      </c>
      <c r="H126" s="70" t="s">
        <v>339</v>
      </c>
      <c r="I126" s="51" t="s">
        <v>174</v>
      </c>
      <c r="J126" s="51" t="s">
        <v>131</v>
      </c>
      <c r="K126" s="51"/>
      <c r="L126" s="52" t="s">
        <v>170</v>
      </c>
      <c r="M126" s="52" t="s">
        <v>40</v>
      </c>
      <c r="N126" s="52">
        <v>2006</v>
      </c>
      <c r="O126" s="51"/>
      <c r="P126" s="52" t="s">
        <v>42</v>
      </c>
      <c r="Q126" s="1020" t="s">
        <v>310</v>
      </c>
      <c r="R126" s="52">
        <v>1</v>
      </c>
      <c r="S126" s="77">
        <v>400000</v>
      </c>
      <c r="T126" s="551" t="s">
        <v>678</v>
      </c>
    </row>
    <row r="127" spans="1:20" ht="12.95" customHeight="1">
      <c r="A127" s="1625">
        <v>132</v>
      </c>
      <c r="B127" s="118"/>
      <c r="C127" s="1094">
        <v>2</v>
      </c>
      <c r="D127" s="1094">
        <v>6</v>
      </c>
      <c r="E127" s="1094">
        <v>2</v>
      </c>
      <c r="F127" s="1094">
        <v>1</v>
      </c>
      <c r="G127" s="1086" t="s">
        <v>1069</v>
      </c>
      <c r="H127" s="52" t="s">
        <v>129</v>
      </c>
      <c r="I127" s="51" t="s">
        <v>175</v>
      </c>
      <c r="J127" s="51" t="s">
        <v>131</v>
      </c>
      <c r="K127" s="51"/>
      <c r="L127" s="52" t="s">
        <v>158</v>
      </c>
      <c r="M127" s="52" t="s">
        <v>40</v>
      </c>
      <c r="N127" s="52">
        <v>2007</v>
      </c>
      <c r="O127" s="51"/>
      <c r="P127" s="52" t="s">
        <v>42</v>
      </c>
      <c r="Q127" s="1020" t="s">
        <v>310</v>
      </c>
      <c r="R127" s="52">
        <v>1</v>
      </c>
      <c r="S127" s="77">
        <v>125000</v>
      </c>
      <c r="T127" s="551" t="s">
        <v>694</v>
      </c>
    </row>
    <row r="128" spans="1:20" ht="12.95" customHeight="1">
      <c r="A128" s="1625">
        <v>133</v>
      </c>
      <c r="B128" s="118"/>
      <c r="C128" s="1094">
        <v>2</v>
      </c>
      <c r="D128" s="1094">
        <v>6</v>
      </c>
      <c r="E128" s="1094">
        <v>2</v>
      </c>
      <c r="F128" s="1094">
        <v>1</v>
      </c>
      <c r="G128" s="1086" t="s">
        <v>1069</v>
      </c>
      <c r="H128" s="52" t="s">
        <v>135</v>
      </c>
      <c r="I128" s="51" t="s">
        <v>176</v>
      </c>
      <c r="J128" s="51" t="s">
        <v>131</v>
      </c>
      <c r="K128" s="51"/>
      <c r="L128" s="52" t="s">
        <v>134</v>
      </c>
      <c r="M128" s="52" t="s">
        <v>40</v>
      </c>
      <c r="N128" s="52">
        <v>2008</v>
      </c>
      <c r="O128" s="51"/>
      <c r="P128" s="52" t="s">
        <v>42</v>
      </c>
      <c r="Q128" s="1020" t="s">
        <v>310</v>
      </c>
      <c r="R128" s="52">
        <v>1</v>
      </c>
      <c r="S128" s="77">
        <v>100000</v>
      </c>
      <c r="T128" s="551" t="s">
        <v>692</v>
      </c>
    </row>
    <row r="129" spans="1:20" ht="12.95" customHeight="1">
      <c r="A129" s="1625">
        <v>134</v>
      </c>
      <c r="B129" s="118"/>
      <c r="C129" s="1094">
        <v>2</v>
      </c>
      <c r="D129" s="1094">
        <v>6</v>
      </c>
      <c r="E129" s="1094">
        <v>2</v>
      </c>
      <c r="F129" s="1094">
        <v>1</v>
      </c>
      <c r="G129" s="1086" t="s">
        <v>1069</v>
      </c>
      <c r="H129" s="52" t="s">
        <v>70</v>
      </c>
      <c r="I129" s="51" t="s">
        <v>176</v>
      </c>
      <c r="J129" s="51" t="s">
        <v>131</v>
      </c>
      <c r="K129" s="51"/>
      <c r="L129" s="52" t="s">
        <v>134</v>
      </c>
      <c r="M129" s="52" t="s">
        <v>40</v>
      </c>
      <c r="N129" s="52">
        <v>2008</v>
      </c>
      <c r="O129" s="51"/>
      <c r="P129" s="52" t="s">
        <v>42</v>
      </c>
      <c r="Q129" s="1020" t="s">
        <v>43</v>
      </c>
      <c r="R129" s="52">
        <v>1</v>
      </c>
      <c r="S129" s="77">
        <v>100000</v>
      </c>
      <c r="T129" s="551" t="s">
        <v>694</v>
      </c>
    </row>
    <row r="130" spans="1:20" ht="12.95" customHeight="1">
      <c r="A130" s="1625">
        <v>135</v>
      </c>
      <c r="B130" s="118"/>
      <c r="C130" s="1094">
        <v>2</v>
      </c>
      <c r="D130" s="1094">
        <v>6</v>
      </c>
      <c r="E130" s="1094">
        <v>2</v>
      </c>
      <c r="F130" s="1094">
        <v>1</v>
      </c>
      <c r="G130" s="1086" t="s">
        <v>1069</v>
      </c>
      <c r="H130" s="52" t="s">
        <v>73</v>
      </c>
      <c r="I130" s="51" t="s">
        <v>176</v>
      </c>
      <c r="J130" s="51" t="s">
        <v>131</v>
      </c>
      <c r="K130" s="51"/>
      <c r="L130" s="52" t="s">
        <v>134</v>
      </c>
      <c r="M130" s="52" t="s">
        <v>40</v>
      </c>
      <c r="N130" s="52">
        <v>2008</v>
      </c>
      <c r="O130" s="51"/>
      <c r="P130" s="52" t="s">
        <v>42</v>
      </c>
      <c r="Q130" s="1020" t="s">
        <v>43</v>
      </c>
      <c r="R130" s="52">
        <v>1</v>
      </c>
      <c r="S130" s="77">
        <v>100000</v>
      </c>
      <c r="T130" s="551" t="s">
        <v>694</v>
      </c>
    </row>
    <row r="131" spans="1:20" ht="12.95" customHeight="1">
      <c r="A131" s="1625">
        <v>136</v>
      </c>
      <c r="B131" s="118"/>
      <c r="C131" s="1094">
        <v>2</v>
      </c>
      <c r="D131" s="1094">
        <v>6</v>
      </c>
      <c r="E131" s="1094">
        <v>2</v>
      </c>
      <c r="F131" s="1094">
        <v>1</v>
      </c>
      <c r="G131" s="1086" t="s">
        <v>1069</v>
      </c>
      <c r="H131" s="52" t="s">
        <v>137</v>
      </c>
      <c r="I131" s="51" t="s">
        <v>176</v>
      </c>
      <c r="J131" s="51" t="s">
        <v>131</v>
      </c>
      <c r="K131" s="51"/>
      <c r="L131" s="52" t="s">
        <v>134</v>
      </c>
      <c r="M131" s="52" t="s">
        <v>40</v>
      </c>
      <c r="N131" s="52">
        <v>1980</v>
      </c>
      <c r="O131" s="51"/>
      <c r="P131" s="52" t="s">
        <v>42</v>
      </c>
      <c r="Q131" s="1020" t="s">
        <v>310</v>
      </c>
      <c r="R131" s="52">
        <v>1</v>
      </c>
      <c r="S131" s="77">
        <v>25000</v>
      </c>
      <c r="T131" s="551" t="s">
        <v>697</v>
      </c>
    </row>
    <row r="132" spans="1:20" ht="12.95" customHeight="1">
      <c r="A132" s="1625">
        <v>137</v>
      </c>
      <c r="B132" s="118"/>
      <c r="C132" s="1094">
        <v>2</v>
      </c>
      <c r="D132" s="1094">
        <v>6</v>
      </c>
      <c r="E132" s="1094">
        <v>2</v>
      </c>
      <c r="F132" s="1094">
        <v>1</v>
      </c>
      <c r="G132" s="1086" t="s">
        <v>1069</v>
      </c>
      <c r="H132" s="52" t="s">
        <v>100</v>
      </c>
      <c r="I132" s="51" t="s">
        <v>176</v>
      </c>
      <c r="J132" s="51" t="s">
        <v>131</v>
      </c>
      <c r="K132" s="51"/>
      <c r="L132" s="52" t="s">
        <v>134</v>
      </c>
      <c r="M132" s="52" t="s">
        <v>40</v>
      </c>
      <c r="N132" s="52">
        <v>1988</v>
      </c>
      <c r="O132" s="51"/>
      <c r="P132" s="52" t="s">
        <v>42</v>
      </c>
      <c r="Q132" s="1020" t="s">
        <v>43</v>
      </c>
      <c r="R132" s="52">
        <v>1</v>
      </c>
      <c r="S132" s="77">
        <v>100000</v>
      </c>
      <c r="T132" s="551" t="s">
        <v>679</v>
      </c>
    </row>
    <row r="133" spans="1:20" ht="12.95" customHeight="1">
      <c r="A133" s="1625">
        <v>138</v>
      </c>
      <c r="B133" s="118"/>
      <c r="C133" s="1094">
        <v>2</v>
      </c>
      <c r="D133" s="1094">
        <v>6</v>
      </c>
      <c r="E133" s="1094">
        <v>2</v>
      </c>
      <c r="F133" s="1094">
        <v>1</v>
      </c>
      <c r="G133" s="1086" t="s">
        <v>1069</v>
      </c>
      <c r="H133" s="52" t="s">
        <v>139</v>
      </c>
      <c r="I133" s="51" t="s">
        <v>176</v>
      </c>
      <c r="J133" s="51" t="s">
        <v>131</v>
      </c>
      <c r="K133" s="51"/>
      <c r="L133" s="52" t="s">
        <v>134</v>
      </c>
      <c r="M133" s="52" t="s">
        <v>40</v>
      </c>
      <c r="N133" s="52">
        <v>1980</v>
      </c>
      <c r="O133" s="51"/>
      <c r="P133" s="52" t="s">
        <v>42</v>
      </c>
      <c r="Q133" s="1020" t="s">
        <v>43</v>
      </c>
      <c r="R133" s="52">
        <v>1</v>
      </c>
      <c r="S133" s="77">
        <v>25000</v>
      </c>
      <c r="T133" s="551" t="s">
        <v>683</v>
      </c>
    </row>
    <row r="134" spans="1:20" ht="12.95" customHeight="1">
      <c r="A134" s="1625">
        <v>139</v>
      </c>
      <c r="B134" s="118"/>
      <c r="C134" s="1094">
        <v>2</v>
      </c>
      <c r="D134" s="1094">
        <v>6</v>
      </c>
      <c r="E134" s="1094">
        <v>2</v>
      </c>
      <c r="F134" s="1094">
        <v>1</v>
      </c>
      <c r="G134" s="1086" t="s">
        <v>1069</v>
      </c>
      <c r="H134" s="52" t="s">
        <v>140</v>
      </c>
      <c r="I134" s="51" t="s">
        <v>176</v>
      </c>
      <c r="J134" s="51" t="s">
        <v>131</v>
      </c>
      <c r="K134" s="51"/>
      <c r="L134" s="52" t="s">
        <v>134</v>
      </c>
      <c r="M134" s="52" t="s">
        <v>40</v>
      </c>
      <c r="N134" s="52">
        <v>2000</v>
      </c>
      <c r="O134" s="51"/>
      <c r="P134" s="52" t="s">
        <v>42</v>
      </c>
      <c r="Q134" s="1020" t="s">
        <v>310</v>
      </c>
      <c r="R134" s="52">
        <v>1</v>
      </c>
      <c r="S134" s="77">
        <v>50000</v>
      </c>
      <c r="T134" s="551" t="s">
        <v>693</v>
      </c>
    </row>
    <row r="135" spans="1:20" ht="12.95" customHeight="1">
      <c r="A135" s="1625">
        <v>140</v>
      </c>
      <c r="B135" s="118"/>
      <c r="C135" s="1094">
        <v>2</v>
      </c>
      <c r="D135" s="1094">
        <v>6</v>
      </c>
      <c r="E135" s="1094">
        <v>2</v>
      </c>
      <c r="F135" s="1094">
        <v>1</v>
      </c>
      <c r="G135" s="1086" t="s">
        <v>1069</v>
      </c>
      <c r="H135" s="52" t="s">
        <v>120</v>
      </c>
      <c r="I135" s="51" t="s">
        <v>176</v>
      </c>
      <c r="J135" s="51" t="s">
        <v>131</v>
      </c>
      <c r="K135" s="51"/>
      <c r="L135" s="52" t="s">
        <v>134</v>
      </c>
      <c r="M135" s="52" t="s">
        <v>40</v>
      </c>
      <c r="N135" s="52">
        <v>2000</v>
      </c>
      <c r="O135" s="51"/>
      <c r="P135" s="52" t="s">
        <v>42</v>
      </c>
      <c r="Q135" s="1020" t="s">
        <v>310</v>
      </c>
      <c r="R135" s="52">
        <v>1</v>
      </c>
      <c r="S135" s="77">
        <v>50000</v>
      </c>
      <c r="T135" s="551" t="s">
        <v>693</v>
      </c>
    </row>
    <row r="136" spans="1:20" ht="12.95" customHeight="1">
      <c r="A136" s="1625">
        <v>141</v>
      </c>
      <c r="B136" s="118"/>
      <c r="C136" s="1094">
        <v>2</v>
      </c>
      <c r="D136" s="1094">
        <v>6</v>
      </c>
      <c r="E136" s="1094">
        <v>2</v>
      </c>
      <c r="F136" s="1094">
        <v>1</v>
      </c>
      <c r="G136" s="1094">
        <v>33</v>
      </c>
      <c r="H136" s="52" t="s">
        <v>141</v>
      </c>
      <c r="I136" s="51" t="s">
        <v>177</v>
      </c>
      <c r="J136" s="51" t="s">
        <v>131</v>
      </c>
      <c r="K136" s="51"/>
      <c r="L136" s="52" t="s">
        <v>134</v>
      </c>
      <c r="M136" s="52" t="s">
        <v>40</v>
      </c>
      <c r="N136" s="52">
        <v>2008</v>
      </c>
      <c r="O136" s="51"/>
      <c r="P136" s="52" t="s">
        <v>42</v>
      </c>
      <c r="Q136" s="1020" t="s">
        <v>310</v>
      </c>
      <c r="R136" s="52">
        <v>1</v>
      </c>
      <c r="S136" s="77">
        <v>200000</v>
      </c>
      <c r="T136" s="551" t="s">
        <v>677</v>
      </c>
    </row>
    <row r="137" spans="1:20" ht="12.95" customHeight="1">
      <c r="A137" s="1625">
        <v>142</v>
      </c>
      <c r="B137" s="118"/>
      <c r="C137" s="1094">
        <v>2</v>
      </c>
      <c r="D137" s="1094">
        <v>6</v>
      </c>
      <c r="E137" s="1094">
        <v>2</v>
      </c>
      <c r="F137" s="1094">
        <v>1</v>
      </c>
      <c r="G137" s="1094">
        <v>33</v>
      </c>
      <c r="H137" s="52" t="s">
        <v>109</v>
      </c>
      <c r="I137" s="51" t="s">
        <v>177</v>
      </c>
      <c r="J137" s="51" t="s">
        <v>131</v>
      </c>
      <c r="K137" s="51"/>
      <c r="L137" s="52" t="s">
        <v>134</v>
      </c>
      <c r="M137" s="52" t="s">
        <v>40</v>
      </c>
      <c r="N137" s="52">
        <v>2008</v>
      </c>
      <c r="O137" s="51"/>
      <c r="P137" s="52" t="s">
        <v>42</v>
      </c>
      <c r="Q137" s="1020" t="s">
        <v>310</v>
      </c>
      <c r="R137" s="52">
        <v>1</v>
      </c>
      <c r="S137" s="77">
        <v>200000</v>
      </c>
      <c r="T137" s="551" t="s">
        <v>677</v>
      </c>
    </row>
    <row r="138" spans="1:20" ht="12.95" customHeight="1">
      <c r="A138" s="1625">
        <v>143</v>
      </c>
      <c r="B138" s="118"/>
      <c r="C138" s="1094">
        <v>2</v>
      </c>
      <c r="D138" s="1094">
        <v>6</v>
      </c>
      <c r="E138" s="1094">
        <v>2</v>
      </c>
      <c r="F138" s="1094">
        <v>1</v>
      </c>
      <c r="G138" s="1094">
        <v>33</v>
      </c>
      <c r="H138" s="52" t="s">
        <v>81</v>
      </c>
      <c r="I138" s="51" t="s">
        <v>177</v>
      </c>
      <c r="J138" s="51" t="s">
        <v>131</v>
      </c>
      <c r="K138" s="51"/>
      <c r="L138" s="52" t="s">
        <v>134</v>
      </c>
      <c r="M138" s="52" t="s">
        <v>40</v>
      </c>
      <c r="N138" s="52">
        <v>2008</v>
      </c>
      <c r="O138" s="51"/>
      <c r="P138" s="52" t="s">
        <v>42</v>
      </c>
      <c r="Q138" s="1020" t="s">
        <v>310</v>
      </c>
      <c r="R138" s="52">
        <v>1</v>
      </c>
      <c r="S138" s="77">
        <v>200000</v>
      </c>
      <c r="T138" s="551" t="s">
        <v>677</v>
      </c>
    </row>
    <row r="139" spans="1:20" ht="12.95" customHeight="1">
      <c r="A139" s="1625">
        <v>144</v>
      </c>
      <c r="B139" s="118"/>
      <c r="C139" s="1094">
        <v>2</v>
      </c>
      <c r="D139" s="1094">
        <v>6</v>
      </c>
      <c r="E139" s="1094">
        <v>2</v>
      </c>
      <c r="F139" s="1094">
        <v>1</v>
      </c>
      <c r="G139" s="1094">
        <v>33</v>
      </c>
      <c r="H139" s="52" t="s">
        <v>83</v>
      </c>
      <c r="I139" s="51" t="s">
        <v>177</v>
      </c>
      <c r="J139" s="51" t="s">
        <v>131</v>
      </c>
      <c r="K139" s="51"/>
      <c r="L139" s="52" t="s">
        <v>134</v>
      </c>
      <c r="M139" s="52" t="s">
        <v>40</v>
      </c>
      <c r="N139" s="52">
        <v>1981</v>
      </c>
      <c r="O139" s="51"/>
      <c r="P139" s="52" t="s">
        <v>42</v>
      </c>
      <c r="Q139" s="1020" t="s">
        <v>310</v>
      </c>
      <c r="R139" s="52">
        <v>1</v>
      </c>
      <c r="S139" s="77">
        <v>160000</v>
      </c>
      <c r="T139" s="551" t="s">
        <v>687</v>
      </c>
    </row>
    <row r="140" spans="1:20" ht="12.95" customHeight="1">
      <c r="A140" s="1625">
        <v>145</v>
      </c>
      <c r="B140" s="118"/>
      <c r="C140" s="1094">
        <v>2</v>
      </c>
      <c r="D140" s="1094">
        <v>6</v>
      </c>
      <c r="E140" s="1094">
        <v>2</v>
      </c>
      <c r="F140" s="1094">
        <v>1</v>
      </c>
      <c r="G140" s="1094">
        <v>33</v>
      </c>
      <c r="H140" s="52" t="s">
        <v>146</v>
      </c>
      <c r="I140" s="51" t="s">
        <v>177</v>
      </c>
      <c r="J140" s="51" t="s">
        <v>131</v>
      </c>
      <c r="K140" s="51"/>
      <c r="L140" s="52" t="s">
        <v>134</v>
      </c>
      <c r="M140" s="52" t="s">
        <v>40</v>
      </c>
      <c r="N140" s="52">
        <v>1981</v>
      </c>
      <c r="O140" s="51"/>
      <c r="P140" s="52" t="s">
        <v>42</v>
      </c>
      <c r="Q140" s="1020" t="s">
        <v>310</v>
      </c>
      <c r="R140" s="52">
        <v>1</v>
      </c>
      <c r="S140" s="77">
        <v>160000</v>
      </c>
      <c r="T140" s="551" t="s">
        <v>687</v>
      </c>
    </row>
    <row r="141" spans="1:20" ht="12.95" customHeight="1">
      <c r="A141" s="1625">
        <v>146</v>
      </c>
      <c r="B141" s="118"/>
      <c r="C141" s="1094">
        <v>2</v>
      </c>
      <c r="D141" s="1094">
        <v>6</v>
      </c>
      <c r="E141" s="1094">
        <v>2</v>
      </c>
      <c r="F141" s="1094">
        <v>1</v>
      </c>
      <c r="G141" s="1094">
        <v>33</v>
      </c>
      <c r="H141" s="52" t="s">
        <v>147</v>
      </c>
      <c r="I141" s="51" t="s">
        <v>177</v>
      </c>
      <c r="J141" s="51" t="s">
        <v>131</v>
      </c>
      <c r="K141" s="51"/>
      <c r="L141" s="52" t="s">
        <v>134</v>
      </c>
      <c r="M141" s="52" t="s">
        <v>40</v>
      </c>
      <c r="N141" s="52">
        <v>1981</v>
      </c>
      <c r="O141" s="51"/>
      <c r="P141" s="52" t="s">
        <v>42</v>
      </c>
      <c r="Q141" s="1020" t="s">
        <v>310</v>
      </c>
      <c r="R141" s="52">
        <v>1</v>
      </c>
      <c r="S141" s="77">
        <v>160000</v>
      </c>
      <c r="T141" s="551" t="s">
        <v>687</v>
      </c>
    </row>
    <row r="142" spans="1:20" ht="12.95" customHeight="1">
      <c r="A142" s="1625">
        <v>147</v>
      </c>
      <c r="B142" s="118"/>
      <c r="C142" s="1094">
        <v>2</v>
      </c>
      <c r="D142" s="1094">
        <v>6</v>
      </c>
      <c r="E142" s="1094">
        <v>2</v>
      </c>
      <c r="F142" s="1094">
        <v>1</v>
      </c>
      <c r="G142" s="1094">
        <v>33</v>
      </c>
      <c r="H142" s="52" t="s">
        <v>148</v>
      </c>
      <c r="I142" s="51" t="s">
        <v>177</v>
      </c>
      <c r="J142" s="51" t="s">
        <v>131</v>
      </c>
      <c r="K142" s="51"/>
      <c r="L142" s="52" t="s">
        <v>134</v>
      </c>
      <c r="M142" s="52" t="s">
        <v>40</v>
      </c>
      <c r="N142" s="52">
        <v>1981</v>
      </c>
      <c r="O142" s="51"/>
      <c r="P142" s="52" t="s">
        <v>42</v>
      </c>
      <c r="Q142" s="1020" t="s">
        <v>310</v>
      </c>
      <c r="R142" s="52">
        <v>1</v>
      </c>
      <c r="S142" s="77">
        <v>160000</v>
      </c>
      <c r="T142" s="551" t="s">
        <v>703</v>
      </c>
    </row>
    <row r="143" spans="1:20" ht="12.95" customHeight="1">
      <c r="A143" s="1625">
        <v>148</v>
      </c>
      <c r="B143" s="118"/>
      <c r="C143" s="1094">
        <v>2</v>
      </c>
      <c r="D143" s="1094">
        <v>6</v>
      </c>
      <c r="E143" s="1094">
        <v>2</v>
      </c>
      <c r="F143" s="1094">
        <v>1</v>
      </c>
      <c r="G143" s="1094">
        <v>33</v>
      </c>
      <c r="H143" s="52" t="s">
        <v>149</v>
      </c>
      <c r="I143" s="51" t="s">
        <v>177</v>
      </c>
      <c r="J143" s="51" t="s">
        <v>131</v>
      </c>
      <c r="K143" s="51"/>
      <c r="L143" s="52" t="s">
        <v>134</v>
      </c>
      <c r="M143" s="52" t="s">
        <v>40</v>
      </c>
      <c r="N143" s="52">
        <v>1981</v>
      </c>
      <c r="O143" s="51"/>
      <c r="P143" s="52" t="s">
        <v>42</v>
      </c>
      <c r="Q143" s="1020" t="s">
        <v>310</v>
      </c>
      <c r="R143" s="52">
        <v>1</v>
      </c>
      <c r="S143" s="77">
        <v>160000</v>
      </c>
      <c r="T143" s="551" t="s">
        <v>703</v>
      </c>
    </row>
    <row r="144" spans="1:20" ht="12.95" customHeight="1">
      <c r="A144" s="1625">
        <v>149</v>
      </c>
      <c r="B144" s="118"/>
      <c r="C144" s="1094">
        <v>2</v>
      </c>
      <c r="D144" s="1094">
        <v>6</v>
      </c>
      <c r="E144" s="1094">
        <v>2</v>
      </c>
      <c r="F144" s="1094">
        <v>1</v>
      </c>
      <c r="G144" s="1094">
        <v>33</v>
      </c>
      <c r="H144" s="52" t="s">
        <v>150</v>
      </c>
      <c r="I144" s="51" t="s">
        <v>177</v>
      </c>
      <c r="J144" s="51" t="s">
        <v>131</v>
      </c>
      <c r="K144" s="51"/>
      <c r="L144" s="52" t="s">
        <v>134</v>
      </c>
      <c r="M144" s="52" t="s">
        <v>40</v>
      </c>
      <c r="N144" s="52">
        <v>1981</v>
      </c>
      <c r="O144" s="51"/>
      <c r="P144" s="52" t="s">
        <v>42</v>
      </c>
      <c r="Q144" s="1020" t="s">
        <v>310</v>
      </c>
      <c r="R144" s="52">
        <v>1</v>
      </c>
      <c r="S144" s="77">
        <v>160000</v>
      </c>
      <c r="T144" s="551" t="s">
        <v>704</v>
      </c>
    </row>
    <row r="145" spans="1:20" ht="12.95" customHeight="1">
      <c r="A145" s="1625">
        <v>150</v>
      </c>
      <c r="B145" s="118"/>
      <c r="C145" s="1094">
        <v>2</v>
      </c>
      <c r="D145" s="1094">
        <v>6</v>
      </c>
      <c r="E145" s="1094">
        <v>2</v>
      </c>
      <c r="F145" s="1094">
        <v>1</v>
      </c>
      <c r="G145" s="1094">
        <v>33</v>
      </c>
      <c r="H145" s="52" t="s">
        <v>76</v>
      </c>
      <c r="I145" s="51" t="s">
        <v>177</v>
      </c>
      <c r="J145" s="51" t="s">
        <v>131</v>
      </c>
      <c r="K145" s="51"/>
      <c r="L145" s="52" t="s">
        <v>134</v>
      </c>
      <c r="M145" s="52" t="s">
        <v>40</v>
      </c>
      <c r="N145" s="52">
        <v>1981</v>
      </c>
      <c r="O145" s="51"/>
      <c r="P145" s="52" t="s">
        <v>42</v>
      </c>
      <c r="Q145" s="1020" t="s">
        <v>310</v>
      </c>
      <c r="R145" s="52">
        <v>1</v>
      </c>
      <c r="S145" s="77">
        <v>160000</v>
      </c>
      <c r="T145" s="551" t="s">
        <v>704</v>
      </c>
    </row>
    <row r="146" spans="1:20" ht="12.95" customHeight="1">
      <c r="A146" s="1625">
        <v>151</v>
      </c>
      <c r="B146" s="118"/>
      <c r="C146" s="1094">
        <v>2</v>
      </c>
      <c r="D146" s="1094">
        <v>6</v>
      </c>
      <c r="E146" s="1094">
        <v>2</v>
      </c>
      <c r="F146" s="1094">
        <v>1</v>
      </c>
      <c r="G146" s="1094">
        <v>33</v>
      </c>
      <c r="H146" s="52" t="s">
        <v>78</v>
      </c>
      <c r="I146" s="51" t="s">
        <v>177</v>
      </c>
      <c r="J146" s="51" t="s">
        <v>131</v>
      </c>
      <c r="K146" s="51"/>
      <c r="L146" s="52" t="s">
        <v>134</v>
      </c>
      <c r="M146" s="52" t="s">
        <v>40</v>
      </c>
      <c r="N146" s="52">
        <v>1980</v>
      </c>
      <c r="O146" s="51"/>
      <c r="P146" s="52" t="s">
        <v>42</v>
      </c>
      <c r="Q146" s="1020" t="s">
        <v>310</v>
      </c>
      <c r="R146" s="52">
        <v>1</v>
      </c>
      <c r="S146" s="77">
        <v>100000</v>
      </c>
      <c r="T146" s="551" t="s">
        <v>705</v>
      </c>
    </row>
    <row r="147" spans="1:20" ht="12.95" customHeight="1">
      <c r="A147" s="1625">
        <v>152</v>
      </c>
      <c r="B147" s="118"/>
      <c r="C147" s="1094">
        <v>2</v>
      </c>
      <c r="D147" s="1094">
        <v>6</v>
      </c>
      <c r="E147" s="1094">
        <v>2</v>
      </c>
      <c r="F147" s="1094">
        <v>1</v>
      </c>
      <c r="G147" s="1094">
        <v>33</v>
      </c>
      <c r="H147" s="52" t="s">
        <v>123</v>
      </c>
      <c r="I147" s="51" t="s">
        <v>177</v>
      </c>
      <c r="J147" s="51" t="s">
        <v>131</v>
      </c>
      <c r="K147" s="51"/>
      <c r="L147" s="52" t="s">
        <v>134</v>
      </c>
      <c r="M147" s="52" t="s">
        <v>40</v>
      </c>
      <c r="N147" s="52">
        <v>1980</v>
      </c>
      <c r="O147" s="51"/>
      <c r="P147" s="52" t="s">
        <v>42</v>
      </c>
      <c r="Q147" s="1020" t="s">
        <v>310</v>
      </c>
      <c r="R147" s="52">
        <v>1</v>
      </c>
      <c r="S147" s="77">
        <v>100000</v>
      </c>
      <c r="T147" s="551" t="s">
        <v>706</v>
      </c>
    </row>
    <row r="148" spans="1:20" ht="12.95" customHeight="1">
      <c r="A148" s="1625">
        <v>153</v>
      </c>
      <c r="B148" s="118"/>
      <c r="C148" s="1094">
        <v>2</v>
      </c>
      <c r="D148" s="1094">
        <v>6</v>
      </c>
      <c r="E148" s="1094">
        <v>2</v>
      </c>
      <c r="F148" s="1094">
        <v>1</v>
      </c>
      <c r="G148" s="1094">
        <v>33</v>
      </c>
      <c r="H148" s="52" t="s">
        <v>152</v>
      </c>
      <c r="I148" s="51" t="s">
        <v>177</v>
      </c>
      <c r="J148" s="51" t="s">
        <v>131</v>
      </c>
      <c r="K148" s="51"/>
      <c r="L148" s="52" t="s">
        <v>134</v>
      </c>
      <c r="M148" s="52" t="s">
        <v>40</v>
      </c>
      <c r="N148" s="52">
        <v>1981</v>
      </c>
      <c r="O148" s="51"/>
      <c r="P148" s="52" t="s">
        <v>42</v>
      </c>
      <c r="Q148" s="1020" t="s">
        <v>43</v>
      </c>
      <c r="R148" s="52">
        <v>1</v>
      </c>
      <c r="S148" s="77">
        <v>160000</v>
      </c>
      <c r="T148" s="551" t="s">
        <v>700</v>
      </c>
    </row>
    <row r="149" spans="1:20" ht="12.95" customHeight="1">
      <c r="A149" s="1625">
        <v>154</v>
      </c>
      <c r="B149" s="118"/>
      <c r="C149" s="1094">
        <v>2</v>
      </c>
      <c r="D149" s="1094">
        <v>6</v>
      </c>
      <c r="E149" s="1094">
        <v>2</v>
      </c>
      <c r="F149" s="1094">
        <v>1</v>
      </c>
      <c r="G149" s="1094">
        <v>33</v>
      </c>
      <c r="H149" s="52" t="s">
        <v>64</v>
      </c>
      <c r="I149" s="51" t="s">
        <v>177</v>
      </c>
      <c r="J149" s="51" t="s">
        <v>131</v>
      </c>
      <c r="K149" s="51"/>
      <c r="L149" s="52" t="s">
        <v>134</v>
      </c>
      <c r="M149" s="52" t="s">
        <v>40</v>
      </c>
      <c r="N149" s="52">
        <v>1981</v>
      </c>
      <c r="O149" s="51"/>
      <c r="P149" s="52" t="s">
        <v>42</v>
      </c>
      <c r="Q149" s="1020" t="s">
        <v>43</v>
      </c>
      <c r="R149" s="52">
        <v>1</v>
      </c>
      <c r="S149" s="77">
        <v>160000</v>
      </c>
      <c r="T149" s="551" t="s">
        <v>700</v>
      </c>
    </row>
    <row r="150" spans="1:20" ht="12.95" customHeight="1">
      <c r="A150" s="1625">
        <v>155</v>
      </c>
      <c r="B150" s="118"/>
      <c r="C150" s="1094">
        <v>2</v>
      </c>
      <c r="D150" s="1094">
        <v>6</v>
      </c>
      <c r="E150" s="1094">
        <v>2</v>
      </c>
      <c r="F150" s="1094">
        <v>4</v>
      </c>
      <c r="G150" s="1094">
        <v>6</v>
      </c>
      <c r="H150" s="70" t="s">
        <v>109</v>
      </c>
      <c r="I150" s="51" t="s">
        <v>180</v>
      </c>
      <c r="J150" s="51" t="s">
        <v>131</v>
      </c>
      <c r="K150" s="51"/>
      <c r="L150" s="52" t="s">
        <v>181</v>
      </c>
      <c r="M150" s="52" t="s">
        <v>40</v>
      </c>
      <c r="N150" s="52">
        <v>2005</v>
      </c>
      <c r="O150" s="51"/>
      <c r="P150" s="52" t="s">
        <v>42</v>
      </c>
      <c r="Q150" s="1020" t="s">
        <v>310</v>
      </c>
      <c r="R150" s="52">
        <v>1</v>
      </c>
      <c r="S150" s="77">
        <v>250000</v>
      </c>
      <c r="T150" s="551" t="s">
        <v>677</v>
      </c>
    </row>
    <row r="151" spans="1:20" ht="12.95" customHeight="1">
      <c r="A151" s="1625">
        <v>156</v>
      </c>
      <c r="B151" s="118"/>
      <c r="C151" s="1094">
        <v>2</v>
      </c>
      <c r="D151" s="1094">
        <v>6</v>
      </c>
      <c r="E151" s="1094">
        <v>2</v>
      </c>
      <c r="F151" s="1094">
        <v>4</v>
      </c>
      <c r="G151" s="1094">
        <v>6</v>
      </c>
      <c r="H151" s="70" t="s">
        <v>81</v>
      </c>
      <c r="I151" s="51" t="s">
        <v>182</v>
      </c>
      <c r="J151" s="51" t="s">
        <v>131</v>
      </c>
      <c r="K151" s="51"/>
      <c r="L151" s="52" t="s">
        <v>181</v>
      </c>
      <c r="M151" s="52" t="s">
        <v>40</v>
      </c>
      <c r="N151" s="52">
        <v>2005</v>
      </c>
      <c r="O151" s="51"/>
      <c r="P151" s="52" t="s">
        <v>42</v>
      </c>
      <c r="Q151" s="1020" t="s">
        <v>310</v>
      </c>
      <c r="R151" s="52">
        <v>1</v>
      </c>
      <c r="S151" s="77">
        <v>350000</v>
      </c>
      <c r="T151" s="551" t="s">
        <v>694</v>
      </c>
    </row>
    <row r="152" spans="1:20" ht="12.95" customHeight="1">
      <c r="A152" s="1625">
        <v>157</v>
      </c>
      <c r="B152" s="118"/>
      <c r="C152" s="1094">
        <v>2</v>
      </c>
      <c r="D152" s="1094">
        <v>6</v>
      </c>
      <c r="E152" s="1094">
        <v>2</v>
      </c>
      <c r="F152" s="1094">
        <v>4</v>
      </c>
      <c r="G152" s="1094">
        <v>6</v>
      </c>
      <c r="H152" s="70" t="s">
        <v>83</v>
      </c>
      <c r="I152" s="51" t="s">
        <v>183</v>
      </c>
      <c r="J152" s="51" t="s">
        <v>184</v>
      </c>
      <c r="K152" s="51"/>
      <c r="L152" s="52" t="s">
        <v>181</v>
      </c>
      <c r="M152" s="52" t="s">
        <v>40</v>
      </c>
      <c r="N152" s="52">
        <v>2000</v>
      </c>
      <c r="O152" s="51"/>
      <c r="P152" s="52" t="s">
        <v>42</v>
      </c>
      <c r="Q152" s="1020" t="s">
        <v>310</v>
      </c>
      <c r="R152" s="52">
        <v>1</v>
      </c>
      <c r="S152" s="77">
        <v>350000</v>
      </c>
      <c r="T152" s="551" t="s">
        <v>692</v>
      </c>
    </row>
    <row r="153" spans="1:20" ht="12.95" customHeight="1">
      <c r="A153" s="1625">
        <v>158</v>
      </c>
      <c r="B153" s="118"/>
      <c r="C153" s="1094">
        <v>2</v>
      </c>
      <c r="D153" s="1094">
        <v>6</v>
      </c>
      <c r="E153" s="1094">
        <v>2</v>
      </c>
      <c r="F153" s="1094">
        <v>4</v>
      </c>
      <c r="G153" s="1094">
        <v>6</v>
      </c>
      <c r="H153" s="70" t="s">
        <v>146</v>
      </c>
      <c r="I153" s="51" t="s">
        <v>183</v>
      </c>
      <c r="J153" s="51" t="s">
        <v>184</v>
      </c>
      <c r="K153" s="51"/>
      <c r="L153" s="52" t="s">
        <v>181</v>
      </c>
      <c r="M153" s="52" t="s">
        <v>40</v>
      </c>
      <c r="N153" s="52">
        <v>2006</v>
      </c>
      <c r="O153" s="51"/>
      <c r="P153" s="52" t="s">
        <v>42</v>
      </c>
      <c r="Q153" s="1020" t="s">
        <v>310</v>
      </c>
      <c r="R153" s="52">
        <v>1</v>
      </c>
      <c r="S153" s="77">
        <v>400000</v>
      </c>
      <c r="T153" s="551" t="s">
        <v>678</v>
      </c>
    </row>
    <row r="154" spans="1:20" ht="12.95" customHeight="1">
      <c r="A154" s="1625">
        <v>159</v>
      </c>
      <c r="B154" s="118"/>
      <c r="C154" s="1094">
        <v>2</v>
      </c>
      <c r="D154" s="1094">
        <v>6</v>
      </c>
      <c r="E154" s="1094">
        <v>2</v>
      </c>
      <c r="F154" s="1094">
        <v>4</v>
      </c>
      <c r="G154" s="1094">
        <v>6</v>
      </c>
      <c r="H154" s="70" t="s">
        <v>147</v>
      </c>
      <c r="I154" s="51" t="s">
        <v>183</v>
      </c>
      <c r="J154" s="51" t="s">
        <v>185</v>
      </c>
      <c r="K154" s="51"/>
      <c r="L154" s="52" t="s">
        <v>181</v>
      </c>
      <c r="M154" s="52" t="s">
        <v>40</v>
      </c>
      <c r="N154" s="52">
        <v>2004</v>
      </c>
      <c r="O154" s="51"/>
      <c r="P154" s="52" t="s">
        <v>42</v>
      </c>
      <c r="Q154" s="1020" t="s">
        <v>310</v>
      </c>
      <c r="R154" s="52">
        <v>1</v>
      </c>
      <c r="S154" s="77">
        <v>400000</v>
      </c>
      <c r="T154" s="551" t="s">
        <v>690</v>
      </c>
    </row>
    <row r="155" spans="1:20" ht="12.95" customHeight="1">
      <c r="A155" s="1625">
        <v>160</v>
      </c>
      <c r="B155" s="118"/>
      <c r="C155" s="1094">
        <v>2</v>
      </c>
      <c r="D155" s="1094">
        <v>6</v>
      </c>
      <c r="E155" s="1094">
        <v>2</v>
      </c>
      <c r="F155" s="1094">
        <v>4</v>
      </c>
      <c r="G155" s="1094">
        <v>6</v>
      </c>
      <c r="H155" s="70" t="s">
        <v>148</v>
      </c>
      <c r="I155" s="51" t="s">
        <v>183</v>
      </c>
      <c r="J155" s="51" t="s">
        <v>184</v>
      </c>
      <c r="K155" s="51"/>
      <c r="L155" s="52" t="s">
        <v>181</v>
      </c>
      <c r="M155" s="52" t="s">
        <v>40</v>
      </c>
      <c r="N155" s="52">
        <v>2004</v>
      </c>
      <c r="O155" s="51"/>
      <c r="P155" s="52" t="s">
        <v>42</v>
      </c>
      <c r="Q155" s="1020" t="s">
        <v>310</v>
      </c>
      <c r="R155" s="52">
        <v>1</v>
      </c>
      <c r="S155" s="77">
        <v>400000</v>
      </c>
      <c r="T155" s="551" t="s">
        <v>683</v>
      </c>
    </row>
    <row r="156" spans="1:20" ht="12.95" customHeight="1">
      <c r="A156" s="1625">
        <v>161</v>
      </c>
      <c r="B156" s="118"/>
      <c r="C156" s="1094">
        <v>2</v>
      </c>
      <c r="D156" s="1094">
        <v>6</v>
      </c>
      <c r="E156" s="1094">
        <v>2</v>
      </c>
      <c r="F156" s="1094">
        <v>4</v>
      </c>
      <c r="G156" s="1094">
        <v>6</v>
      </c>
      <c r="H156" s="70" t="s">
        <v>149</v>
      </c>
      <c r="I156" s="51" t="s">
        <v>183</v>
      </c>
      <c r="J156" s="51" t="s">
        <v>184</v>
      </c>
      <c r="K156" s="51"/>
      <c r="L156" s="52" t="s">
        <v>181</v>
      </c>
      <c r="M156" s="52" t="s">
        <v>40</v>
      </c>
      <c r="N156" s="52">
        <v>2004</v>
      </c>
      <c r="O156" s="51"/>
      <c r="P156" s="52" t="s">
        <v>42</v>
      </c>
      <c r="Q156" s="1020" t="s">
        <v>310</v>
      </c>
      <c r="R156" s="52">
        <v>1</v>
      </c>
      <c r="S156" s="77">
        <v>400000</v>
      </c>
      <c r="T156" s="551" t="s">
        <v>699</v>
      </c>
    </row>
    <row r="157" spans="1:20" ht="12.95" customHeight="1">
      <c r="A157" s="1625">
        <v>162</v>
      </c>
      <c r="B157" s="118"/>
      <c r="C157" s="1094">
        <v>2</v>
      </c>
      <c r="D157" s="1094">
        <v>6</v>
      </c>
      <c r="E157" s="1094">
        <v>2</v>
      </c>
      <c r="F157" s="1094">
        <v>4</v>
      </c>
      <c r="G157" s="1094">
        <v>6</v>
      </c>
      <c r="H157" s="70" t="s">
        <v>150</v>
      </c>
      <c r="I157" s="51" t="s">
        <v>183</v>
      </c>
      <c r="J157" s="51" t="s">
        <v>185</v>
      </c>
      <c r="K157" s="51"/>
      <c r="L157" s="52" t="s">
        <v>181</v>
      </c>
      <c r="M157" s="52" t="s">
        <v>40</v>
      </c>
      <c r="N157" s="52">
        <v>2004</v>
      </c>
      <c r="O157" s="51"/>
      <c r="P157" s="52" t="s">
        <v>42</v>
      </c>
      <c r="Q157" s="1020" t="s">
        <v>310</v>
      </c>
      <c r="R157" s="52">
        <v>1</v>
      </c>
      <c r="S157" s="77">
        <v>400000</v>
      </c>
      <c r="T157" s="551" t="s">
        <v>675</v>
      </c>
    </row>
    <row r="158" spans="1:20" ht="12.95" customHeight="1">
      <c r="A158" s="1625">
        <v>163</v>
      </c>
      <c r="B158" s="118"/>
      <c r="C158" s="1094">
        <v>2</v>
      </c>
      <c r="D158" s="1094">
        <v>6</v>
      </c>
      <c r="E158" s="1094">
        <v>2</v>
      </c>
      <c r="F158" s="1094">
        <v>4</v>
      </c>
      <c r="G158" s="1094">
        <v>6</v>
      </c>
      <c r="H158" s="70" t="s">
        <v>76</v>
      </c>
      <c r="I158" s="51" t="s">
        <v>186</v>
      </c>
      <c r="J158" s="51" t="s">
        <v>185</v>
      </c>
      <c r="K158" s="51"/>
      <c r="L158" s="52" t="s">
        <v>181</v>
      </c>
      <c r="M158" s="52" t="s">
        <v>40</v>
      </c>
      <c r="N158" s="52">
        <v>2004</v>
      </c>
      <c r="O158" s="51"/>
      <c r="P158" s="52" t="s">
        <v>42</v>
      </c>
      <c r="Q158" s="1020" t="s">
        <v>310</v>
      </c>
      <c r="R158" s="52">
        <v>1</v>
      </c>
      <c r="S158" s="77">
        <v>400000</v>
      </c>
      <c r="T158" s="551" t="s">
        <v>692</v>
      </c>
    </row>
    <row r="159" spans="1:20" ht="12.95" customHeight="1">
      <c r="A159" s="1625">
        <v>164</v>
      </c>
      <c r="B159" s="118"/>
      <c r="C159" s="1094">
        <v>2</v>
      </c>
      <c r="D159" s="1094">
        <v>6</v>
      </c>
      <c r="E159" s="1094">
        <v>2</v>
      </c>
      <c r="F159" s="1094">
        <v>4</v>
      </c>
      <c r="G159" s="1094">
        <v>6</v>
      </c>
      <c r="H159" s="70" t="s">
        <v>78</v>
      </c>
      <c r="I159" s="51" t="s">
        <v>186</v>
      </c>
      <c r="J159" s="51" t="s">
        <v>185</v>
      </c>
      <c r="K159" s="51"/>
      <c r="L159" s="52" t="s">
        <v>181</v>
      </c>
      <c r="M159" s="52" t="s">
        <v>40</v>
      </c>
      <c r="N159" s="52">
        <v>2004</v>
      </c>
      <c r="O159" s="51"/>
      <c r="P159" s="52" t="s">
        <v>42</v>
      </c>
      <c r="Q159" s="1020" t="s">
        <v>310</v>
      </c>
      <c r="R159" s="52">
        <v>1</v>
      </c>
      <c r="S159" s="77">
        <v>400000</v>
      </c>
      <c r="T159" s="551" t="s">
        <v>675</v>
      </c>
    </row>
    <row r="160" spans="1:20" ht="12.95" customHeight="1">
      <c r="A160" s="1625">
        <v>165</v>
      </c>
      <c r="B160" s="118"/>
      <c r="C160" s="1094">
        <v>2</v>
      </c>
      <c r="D160" s="1094">
        <v>6</v>
      </c>
      <c r="E160" s="1094">
        <v>2</v>
      </c>
      <c r="F160" s="1094">
        <v>4</v>
      </c>
      <c r="G160" s="1094">
        <v>6</v>
      </c>
      <c r="H160" s="70" t="s">
        <v>123</v>
      </c>
      <c r="I160" s="51" t="s">
        <v>186</v>
      </c>
      <c r="J160" s="51" t="s">
        <v>185</v>
      </c>
      <c r="K160" s="51"/>
      <c r="L160" s="52" t="s">
        <v>181</v>
      </c>
      <c r="M160" s="52" t="s">
        <v>40</v>
      </c>
      <c r="N160" s="52">
        <v>2004</v>
      </c>
      <c r="O160" s="51"/>
      <c r="P160" s="52" t="s">
        <v>42</v>
      </c>
      <c r="Q160" s="1020" t="s">
        <v>310</v>
      </c>
      <c r="R160" s="52">
        <v>1</v>
      </c>
      <c r="S160" s="77">
        <v>400000</v>
      </c>
      <c r="T160" s="551" t="s">
        <v>679</v>
      </c>
    </row>
    <row r="161" spans="1:20" ht="12.95" customHeight="1">
      <c r="A161" s="1625">
        <v>166</v>
      </c>
      <c r="B161" s="118"/>
      <c r="C161" s="1094">
        <v>2</v>
      </c>
      <c r="D161" s="1094">
        <v>6</v>
      </c>
      <c r="E161" s="1094">
        <v>2</v>
      </c>
      <c r="F161" s="1094">
        <v>4</v>
      </c>
      <c r="G161" s="1094">
        <v>6</v>
      </c>
      <c r="H161" s="70" t="s">
        <v>152</v>
      </c>
      <c r="I161" s="51" t="s">
        <v>186</v>
      </c>
      <c r="J161" s="51" t="s">
        <v>184</v>
      </c>
      <c r="K161" s="51"/>
      <c r="L161" s="52" t="s">
        <v>181</v>
      </c>
      <c r="M161" s="52" t="s">
        <v>40</v>
      </c>
      <c r="N161" s="52">
        <v>2004</v>
      </c>
      <c r="O161" s="51"/>
      <c r="P161" s="52" t="s">
        <v>42</v>
      </c>
      <c r="Q161" s="1020" t="s">
        <v>310</v>
      </c>
      <c r="R161" s="52">
        <v>1</v>
      </c>
      <c r="S161" s="77">
        <v>400000</v>
      </c>
      <c r="T161" s="551" t="s">
        <v>687</v>
      </c>
    </row>
    <row r="162" spans="1:20" ht="12.95" customHeight="1">
      <c r="A162" s="1625">
        <v>167</v>
      </c>
      <c r="B162" s="118"/>
      <c r="C162" s="1094">
        <v>2</v>
      </c>
      <c r="D162" s="1094">
        <v>6</v>
      </c>
      <c r="E162" s="1094">
        <v>2</v>
      </c>
      <c r="F162" s="1094">
        <v>4</v>
      </c>
      <c r="G162" s="1094">
        <v>6</v>
      </c>
      <c r="H162" s="70" t="s">
        <v>64</v>
      </c>
      <c r="I162" s="51" t="s">
        <v>186</v>
      </c>
      <c r="J162" s="51" t="s">
        <v>184</v>
      </c>
      <c r="K162" s="51"/>
      <c r="L162" s="52" t="s">
        <v>181</v>
      </c>
      <c r="M162" s="52" t="s">
        <v>40</v>
      </c>
      <c r="N162" s="52">
        <v>2004</v>
      </c>
      <c r="O162" s="51"/>
      <c r="P162" s="52" t="s">
        <v>42</v>
      </c>
      <c r="Q162" s="1020" t="s">
        <v>310</v>
      </c>
      <c r="R162" s="52">
        <v>1</v>
      </c>
      <c r="S162" s="77">
        <v>400000</v>
      </c>
      <c r="T162" s="551" t="s">
        <v>700</v>
      </c>
    </row>
    <row r="163" spans="1:20" ht="12.95" customHeight="1">
      <c r="A163" s="1625">
        <v>168</v>
      </c>
      <c r="B163" s="118"/>
      <c r="C163" s="1094">
        <v>2</v>
      </c>
      <c r="D163" s="1094">
        <v>6</v>
      </c>
      <c r="E163" s="1094">
        <v>2</v>
      </c>
      <c r="F163" s="1094">
        <v>4</v>
      </c>
      <c r="G163" s="1094">
        <v>6</v>
      </c>
      <c r="H163" s="70" t="s">
        <v>168</v>
      </c>
      <c r="I163" s="51" t="s">
        <v>187</v>
      </c>
      <c r="J163" s="51" t="s">
        <v>184</v>
      </c>
      <c r="K163" s="51"/>
      <c r="L163" s="52" t="s">
        <v>181</v>
      </c>
      <c r="M163" s="52" t="s">
        <v>40</v>
      </c>
      <c r="N163" s="52">
        <v>2004</v>
      </c>
      <c r="O163" s="51"/>
      <c r="P163" s="52" t="s">
        <v>42</v>
      </c>
      <c r="Q163" s="1020" t="s">
        <v>178</v>
      </c>
      <c r="R163" s="52">
        <v>1</v>
      </c>
      <c r="S163" s="77">
        <v>400000</v>
      </c>
      <c r="T163" s="551" t="s">
        <v>1045</v>
      </c>
    </row>
    <row r="164" spans="1:20" ht="12.95" customHeight="1">
      <c r="A164" s="1625">
        <v>184</v>
      </c>
      <c r="B164" s="118"/>
      <c r="C164" s="1094">
        <v>2</v>
      </c>
      <c r="D164" s="1094">
        <v>6</v>
      </c>
      <c r="E164" s="1086" t="s">
        <v>97</v>
      </c>
      <c r="F164" s="1086" t="s">
        <v>239</v>
      </c>
      <c r="G164" s="1086" t="s">
        <v>1070</v>
      </c>
      <c r="H164" s="52" t="s">
        <v>129</v>
      </c>
      <c r="I164" s="51" t="s">
        <v>190</v>
      </c>
      <c r="J164" s="51" t="s">
        <v>131</v>
      </c>
      <c r="K164" s="51"/>
      <c r="L164" s="52" t="s">
        <v>134</v>
      </c>
      <c r="M164" s="52" t="s">
        <v>40</v>
      </c>
      <c r="N164" s="52">
        <v>2005</v>
      </c>
      <c r="O164" s="51"/>
      <c r="P164" s="52" t="s">
        <v>42</v>
      </c>
      <c r="Q164" s="1032" t="s">
        <v>43</v>
      </c>
      <c r="R164" s="52">
        <v>1</v>
      </c>
      <c r="S164" s="77">
        <v>500000</v>
      </c>
      <c r="T164" s="551" t="s">
        <v>677</v>
      </c>
    </row>
    <row r="165" spans="1:20" ht="12.95" customHeight="1">
      <c r="A165" s="1625">
        <v>187</v>
      </c>
      <c r="B165" s="118"/>
      <c r="C165" s="1094">
        <v>2</v>
      </c>
      <c r="D165" s="1094">
        <v>6</v>
      </c>
      <c r="E165" s="1094">
        <v>3</v>
      </c>
      <c r="F165" s="1094">
        <v>2</v>
      </c>
      <c r="G165" s="1094">
        <v>1</v>
      </c>
      <c r="H165" s="697" t="s">
        <v>73</v>
      </c>
      <c r="I165" s="51" t="s">
        <v>194</v>
      </c>
      <c r="J165" s="51" t="s">
        <v>195</v>
      </c>
      <c r="K165" s="51"/>
      <c r="L165" s="52" t="s">
        <v>107</v>
      </c>
      <c r="M165" s="52" t="s">
        <v>40</v>
      </c>
      <c r="N165" s="52">
        <v>2009</v>
      </c>
      <c r="O165" s="51"/>
      <c r="P165" s="52" t="s">
        <v>132</v>
      </c>
      <c r="Q165" s="1020" t="s">
        <v>43</v>
      </c>
      <c r="R165" s="52">
        <v>1</v>
      </c>
      <c r="S165" s="77">
        <v>5757000</v>
      </c>
      <c r="T165" s="551" t="s">
        <v>678</v>
      </c>
    </row>
    <row r="166" spans="1:20" ht="12.95" customHeight="1">
      <c r="A166" s="1625">
        <v>188</v>
      </c>
      <c r="B166" s="118"/>
      <c r="C166" s="1094">
        <v>2</v>
      </c>
      <c r="D166" s="1094">
        <v>6</v>
      </c>
      <c r="E166" s="1094">
        <v>3</v>
      </c>
      <c r="F166" s="1094">
        <v>2</v>
      </c>
      <c r="G166" s="1094">
        <v>1</v>
      </c>
      <c r="H166" s="70" t="s">
        <v>137</v>
      </c>
      <c r="I166" s="51" t="s">
        <v>196</v>
      </c>
      <c r="J166" s="51" t="s">
        <v>197</v>
      </c>
      <c r="K166" s="51"/>
      <c r="L166" s="52" t="s">
        <v>107</v>
      </c>
      <c r="M166" s="52" t="s">
        <v>40</v>
      </c>
      <c r="N166" s="52">
        <v>2008</v>
      </c>
      <c r="O166" s="51"/>
      <c r="P166" s="52" t="s">
        <v>132</v>
      </c>
      <c r="Q166" s="1020" t="s">
        <v>310</v>
      </c>
      <c r="R166" s="52">
        <v>1</v>
      </c>
      <c r="S166" s="77">
        <v>4000000</v>
      </c>
      <c r="T166" s="551" t="s">
        <v>678</v>
      </c>
    </row>
    <row r="167" spans="1:20" ht="12.95" customHeight="1">
      <c r="A167" s="1625">
        <v>189</v>
      </c>
      <c r="B167" s="118"/>
      <c r="C167" s="1094">
        <v>2</v>
      </c>
      <c r="D167" s="1094">
        <v>6</v>
      </c>
      <c r="E167" s="1094">
        <v>3</v>
      </c>
      <c r="F167" s="1094">
        <v>2</v>
      </c>
      <c r="G167" s="1094">
        <v>1</v>
      </c>
      <c r="H167" s="70" t="s">
        <v>100</v>
      </c>
      <c r="I167" s="51" t="s">
        <v>196</v>
      </c>
      <c r="J167" s="51" t="s">
        <v>198</v>
      </c>
      <c r="K167" s="51"/>
      <c r="L167" s="52" t="s">
        <v>107</v>
      </c>
      <c r="M167" s="52" t="s">
        <v>40</v>
      </c>
      <c r="N167" s="52">
        <v>2010</v>
      </c>
      <c r="O167" s="51"/>
      <c r="P167" s="52" t="s">
        <v>132</v>
      </c>
      <c r="Q167" s="1020" t="s">
        <v>310</v>
      </c>
      <c r="R167" s="52">
        <v>1</v>
      </c>
      <c r="S167" s="77">
        <v>3750000</v>
      </c>
      <c r="T167" s="551" t="s">
        <v>678</v>
      </c>
    </row>
    <row r="168" spans="1:20" ht="12.95" customHeight="1">
      <c r="A168" s="1625">
        <v>190</v>
      </c>
      <c r="B168" s="118"/>
      <c r="C168" s="1094">
        <v>2</v>
      </c>
      <c r="D168" s="1094">
        <v>6</v>
      </c>
      <c r="E168" s="1094">
        <v>3</v>
      </c>
      <c r="F168" s="1094">
        <v>2</v>
      </c>
      <c r="G168" s="1094">
        <v>2</v>
      </c>
      <c r="H168" s="70" t="s">
        <v>137</v>
      </c>
      <c r="I168" s="51" t="s">
        <v>199</v>
      </c>
      <c r="J168" s="51" t="s">
        <v>200</v>
      </c>
      <c r="K168" s="51"/>
      <c r="L168" s="52" t="s">
        <v>201</v>
      </c>
      <c r="M168" s="52" t="s">
        <v>40</v>
      </c>
      <c r="N168" s="52">
        <v>2011</v>
      </c>
      <c r="O168" s="51"/>
      <c r="P168" s="52" t="s">
        <v>132</v>
      </c>
      <c r="Q168" s="1020" t="s">
        <v>43</v>
      </c>
      <c r="R168" s="52">
        <v>1</v>
      </c>
      <c r="S168" s="77">
        <v>6872000</v>
      </c>
      <c r="T168" s="551" t="s">
        <v>692</v>
      </c>
    </row>
    <row r="169" spans="1:20" ht="12.95" customHeight="1">
      <c r="A169" s="1625">
        <v>191</v>
      </c>
      <c r="B169" s="118"/>
      <c r="C169" s="1094">
        <v>2</v>
      </c>
      <c r="D169" s="1094">
        <v>6</v>
      </c>
      <c r="E169" s="1094">
        <v>3</v>
      </c>
      <c r="F169" s="1094">
        <v>2</v>
      </c>
      <c r="G169" s="1094">
        <v>2</v>
      </c>
      <c r="H169" s="70" t="s">
        <v>100</v>
      </c>
      <c r="I169" s="51" t="s">
        <v>199</v>
      </c>
      <c r="J169" s="51" t="s">
        <v>200</v>
      </c>
      <c r="K169" s="51"/>
      <c r="L169" s="52" t="s">
        <v>201</v>
      </c>
      <c r="M169" s="52" t="s">
        <v>40</v>
      </c>
      <c r="N169" s="52">
        <v>2012</v>
      </c>
      <c r="O169" s="51"/>
      <c r="P169" s="52" t="s">
        <v>132</v>
      </c>
      <c r="Q169" s="1020" t="s">
        <v>43</v>
      </c>
      <c r="R169" s="52">
        <v>1</v>
      </c>
      <c r="S169" s="77">
        <v>4975000</v>
      </c>
      <c r="T169" s="551" t="s">
        <v>693</v>
      </c>
    </row>
    <row r="170" spans="1:20" ht="12.95" customHeight="1">
      <c r="A170" s="1625">
        <v>192</v>
      </c>
      <c r="B170" s="118"/>
      <c r="C170" s="1094">
        <v>2</v>
      </c>
      <c r="D170" s="1094">
        <v>6</v>
      </c>
      <c r="E170" s="1094">
        <v>3</v>
      </c>
      <c r="F170" s="1094">
        <v>2</v>
      </c>
      <c r="G170" s="1094">
        <v>2</v>
      </c>
      <c r="H170" s="70" t="s">
        <v>139</v>
      </c>
      <c r="I170" s="51" t="s">
        <v>199</v>
      </c>
      <c r="J170" s="51" t="s">
        <v>200</v>
      </c>
      <c r="K170" s="51"/>
      <c r="L170" s="52" t="s">
        <v>201</v>
      </c>
      <c r="M170" s="52" t="s">
        <v>40</v>
      </c>
      <c r="N170" s="52">
        <v>2012</v>
      </c>
      <c r="O170" s="51"/>
      <c r="P170" s="52" t="s">
        <v>132</v>
      </c>
      <c r="Q170" s="1020" t="s">
        <v>43</v>
      </c>
      <c r="R170" s="52">
        <v>1</v>
      </c>
      <c r="S170" s="77">
        <v>4975000</v>
      </c>
      <c r="T170" s="551" t="s">
        <v>731</v>
      </c>
    </row>
    <row r="171" spans="1:20" ht="12.95" customHeight="1">
      <c r="A171" s="1625">
        <v>193</v>
      </c>
      <c r="B171" s="118"/>
      <c r="C171" s="50">
        <v>2</v>
      </c>
      <c r="D171" s="50">
        <v>6</v>
      </c>
      <c r="E171" s="1069" t="s">
        <v>239</v>
      </c>
      <c r="F171" s="1069" t="s">
        <v>99</v>
      </c>
      <c r="G171" s="1069" t="s">
        <v>239</v>
      </c>
      <c r="H171" s="1093" t="s">
        <v>135</v>
      </c>
      <c r="I171" s="51" t="s">
        <v>204</v>
      </c>
      <c r="J171" s="80"/>
      <c r="K171" s="80"/>
      <c r="L171" s="82"/>
      <c r="M171" s="52" t="s">
        <v>205</v>
      </c>
      <c r="N171" s="82">
        <v>2014</v>
      </c>
      <c r="O171" s="51"/>
      <c r="P171" s="83" t="s">
        <v>42</v>
      </c>
      <c r="Q171" s="1020" t="s">
        <v>43</v>
      </c>
      <c r="R171" s="52">
        <v>1</v>
      </c>
      <c r="S171" s="84">
        <v>3000000</v>
      </c>
      <c r="T171" s="1034" t="s">
        <v>679</v>
      </c>
    </row>
    <row r="172" spans="1:20" ht="12.95" customHeight="1">
      <c r="A172" s="1625">
        <v>194</v>
      </c>
      <c r="B172" s="118"/>
      <c r="C172" s="50">
        <v>2</v>
      </c>
      <c r="D172" s="50">
        <v>6</v>
      </c>
      <c r="E172" s="1069" t="s">
        <v>97</v>
      </c>
      <c r="F172" s="1069" t="s">
        <v>239</v>
      </c>
      <c r="G172" s="1069" t="s">
        <v>264</v>
      </c>
      <c r="H172" s="1093" t="s">
        <v>129</v>
      </c>
      <c r="I172" s="51" t="s">
        <v>206</v>
      </c>
      <c r="J172" s="80"/>
      <c r="K172" s="80"/>
      <c r="L172" s="82"/>
      <c r="M172" s="52" t="s">
        <v>205</v>
      </c>
      <c r="N172" s="82">
        <v>2014</v>
      </c>
      <c r="O172" s="51"/>
      <c r="P172" s="83" t="s">
        <v>42</v>
      </c>
      <c r="Q172" s="1020" t="s">
        <v>43</v>
      </c>
      <c r="R172" s="52">
        <v>1</v>
      </c>
      <c r="S172" s="84">
        <v>5700000</v>
      </c>
      <c r="T172" s="1034" t="s">
        <v>694</v>
      </c>
    </row>
    <row r="173" spans="1:20" ht="12.95" customHeight="1">
      <c r="A173" s="1625">
        <v>195</v>
      </c>
      <c r="B173" s="118"/>
      <c r="C173" s="50">
        <v>2</v>
      </c>
      <c r="D173" s="50">
        <v>6</v>
      </c>
      <c r="E173" s="1069" t="s">
        <v>97</v>
      </c>
      <c r="F173" s="1069" t="s">
        <v>239</v>
      </c>
      <c r="G173" s="1069" t="s">
        <v>1069</v>
      </c>
      <c r="H173" s="1093" t="s">
        <v>1071</v>
      </c>
      <c r="I173" s="51" t="s">
        <v>207</v>
      </c>
      <c r="J173" s="80"/>
      <c r="K173" s="80"/>
      <c r="L173" s="82"/>
      <c r="M173" s="52" t="s">
        <v>205</v>
      </c>
      <c r="N173" s="82">
        <v>2014</v>
      </c>
      <c r="O173" s="51"/>
      <c r="P173" s="83" t="s">
        <v>42</v>
      </c>
      <c r="Q173" s="1020" t="s">
        <v>43</v>
      </c>
      <c r="R173" s="52">
        <v>5</v>
      </c>
      <c r="S173" s="84">
        <v>1250000</v>
      </c>
      <c r="T173" s="1034" t="s">
        <v>732</v>
      </c>
    </row>
    <row r="174" spans="1:20" ht="12.95" customHeight="1">
      <c r="A174" s="1625">
        <v>196</v>
      </c>
      <c r="B174" s="118"/>
      <c r="C174" s="50">
        <v>2</v>
      </c>
      <c r="D174" s="50">
        <v>6</v>
      </c>
      <c r="E174" s="50">
        <v>2</v>
      </c>
      <c r="F174" s="50">
        <v>1</v>
      </c>
      <c r="G174" s="50">
        <v>33</v>
      </c>
      <c r="H174" s="1093" t="s">
        <v>1072</v>
      </c>
      <c r="I174" s="51" t="s">
        <v>208</v>
      </c>
      <c r="J174" s="80"/>
      <c r="K174" s="80"/>
      <c r="L174" s="82"/>
      <c r="M174" s="52" t="s">
        <v>205</v>
      </c>
      <c r="N174" s="82">
        <v>2014</v>
      </c>
      <c r="O174" s="51"/>
      <c r="P174" s="83" t="s">
        <v>42</v>
      </c>
      <c r="Q174" s="1020" t="s">
        <v>43</v>
      </c>
      <c r="R174" s="52">
        <v>2</v>
      </c>
      <c r="S174" s="84">
        <v>3000000</v>
      </c>
      <c r="T174" s="1034" t="s">
        <v>733</v>
      </c>
    </row>
    <row r="175" spans="1:20" ht="12.95" customHeight="1">
      <c r="A175" s="1625">
        <v>197</v>
      </c>
      <c r="B175" s="118"/>
      <c r="C175" s="50">
        <v>2</v>
      </c>
      <c r="D175" s="50">
        <v>6</v>
      </c>
      <c r="E175" s="50">
        <v>2</v>
      </c>
      <c r="F175" s="1069" t="s">
        <v>99</v>
      </c>
      <c r="G175" s="1069" t="s">
        <v>108</v>
      </c>
      <c r="H175" s="1093" t="s">
        <v>1073</v>
      </c>
      <c r="I175" s="51" t="s">
        <v>209</v>
      </c>
      <c r="J175" s="80" t="s">
        <v>210</v>
      </c>
      <c r="K175" s="80"/>
      <c r="L175" s="82"/>
      <c r="M175" s="1623" t="s">
        <v>205</v>
      </c>
      <c r="N175" s="82">
        <v>2014</v>
      </c>
      <c r="O175" s="51"/>
      <c r="P175" s="83" t="s">
        <v>42</v>
      </c>
      <c r="Q175" s="1020" t="s">
        <v>43</v>
      </c>
      <c r="R175" s="52">
        <v>2</v>
      </c>
      <c r="S175" s="84">
        <v>8000000</v>
      </c>
      <c r="T175" s="1034" t="s">
        <v>734</v>
      </c>
    </row>
    <row r="176" spans="1:20" ht="12.95" customHeight="1">
      <c r="A176" s="1625">
        <v>198</v>
      </c>
      <c r="B176" s="118"/>
      <c r="C176" s="50">
        <v>2</v>
      </c>
      <c r="D176" s="50">
        <v>6</v>
      </c>
      <c r="E176" s="50">
        <v>2</v>
      </c>
      <c r="F176" s="1069" t="s">
        <v>99</v>
      </c>
      <c r="G176" s="1069" t="s">
        <v>108</v>
      </c>
      <c r="H176" s="1093" t="s">
        <v>1074</v>
      </c>
      <c r="I176" s="51" t="s">
        <v>211</v>
      </c>
      <c r="J176" s="80" t="s">
        <v>212</v>
      </c>
      <c r="K176" s="80"/>
      <c r="L176" s="82"/>
      <c r="M176" s="52" t="s">
        <v>205</v>
      </c>
      <c r="N176" s="82">
        <v>2014</v>
      </c>
      <c r="O176" s="51"/>
      <c r="P176" s="83" t="s">
        <v>42</v>
      </c>
      <c r="Q176" s="1020" t="s">
        <v>43</v>
      </c>
      <c r="R176" s="52">
        <v>4</v>
      </c>
      <c r="S176" s="84">
        <v>14000000</v>
      </c>
      <c r="T176" s="1034" t="s">
        <v>735</v>
      </c>
    </row>
    <row r="177" spans="1:20" ht="12.95" customHeight="1">
      <c r="A177" s="1625">
        <v>199</v>
      </c>
      <c r="B177" s="118"/>
      <c r="C177" s="50">
        <v>2</v>
      </c>
      <c r="D177" s="50">
        <v>6</v>
      </c>
      <c r="E177" s="50">
        <v>2</v>
      </c>
      <c r="F177" s="50">
        <v>7</v>
      </c>
      <c r="G177" s="1069" t="s">
        <v>921</v>
      </c>
      <c r="H177" s="1093" t="s">
        <v>1075</v>
      </c>
      <c r="I177" s="51" t="s">
        <v>213</v>
      </c>
      <c r="J177" s="80"/>
      <c r="K177" s="80"/>
      <c r="L177" s="82"/>
      <c r="M177" s="52" t="s">
        <v>205</v>
      </c>
      <c r="N177" s="82">
        <v>2014</v>
      </c>
      <c r="O177" s="51"/>
      <c r="P177" s="83" t="s">
        <v>42</v>
      </c>
      <c r="Q177" s="1020" t="s">
        <v>43</v>
      </c>
      <c r="R177" s="52">
        <v>3</v>
      </c>
      <c r="S177" s="84">
        <v>3000000</v>
      </c>
      <c r="T177" s="1034" t="s">
        <v>736</v>
      </c>
    </row>
    <row r="178" spans="1:20" ht="12.95" customHeight="1">
      <c r="A178" s="1625">
        <v>200</v>
      </c>
      <c r="B178" s="118"/>
      <c r="C178" s="50">
        <v>2</v>
      </c>
      <c r="D178" s="50">
        <v>6</v>
      </c>
      <c r="E178" s="1069" t="s">
        <v>97</v>
      </c>
      <c r="F178" s="1069" t="s">
        <v>98</v>
      </c>
      <c r="G178" s="1069" t="s">
        <v>108</v>
      </c>
      <c r="H178" s="1093" t="s">
        <v>1073</v>
      </c>
      <c r="I178" s="51" t="s">
        <v>214</v>
      </c>
      <c r="J178" s="80" t="s">
        <v>215</v>
      </c>
      <c r="K178" s="80"/>
      <c r="L178" s="82"/>
      <c r="M178" s="52" t="s">
        <v>205</v>
      </c>
      <c r="N178" s="82">
        <v>2014</v>
      </c>
      <c r="O178" s="51"/>
      <c r="P178" s="83" t="s">
        <v>42</v>
      </c>
      <c r="Q178" s="1020" t="s">
        <v>43</v>
      </c>
      <c r="R178" s="52">
        <v>2</v>
      </c>
      <c r="S178" s="84">
        <v>8000000</v>
      </c>
      <c r="T178" s="1034" t="s">
        <v>737</v>
      </c>
    </row>
    <row r="179" spans="1:20" ht="12.95" customHeight="1">
      <c r="A179" s="1625">
        <v>201</v>
      </c>
      <c r="B179" s="498"/>
      <c r="C179" s="50">
        <v>2</v>
      </c>
      <c r="D179" s="50">
        <v>6</v>
      </c>
      <c r="E179" s="1069" t="s">
        <v>239</v>
      </c>
      <c r="F179" s="1069" t="s">
        <v>99</v>
      </c>
      <c r="G179" s="1069" t="s">
        <v>239</v>
      </c>
      <c r="H179" s="1090" t="s">
        <v>70</v>
      </c>
      <c r="I179" s="112" t="s">
        <v>815</v>
      </c>
      <c r="J179" s="668" t="s">
        <v>816</v>
      </c>
      <c r="K179" s="111"/>
      <c r="L179" s="114" t="s">
        <v>39</v>
      </c>
      <c r="M179" s="114" t="s">
        <v>755</v>
      </c>
      <c r="N179" s="669">
        <v>42082</v>
      </c>
      <c r="O179" s="111"/>
      <c r="P179" s="114" t="s">
        <v>42</v>
      </c>
      <c r="Q179" s="1017" t="s">
        <v>43</v>
      </c>
      <c r="R179" s="1058">
        <v>1</v>
      </c>
      <c r="S179" s="115">
        <v>1912500</v>
      </c>
      <c r="T179" s="1036" t="s">
        <v>969</v>
      </c>
    </row>
    <row r="180" spans="1:20" ht="12.95" customHeight="1">
      <c r="A180" s="1625">
        <v>202</v>
      </c>
      <c r="B180" s="498"/>
      <c r="C180" s="50">
        <v>2</v>
      </c>
      <c r="D180" s="50">
        <v>6</v>
      </c>
      <c r="E180" s="1069" t="s">
        <v>239</v>
      </c>
      <c r="F180" s="1069" t="s">
        <v>99</v>
      </c>
      <c r="G180" s="1069" t="s">
        <v>239</v>
      </c>
      <c r="H180" s="1090" t="s">
        <v>73</v>
      </c>
      <c r="I180" s="51" t="s">
        <v>815</v>
      </c>
      <c r="J180" s="85" t="s">
        <v>817</v>
      </c>
      <c r="K180" s="70"/>
      <c r="L180" s="52" t="s">
        <v>39</v>
      </c>
      <c r="M180" s="52" t="s">
        <v>818</v>
      </c>
      <c r="N180" s="670">
        <v>42352</v>
      </c>
      <c r="O180" s="70"/>
      <c r="P180" s="52" t="s">
        <v>42</v>
      </c>
      <c r="Q180" s="1020" t="s">
        <v>43</v>
      </c>
      <c r="R180" s="1060">
        <v>1</v>
      </c>
      <c r="S180" s="71">
        <v>2500000</v>
      </c>
      <c r="T180" s="1037" t="s">
        <v>671</v>
      </c>
    </row>
    <row r="181" spans="1:20" ht="12.95" customHeight="1">
      <c r="A181" s="1625">
        <v>203</v>
      </c>
      <c r="B181" s="498"/>
      <c r="C181" s="50">
        <v>2</v>
      </c>
      <c r="D181" s="50">
        <v>6</v>
      </c>
      <c r="E181" s="1069" t="s">
        <v>239</v>
      </c>
      <c r="F181" s="1069" t="s">
        <v>99</v>
      </c>
      <c r="G181" s="1069" t="s">
        <v>239</v>
      </c>
      <c r="H181" s="1090" t="s">
        <v>137</v>
      </c>
      <c r="I181" s="51" t="s">
        <v>815</v>
      </c>
      <c r="J181" s="85" t="s">
        <v>819</v>
      </c>
      <c r="K181" s="70"/>
      <c r="L181" s="52" t="s">
        <v>39</v>
      </c>
      <c r="M181" s="52" t="s">
        <v>818</v>
      </c>
      <c r="N181" s="670">
        <v>42352</v>
      </c>
      <c r="O181" s="70"/>
      <c r="P181" s="52" t="s">
        <v>42</v>
      </c>
      <c r="Q181" s="1020" t="s">
        <v>43</v>
      </c>
      <c r="R181" s="1060">
        <v>1</v>
      </c>
      <c r="S181" s="71">
        <v>2500000</v>
      </c>
      <c r="T181" s="1037" t="s">
        <v>970</v>
      </c>
    </row>
    <row r="182" spans="1:20" ht="12.95" customHeight="1">
      <c r="A182" s="1625">
        <v>204</v>
      </c>
      <c r="B182" s="498"/>
      <c r="C182" s="50">
        <v>2</v>
      </c>
      <c r="D182" s="50">
        <v>6</v>
      </c>
      <c r="E182" s="1069" t="s">
        <v>239</v>
      </c>
      <c r="F182" s="1069" t="s">
        <v>99</v>
      </c>
      <c r="G182" s="1069" t="s">
        <v>239</v>
      </c>
      <c r="H182" s="1090" t="s">
        <v>100</v>
      </c>
      <c r="I182" s="51" t="s">
        <v>815</v>
      </c>
      <c r="J182" s="85" t="s">
        <v>820</v>
      </c>
      <c r="K182" s="70"/>
      <c r="L182" s="52" t="s">
        <v>39</v>
      </c>
      <c r="M182" s="52" t="s">
        <v>818</v>
      </c>
      <c r="N182" s="670">
        <v>42352</v>
      </c>
      <c r="O182" s="70"/>
      <c r="P182" s="52" t="s">
        <v>42</v>
      </c>
      <c r="Q182" s="1020" t="s">
        <v>43</v>
      </c>
      <c r="R182" s="1060">
        <v>1</v>
      </c>
      <c r="S182" s="71">
        <v>2000000</v>
      </c>
      <c r="T182" s="1037" t="s">
        <v>971</v>
      </c>
    </row>
    <row r="183" spans="1:20" ht="12.95" customHeight="1">
      <c r="A183" s="1625">
        <v>205</v>
      </c>
      <c r="B183" s="498"/>
      <c r="C183" s="50">
        <v>2</v>
      </c>
      <c r="D183" s="50">
        <v>6</v>
      </c>
      <c r="E183" s="1069" t="s">
        <v>239</v>
      </c>
      <c r="F183" s="1069" t="s">
        <v>99</v>
      </c>
      <c r="G183" s="1242" t="s">
        <v>917</v>
      </c>
      <c r="H183" s="1522" t="s">
        <v>1076</v>
      </c>
      <c r="I183" s="51" t="s">
        <v>821</v>
      </c>
      <c r="J183" s="85"/>
      <c r="K183" s="70"/>
      <c r="L183" s="52" t="s">
        <v>88</v>
      </c>
      <c r="M183" s="52" t="s">
        <v>818</v>
      </c>
      <c r="N183" s="670">
        <v>42348</v>
      </c>
      <c r="O183" s="70"/>
      <c r="P183" s="52" t="s">
        <v>42</v>
      </c>
      <c r="Q183" s="1020" t="s">
        <v>43</v>
      </c>
      <c r="R183" s="1060">
        <v>3</v>
      </c>
      <c r="S183" s="71">
        <v>3300000</v>
      </c>
      <c r="T183" s="1037" t="s">
        <v>972</v>
      </c>
    </row>
    <row r="184" spans="1:20" ht="12.95" customHeight="1">
      <c r="A184" s="1625">
        <v>206</v>
      </c>
      <c r="B184" s="498"/>
      <c r="C184" s="50">
        <v>2</v>
      </c>
      <c r="D184" s="50">
        <v>6</v>
      </c>
      <c r="E184" s="1069" t="s">
        <v>239</v>
      </c>
      <c r="F184" s="1069" t="s">
        <v>239</v>
      </c>
      <c r="G184" s="1242" t="s">
        <v>574</v>
      </c>
      <c r="H184" s="1465" t="s">
        <v>1077</v>
      </c>
      <c r="I184" s="51" t="s">
        <v>67</v>
      </c>
      <c r="J184" s="85"/>
      <c r="K184" s="70"/>
      <c r="L184" s="52" t="s">
        <v>134</v>
      </c>
      <c r="M184" s="52" t="s">
        <v>818</v>
      </c>
      <c r="N184" s="670">
        <v>42352</v>
      </c>
      <c r="O184" s="70"/>
      <c r="P184" s="52" t="s">
        <v>42</v>
      </c>
      <c r="Q184" s="1020" t="s">
        <v>43</v>
      </c>
      <c r="R184" s="1060">
        <v>5</v>
      </c>
      <c r="S184" s="71">
        <v>10000000</v>
      </c>
      <c r="T184" s="1037" t="s">
        <v>973</v>
      </c>
    </row>
    <row r="185" spans="1:20" ht="12.95" customHeight="1">
      <c r="A185" s="1625">
        <v>207</v>
      </c>
      <c r="B185" s="498"/>
      <c r="C185" s="50">
        <v>2</v>
      </c>
      <c r="D185" s="50">
        <v>6</v>
      </c>
      <c r="E185" s="1069" t="s">
        <v>97</v>
      </c>
      <c r="F185" s="1069" t="s">
        <v>239</v>
      </c>
      <c r="G185" s="1242">
        <v>33</v>
      </c>
      <c r="H185" s="1465" t="s">
        <v>1078</v>
      </c>
      <c r="I185" s="51" t="s">
        <v>71</v>
      </c>
      <c r="J185" s="85" t="s">
        <v>822</v>
      </c>
      <c r="K185" s="70"/>
      <c r="L185" s="52" t="s">
        <v>223</v>
      </c>
      <c r="M185" s="52" t="s">
        <v>818</v>
      </c>
      <c r="N185" s="670">
        <v>42352</v>
      </c>
      <c r="O185" s="70"/>
      <c r="P185" s="52" t="s">
        <v>42</v>
      </c>
      <c r="Q185" s="1020" t="s">
        <v>43</v>
      </c>
      <c r="R185" s="1060">
        <v>9</v>
      </c>
      <c r="S185" s="71">
        <v>14850000</v>
      </c>
      <c r="T185" s="1037" t="s">
        <v>974</v>
      </c>
    </row>
    <row r="186" spans="1:20" ht="12.95" customHeight="1">
      <c r="A186" s="1625">
        <v>208</v>
      </c>
      <c r="B186" s="498"/>
      <c r="C186" s="50">
        <v>2</v>
      </c>
      <c r="D186" s="50">
        <v>6</v>
      </c>
      <c r="E186" s="1069" t="s">
        <v>97</v>
      </c>
      <c r="F186" s="1069" t="s">
        <v>239</v>
      </c>
      <c r="G186" s="1242">
        <v>66</v>
      </c>
      <c r="H186" s="1465" t="s">
        <v>1079</v>
      </c>
      <c r="I186" s="51" t="s">
        <v>823</v>
      </c>
      <c r="J186" s="85" t="s">
        <v>824</v>
      </c>
      <c r="K186" s="70"/>
      <c r="L186" s="52" t="s">
        <v>223</v>
      </c>
      <c r="M186" s="52" t="s">
        <v>818</v>
      </c>
      <c r="N186" s="670">
        <v>42352</v>
      </c>
      <c r="O186" s="70"/>
      <c r="P186" s="52" t="s">
        <v>42</v>
      </c>
      <c r="Q186" s="1020" t="s">
        <v>43</v>
      </c>
      <c r="R186" s="1060">
        <v>10</v>
      </c>
      <c r="S186" s="71">
        <v>4708000</v>
      </c>
      <c r="T186" s="1037" t="s">
        <v>975</v>
      </c>
    </row>
    <row r="187" spans="1:20" ht="12.95" customHeight="1">
      <c r="A187" s="1625">
        <v>209</v>
      </c>
      <c r="B187" s="498"/>
      <c r="C187" s="50">
        <v>2</v>
      </c>
      <c r="D187" s="50">
        <v>6</v>
      </c>
      <c r="E187" s="1069" t="s">
        <v>239</v>
      </c>
      <c r="F187" s="1069" t="s">
        <v>567</v>
      </c>
      <c r="G187" s="1242" t="s">
        <v>98</v>
      </c>
      <c r="H187" s="1090" t="s">
        <v>129</v>
      </c>
      <c r="I187" s="51" t="s">
        <v>831</v>
      </c>
      <c r="J187" s="85"/>
      <c r="K187" s="70"/>
      <c r="L187" s="52" t="s">
        <v>201</v>
      </c>
      <c r="M187" s="52" t="s">
        <v>818</v>
      </c>
      <c r="N187" s="670">
        <v>42348</v>
      </c>
      <c r="O187" s="70"/>
      <c r="P187" s="52" t="s">
        <v>42</v>
      </c>
      <c r="Q187" s="1020" t="s">
        <v>43</v>
      </c>
      <c r="R187" s="1060">
        <v>1</v>
      </c>
      <c r="S187" s="71">
        <v>3500000</v>
      </c>
      <c r="T187" s="1037" t="s">
        <v>976</v>
      </c>
    </row>
    <row r="188" spans="1:20" ht="12.95" customHeight="1">
      <c r="A188" s="1625">
        <v>210</v>
      </c>
      <c r="B188" s="498"/>
      <c r="C188" s="50">
        <v>2</v>
      </c>
      <c r="D188" s="50">
        <v>6</v>
      </c>
      <c r="E188" s="1069" t="s">
        <v>97</v>
      </c>
      <c r="F188" s="1069" t="s">
        <v>99</v>
      </c>
      <c r="G188" s="1242" t="s">
        <v>239</v>
      </c>
      <c r="H188" s="1090" t="s">
        <v>135</v>
      </c>
      <c r="I188" s="51" t="s">
        <v>832</v>
      </c>
      <c r="J188" s="85" t="s">
        <v>833</v>
      </c>
      <c r="K188" s="70"/>
      <c r="L188" s="52" t="s">
        <v>201</v>
      </c>
      <c r="M188" s="52" t="s">
        <v>818</v>
      </c>
      <c r="N188" s="670">
        <v>42348</v>
      </c>
      <c r="O188" s="70"/>
      <c r="P188" s="52" t="s">
        <v>42</v>
      </c>
      <c r="Q188" s="1020" t="s">
        <v>43</v>
      </c>
      <c r="R188" s="1060">
        <v>1</v>
      </c>
      <c r="S188" s="71">
        <v>4000000</v>
      </c>
      <c r="T188" s="1037" t="s">
        <v>970</v>
      </c>
    </row>
    <row r="189" spans="1:20" ht="12.95" customHeight="1">
      <c r="A189" s="1625">
        <v>211</v>
      </c>
      <c r="B189" s="498"/>
      <c r="C189" s="50">
        <v>2</v>
      </c>
      <c r="D189" s="50">
        <v>6</v>
      </c>
      <c r="E189" s="1069" t="s">
        <v>97</v>
      </c>
      <c r="F189" s="1069" t="s">
        <v>99</v>
      </c>
      <c r="G189" s="1242" t="s">
        <v>108</v>
      </c>
      <c r="H189" s="1090" t="s">
        <v>1076</v>
      </c>
      <c r="I189" s="51" t="s">
        <v>211</v>
      </c>
      <c r="J189" s="85" t="s">
        <v>834</v>
      </c>
      <c r="K189" s="70"/>
      <c r="L189" s="52" t="s">
        <v>201</v>
      </c>
      <c r="M189" s="52" t="s">
        <v>818</v>
      </c>
      <c r="N189" s="670">
        <v>42348</v>
      </c>
      <c r="O189" s="70"/>
      <c r="P189" s="52" t="s">
        <v>42</v>
      </c>
      <c r="Q189" s="1020" t="s">
        <v>43</v>
      </c>
      <c r="R189" s="1060">
        <v>3</v>
      </c>
      <c r="S189" s="71">
        <v>12000000</v>
      </c>
      <c r="T189" s="1037" t="s">
        <v>977</v>
      </c>
    </row>
    <row r="190" spans="1:20" ht="12.95" customHeight="1">
      <c r="A190" s="1625">
        <v>212</v>
      </c>
      <c r="B190" s="498"/>
      <c r="C190" s="50">
        <v>2</v>
      </c>
      <c r="D190" s="50">
        <v>6</v>
      </c>
      <c r="E190" s="1069" t="s">
        <v>108</v>
      </c>
      <c r="F190" s="1069" t="s">
        <v>567</v>
      </c>
      <c r="G190" s="1242" t="s">
        <v>770</v>
      </c>
      <c r="H190" s="1090" t="s">
        <v>129</v>
      </c>
      <c r="I190" s="51" t="s">
        <v>835</v>
      </c>
      <c r="J190" s="85" t="s">
        <v>836</v>
      </c>
      <c r="K190" s="70"/>
      <c r="L190" s="52" t="s">
        <v>201</v>
      </c>
      <c r="M190" s="52" t="s">
        <v>818</v>
      </c>
      <c r="N190" s="670">
        <v>42354</v>
      </c>
      <c r="O190" s="70"/>
      <c r="P190" s="52" t="s">
        <v>42</v>
      </c>
      <c r="Q190" s="1020" t="s">
        <v>43</v>
      </c>
      <c r="R190" s="1060">
        <v>1</v>
      </c>
      <c r="S190" s="71">
        <v>900000</v>
      </c>
      <c r="T190" s="1037" t="s">
        <v>978</v>
      </c>
    </row>
    <row r="191" spans="1:20" ht="12.95" customHeight="1">
      <c r="A191" s="1625">
        <v>213</v>
      </c>
      <c r="B191" s="498"/>
      <c r="C191" s="50">
        <v>2</v>
      </c>
      <c r="D191" s="50">
        <v>6</v>
      </c>
      <c r="E191" s="1069" t="s">
        <v>108</v>
      </c>
      <c r="F191" s="1069" t="s">
        <v>97</v>
      </c>
      <c r="G191" s="1242" t="s">
        <v>97</v>
      </c>
      <c r="H191" s="1090" t="s">
        <v>120</v>
      </c>
      <c r="I191" s="51" t="s">
        <v>199</v>
      </c>
      <c r="J191" s="85" t="s">
        <v>837</v>
      </c>
      <c r="K191" s="70"/>
      <c r="L191" s="52" t="s">
        <v>201</v>
      </c>
      <c r="M191" s="52" t="s">
        <v>818</v>
      </c>
      <c r="N191" s="670">
        <v>42354</v>
      </c>
      <c r="O191" s="70"/>
      <c r="P191" s="52" t="s">
        <v>42</v>
      </c>
      <c r="Q191" s="1020" t="s">
        <v>43</v>
      </c>
      <c r="R191" s="1060">
        <v>1</v>
      </c>
      <c r="S191" s="71">
        <v>6200000</v>
      </c>
      <c r="T191" s="1037" t="s">
        <v>979</v>
      </c>
    </row>
    <row r="192" spans="1:20" ht="12.95" customHeight="1">
      <c r="A192" s="1625">
        <v>214</v>
      </c>
      <c r="B192" s="498"/>
      <c r="C192" s="50">
        <v>2</v>
      </c>
      <c r="D192" s="50">
        <v>6</v>
      </c>
      <c r="E192" s="1069" t="s">
        <v>108</v>
      </c>
      <c r="F192" s="1069" t="s">
        <v>97</v>
      </c>
      <c r="G192" s="1242" t="s">
        <v>239</v>
      </c>
      <c r="H192" s="1090" t="s">
        <v>1080</v>
      </c>
      <c r="I192" s="51" t="s">
        <v>838</v>
      </c>
      <c r="J192" s="85" t="s">
        <v>839</v>
      </c>
      <c r="K192" s="70"/>
      <c r="L192" s="52" t="s">
        <v>201</v>
      </c>
      <c r="M192" s="52" t="s">
        <v>818</v>
      </c>
      <c r="N192" s="670">
        <v>42354</v>
      </c>
      <c r="O192" s="70"/>
      <c r="P192" s="52" t="s">
        <v>42</v>
      </c>
      <c r="Q192" s="1020" t="s">
        <v>43</v>
      </c>
      <c r="R192" s="1060">
        <v>2</v>
      </c>
      <c r="S192" s="71">
        <v>15100000</v>
      </c>
      <c r="T192" s="1037" t="s">
        <v>980</v>
      </c>
    </row>
    <row r="193" spans="1:20" ht="12.95" customHeight="1">
      <c r="A193" s="1625">
        <v>223</v>
      </c>
      <c r="B193" s="498"/>
      <c r="C193" s="1243">
        <v>2</v>
      </c>
      <c r="D193" s="1243">
        <v>6</v>
      </c>
      <c r="E193" s="1243">
        <v>2</v>
      </c>
      <c r="F193" s="1243">
        <v>1</v>
      </c>
      <c r="G193" s="1243">
        <v>22</v>
      </c>
      <c r="H193" s="1090" t="s">
        <v>73</v>
      </c>
      <c r="I193" s="1040" t="s">
        <v>1046</v>
      </c>
      <c r="J193" s="1041"/>
      <c r="K193" s="1023"/>
      <c r="L193" s="1024" t="s">
        <v>1047</v>
      </c>
      <c r="M193" s="1024" t="s">
        <v>40</v>
      </c>
      <c r="N193" s="1042">
        <v>2015</v>
      </c>
      <c r="O193" s="1023"/>
      <c r="P193" s="1024" t="s">
        <v>42</v>
      </c>
      <c r="Q193" s="1024" t="s">
        <v>43</v>
      </c>
      <c r="R193" s="1043">
        <v>1</v>
      </c>
      <c r="S193" s="1025">
        <v>1004700</v>
      </c>
      <c r="T193" s="1039" t="s">
        <v>671</v>
      </c>
    </row>
    <row r="194" spans="1:20" ht="12.95" customHeight="1">
      <c r="A194" s="1625">
        <v>224</v>
      </c>
      <c r="B194" s="498"/>
      <c r="C194" s="1243">
        <v>2</v>
      </c>
      <c r="D194" s="1243">
        <v>6</v>
      </c>
      <c r="E194" s="1243">
        <v>2</v>
      </c>
      <c r="F194" s="1243">
        <v>1</v>
      </c>
      <c r="G194" s="1242" t="s">
        <v>1119</v>
      </c>
      <c r="H194" s="1090" t="s">
        <v>1283</v>
      </c>
      <c r="I194" s="51" t="s">
        <v>1124</v>
      </c>
      <c r="J194" s="85" t="s">
        <v>131</v>
      </c>
      <c r="K194" s="70"/>
      <c r="L194" s="52" t="s">
        <v>134</v>
      </c>
      <c r="M194" s="52" t="s">
        <v>818</v>
      </c>
      <c r="N194" s="670" t="s">
        <v>1125</v>
      </c>
      <c r="O194" s="52" t="s">
        <v>1126</v>
      </c>
      <c r="P194" s="52" t="s">
        <v>42</v>
      </c>
      <c r="Q194" s="52" t="s">
        <v>43</v>
      </c>
      <c r="R194" s="1060">
        <v>4</v>
      </c>
      <c r="S194" s="550">
        <v>2400000</v>
      </c>
      <c r="T194" s="1120" t="s">
        <v>974</v>
      </c>
    </row>
    <row r="195" spans="1:20" ht="12.95" customHeight="1">
      <c r="A195" s="1625">
        <v>225</v>
      </c>
      <c r="B195" s="498"/>
      <c r="C195" s="1243">
        <v>2</v>
      </c>
      <c r="D195" s="1243">
        <v>6</v>
      </c>
      <c r="E195" s="1242" t="s">
        <v>108</v>
      </c>
      <c r="F195" s="1242" t="s">
        <v>97</v>
      </c>
      <c r="G195" s="1242" t="s">
        <v>239</v>
      </c>
      <c r="H195" s="1196" t="s">
        <v>109</v>
      </c>
      <c r="I195" s="51" t="s">
        <v>838</v>
      </c>
      <c r="J195" s="85" t="s">
        <v>1149</v>
      </c>
      <c r="K195" s="70"/>
      <c r="L195" s="52" t="s">
        <v>201</v>
      </c>
      <c r="M195" s="52" t="s">
        <v>818</v>
      </c>
      <c r="N195" s="670" t="s">
        <v>1125</v>
      </c>
      <c r="O195" s="70"/>
      <c r="P195" s="52" t="s">
        <v>349</v>
      </c>
      <c r="Q195" s="52" t="s">
        <v>43</v>
      </c>
      <c r="R195" s="1060">
        <v>1</v>
      </c>
      <c r="S195" s="550">
        <v>7550000</v>
      </c>
      <c r="T195" s="1120" t="s">
        <v>679</v>
      </c>
    </row>
    <row r="196" spans="1:20" ht="12.95" customHeight="1">
      <c r="A196" s="1625">
        <v>226</v>
      </c>
      <c r="B196" s="498"/>
      <c r="C196" s="1243">
        <v>2</v>
      </c>
      <c r="D196" s="1243">
        <v>6</v>
      </c>
      <c r="E196" s="1242" t="s">
        <v>108</v>
      </c>
      <c r="F196" s="1242" t="s">
        <v>97</v>
      </c>
      <c r="G196" s="1242" t="s">
        <v>97</v>
      </c>
      <c r="H196" s="1196" t="s">
        <v>1285</v>
      </c>
      <c r="I196" s="51" t="s">
        <v>199</v>
      </c>
      <c r="J196" s="478" t="s">
        <v>1150</v>
      </c>
      <c r="K196" s="70"/>
      <c r="L196" s="52" t="s">
        <v>201</v>
      </c>
      <c r="M196" s="52" t="s">
        <v>818</v>
      </c>
      <c r="N196" s="670" t="s">
        <v>1125</v>
      </c>
      <c r="O196" s="70"/>
      <c r="P196" s="52" t="s">
        <v>42</v>
      </c>
      <c r="Q196" s="52" t="s">
        <v>43</v>
      </c>
      <c r="R196" s="1060">
        <v>3</v>
      </c>
      <c r="S196" s="550">
        <v>21000000</v>
      </c>
      <c r="T196" s="1120"/>
    </row>
    <row r="197" spans="1:20" ht="12.95" customHeight="1">
      <c r="A197" s="1625">
        <v>227</v>
      </c>
      <c r="B197" s="498"/>
      <c r="C197" s="1243">
        <v>2</v>
      </c>
      <c r="D197" s="1243">
        <v>6</v>
      </c>
      <c r="E197" s="1242" t="s">
        <v>97</v>
      </c>
      <c r="F197" s="1242" t="s">
        <v>239</v>
      </c>
      <c r="G197" s="1242" t="s">
        <v>239</v>
      </c>
      <c r="H197" s="1196" t="s">
        <v>1286</v>
      </c>
      <c r="I197" s="51" t="s">
        <v>1151</v>
      </c>
      <c r="J197" s="85" t="s">
        <v>1152</v>
      </c>
      <c r="K197" s="70"/>
      <c r="L197" s="52" t="s">
        <v>170</v>
      </c>
      <c r="M197" s="52" t="s">
        <v>818</v>
      </c>
      <c r="N197" s="670" t="s">
        <v>1153</v>
      </c>
      <c r="O197" s="70"/>
      <c r="P197" s="52" t="s">
        <v>42</v>
      </c>
      <c r="Q197" s="52" t="s">
        <v>43</v>
      </c>
      <c r="R197" s="1060">
        <v>1</v>
      </c>
      <c r="S197" s="550">
        <v>350000</v>
      </c>
      <c r="T197" s="1120" t="s">
        <v>1042</v>
      </c>
    </row>
    <row r="198" spans="1:20" ht="12.95" customHeight="1">
      <c r="A198" s="1625">
        <v>228</v>
      </c>
      <c r="B198" s="498"/>
      <c r="C198" s="1243">
        <v>2</v>
      </c>
      <c r="D198" s="1243">
        <v>6</v>
      </c>
      <c r="E198" s="1242" t="s">
        <v>97</v>
      </c>
      <c r="F198" s="1242" t="s">
        <v>239</v>
      </c>
      <c r="G198" s="1242" t="s">
        <v>239</v>
      </c>
      <c r="H198" s="1196" t="s">
        <v>1287</v>
      </c>
      <c r="I198" s="51" t="s">
        <v>1151</v>
      </c>
      <c r="J198" s="85" t="s">
        <v>1154</v>
      </c>
      <c r="K198" s="70"/>
      <c r="L198" s="52" t="s">
        <v>170</v>
      </c>
      <c r="M198" s="52" t="s">
        <v>818</v>
      </c>
      <c r="N198" s="670" t="s">
        <v>1153</v>
      </c>
      <c r="O198" s="70"/>
      <c r="P198" s="52" t="s">
        <v>42</v>
      </c>
      <c r="Q198" s="52" t="s">
        <v>43</v>
      </c>
      <c r="R198" s="1060">
        <v>1</v>
      </c>
      <c r="S198" s="550">
        <v>400000</v>
      </c>
      <c r="T198" s="1120" t="s">
        <v>1042</v>
      </c>
    </row>
    <row r="199" spans="1:20" ht="12.95" customHeight="1">
      <c r="A199" s="1625">
        <v>229</v>
      </c>
      <c r="B199" s="498"/>
      <c r="C199" s="1243">
        <v>2</v>
      </c>
      <c r="D199" s="1243">
        <v>6</v>
      </c>
      <c r="E199" s="1242" t="s">
        <v>99</v>
      </c>
      <c r="F199" s="1242" t="s">
        <v>239</v>
      </c>
      <c r="G199" s="1242" t="s">
        <v>574</v>
      </c>
      <c r="H199" s="1196" t="s">
        <v>1288</v>
      </c>
      <c r="I199" s="51" t="s">
        <v>67</v>
      </c>
      <c r="J199" s="85" t="s">
        <v>131</v>
      </c>
      <c r="K199" s="70"/>
      <c r="L199" s="52" t="s">
        <v>134</v>
      </c>
      <c r="M199" s="52" t="s">
        <v>818</v>
      </c>
      <c r="N199" s="670" t="s">
        <v>1125</v>
      </c>
      <c r="O199" s="70"/>
      <c r="P199" s="52" t="s">
        <v>42</v>
      </c>
      <c r="Q199" s="52" t="s">
        <v>43</v>
      </c>
      <c r="R199" s="1060">
        <v>5</v>
      </c>
      <c r="S199" s="550">
        <v>12000000</v>
      </c>
      <c r="T199" s="1120"/>
    </row>
    <row r="200" spans="1:20" ht="12.95" customHeight="1">
      <c r="A200" s="1625">
        <v>230</v>
      </c>
      <c r="B200" s="498"/>
      <c r="C200" s="1243">
        <v>2</v>
      </c>
      <c r="D200" s="1243">
        <v>6</v>
      </c>
      <c r="E200" s="1242" t="s">
        <v>97</v>
      </c>
      <c r="F200" s="1242" t="s">
        <v>239</v>
      </c>
      <c r="G200" s="1242" t="s">
        <v>922</v>
      </c>
      <c r="H200" s="1196" t="s">
        <v>129</v>
      </c>
      <c r="I200" s="51" t="s">
        <v>1155</v>
      </c>
      <c r="J200" s="85" t="s">
        <v>131</v>
      </c>
      <c r="K200" s="70"/>
      <c r="L200" s="52" t="s">
        <v>1156</v>
      </c>
      <c r="M200" s="52" t="s">
        <v>818</v>
      </c>
      <c r="N200" s="670" t="s">
        <v>1129</v>
      </c>
      <c r="O200" s="52"/>
      <c r="P200" s="52" t="s">
        <v>349</v>
      </c>
      <c r="Q200" s="52" t="s">
        <v>43</v>
      </c>
      <c r="R200" s="1060">
        <v>1</v>
      </c>
      <c r="S200" s="550">
        <v>11812500</v>
      </c>
      <c r="T200" s="1120" t="s">
        <v>1157</v>
      </c>
    </row>
    <row r="201" spans="1:20" ht="12.95" customHeight="1">
      <c r="A201" s="1625">
        <v>231</v>
      </c>
      <c r="B201" s="498"/>
      <c r="C201" s="1243">
        <v>2</v>
      </c>
      <c r="D201" s="1243">
        <v>6</v>
      </c>
      <c r="E201" s="1242" t="s">
        <v>239</v>
      </c>
      <c r="F201" s="1242" t="s">
        <v>567</v>
      </c>
      <c r="G201" s="1242" t="s">
        <v>98</v>
      </c>
      <c r="H201" s="1196" t="s">
        <v>135</v>
      </c>
      <c r="I201" s="51" t="s">
        <v>1158</v>
      </c>
      <c r="J201" s="85" t="s">
        <v>131</v>
      </c>
      <c r="K201" s="70"/>
      <c r="L201" s="52" t="s">
        <v>1156</v>
      </c>
      <c r="M201" s="52" t="s">
        <v>818</v>
      </c>
      <c r="N201" s="670" t="s">
        <v>1129</v>
      </c>
      <c r="O201" s="70"/>
      <c r="P201" s="52" t="s">
        <v>349</v>
      </c>
      <c r="Q201" s="52" t="s">
        <v>43</v>
      </c>
      <c r="R201" s="1060">
        <v>1</v>
      </c>
      <c r="S201" s="550">
        <v>7145000</v>
      </c>
      <c r="T201" s="1120" t="s">
        <v>756</v>
      </c>
    </row>
    <row r="202" spans="1:20" ht="12.95" customHeight="1">
      <c r="A202" s="1625">
        <v>232</v>
      </c>
      <c r="B202" s="498"/>
      <c r="C202" s="1243">
        <v>2</v>
      </c>
      <c r="D202" s="1243">
        <v>6</v>
      </c>
      <c r="E202" s="1242" t="s">
        <v>239</v>
      </c>
      <c r="F202" s="1242" t="s">
        <v>567</v>
      </c>
      <c r="G202" s="1242" t="s">
        <v>98</v>
      </c>
      <c r="H202" s="1196" t="s">
        <v>70</v>
      </c>
      <c r="I202" s="51" t="s">
        <v>1159</v>
      </c>
      <c r="J202" s="85" t="s">
        <v>131</v>
      </c>
      <c r="K202" s="70"/>
      <c r="L202" s="52" t="s">
        <v>1156</v>
      </c>
      <c r="M202" s="52" t="s">
        <v>818</v>
      </c>
      <c r="N202" s="670" t="s">
        <v>1129</v>
      </c>
      <c r="O202" s="70"/>
      <c r="P202" s="52" t="s">
        <v>349</v>
      </c>
      <c r="Q202" s="52" t="s">
        <v>43</v>
      </c>
      <c r="R202" s="1060">
        <v>1</v>
      </c>
      <c r="S202" s="550">
        <v>9315000</v>
      </c>
      <c r="T202" s="1120" t="s">
        <v>1160</v>
      </c>
    </row>
    <row r="203" spans="1:20" ht="12.95" customHeight="1">
      <c r="A203" s="1625">
        <v>233</v>
      </c>
      <c r="B203" s="498"/>
      <c r="C203" s="1243">
        <v>2</v>
      </c>
      <c r="D203" s="1243">
        <v>6</v>
      </c>
      <c r="E203" s="1242" t="s">
        <v>97</v>
      </c>
      <c r="F203" s="1242" t="s">
        <v>570</v>
      </c>
      <c r="G203" s="1242" t="s">
        <v>921</v>
      </c>
      <c r="H203" s="1196" t="s">
        <v>73</v>
      </c>
      <c r="I203" s="51" t="s">
        <v>1161</v>
      </c>
      <c r="J203" s="85" t="s">
        <v>131</v>
      </c>
      <c r="K203" s="70"/>
      <c r="L203" s="52" t="s">
        <v>39</v>
      </c>
      <c r="M203" s="52" t="s">
        <v>818</v>
      </c>
      <c r="N203" s="670" t="s">
        <v>1129</v>
      </c>
      <c r="O203" s="52" t="s">
        <v>1162</v>
      </c>
      <c r="P203" s="52" t="s">
        <v>42</v>
      </c>
      <c r="Q203" s="52" t="s">
        <v>43</v>
      </c>
      <c r="R203" s="1060">
        <v>1</v>
      </c>
      <c r="S203" s="550">
        <v>1200000</v>
      </c>
      <c r="T203" s="1120" t="s">
        <v>1160</v>
      </c>
    </row>
    <row r="204" spans="1:20" ht="12.95" customHeight="1">
      <c r="A204" s="1625">
        <v>234</v>
      </c>
      <c r="B204" s="498"/>
      <c r="C204" s="1243">
        <v>2</v>
      </c>
      <c r="D204" s="1243">
        <v>6</v>
      </c>
      <c r="E204" s="1242" t="s">
        <v>239</v>
      </c>
      <c r="F204" s="1242" t="s">
        <v>99</v>
      </c>
      <c r="G204" s="1242" t="s">
        <v>239</v>
      </c>
      <c r="H204" s="1196" t="s">
        <v>1076</v>
      </c>
      <c r="I204" s="126" t="s">
        <v>815</v>
      </c>
      <c r="J204" s="112" t="s">
        <v>1165</v>
      </c>
      <c r="K204" s="112"/>
      <c r="L204" s="114" t="s">
        <v>39</v>
      </c>
      <c r="M204" s="114" t="s">
        <v>818</v>
      </c>
      <c r="N204" s="670" t="s">
        <v>1129</v>
      </c>
      <c r="O204" s="112"/>
      <c r="P204" s="114" t="s">
        <v>42</v>
      </c>
      <c r="Q204" s="114" t="s">
        <v>43</v>
      </c>
      <c r="R204" s="1058">
        <v>3</v>
      </c>
      <c r="S204" s="608">
        <v>9000000</v>
      </c>
      <c r="T204" s="1120" t="s">
        <v>1166</v>
      </c>
    </row>
    <row r="205" spans="1:20" ht="12.95" customHeight="1">
      <c r="A205" s="1625">
        <v>235</v>
      </c>
      <c r="B205" s="498"/>
      <c r="C205" s="1243">
        <v>2</v>
      </c>
      <c r="D205" s="1243">
        <v>6</v>
      </c>
      <c r="E205" s="1242" t="s">
        <v>239</v>
      </c>
      <c r="F205" s="1242" t="s">
        <v>99</v>
      </c>
      <c r="G205" s="1242" t="s">
        <v>239</v>
      </c>
      <c r="H205" s="1196" t="s">
        <v>1292</v>
      </c>
      <c r="I205" s="72" t="s">
        <v>815</v>
      </c>
      <c r="J205" s="112" t="s">
        <v>1167</v>
      </c>
      <c r="K205" s="51"/>
      <c r="L205" s="52" t="s">
        <v>39</v>
      </c>
      <c r="M205" s="52" t="s">
        <v>818</v>
      </c>
      <c r="N205" s="670" t="s">
        <v>1129</v>
      </c>
      <c r="O205" s="51"/>
      <c r="P205" s="52" t="s">
        <v>42</v>
      </c>
      <c r="Q205" s="52" t="s">
        <v>43</v>
      </c>
      <c r="R205" s="1060">
        <v>2</v>
      </c>
      <c r="S205" s="550">
        <v>5000000</v>
      </c>
      <c r="T205" s="1120" t="s">
        <v>1168</v>
      </c>
    </row>
    <row r="206" spans="1:20" ht="12.95" customHeight="1">
      <c r="A206" s="1625">
        <v>236</v>
      </c>
      <c r="B206" s="498"/>
      <c r="C206" s="1243">
        <v>2</v>
      </c>
      <c r="D206" s="1243">
        <v>6</v>
      </c>
      <c r="E206" s="1242" t="s">
        <v>239</v>
      </c>
      <c r="F206" s="1242" t="s">
        <v>99</v>
      </c>
      <c r="G206" s="1242" t="s">
        <v>239</v>
      </c>
      <c r="H206" s="1196" t="s">
        <v>1294</v>
      </c>
      <c r="I206" s="72" t="s">
        <v>1169</v>
      </c>
      <c r="J206" s="51" t="s">
        <v>1170</v>
      </c>
      <c r="K206" s="51"/>
      <c r="L206" s="52" t="s">
        <v>39</v>
      </c>
      <c r="M206" s="52" t="s">
        <v>818</v>
      </c>
      <c r="N206" s="670" t="s">
        <v>1129</v>
      </c>
      <c r="O206" s="51"/>
      <c r="P206" s="52" t="s">
        <v>42</v>
      </c>
      <c r="Q206" s="52" t="s">
        <v>43</v>
      </c>
      <c r="R206" s="1060">
        <v>2</v>
      </c>
      <c r="S206" s="550">
        <v>5000000</v>
      </c>
      <c r="T206" s="1120" t="s">
        <v>1171</v>
      </c>
    </row>
    <row r="207" spans="1:20" ht="12.95" customHeight="1">
      <c r="A207" s="1625">
        <v>237</v>
      </c>
      <c r="B207" s="498"/>
      <c r="C207" s="1243">
        <v>2</v>
      </c>
      <c r="D207" s="1243">
        <v>6</v>
      </c>
      <c r="E207" s="1242" t="s">
        <v>108</v>
      </c>
      <c r="F207" s="1242" t="s">
        <v>567</v>
      </c>
      <c r="G207" s="1242" t="s">
        <v>97</v>
      </c>
      <c r="H207" s="1196" t="s">
        <v>70</v>
      </c>
      <c r="I207" s="72" t="s">
        <v>1174</v>
      </c>
      <c r="J207" s="51" t="s">
        <v>1175</v>
      </c>
      <c r="K207" s="51"/>
      <c r="L207" s="52" t="s">
        <v>201</v>
      </c>
      <c r="M207" s="52" t="s">
        <v>818</v>
      </c>
      <c r="N207" s="670" t="s">
        <v>1125</v>
      </c>
      <c r="O207" s="51"/>
      <c r="P207" s="52" t="s">
        <v>42</v>
      </c>
      <c r="Q207" s="52" t="s">
        <v>43</v>
      </c>
      <c r="R207" s="1060">
        <v>1</v>
      </c>
      <c r="S207" s="550">
        <v>2200000</v>
      </c>
      <c r="T207" s="1120"/>
    </row>
    <row r="208" spans="1:20" ht="12.95" customHeight="1">
      <c r="A208" s="1625">
        <v>238</v>
      </c>
      <c r="B208" s="498"/>
      <c r="C208" s="1243">
        <v>2</v>
      </c>
      <c r="D208" s="1243">
        <v>6</v>
      </c>
      <c r="E208" s="1242" t="s">
        <v>97</v>
      </c>
      <c r="F208" s="1242" t="s">
        <v>99</v>
      </c>
      <c r="G208" s="1242" t="s">
        <v>98</v>
      </c>
      <c r="H208" s="1196" t="s">
        <v>1297</v>
      </c>
      <c r="I208" s="72" t="s">
        <v>1180</v>
      </c>
      <c r="J208" s="51" t="s">
        <v>1181</v>
      </c>
      <c r="K208" s="51"/>
      <c r="L208" s="52" t="s">
        <v>201</v>
      </c>
      <c r="M208" s="52" t="s">
        <v>818</v>
      </c>
      <c r="N208" s="670" t="s">
        <v>1182</v>
      </c>
      <c r="O208" s="51"/>
      <c r="P208" s="52" t="s">
        <v>42</v>
      </c>
      <c r="Q208" s="52" t="s">
        <v>43</v>
      </c>
      <c r="R208" s="1060">
        <v>4</v>
      </c>
      <c r="S208" s="550">
        <v>3300000</v>
      </c>
      <c r="T208" s="417" t="s">
        <v>1183</v>
      </c>
    </row>
    <row r="209" spans="1:21" ht="12.95" customHeight="1">
      <c r="A209" s="1625">
        <v>239</v>
      </c>
      <c r="B209" s="498"/>
      <c r="C209" s="1243">
        <v>2</v>
      </c>
      <c r="D209" s="1243">
        <v>6</v>
      </c>
      <c r="E209" s="1242" t="s">
        <v>97</v>
      </c>
      <c r="F209" s="1242" t="s">
        <v>99</v>
      </c>
      <c r="G209" s="1242" t="s">
        <v>108</v>
      </c>
      <c r="H209" s="1196" t="s">
        <v>1285</v>
      </c>
      <c r="I209" s="72" t="s">
        <v>211</v>
      </c>
      <c r="J209" s="51" t="s">
        <v>1184</v>
      </c>
      <c r="K209" s="51"/>
      <c r="L209" s="52" t="s">
        <v>201</v>
      </c>
      <c r="M209" s="52" t="s">
        <v>818</v>
      </c>
      <c r="N209" s="670" t="s">
        <v>1182</v>
      </c>
      <c r="O209" s="52" t="s">
        <v>1185</v>
      </c>
      <c r="P209" s="52" t="s">
        <v>132</v>
      </c>
      <c r="Q209" s="52" t="s">
        <v>43</v>
      </c>
      <c r="R209" s="1060">
        <v>3</v>
      </c>
      <c r="S209" s="550">
        <v>12000000</v>
      </c>
      <c r="T209" s="1120"/>
    </row>
    <row r="210" spans="1:21" ht="12.95" customHeight="1">
      <c r="A210" s="1625">
        <v>240</v>
      </c>
      <c r="B210" s="498"/>
      <c r="C210" s="1243">
        <v>2</v>
      </c>
      <c r="D210" s="1243">
        <v>6</v>
      </c>
      <c r="E210" s="1242" t="s">
        <v>239</v>
      </c>
      <c r="F210" s="1242" t="s">
        <v>567</v>
      </c>
      <c r="G210" s="1242" t="s">
        <v>570</v>
      </c>
      <c r="H210" s="1196" t="s">
        <v>148</v>
      </c>
      <c r="I210" s="72" t="s">
        <v>1186</v>
      </c>
      <c r="J210" s="51"/>
      <c r="K210" s="51"/>
      <c r="L210" s="52" t="s">
        <v>39</v>
      </c>
      <c r="M210" s="52" t="s">
        <v>818</v>
      </c>
      <c r="N210" s="670" t="s">
        <v>1187</v>
      </c>
      <c r="O210" s="51"/>
      <c r="P210" s="52" t="s">
        <v>349</v>
      </c>
      <c r="Q210" s="52" t="s">
        <v>43</v>
      </c>
      <c r="R210" s="1060">
        <v>1</v>
      </c>
      <c r="S210" s="550">
        <v>7000000</v>
      </c>
      <c r="T210" s="1120"/>
    </row>
    <row r="211" spans="1:21" ht="12.95" customHeight="1">
      <c r="A211" s="1625">
        <v>241</v>
      </c>
      <c r="B211" s="498"/>
      <c r="C211" s="1243">
        <v>2</v>
      </c>
      <c r="D211" s="1243">
        <v>6</v>
      </c>
      <c r="E211" s="1242" t="s">
        <v>97</v>
      </c>
      <c r="F211" s="1242" t="s">
        <v>239</v>
      </c>
      <c r="G211" s="1242" t="s">
        <v>922</v>
      </c>
      <c r="H211" s="1196" t="s">
        <v>135</v>
      </c>
      <c r="I211" s="72" t="s">
        <v>1155</v>
      </c>
      <c r="J211" s="51"/>
      <c r="K211" s="51"/>
      <c r="L211" s="52" t="s">
        <v>1156</v>
      </c>
      <c r="M211" s="52" t="s">
        <v>818</v>
      </c>
      <c r="N211" s="670" t="s">
        <v>1191</v>
      </c>
      <c r="O211" s="51"/>
      <c r="P211" s="52" t="s">
        <v>349</v>
      </c>
      <c r="Q211" s="52" t="s">
        <v>43</v>
      </c>
      <c r="R211" s="1060">
        <v>1</v>
      </c>
      <c r="S211" s="550">
        <v>11812500</v>
      </c>
      <c r="T211" s="1120" t="s">
        <v>1192</v>
      </c>
    </row>
    <row r="212" spans="1:21" ht="12.95" customHeight="1">
      <c r="A212" s="1625">
        <v>242</v>
      </c>
      <c r="B212" s="498"/>
      <c r="C212" s="1243">
        <v>2</v>
      </c>
      <c r="D212" s="1243">
        <v>6</v>
      </c>
      <c r="E212" s="1242" t="s">
        <v>239</v>
      </c>
      <c r="F212" s="1242" t="s">
        <v>567</v>
      </c>
      <c r="G212" s="1242" t="s">
        <v>98</v>
      </c>
      <c r="H212" s="1196" t="s">
        <v>73</v>
      </c>
      <c r="I212" s="72" t="s">
        <v>1159</v>
      </c>
      <c r="J212" s="51"/>
      <c r="K212" s="51"/>
      <c r="L212" s="52" t="s">
        <v>1156</v>
      </c>
      <c r="M212" s="52" t="s">
        <v>818</v>
      </c>
      <c r="N212" s="670" t="s">
        <v>1191</v>
      </c>
      <c r="O212" s="51"/>
      <c r="P212" s="52" t="s">
        <v>349</v>
      </c>
      <c r="Q212" s="52" t="s">
        <v>43</v>
      </c>
      <c r="R212" s="1060">
        <v>1</v>
      </c>
      <c r="S212" s="550">
        <v>9315000</v>
      </c>
      <c r="T212" s="1120" t="s">
        <v>1192</v>
      </c>
    </row>
    <row r="213" spans="1:21" ht="12.95" customHeight="1">
      <c r="A213" s="1625">
        <v>243</v>
      </c>
      <c r="B213" s="498"/>
      <c r="C213" s="1243">
        <v>2</v>
      </c>
      <c r="D213" s="1243">
        <v>6</v>
      </c>
      <c r="E213" s="1242" t="s">
        <v>97</v>
      </c>
      <c r="F213" s="1242" t="s">
        <v>239</v>
      </c>
      <c r="G213" s="1242" t="s">
        <v>1069</v>
      </c>
      <c r="H213" s="1196" t="s">
        <v>1302</v>
      </c>
      <c r="I213" s="72" t="s">
        <v>1193</v>
      </c>
      <c r="J213" s="51" t="s">
        <v>1194</v>
      </c>
      <c r="K213" s="51"/>
      <c r="L213" s="52" t="s">
        <v>223</v>
      </c>
      <c r="M213" s="52" t="s">
        <v>818</v>
      </c>
      <c r="N213" s="670" t="s">
        <v>1187</v>
      </c>
      <c r="O213" s="51"/>
      <c r="P213" s="52" t="s">
        <v>42</v>
      </c>
      <c r="Q213" s="52" t="s">
        <v>43</v>
      </c>
      <c r="R213" s="1060">
        <v>60</v>
      </c>
      <c r="S213" s="550">
        <v>28500000</v>
      </c>
      <c r="T213" s="1120"/>
    </row>
    <row r="214" spans="1:21" ht="12.95" customHeight="1">
      <c r="A214" s="1665">
        <v>244</v>
      </c>
      <c r="B214" s="498"/>
      <c r="C214" s="1243">
        <v>2</v>
      </c>
      <c r="D214" s="1243">
        <v>6</v>
      </c>
      <c r="E214" s="1242" t="s">
        <v>239</v>
      </c>
      <c r="F214" s="1242" t="s">
        <v>99</v>
      </c>
      <c r="G214" s="1242" t="s">
        <v>239</v>
      </c>
      <c r="H214" s="1196" t="s">
        <v>1309</v>
      </c>
      <c r="I214" s="72" t="s">
        <v>1210</v>
      </c>
      <c r="J214" s="51" t="s">
        <v>1211</v>
      </c>
      <c r="K214" s="51"/>
      <c r="L214" s="52" t="s">
        <v>223</v>
      </c>
      <c r="M214" s="52" t="s">
        <v>818</v>
      </c>
      <c r="N214" s="670" t="s">
        <v>1203</v>
      </c>
      <c r="O214" s="51"/>
      <c r="P214" s="52" t="s">
        <v>42</v>
      </c>
      <c r="Q214" s="52" t="s">
        <v>43</v>
      </c>
      <c r="R214" s="1060">
        <v>3</v>
      </c>
      <c r="S214" s="550">
        <v>13500000</v>
      </c>
      <c r="T214" s="590"/>
    </row>
    <row r="215" spans="1:21" ht="12.95" customHeight="1">
      <c r="A215" s="1665">
        <v>245</v>
      </c>
      <c r="B215" s="118"/>
      <c r="C215" s="1070" t="s">
        <v>97</v>
      </c>
      <c r="D215" s="1070" t="s">
        <v>98</v>
      </c>
      <c r="E215" s="1070" t="s">
        <v>108</v>
      </c>
      <c r="F215" s="1070" t="s">
        <v>567</v>
      </c>
      <c r="G215" s="1070" t="s">
        <v>108</v>
      </c>
      <c r="H215" s="705" t="s">
        <v>129</v>
      </c>
      <c r="I215" s="51" t="s">
        <v>117</v>
      </c>
      <c r="J215" s="51" t="s">
        <v>759</v>
      </c>
      <c r="K215" s="70"/>
      <c r="L215" s="52" t="s">
        <v>201</v>
      </c>
      <c r="M215" s="52" t="s">
        <v>760</v>
      </c>
      <c r="N215" s="52">
        <v>2013</v>
      </c>
      <c r="O215" s="70"/>
      <c r="P215" s="52" t="s">
        <v>132</v>
      </c>
      <c r="Q215" s="1020" t="s">
        <v>43</v>
      </c>
      <c r="R215" s="52">
        <v>1</v>
      </c>
      <c r="S215" s="77">
        <v>500000</v>
      </c>
      <c r="T215" s="406" t="s">
        <v>752</v>
      </c>
      <c r="U215" s="1614"/>
    </row>
    <row r="216" spans="1:21" ht="12.95" customHeight="1">
      <c r="A216" s="1665">
        <v>246</v>
      </c>
      <c r="B216" s="118"/>
      <c r="C216" s="1070" t="s">
        <v>97</v>
      </c>
      <c r="D216" s="1070" t="s">
        <v>98</v>
      </c>
      <c r="E216" s="1070" t="s">
        <v>108</v>
      </c>
      <c r="F216" s="1070" t="s">
        <v>567</v>
      </c>
      <c r="G216" s="1070" t="s">
        <v>108</v>
      </c>
      <c r="H216" s="705" t="s">
        <v>135</v>
      </c>
      <c r="I216" s="51" t="s">
        <v>761</v>
      </c>
      <c r="J216" s="51" t="s">
        <v>762</v>
      </c>
      <c r="K216" s="70"/>
      <c r="L216" s="52" t="s">
        <v>158</v>
      </c>
      <c r="M216" s="52" t="s">
        <v>757</v>
      </c>
      <c r="N216" s="52">
        <v>2014</v>
      </c>
      <c r="O216" s="70"/>
      <c r="P216" s="52" t="s">
        <v>132</v>
      </c>
      <c r="Q216" s="1020" t="s">
        <v>43</v>
      </c>
      <c r="R216" s="52">
        <v>1</v>
      </c>
      <c r="S216" s="77">
        <v>1750000</v>
      </c>
      <c r="T216" s="406" t="s">
        <v>750</v>
      </c>
      <c r="U216" s="1614"/>
    </row>
    <row r="217" spans="1:21" ht="12.95" customHeight="1">
      <c r="A217" s="1665">
        <v>247</v>
      </c>
      <c r="B217" s="118"/>
      <c r="C217" s="1070" t="s">
        <v>97</v>
      </c>
      <c r="D217" s="1070" t="s">
        <v>98</v>
      </c>
      <c r="E217" s="1070" t="s">
        <v>108</v>
      </c>
      <c r="F217" s="1070" t="s">
        <v>567</v>
      </c>
      <c r="G217" s="1070" t="s">
        <v>108</v>
      </c>
      <c r="H217" s="705" t="s">
        <v>70</v>
      </c>
      <c r="I217" s="51" t="s">
        <v>761</v>
      </c>
      <c r="J217" s="51" t="s">
        <v>762</v>
      </c>
      <c r="K217" s="70"/>
      <c r="L217" s="52" t="s">
        <v>158</v>
      </c>
      <c r="M217" s="52" t="s">
        <v>757</v>
      </c>
      <c r="N217" s="52">
        <v>2014</v>
      </c>
      <c r="O217" s="70"/>
      <c r="P217" s="52" t="s">
        <v>132</v>
      </c>
      <c r="Q217" s="1020" t="s">
        <v>43</v>
      </c>
      <c r="R217" s="52">
        <v>1</v>
      </c>
      <c r="S217" s="77">
        <v>2500000</v>
      </c>
      <c r="T217" s="406" t="s">
        <v>683</v>
      </c>
      <c r="U217" s="1614"/>
    </row>
    <row r="218" spans="1:21" ht="12.95" customHeight="1">
      <c r="A218" s="1665">
        <v>248</v>
      </c>
      <c r="B218" s="118"/>
      <c r="C218" s="1070" t="s">
        <v>97</v>
      </c>
      <c r="D218" s="1070" t="s">
        <v>98</v>
      </c>
      <c r="E218" s="1070" t="s">
        <v>108</v>
      </c>
      <c r="F218" s="1070" t="s">
        <v>567</v>
      </c>
      <c r="G218" s="1070" t="s">
        <v>108</v>
      </c>
      <c r="H218" s="705" t="s">
        <v>73</v>
      </c>
      <c r="I218" s="51" t="s">
        <v>761</v>
      </c>
      <c r="J218" s="51" t="s">
        <v>762</v>
      </c>
      <c r="K218" s="70"/>
      <c r="L218" s="52" t="s">
        <v>158</v>
      </c>
      <c r="M218" s="52" t="s">
        <v>757</v>
      </c>
      <c r="N218" s="52">
        <v>2014</v>
      </c>
      <c r="O218" s="70"/>
      <c r="P218" s="52" t="s">
        <v>132</v>
      </c>
      <c r="Q218" s="1020" t="s">
        <v>310</v>
      </c>
      <c r="R218" s="52">
        <v>1</v>
      </c>
      <c r="S218" s="77">
        <v>2500000</v>
      </c>
      <c r="T218" s="406" t="s">
        <v>753</v>
      </c>
      <c r="U218" s="1614"/>
    </row>
    <row r="219" spans="1:21" ht="12.95" customHeight="1">
      <c r="A219" s="1665">
        <v>249</v>
      </c>
      <c r="B219" s="118"/>
      <c r="C219" s="1070" t="s">
        <v>108</v>
      </c>
      <c r="D219" s="1070" t="s">
        <v>98</v>
      </c>
      <c r="E219" s="1070" t="s">
        <v>108</v>
      </c>
      <c r="F219" s="1070" t="s">
        <v>567</v>
      </c>
      <c r="G219" s="1070" t="s">
        <v>108</v>
      </c>
      <c r="H219" s="705" t="s">
        <v>137</v>
      </c>
      <c r="I219" s="51" t="s">
        <v>761</v>
      </c>
      <c r="J219" s="51" t="s">
        <v>762</v>
      </c>
      <c r="K219" s="70"/>
      <c r="L219" s="52" t="s">
        <v>158</v>
      </c>
      <c r="M219" s="52" t="s">
        <v>757</v>
      </c>
      <c r="N219" s="52">
        <v>2014</v>
      </c>
      <c r="O219" s="70"/>
      <c r="P219" s="52" t="s">
        <v>132</v>
      </c>
      <c r="Q219" s="1020" t="s">
        <v>310</v>
      </c>
      <c r="R219" s="52">
        <v>1</v>
      </c>
      <c r="S219" s="77">
        <v>2500000</v>
      </c>
      <c r="T219" s="406" t="s">
        <v>733</v>
      </c>
      <c r="U219" s="1614"/>
    </row>
    <row r="220" spans="1:21" ht="12.95" customHeight="1">
      <c r="A220" s="1665">
        <v>250</v>
      </c>
      <c r="B220" s="118" t="s">
        <v>115</v>
      </c>
      <c r="C220" s="1070" t="s">
        <v>567</v>
      </c>
      <c r="D220" s="69" t="s">
        <v>98</v>
      </c>
      <c r="E220" s="69" t="s">
        <v>108</v>
      </c>
      <c r="F220" s="1071" t="s">
        <v>567</v>
      </c>
      <c r="G220" s="1071" t="s">
        <v>108</v>
      </c>
      <c r="H220" s="70" t="s">
        <v>120</v>
      </c>
      <c r="I220" s="51" t="s">
        <v>117</v>
      </c>
      <c r="J220" s="417" t="s">
        <v>41</v>
      </c>
      <c r="K220" s="52" t="s">
        <v>41</v>
      </c>
      <c r="L220" s="52" t="s">
        <v>118</v>
      </c>
      <c r="M220" s="52" t="s">
        <v>40</v>
      </c>
      <c r="N220" s="52">
        <v>2011</v>
      </c>
      <c r="O220" s="52" t="s">
        <v>41</v>
      </c>
      <c r="P220" s="52" t="s">
        <v>42</v>
      </c>
      <c r="Q220" s="1020" t="s">
        <v>310</v>
      </c>
      <c r="R220" s="70">
        <v>1</v>
      </c>
      <c r="S220" s="71">
        <v>800000</v>
      </c>
      <c r="T220" s="1033" t="s">
        <v>966</v>
      </c>
      <c r="U220" s="1614"/>
    </row>
    <row r="221" spans="1:21" ht="12.95" customHeight="1">
      <c r="A221" s="1665">
        <v>251</v>
      </c>
      <c r="B221" s="118" t="s">
        <v>115</v>
      </c>
      <c r="C221" s="1070" t="s">
        <v>98</v>
      </c>
      <c r="D221" s="69" t="s">
        <v>98</v>
      </c>
      <c r="E221" s="69" t="s">
        <v>108</v>
      </c>
      <c r="F221" s="1071" t="s">
        <v>567</v>
      </c>
      <c r="G221" s="1071" t="s">
        <v>108</v>
      </c>
      <c r="H221" s="70" t="s">
        <v>141</v>
      </c>
      <c r="I221" s="51" t="s">
        <v>117</v>
      </c>
      <c r="J221" s="417" t="s">
        <v>41</v>
      </c>
      <c r="K221" s="52" t="s">
        <v>41</v>
      </c>
      <c r="L221" s="52" t="s">
        <v>118</v>
      </c>
      <c r="M221" s="52" t="s">
        <v>40</v>
      </c>
      <c r="N221" s="52">
        <v>2012</v>
      </c>
      <c r="O221" s="52" t="s">
        <v>41</v>
      </c>
      <c r="P221" s="52" t="s">
        <v>42</v>
      </c>
      <c r="Q221" s="1020" t="s">
        <v>310</v>
      </c>
      <c r="R221" s="70">
        <v>1</v>
      </c>
      <c r="S221" s="550">
        <v>800000</v>
      </c>
      <c r="T221" s="1030" t="s">
        <v>674</v>
      </c>
      <c r="U221" s="1614"/>
    </row>
    <row r="222" spans="1:21" ht="12.95" customHeight="1">
      <c r="A222" s="1665">
        <v>252</v>
      </c>
      <c r="B222" s="118" t="s">
        <v>115</v>
      </c>
      <c r="C222" s="1070" t="s">
        <v>570</v>
      </c>
      <c r="D222" s="69" t="s">
        <v>98</v>
      </c>
      <c r="E222" s="69" t="s">
        <v>108</v>
      </c>
      <c r="F222" s="1071" t="s">
        <v>567</v>
      </c>
      <c r="G222" s="1071" t="s">
        <v>108</v>
      </c>
      <c r="H222" s="70" t="s">
        <v>1065</v>
      </c>
      <c r="I222" s="72" t="s">
        <v>1064</v>
      </c>
      <c r="J222" s="417" t="s">
        <v>41</v>
      </c>
      <c r="K222" s="52" t="s">
        <v>41</v>
      </c>
      <c r="L222" s="52" t="s">
        <v>118</v>
      </c>
      <c r="M222" s="52" t="s">
        <v>40</v>
      </c>
      <c r="N222" s="52">
        <v>2013</v>
      </c>
      <c r="O222" s="52" t="s">
        <v>41</v>
      </c>
      <c r="P222" s="52" t="s">
        <v>42</v>
      </c>
      <c r="Q222" s="1020" t="s">
        <v>310</v>
      </c>
      <c r="R222" s="1625">
        <v>2</v>
      </c>
      <c r="S222" s="71">
        <v>3500000</v>
      </c>
      <c r="T222" s="1030" t="s">
        <v>730</v>
      </c>
      <c r="U222" s="1614"/>
    </row>
    <row r="223" spans="1:21" ht="12.95" customHeight="1">
      <c r="A223" s="1665">
        <v>253</v>
      </c>
      <c r="B223" s="118"/>
      <c r="C223" s="1070" t="s">
        <v>238</v>
      </c>
      <c r="D223" s="1094">
        <v>6</v>
      </c>
      <c r="E223" s="1086" t="s">
        <v>108</v>
      </c>
      <c r="F223" s="1086" t="s">
        <v>567</v>
      </c>
      <c r="G223" s="1086" t="s">
        <v>917</v>
      </c>
      <c r="H223" s="52" t="s">
        <v>129</v>
      </c>
      <c r="I223" s="51" t="s">
        <v>202</v>
      </c>
      <c r="J223" s="51" t="s">
        <v>203</v>
      </c>
      <c r="K223" s="51"/>
      <c r="L223" s="52" t="s">
        <v>158</v>
      </c>
      <c r="M223" s="52" t="s">
        <v>40</v>
      </c>
      <c r="N223" s="52">
        <v>2011</v>
      </c>
      <c r="O223" s="51"/>
      <c r="P223" s="52" t="s">
        <v>132</v>
      </c>
      <c r="Q223" s="1020" t="s">
        <v>310</v>
      </c>
      <c r="R223" s="52">
        <v>1</v>
      </c>
      <c r="S223" s="77">
        <v>550000</v>
      </c>
      <c r="T223" s="551" t="s">
        <v>678</v>
      </c>
      <c r="U223" s="1614"/>
    </row>
    <row r="224" spans="1:21" ht="12.95" customHeight="1">
      <c r="A224" s="1665">
        <v>254</v>
      </c>
      <c r="B224" s="118"/>
      <c r="C224" s="1070" t="s">
        <v>263</v>
      </c>
      <c r="D224" s="1463">
        <v>6</v>
      </c>
      <c r="E224" s="1463">
        <v>3</v>
      </c>
      <c r="F224" s="1463">
        <v>5</v>
      </c>
      <c r="G224" s="1463">
        <v>3</v>
      </c>
      <c r="H224" s="1093" t="s">
        <v>109</v>
      </c>
      <c r="I224" s="51" t="s">
        <v>216</v>
      </c>
      <c r="J224" s="80"/>
      <c r="K224" s="80"/>
      <c r="L224" s="82"/>
      <c r="M224" s="52" t="s">
        <v>205</v>
      </c>
      <c r="N224" s="82">
        <v>2014</v>
      </c>
      <c r="O224" s="51"/>
      <c r="P224" s="83" t="s">
        <v>42</v>
      </c>
      <c r="Q224" s="1020" t="s">
        <v>310</v>
      </c>
      <c r="R224" s="1623">
        <v>1</v>
      </c>
      <c r="S224" s="554">
        <v>750000</v>
      </c>
      <c r="T224" s="1034" t="s">
        <v>674</v>
      </c>
      <c r="U224" s="1614"/>
    </row>
    <row r="225" spans="1:21" ht="12.95" customHeight="1">
      <c r="A225" s="1665">
        <v>255</v>
      </c>
      <c r="B225" s="498"/>
      <c r="C225" s="1070" t="s">
        <v>574</v>
      </c>
      <c r="D225" s="50">
        <v>6</v>
      </c>
      <c r="E225" s="1075" t="s">
        <v>108</v>
      </c>
      <c r="F225" s="1075" t="s">
        <v>567</v>
      </c>
      <c r="G225" s="1078" t="s">
        <v>108</v>
      </c>
      <c r="H225" s="667" t="s">
        <v>1072</v>
      </c>
      <c r="I225" s="51" t="s">
        <v>117</v>
      </c>
      <c r="J225" s="85" t="s">
        <v>840</v>
      </c>
      <c r="K225" s="70"/>
      <c r="L225" s="52" t="s">
        <v>201</v>
      </c>
      <c r="M225" s="52" t="s">
        <v>818</v>
      </c>
      <c r="N225" s="670">
        <v>42354</v>
      </c>
      <c r="O225" s="70"/>
      <c r="P225" s="52" t="s">
        <v>42</v>
      </c>
      <c r="Q225" s="1020" t="s">
        <v>43</v>
      </c>
      <c r="R225" s="1060">
        <v>2</v>
      </c>
      <c r="S225" s="71">
        <v>7020000</v>
      </c>
      <c r="T225" s="1037" t="s">
        <v>981</v>
      </c>
      <c r="U225" s="1614"/>
    </row>
    <row r="226" spans="1:21" ht="12.95" customHeight="1">
      <c r="A226" s="1665">
        <v>256</v>
      </c>
      <c r="B226" s="498"/>
      <c r="C226" s="1613" t="s">
        <v>925</v>
      </c>
      <c r="D226" s="1243">
        <v>6</v>
      </c>
      <c r="E226" s="1242" t="s">
        <v>108</v>
      </c>
      <c r="F226" s="1078" t="s">
        <v>567</v>
      </c>
      <c r="G226" s="1242" t="s">
        <v>108</v>
      </c>
      <c r="H226" s="767" t="s">
        <v>1296</v>
      </c>
      <c r="I226" s="512" t="s">
        <v>117</v>
      </c>
      <c r="J226" s="104" t="s">
        <v>1176</v>
      </c>
      <c r="K226" s="104"/>
      <c r="L226" s="102" t="s">
        <v>201</v>
      </c>
      <c r="M226" s="102" t="s">
        <v>818</v>
      </c>
      <c r="N226" s="710" t="s">
        <v>1125</v>
      </c>
      <c r="O226" s="104"/>
      <c r="P226" s="102" t="s">
        <v>42</v>
      </c>
      <c r="Q226" s="102" t="s">
        <v>43</v>
      </c>
      <c r="R226" s="1065">
        <v>3</v>
      </c>
      <c r="S226" s="664">
        <v>9000000</v>
      </c>
      <c r="T226" s="590"/>
      <c r="U226" s="1614"/>
    </row>
    <row r="227" spans="1:21" ht="12.95" customHeight="1">
      <c r="A227" s="1727">
        <v>257</v>
      </c>
      <c r="B227" s="498"/>
      <c r="C227" s="1797">
        <v>2</v>
      </c>
      <c r="D227" s="1797">
        <v>6</v>
      </c>
      <c r="E227" s="1797">
        <v>2</v>
      </c>
      <c r="F227" s="1797">
        <v>4</v>
      </c>
      <c r="G227" s="1797">
        <v>3</v>
      </c>
      <c r="H227" s="1870" t="s">
        <v>918</v>
      </c>
      <c r="I227" s="1696" t="s">
        <v>1356</v>
      </c>
      <c r="J227" s="1704" t="s">
        <v>1357</v>
      </c>
      <c r="K227" s="1698"/>
      <c r="L227" s="1697" t="s">
        <v>201</v>
      </c>
      <c r="M227" s="1697" t="s">
        <v>52</v>
      </c>
      <c r="N227" s="1699">
        <v>42741</v>
      </c>
      <c r="O227" s="1698" t="s">
        <v>1358</v>
      </c>
      <c r="P227" s="1697" t="s">
        <v>42</v>
      </c>
      <c r="Q227" s="1697" t="s">
        <v>43</v>
      </c>
      <c r="R227" s="1700">
        <v>1</v>
      </c>
      <c r="S227" s="1701">
        <v>6830000</v>
      </c>
      <c r="T227" s="1704" t="s">
        <v>1382</v>
      </c>
      <c r="U227" s="1614"/>
    </row>
    <row r="228" spans="1:21" ht="12.95" customHeight="1">
      <c r="A228" s="1727">
        <v>258</v>
      </c>
      <c r="B228" s="498"/>
      <c r="C228" s="1794">
        <v>2</v>
      </c>
      <c r="D228" s="1794">
        <v>6</v>
      </c>
      <c r="E228" s="1794">
        <v>1</v>
      </c>
      <c r="F228" s="1794">
        <v>4</v>
      </c>
      <c r="G228" s="1794">
        <v>1</v>
      </c>
      <c r="H228" s="1870" t="s">
        <v>922</v>
      </c>
      <c r="I228" s="1690" t="s">
        <v>1359</v>
      </c>
      <c r="J228" s="1691"/>
      <c r="K228" s="1692"/>
      <c r="L228" s="1691" t="s">
        <v>39</v>
      </c>
      <c r="M228" s="1691" t="s">
        <v>52</v>
      </c>
      <c r="N228" s="1693">
        <v>42741</v>
      </c>
      <c r="O228" s="1692"/>
      <c r="P228" s="1691" t="s">
        <v>42</v>
      </c>
      <c r="Q228" s="1691" t="s">
        <v>43</v>
      </c>
      <c r="R228" s="1694">
        <v>1</v>
      </c>
      <c r="S228" s="1695">
        <v>3410000</v>
      </c>
      <c r="T228" s="1713" t="s">
        <v>671</v>
      </c>
      <c r="U228" s="1614"/>
    </row>
    <row r="229" spans="1:21" ht="12.95" customHeight="1">
      <c r="A229" s="1727">
        <v>259</v>
      </c>
      <c r="B229" s="498"/>
      <c r="C229" s="1794">
        <v>2</v>
      </c>
      <c r="D229" s="1794">
        <v>6</v>
      </c>
      <c r="E229" s="1794">
        <v>2</v>
      </c>
      <c r="F229" s="1794">
        <v>7</v>
      </c>
      <c r="G229" s="1794">
        <v>16</v>
      </c>
      <c r="H229" s="1870" t="s">
        <v>912</v>
      </c>
      <c r="I229" s="1690" t="s">
        <v>1360</v>
      </c>
      <c r="J229" s="1691"/>
      <c r="K229" s="1692"/>
      <c r="L229" s="1691" t="s">
        <v>39</v>
      </c>
      <c r="M229" s="1691" t="s">
        <v>52</v>
      </c>
      <c r="N229" s="1693">
        <v>42741</v>
      </c>
      <c r="O229" s="1692"/>
      <c r="P229" s="1691" t="s">
        <v>42</v>
      </c>
      <c r="Q229" s="1691" t="s">
        <v>43</v>
      </c>
      <c r="R229" s="1694">
        <v>1</v>
      </c>
      <c r="S229" s="1695">
        <v>1606000</v>
      </c>
      <c r="T229" s="1713" t="s">
        <v>1383</v>
      </c>
      <c r="U229" s="1614"/>
    </row>
    <row r="230" spans="1:21" ht="12.95" customHeight="1">
      <c r="A230" s="1727">
        <v>260</v>
      </c>
      <c r="B230" s="498"/>
      <c r="C230" s="1797">
        <v>2</v>
      </c>
      <c r="D230" s="1797">
        <v>6</v>
      </c>
      <c r="E230" s="1797">
        <v>1</v>
      </c>
      <c r="F230" s="1797">
        <v>4</v>
      </c>
      <c r="G230" s="1797">
        <v>3</v>
      </c>
      <c r="H230" s="1870" t="s">
        <v>923</v>
      </c>
      <c r="I230" s="1696" t="s">
        <v>1361</v>
      </c>
      <c r="J230" s="1697"/>
      <c r="K230" s="1698"/>
      <c r="L230" s="1697" t="s">
        <v>39</v>
      </c>
      <c r="M230" s="1697" t="s">
        <v>1362</v>
      </c>
      <c r="N230" s="1699">
        <v>42772</v>
      </c>
      <c r="O230" s="1698"/>
      <c r="P230" s="1697" t="s">
        <v>42</v>
      </c>
      <c r="Q230" s="1697" t="s">
        <v>43</v>
      </c>
      <c r="R230" s="1700">
        <v>1</v>
      </c>
      <c r="S230" s="1701">
        <v>2970000</v>
      </c>
      <c r="T230" s="1704" t="s">
        <v>1048</v>
      </c>
      <c r="U230" s="1614"/>
    </row>
    <row r="231" spans="1:21" ht="12.95" customHeight="1">
      <c r="A231" s="1727">
        <v>261</v>
      </c>
      <c r="B231" s="498"/>
      <c r="C231" s="1670">
        <v>2</v>
      </c>
      <c r="D231" s="1670">
        <v>6</v>
      </c>
      <c r="E231" s="1670">
        <v>2</v>
      </c>
      <c r="F231" s="1798">
        <v>1</v>
      </c>
      <c r="G231" s="1670">
        <v>33</v>
      </c>
      <c r="H231" s="1671" t="s">
        <v>1393</v>
      </c>
      <c r="I231" s="1379" t="s">
        <v>177</v>
      </c>
      <c r="J231" s="1380" t="s">
        <v>1363</v>
      </c>
      <c r="K231" s="1380"/>
      <c r="L231" s="1381" t="s">
        <v>39</v>
      </c>
      <c r="M231" s="1381" t="s">
        <v>818</v>
      </c>
      <c r="N231" s="1693">
        <v>42787</v>
      </c>
      <c r="O231" s="1380"/>
      <c r="P231" s="1381" t="s">
        <v>42</v>
      </c>
      <c r="Q231" s="1381" t="s">
        <v>43</v>
      </c>
      <c r="R231" s="1512">
        <v>3</v>
      </c>
      <c r="S231" s="1340">
        <v>4950000</v>
      </c>
      <c r="T231" s="1714" t="s">
        <v>974</v>
      </c>
      <c r="U231" s="1614"/>
    </row>
    <row r="232" spans="1:21" ht="12.95" customHeight="1">
      <c r="A232" s="1727">
        <v>262</v>
      </c>
      <c r="B232" s="498"/>
      <c r="C232" s="1243">
        <v>2</v>
      </c>
      <c r="D232" s="1243">
        <v>6</v>
      </c>
      <c r="E232" s="1242">
        <v>2</v>
      </c>
      <c r="F232" s="1078">
        <v>1</v>
      </c>
      <c r="G232" s="1242">
        <v>33</v>
      </c>
      <c r="H232" s="1090" t="s">
        <v>1394</v>
      </c>
      <c r="I232" s="1327" t="s">
        <v>177</v>
      </c>
      <c r="J232" s="1328" t="s">
        <v>1364</v>
      </c>
      <c r="K232" s="1696"/>
      <c r="L232" s="1697" t="s">
        <v>39</v>
      </c>
      <c r="M232" s="1697" t="s">
        <v>818</v>
      </c>
      <c r="N232" s="1699">
        <v>42787</v>
      </c>
      <c r="O232" s="1696"/>
      <c r="P232" s="1697" t="s">
        <v>42</v>
      </c>
      <c r="Q232" s="1697" t="s">
        <v>43</v>
      </c>
      <c r="R232" s="1702">
        <v>3</v>
      </c>
      <c r="S232" s="1340">
        <v>4620000</v>
      </c>
      <c r="T232" s="1714" t="s">
        <v>974</v>
      </c>
      <c r="U232" s="1614"/>
    </row>
    <row r="233" spans="1:21" ht="12.95" customHeight="1">
      <c r="A233" s="1727">
        <v>263</v>
      </c>
      <c r="B233" s="498"/>
      <c r="C233" s="1243">
        <v>2</v>
      </c>
      <c r="D233" s="1243">
        <v>6</v>
      </c>
      <c r="E233" s="1242">
        <v>3</v>
      </c>
      <c r="F233" s="1078">
        <v>5</v>
      </c>
      <c r="G233" s="1242">
        <v>11</v>
      </c>
      <c r="H233" s="1090">
        <v>2</v>
      </c>
      <c r="I233" s="1703" t="s">
        <v>1365</v>
      </c>
      <c r="J233" s="1696" t="s">
        <v>1366</v>
      </c>
      <c r="K233" s="1696"/>
      <c r="L233" s="1704" t="s">
        <v>201</v>
      </c>
      <c r="M233" s="1697" t="s">
        <v>818</v>
      </c>
      <c r="N233" s="1699">
        <v>42814</v>
      </c>
      <c r="O233" s="1696"/>
      <c r="P233" s="1697" t="s">
        <v>42</v>
      </c>
      <c r="Q233" s="1697" t="s">
        <v>43</v>
      </c>
      <c r="R233" s="1702">
        <v>1</v>
      </c>
      <c r="S233" s="1701">
        <v>1200000</v>
      </c>
      <c r="T233" s="1715" t="s">
        <v>1384</v>
      </c>
      <c r="U233" s="1614"/>
    </row>
    <row r="234" spans="1:21" ht="12.95" customHeight="1">
      <c r="A234" s="1727">
        <v>264</v>
      </c>
      <c r="B234" s="498"/>
      <c r="C234" s="1243">
        <v>2</v>
      </c>
      <c r="D234" s="1243">
        <v>6</v>
      </c>
      <c r="E234" s="1242">
        <v>1</v>
      </c>
      <c r="F234" s="1078">
        <v>4</v>
      </c>
      <c r="G234" s="1242">
        <v>12</v>
      </c>
      <c r="H234" s="1090">
        <v>10</v>
      </c>
      <c r="I234" s="1703" t="s">
        <v>151</v>
      </c>
      <c r="J234" s="1696"/>
      <c r="K234" s="1696"/>
      <c r="L234" s="1704" t="s">
        <v>88</v>
      </c>
      <c r="M234" s="1697" t="s">
        <v>818</v>
      </c>
      <c r="N234" s="1699">
        <v>42817</v>
      </c>
      <c r="O234" s="1696"/>
      <c r="P234" s="1697" t="s">
        <v>42</v>
      </c>
      <c r="Q234" s="1697" t="s">
        <v>43</v>
      </c>
      <c r="R234" s="1702">
        <v>1</v>
      </c>
      <c r="S234" s="1701">
        <v>1300000</v>
      </c>
      <c r="T234" s="1715" t="s">
        <v>683</v>
      </c>
      <c r="U234" s="1614"/>
    </row>
    <row r="235" spans="1:21" ht="12.95" customHeight="1">
      <c r="A235" s="1727">
        <v>265</v>
      </c>
      <c r="B235" s="498"/>
      <c r="C235" s="1243">
        <v>2</v>
      </c>
      <c r="D235" s="1243">
        <v>6</v>
      </c>
      <c r="E235" s="1242">
        <v>1</v>
      </c>
      <c r="F235" s="1078">
        <v>5</v>
      </c>
      <c r="G235" s="1242">
        <v>6</v>
      </c>
      <c r="H235" s="1310" t="s">
        <v>912</v>
      </c>
      <c r="I235" s="1703" t="s">
        <v>1367</v>
      </c>
      <c r="J235" s="1696"/>
      <c r="K235" s="1696"/>
      <c r="L235" s="1704" t="s">
        <v>158</v>
      </c>
      <c r="M235" s="1697" t="s">
        <v>818</v>
      </c>
      <c r="N235" s="1699">
        <v>42786</v>
      </c>
      <c r="O235" s="1696"/>
      <c r="P235" s="1697" t="s">
        <v>42</v>
      </c>
      <c r="Q235" s="1697" t="s">
        <v>43</v>
      </c>
      <c r="R235" s="1702">
        <v>1</v>
      </c>
      <c r="S235" s="1701">
        <v>5000000</v>
      </c>
      <c r="T235" s="1715" t="s">
        <v>1385</v>
      </c>
      <c r="U235" s="1614"/>
    </row>
    <row r="236" spans="1:21" ht="12.95" customHeight="1">
      <c r="A236" s="1727">
        <v>266</v>
      </c>
      <c r="B236" s="498"/>
      <c r="C236" s="86">
        <v>2</v>
      </c>
      <c r="D236" s="1203">
        <v>6</v>
      </c>
      <c r="E236" s="1203">
        <v>1</v>
      </c>
      <c r="F236" s="1203">
        <v>5</v>
      </c>
      <c r="G236" s="1203">
        <v>40</v>
      </c>
      <c r="H236" s="1370">
        <v>1</v>
      </c>
      <c r="I236" s="1327" t="s">
        <v>1372</v>
      </c>
      <c r="J236" s="1696"/>
      <c r="K236" s="1696"/>
      <c r="L236" s="1704" t="s">
        <v>201</v>
      </c>
      <c r="M236" s="1697" t="s">
        <v>818</v>
      </c>
      <c r="N236" s="1699">
        <v>42786</v>
      </c>
      <c r="O236" s="1696"/>
      <c r="P236" s="1697" t="s">
        <v>1373</v>
      </c>
      <c r="Q236" s="1697" t="s">
        <v>43</v>
      </c>
      <c r="R236" s="1702">
        <v>1</v>
      </c>
      <c r="S236" s="1701">
        <v>17000000</v>
      </c>
      <c r="T236" s="1715" t="s">
        <v>1386</v>
      </c>
    </row>
    <row r="237" spans="1:21" ht="12.95" customHeight="1">
      <c r="A237" s="1626"/>
      <c r="B237" s="498"/>
      <c r="C237" s="1243"/>
      <c r="D237" s="1243"/>
      <c r="E237" s="1243"/>
      <c r="F237" s="1243"/>
      <c r="G237" s="1243"/>
      <c r="H237" s="1090"/>
      <c r="I237" s="512"/>
      <c r="J237" s="104"/>
      <c r="K237" s="104"/>
      <c r="L237" s="102"/>
      <c r="M237" s="102"/>
      <c r="N237" s="710"/>
      <c r="O237" s="104"/>
      <c r="P237" s="102"/>
      <c r="Q237" s="102"/>
      <c r="R237" s="1065"/>
      <c r="S237" s="664"/>
      <c r="T237" s="590"/>
    </row>
    <row r="238" spans="1:21" ht="12.95" customHeight="1" thickBot="1">
      <c r="A238" s="497"/>
      <c r="B238" s="498"/>
      <c r="C238" s="499"/>
      <c r="D238" s="499"/>
      <c r="E238" s="499"/>
      <c r="F238" s="499"/>
      <c r="G238" s="499"/>
      <c r="H238" s="502"/>
      <c r="I238" s="104"/>
      <c r="J238" s="102"/>
      <c r="K238" s="102"/>
      <c r="L238" s="102"/>
      <c r="M238" s="104"/>
      <c r="N238" s="102"/>
      <c r="O238" s="102"/>
      <c r="P238" s="102"/>
      <c r="Q238" s="102"/>
      <c r="R238" s="501"/>
      <c r="S238" s="509"/>
      <c r="T238" s="555"/>
    </row>
    <row r="239" spans="1:21" ht="12.95" customHeight="1" thickBot="1">
      <c r="A239" s="556"/>
      <c r="B239" s="557"/>
      <c r="C239" s="558" t="str">
        <f>MID(B239,1,2)</f>
        <v/>
      </c>
      <c r="D239" s="558" t="str">
        <f>MID(B239,4,2)</f>
        <v/>
      </c>
      <c r="E239" s="558" t="str">
        <f>MID(B239,7,2)</f>
        <v/>
      </c>
      <c r="F239" s="558" t="str">
        <f>MID(B239,10,2)</f>
        <v/>
      </c>
      <c r="G239" s="558" t="str">
        <f>MID(B239,13,3)</f>
        <v/>
      </c>
      <c r="H239" s="564" t="s">
        <v>217</v>
      </c>
      <c r="I239" s="560" t="s">
        <v>789</v>
      </c>
      <c r="J239" s="560"/>
      <c r="K239" s="557"/>
      <c r="L239" s="561"/>
      <c r="M239" s="561"/>
      <c r="N239" s="561"/>
      <c r="O239" s="557"/>
      <c r="P239" s="559"/>
      <c r="Q239" s="562"/>
      <c r="R239" s="1061">
        <f>SUM(R240:R259)</f>
        <v>18</v>
      </c>
      <c r="S239" s="563">
        <f>SUM(S240:S259)</f>
        <v>46322500</v>
      </c>
      <c r="T239" s="1470"/>
      <c r="U239" s="450"/>
    </row>
    <row r="240" spans="1:21" ht="12.95" customHeight="1">
      <c r="A240" s="1628">
        <v>1</v>
      </c>
      <c r="B240" s="109" t="s">
        <v>218</v>
      </c>
      <c r="C240" s="1070" t="s">
        <v>97</v>
      </c>
      <c r="D240" s="1070" t="s">
        <v>570</v>
      </c>
      <c r="E240" s="1070" t="s">
        <v>239</v>
      </c>
      <c r="F240" s="1070" t="s">
        <v>97</v>
      </c>
      <c r="G240" s="1070" t="s">
        <v>108</v>
      </c>
      <c r="H240" s="1084" t="s">
        <v>135</v>
      </c>
      <c r="I240" s="112" t="s">
        <v>219</v>
      </c>
      <c r="J240" s="496" t="s">
        <v>41</v>
      </c>
      <c r="K240" s="114" t="s">
        <v>41</v>
      </c>
      <c r="L240" s="114" t="s">
        <v>201</v>
      </c>
      <c r="M240" s="114" t="s">
        <v>40</v>
      </c>
      <c r="N240" s="114">
        <v>2011</v>
      </c>
      <c r="O240" s="114" t="s">
        <v>41</v>
      </c>
      <c r="P240" s="114" t="s">
        <v>42</v>
      </c>
      <c r="Q240" s="1017" t="s">
        <v>43</v>
      </c>
      <c r="R240" s="1062">
        <v>1</v>
      </c>
      <c r="S240" s="115">
        <v>2600000</v>
      </c>
      <c r="T240" s="1044" t="s">
        <v>739</v>
      </c>
    </row>
    <row r="241" spans="1:20" ht="12.95" customHeight="1">
      <c r="A241" s="1625">
        <v>2</v>
      </c>
      <c r="B241" s="118" t="s">
        <v>218</v>
      </c>
      <c r="C241" s="1070" t="s">
        <v>97</v>
      </c>
      <c r="D241" s="1070" t="s">
        <v>570</v>
      </c>
      <c r="E241" s="1070" t="s">
        <v>239</v>
      </c>
      <c r="F241" s="1070" t="s">
        <v>97</v>
      </c>
      <c r="G241" s="1070" t="s">
        <v>108</v>
      </c>
      <c r="H241" s="697" t="s">
        <v>129</v>
      </c>
      <c r="I241" s="72" t="s">
        <v>220</v>
      </c>
      <c r="J241" s="417" t="s">
        <v>1082</v>
      </c>
      <c r="K241" s="52" t="s">
        <v>41</v>
      </c>
      <c r="L241" s="52" t="s">
        <v>201</v>
      </c>
      <c r="M241" s="52" t="s">
        <v>40</v>
      </c>
      <c r="N241" s="52">
        <v>2013</v>
      </c>
      <c r="O241" s="52" t="s">
        <v>41</v>
      </c>
      <c r="P241" s="52" t="s">
        <v>42</v>
      </c>
      <c r="Q241" s="1020" t="s">
        <v>43</v>
      </c>
      <c r="R241" s="1063">
        <v>1</v>
      </c>
      <c r="S241" s="71">
        <v>3000000</v>
      </c>
      <c r="T241" s="1045" t="s">
        <v>740</v>
      </c>
    </row>
    <row r="242" spans="1:20" ht="12.95" customHeight="1">
      <c r="A242" s="1625">
        <v>3</v>
      </c>
      <c r="B242" s="118"/>
      <c r="C242" s="1094">
        <v>2</v>
      </c>
      <c r="D242" s="1094">
        <v>7</v>
      </c>
      <c r="E242" s="1094">
        <v>1</v>
      </c>
      <c r="F242" s="1094">
        <v>1</v>
      </c>
      <c r="G242" s="70" t="s">
        <v>1083</v>
      </c>
      <c r="H242" s="697" t="s">
        <v>129</v>
      </c>
      <c r="I242" s="51" t="s">
        <v>221</v>
      </c>
      <c r="J242" s="51" t="s">
        <v>222</v>
      </c>
      <c r="K242" s="51"/>
      <c r="L242" s="52" t="s">
        <v>223</v>
      </c>
      <c r="M242" s="52" t="s">
        <v>40</v>
      </c>
      <c r="N242" s="52">
        <v>2008</v>
      </c>
      <c r="O242" s="51"/>
      <c r="P242" s="52" t="s">
        <v>132</v>
      </c>
      <c r="Q242" s="1020" t="s">
        <v>43</v>
      </c>
      <c r="R242" s="1060">
        <v>1</v>
      </c>
      <c r="S242" s="53">
        <v>16800000</v>
      </c>
      <c r="T242" s="551" t="s">
        <v>678</v>
      </c>
    </row>
    <row r="243" spans="1:20" ht="12.95" customHeight="1">
      <c r="A243" s="1628">
        <v>4</v>
      </c>
      <c r="B243" s="118"/>
      <c r="C243" s="1094">
        <v>2</v>
      </c>
      <c r="D243" s="1094">
        <v>7</v>
      </c>
      <c r="E243" s="1094">
        <v>1</v>
      </c>
      <c r="F243" s="1094">
        <v>1</v>
      </c>
      <c r="G243" s="70" t="s">
        <v>926</v>
      </c>
      <c r="H243" s="1623" t="s">
        <v>129</v>
      </c>
      <c r="I243" s="51" t="s">
        <v>224</v>
      </c>
      <c r="J243" s="51" t="s">
        <v>225</v>
      </c>
      <c r="K243" s="51"/>
      <c r="L243" s="52" t="s">
        <v>158</v>
      </c>
      <c r="M243" s="52" t="s">
        <v>40</v>
      </c>
      <c r="N243" s="52">
        <v>2006</v>
      </c>
      <c r="O243" s="51"/>
      <c r="P243" s="52" t="s">
        <v>132</v>
      </c>
      <c r="Q243" s="1020" t="s">
        <v>43</v>
      </c>
      <c r="R243" s="1060">
        <v>1</v>
      </c>
      <c r="S243" s="53">
        <v>1100000</v>
      </c>
      <c r="T243" s="551" t="s">
        <v>678</v>
      </c>
    </row>
    <row r="244" spans="1:20" ht="12.95" customHeight="1">
      <c r="A244" s="878">
        <v>5</v>
      </c>
      <c r="B244" s="879"/>
      <c r="C244" s="1520">
        <v>2</v>
      </c>
      <c r="D244" s="1520">
        <v>7</v>
      </c>
      <c r="E244" s="1520">
        <v>2</v>
      </c>
      <c r="F244" s="1520">
        <v>1</v>
      </c>
      <c r="G244" s="697" t="s">
        <v>770</v>
      </c>
      <c r="H244" s="1623" t="s">
        <v>129</v>
      </c>
      <c r="I244" s="134" t="s">
        <v>226</v>
      </c>
      <c r="J244" s="134" t="s">
        <v>227</v>
      </c>
      <c r="K244" s="134"/>
      <c r="L244" s="1623" t="s">
        <v>158</v>
      </c>
      <c r="M244" s="1623" t="s">
        <v>40</v>
      </c>
      <c r="N244" s="1623">
        <v>2003</v>
      </c>
      <c r="O244" s="134"/>
      <c r="P244" s="1623" t="s">
        <v>132</v>
      </c>
      <c r="Q244" s="1016" t="s">
        <v>310</v>
      </c>
      <c r="R244" s="1064">
        <v>1</v>
      </c>
      <c r="S244" s="136">
        <v>75000</v>
      </c>
      <c r="T244" s="551" t="s">
        <v>692</v>
      </c>
    </row>
    <row r="245" spans="1:20" ht="12.95" customHeight="1">
      <c r="A245" s="878">
        <v>6</v>
      </c>
      <c r="B245" s="879"/>
      <c r="C245" s="1520">
        <v>2</v>
      </c>
      <c r="D245" s="1520">
        <v>7</v>
      </c>
      <c r="E245" s="1520">
        <v>2</v>
      </c>
      <c r="F245" s="1520">
        <v>1</v>
      </c>
      <c r="G245" s="1623">
        <v>11</v>
      </c>
      <c r="H245" s="1623" t="s">
        <v>135</v>
      </c>
      <c r="I245" s="134" t="s">
        <v>226</v>
      </c>
      <c r="J245" s="134" t="s">
        <v>227</v>
      </c>
      <c r="K245" s="134"/>
      <c r="L245" s="1623" t="s">
        <v>158</v>
      </c>
      <c r="M245" s="1623" t="s">
        <v>40</v>
      </c>
      <c r="N245" s="1623">
        <v>2003</v>
      </c>
      <c r="O245" s="134"/>
      <c r="P245" s="1623" t="s">
        <v>132</v>
      </c>
      <c r="Q245" s="1016" t="s">
        <v>310</v>
      </c>
      <c r="R245" s="1064">
        <v>1</v>
      </c>
      <c r="S245" s="136">
        <v>75000</v>
      </c>
      <c r="T245" s="551" t="s">
        <v>679</v>
      </c>
    </row>
    <row r="246" spans="1:20" ht="12.95" customHeight="1">
      <c r="A246" s="880">
        <v>7</v>
      </c>
      <c r="B246" s="879"/>
      <c r="C246" s="1520">
        <v>2</v>
      </c>
      <c r="D246" s="1520">
        <v>7</v>
      </c>
      <c r="E246" s="1520">
        <v>2</v>
      </c>
      <c r="F246" s="1520">
        <v>1</v>
      </c>
      <c r="G246" s="1623">
        <v>11</v>
      </c>
      <c r="H246" s="1623" t="s">
        <v>70</v>
      </c>
      <c r="I246" s="134" t="s">
        <v>226</v>
      </c>
      <c r="J246" s="134" t="s">
        <v>227</v>
      </c>
      <c r="K246" s="134"/>
      <c r="L246" s="1623" t="s">
        <v>158</v>
      </c>
      <c r="M246" s="1623" t="s">
        <v>40</v>
      </c>
      <c r="N246" s="1623">
        <v>2003</v>
      </c>
      <c r="O246" s="134"/>
      <c r="P246" s="1623" t="s">
        <v>132</v>
      </c>
      <c r="Q246" s="1016" t="s">
        <v>310</v>
      </c>
      <c r="R246" s="1064">
        <v>1</v>
      </c>
      <c r="S246" s="136">
        <v>75000</v>
      </c>
      <c r="T246" s="551" t="s">
        <v>690</v>
      </c>
    </row>
    <row r="247" spans="1:20" ht="12.95" customHeight="1">
      <c r="A247" s="878">
        <v>8</v>
      </c>
      <c r="B247" s="879"/>
      <c r="C247" s="1520">
        <v>2</v>
      </c>
      <c r="D247" s="1520">
        <v>7</v>
      </c>
      <c r="E247" s="1520">
        <v>2</v>
      </c>
      <c r="F247" s="1520">
        <v>1</v>
      </c>
      <c r="G247" s="1623">
        <v>11</v>
      </c>
      <c r="H247" s="1623" t="s">
        <v>73</v>
      </c>
      <c r="I247" s="134" t="s">
        <v>226</v>
      </c>
      <c r="J247" s="134" t="s">
        <v>227</v>
      </c>
      <c r="K247" s="134"/>
      <c r="L247" s="1623" t="s">
        <v>158</v>
      </c>
      <c r="M247" s="1623" t="s">
        <v>40</v>
      </c>
      <c r="N247" s="1623">
        <v>2003</v>
      </c>
      <c r="O247" s="134"/>
      <c r="P247" s="1623" t="s">
        <v>132</v>
      </c>
      <c r="Q247" s="1016" t="s">
        <v>310</v>
      </c>
      <c r="R247" s="1064">
        <v>1</v>
      </c>
      <c r="S247" s="136">
        <v>75000</v>
      </c>
      <c r="T247" s="551" t="s">
        <v>687</v>
      </c>
    </row>
    <row r="248" spans="1:20" ht="12.95" customHeight="1">
      <c r="A248" s="878">
        <v>9</v>
      </c>
      <c r="B248" s="879"/>
      <c r="C248" s="1520">
        <v>2</v>
      </c>
      <c r="D248" s="1520">
        <v>7</v>
      </c>
      <c r="E248" s="1520">
        <v>2</v>
      </c>
      <c r="F248" s="1520">
        <v>1</v>
      </c>
      <c r="G248" s="1623">
        <v>11</v>
      </c>
      <c r="H248" s="1623" t="s">
        <v>137</v>
      </c>
      <c r="I248" s="134" t="s">
        <v>226</v>
      </c>
      <c r="J248" s="134" t="s">
        <v>227</v>
      </c>
      <c r="K248" s="134"/>
      <c r="L248" s="1623" t="s">
        <v>158</v>
      </c>
      <c r="M248" s="1623" t="s">
        <v>40</v>
      </c>
      <c r="N248" s="1623">
        <v>2003</v>
      </c>
      <c r="O248" s="134"/>
      <c r="P248" s="1623" t="s">
        <v>132</v>
      </c>
      <c r="Q248" s="1016" t="s">
        <v>310</v>
      </c>
      <c r="R248" s="1064">
        <v>1</v>
      </c>
      <c r="S248" s="136">
        <v>75000</v>
      </c>
      <c r="T248" s="551" t="s">
        <v>707</v>
      </c>
    </row>
    <row r="249" spans="1:20" ht="12.95" customHeight="1">
      <c r="A249" s="1628">
        <v>10</v>
      </c>
      <c r="B249" s="118"/>
      <c r="C249" s="1094">
        <v>2</v>
      </c>
      <c r="D249" s="1094">
        <v>7</v>
      </c>
      <c r="E249" s="1086" t="s">
        <v>97</v>
      </c>
      <c r="F249" s="1086" t="s">
        <v>108</v>
      </c>
      <c r="G249" s="70" t="s">
        <v>567</v>
      </c>
      <c r="H249" s="1623" t="s">
        <v>129</v>
      </c>
      <c r="I249" s="51" t="s">
        <v>228</v>
      </c>
      <c r="J249" s="51" t="s">
        <v>229</v>
      </c>
      <c r="K249" s="51"/>
      <c r="L249" s="52" t="s">
        <v>158</v>
      </c>
      <c r="M249" s="52" t="s">
        <v>40</v>
      </c>
      <c r="N249" s="52">
        <v>2008</v>
      </c>
      <c r="O249" s="51"/>
      <c r="P249" s="52" t="s">
        <v>132</v>
      </c>
      <c r="Q249" s="1016" t="s">
        <v>310</v>
      </c>
      <c r="R249" s="1060">
        <v>1</v>
      </c>
      <c r="S249" s="53">
        <v>5082000</v>
      </c>
      <c r="T249" s="551" t="s">
        <v>966</v>
      </c>
    </row>
    <row r="250" spans="1:20" ht="12.95" customHeight="1">
      <c r="A250" s="1625">
        <v>11</v>
      </c>
      <c r="B250" s="118"/>
      <c r="C250" s="1094">
        <v>2</v>
      </c>
      <c r="D250" s="1094">
        <v>7</v>
      </c>
      <c r="E250" s="1086" t="s">
        <v>239</v>
      </c>
      <c r="F250" s="1086" t="s">
        <v>239</v>
      </c>
      <c r="G250" s="70" t="s">
        <v>1084</v>
      </c>
      <c r="H250" s="1623" t="s">
        <v>129</v>
      </c>
      <c r="I250" s="51" t="s">
        <v>230</v>
      </c>
      <c r="J250" s="51" t="s">
        <v>231</v>
      </c>
      <c r="K250" s="51"/>
      <c r="L250" s="52" t="s">
        <v>158</v>
      </c>
      <c r="M250" s="52" t="s">
        <v>40</v>
      </c>
      <c r="N250" s="52">
        <v>2005</v>
      </c>
      <c r="O250" s="51"/>
      <c r="P250" s="52" t="s">
        <v>132</v>
      </c>
      <c r="Q250" s="1020" t="s">
        <v>43</v>
      </c>
      <c r="R250" s="1060">
        <v>1</v>
      </c>
      <c r="S250" s="53">
        <v>1000000</v>
      </c>
      <c r="T250" s="551" t="s">
        <v>708</v>
      </c>
    </row>
    <row r="251" spans="1:20" ht="12.95" customHeight="1">
      <c r="A251" s="1625">
        <v>12</v>
      </c>
      <c r="B251" s="118"/>
      <c r="C251" s="1094">
        <v>2</v>
      </c>
      <c r="D251" s="1094">
        <v>7</v>
      </c>
      <c r="E251" s="1086" t="s">
        <v>239</v>
      </c>
      <c r="F251" s="1094">
        <v>1</v>
      </c>
      <c r="G251" s="70" t="s">
        <v>1084</v>
      </c>
      <c r="H251" s="1623" t="s">
        <v>135</v>
      </c>
      <c r="I251" s="51" t="s">
        <v>232</v>
      </c>
      <c r="J251" s="51" t="s">
        <v>233</v>
      </c>
      <c r="K251" s="51"/>
      <c r="L251" s="52" t="s">
        <v>158</v>
      </c>
      <c r="M251" s="52" t="s">
        <v>40</v>
      </c>
      <c r="N251" s="52">
        <v>2007</v>
      </c>
      <c r="O251" s="51"/>
      <c r="P251" s="52" t="s">
        <v>132</v>
      </c>
      <c r="Q251" s="1020" t="s">
        <v>43</v>
      </c>
      <c r="R251" s="1060">
        <v>1</v>
      </c>
      <c r="S251" s="53">
        <v>650000</v>
      </c>
      <c r="T251" s="551" t="s">
        <v>709</v>
      </c>
    </row>
    <row r="252" spans="1:20" ht="12.95" customHeight="1">
      <c r="A252" s="1628">
        <v>13</v>
      </c>
      <c r="B252" s="118"/>
      <c r="C252" s="1094">
        <v>2</v>
      </c>
      <c r="D252" s="1094">
        <v>7</v>
      </c>
      <c r="E252" s="1086" t="s">
        <v>97</v>
      </c>
      <c r="F252" s="1086" t="s">
        <v>239</v>
      </c>
      <c r="G252" s="70" t="s">
        <v>238</v>
      </c>
      <c r="H252" s="1623" t="s">
        <v>129</v>
      </c>
      <c r="I252" s="51" t="s">
        <v>234</v>
      </c>
      <c r="J252" s="51" t="s">
        <v>235</v>
      </c>
      <c r="K252" s="51"/>
      <c r="L252" s="52" t="s">
        <v>158</v>
      </c>
      <c r="M252" s="52" t="s">
        <v>40</v>
      </c>
      <c r="N252" s="52">
        <v>2007</v>
      </c>
      <c r="O252" s="51"/>
      <c r="P252" s="52" t="s">
        <v>132</v>
      </c>
      <c r="Q252" s="1020" t="s">
        <v>310</v>
      </c>
      <c r="R252" s="1060">
        <v>1</v>
      </c>
      <c r="S252" s="53">
        <v>750000</v>
      </c>
      <c r="T252" s="551" t="s">
        <v>692</v>
      </c>
    </row>
    <row r="253" spans="1:20" ht="12.95" customHeight="1">
      <c r="A253" s="1625">
        <v>14</v>
      </c>
      <c r="B253" s="498"/>
      <c r="C253" s="1070" t="s">
        <v>97</v>
      </c>
      <c r="D253" s="1070" t="s">
        <v>570</v>
      </c>
      <c r="E253" s="1070" t="s">
        <v>239</v>
      </c>
      <c r="F253" s="1070" t="s">
        <v>97</v>
      </c>
      <c r="G253" s="1070" t="s">
        <v>108</v>
      </c>
      <c r="H253" s="588" t="s">
        <v>70</v>
      </c>
      <c r="I253" s="72" t="s">
        <v>902</v>
      </c>
      <c r="J253" s="51" t="s">
        <v>847</v>
      </c>
      <c r="K253" s="51"/>
      <c r="L253" s="52" t="s">
        <v>201</v>
      </c>
      <c r="M253" s="52" t="s">
        <v>818</v>
      </c>
      <c r="N253" s="670">
        <v>42354</v>
      </c>
      <c r="O253" s="51"/>
      <c r="P253" s="52" t="s">
        <v>42</v>
      </c>
      <c r="Q253" s="1020" t="s">
        <v>43</v>
      </c>
      <c r="R253" s="1060">
        <v>1</v>
      </c>
      <c r="S253" s="71">
        <v>1550000</v>
      </c>
      <c r="T253" s="672" t="s">
        <v>678</v>
      </c>
    </row>
    <row r="254" spans="1:20" ht="12.95" customHeight="1">
      <c r="A254" s="1625">
        <v>15</v>
      </c>
      <c r="B254" s="498"/>
      <c r="C254" s="1463">
        <v>2</v>
      </c>
      <c r="D254" s="1464" t="s">
        <v>570</v>
      </c>
      <c r="E254" s="1464" t="s">
        <v>97</v>
      </c>
      <c r="F254" s="1464" t="s">
        <v>239</v>
      </c>
      <c r="G254" s="1464" t="s">
        <v>98</v>
      </c>
      <c r="H254" s="859" t="s">
        <v>129</v>
      </c>
      <c r="I254" s="72" t="s">
        <v>1195</v>
      </c>
      <c r="J254" s="51"/>
      <c r="K254" s="51"/>
      <c r="L254" s="52" t="s">
        <v>201</v>
      </c>
      <c r="M254" s="52" t="s">
        <v>818</v>
      </c>
      <c r="N254" s="670" t="s">
        <v>1129</v>
      </c>
      <c r="O254" s="51"/>
      <c r="P254" s="52" t="s">
        <v>349</v>
      </c>
      <c r="Q254" s="52" t="s">
        <v>43</v>
      </c>
      <c r="R254" s="1060">
        <v>1</v>
      </c>
      <c r="S254" s="550">
        <v>7500000</v>
      </c>
      <c r="T254" s="1120" t="s">
        <v>1267</v>
      </c>
    </row>
    <row r="255" spans="1:20" ht="12.95" customHeight="1" thickBot="1">
      <c r="A255" s="1727">
        <v>16</v>
      </c>
      <c r="B255" s="498"/>
      <c r="C255" s="1463">
        <v>2</v>
      </c>
      <c r="D255" s="1464" t="s">
        <v>570</v>
      </c>
      <c r="E255" s="1464" t="s">
        <v>239</v>
      </c>
      <c r="F255" s="1464" t="s">
        <v>239</v>
      </c>
      <c r="G255" s="1464" t="s">
        <v>1083</v>
      </c>
      <c r="H255" s="785" t="s">
        <v>135</v>
      </c>
      <c r="I255" s="72" t="s">
        <v>1177</v>
      </c>
      <c r="J255" s="51" t="s">
        <v>1178</v>
      </c>
      <c r="K255" s="51"/>
      <c r="L255" s="52" t="s">
        <v>1179</v>
      </c>
      <c r="M255" s="52" t="s">
        <v>818</v>
      </c>
      <c r="N255" s="670" t="s">
        <v>1125</v>
      </c>
      <c r="O255" s="51"/>
      <c r="P255" s="52" t="s">
        <v>42</v>
      </c>
      <c r="Q255" s="52" t="s">
        <v>43</v>
      </c>
      <c r="R255" s="1060">
        <v>1</v>
      </c>
      <c r="S255" s="550">
        <v>1000000</v>
      </c>
      <c r="T255" s="1120"/>
    </row>
    <row r="256" spans="1:20" ht="12.95" customHeight="1">
      <c r="A256" s="1727">
        <v>17</v>
      </c>
      <c r="B256" s="498"/>
      <c r="C256" s="86">
        <v>2</v>
      </c>
      <c r="D256" s="1203">
        <v>7</v>
      </c>
      <c r="E256" s="1203">
        <v>2</v>
      </c>
      <c r="F256" s="1203">
        <v>1</v>
      </c>
      <c r="G256" s="1203">
        <v>6</v>
      </c>
      <c r="H256" s="1675">
        <v>2</v>
      </c>
      <c r="I256" s="1703" t="s">
        <v>1368</v>
      </c>
      <c r="J256" s="1696" t="s">
        <v>1369</v>
      </c>
      <c r="K256" s="1696"/>
      <c r="L256" s="1704" t="s">
        <v>201</v>
      </c>
      <c r="M256" s="1697" t="s">
        <v>818</v>
      </c>
      <c r="N256" s="1699">
        <v>42787</v>
      </c>
      <c r="O256" s="1696"/>
      <c r="P256" s="1697" t="s">
        <v>42</v>
      </c>
      <c r="Q256" s="1697" t="s">
        <v>43</v>
      </c>
      <c r="R256" s="1702">
        <v>1</v>
      </c>
      <c r="S256" s="1701">
        <v>3150000</v>
      </c>
      <c r="T256" s="1715" t="s">
        <v>1383</v>
      </c>
    </row>
    <row r="257" spans="1:21" ht="12.95" customHeight="1">
      <c r="A257" s="1727">
        <v>18</v>
      </c>
      <c r="B257" s="498"/>
      <c r="C257" s="86">
        <v>2</v>
      </c>
      <c r="D257" s="1203">
        <v>7</v>
      </c>
      <c r="E257" s="1203">
        <v>2</v>
      </c>
      <c r="F257" s="1203">
        <v>6</v>
      </c>
      <c r="G257" s="1203">
        <v>2</v>
      </c>
      <c r="H257" s="1370">
        <v>1</v>
      </c>
      <c r="I257" s="1703" t="s">
        <v>1370</v>
      </c>
      <c r="J257" s="1696" t="s">
        <v>1371</v>
      </c>
      <c r="K257" s="1696"/>
      <c r="L257" s="1704" t="s">
        <v>201</v>
      </c>
      <c r="M257" s="1697" t="s">
        <v>818</v>
      </c>
      <c r="N257" s="1699">
        <v>42787</v>
      </c>
      <c r="O257" s="1696"/>
      <c r="P257" s="1697" t="s">
        <v>349</v>
      </c>
      <c r="Q257" s="1697" t="s">
        <v>43</v>
      </c>
      <c r="R257" s="1702">
        <v>1</v>
      </c>
      <c r="S257" s="1701">
        <v>1765500</v>
      </c>
      <c r="T257" s="1715" t="s">
        <v>1383</v>
      </c>
    </row>
    <row r="258" spans="1:21" ht="12.95" customHeight="1">
      <c r="A258" s="1626"/>
      <c r="B258" s="498"/>
      <c r="C258" s="1523"/>
      <c r="D258" s="1523"/>
      <c r="E258" s="1523"/>
      <c r="F258" s="1523"/>
      <c r="G258" s="102"/>
      <c r="H258" s="102"/>
      <c r="I258" s="512"/>
      <c r="J258" s="104"/>
      <c r="K258" s="104"/>
      <c r="L258" s="102"/>
      <c r="M258" s="102"/>
      <c r="N258" s="710"/>
      <c r="O258" s="104"/>
      <c r="P258" s="102"/>
      <c r="Q258" s="102"/>
      <c r="R258" s="1065"/>
      <c r="S258" s="664"/>
      <c r="T258" s="590"/>
    </row>
    <row r="259" spans="1:21" ht="12.95" customHeight="1" thickBot="1">
      <c r="A259" s="497"/>
      <c r="B259" s="498"/>
      <c r="C259" s="499"/>
      <c r="D259" s="499"/>
      <c r="E259" s="499"/>
      <c r="F259" s="499"/>
      <c r="G259" s="499"/>
      <c r="H259" s="502"/>
      <c r="I259" s="512"/>
      <c r="J259" s="102"/>
      <c r="K259" s="102"/>
      <c r="L259" s="102"/>
      <c r="M259" s="104"/>
      <c r="N259" s="102"/>
      <c r="O259" s="102"/>
      <c r="P259" s="102"/>
      <c r="Q259" s="102"/>
      <c r="R259" s="512"/>
      <c r="S259" s="503"/>
      <c r="T259" s="513"/>
    </row>
    <row r="260" spans="1:21" ht="12.95" customHeight="1" thickBot="1">
      <c r="A260" s="54"/>
      <c r="B260" s="87"/>
      <c r="C260" s="56" t="str">
        <f>MID(B260,1,2)</f>
        <v/>
      </c>
      <c r="D260" s="56" t="str">
        <f>MID(B260,4,2)</f>
        <v/>
      </c>
      <c r="E260" s="56" t="str">
        <f>MID(B260,7,2)</f>
        <v/>
      </c>
      <c r="F260" s="56" t="str">
        <f>MID(B260,10,2)</f>
        <v/>
      </c>
      <c r="G260" s="56" t="str">
        <f>MID(B260,13,3)</f>
        <v/>
      </c>
      <c r="H260" s="564" t="s">
        <v>236</v>
      </c>
      <c r="I260" s="560" t="s">
        <v>787</v>
      </c>
      <c r="J260" s="88"/>
      <c r="K260" s="87"/>
      <c r="L260" s="59"/>
      <c r="M260" s="87"/>
      <c r="N260" s="87"/>
      <c r="O260" s="87"/>
      <c r="P260" s="59"/>
      <c r="Q260" s="60"/>
      <c r="R260" s="1057">
        <f>SUM(R261:R299)</f>
        <v>44</v>
      </c>
      <c r="S260" s="1059">
        <f>SUM(S261:S298)</f>
        <v>355180115</v>
      </c>
      <c r="T260" s="91"/>
      <c r="U260" s="450"/>
    </row>
    <row r="261" spans="1:21" ht="12.95" customHeight="1">
      <c r="A261" s="1625">
        <v>2</v>
      </c>
      <c r="B261" s="118" t="s">
        <v>269</v>
      </c>
      <c r="C261" s="69" t="s">
        <v>97</v>
      </c>
      <c r="D261" s="69" t="s">
        <v>238</v>
      </c>
      <c r="E261" s="69" t="s">
        <v>239</v>
      </c>
      <c r="F261" s="1071" t="s">
        <v>263</v>
      </c>
      <c r="G261" s="1071" t="s">
        <v>1070</v>
      </c>
      <c r="H261" s="697" t="s">
        <v>129</v>
      </c>
      <c r="I261" s="51" t="s">
        <v>270</v>
      </c>
      <c r="J261" s="52" t="s">
        <v>271</v>
      </c>
      <c r="K261" s="52"/>
      <c r="L261" s="52"/>
      <c r="M261" s="52" t="s">
        <v>40</v>
      </c>
      <c r="N261" s="52">
        <v>2007</v>
      </c>
      <c r="O261" s="52" t="s">
        <v>41</v>
      </c>
      <c r="P261" s="52" t="s">
        <v>42</v>
      </c>
      <c r="Q261" s="1020" t="s">
        <v>310</v>
      </c>
      <c r="R261" s="82">
        <v>1</v>
      </c>
      <c r="S261" s="71">
        <v>9625000</v>
      </c>
      <c r="T261" s="1029" t="s">
        <v>966</v>
      </c>
    </row>
    <row r="262" spans="1:21" ht="12.95" customHeight="1">
      <c r="A262" s="1625">
        <v>6</v>
      </c>
      <c r="B262" s="118" t="s">
        <v>237</v>
      </c>
      <c r="C262" s="69" t="str">
        <f>MID(B262,1,2)</f>
        <v>02</v>
      </c>
      <c r="D262" s="69" t="str">
        <f>MID(B262,4,2)</f>
        <v>08</v>
      </c>
      <c r="E262" s="69" t="str">
        <f>MID(B262,7,2)</f>
        <v>01</v>
      </c>
      <c r="F262" s="1071" t="s">
        <v>263</v>
      </c>
      <c r="G262" s="1071" t="s">
        <v>1090</v>
      </c>
      <c r="H262" s="697" t="s">
        <v>129</v>
      </c>
      <c r="I262" s="72" t="s">
        <v>295</v>
      </c>
      <c r="J262" s="52" t="s">
        <v>41</v>
      </c>
      <c r="K262" s="52" t="s">
        <v>41</v>
      </c>
      <c r="L262" s="52" t="s">
        <v>41</v>
      </c>
      <c r="M262" s="52" t="s">
        <v>40</v>
      </c>
      <c r="N262" s="52">
        <v>2013</v>
      </c>
      <c r="O262" s="52" t="s">
        <v>41</v>
      </c>
      <c r="P262" s="52" t="s">
        <v>42</v>
      </c>
      <c r="Q262" s="1020" t="s">
        <v>43</v>
      </c>
      <c r="R262" s="70">
        <v>1</v>
      </c>
      <c r="S262" s="71">
        <v>12347500</v>
      </c>
      <c r="T262" s="1033" t="s">
        <v>1048</v>
      </c>
    </row>
    <row r="263" spans="1:21" ht="12.95" customHeight="1">
      <c r="A263" s="1625">
        <v>7</v>
      </c>
      <c r="B263" s="118"/>
      <c r="C263" s="1094">
        <v>2</v>
      </c>
      <c r="D263" s="1086" t="s">
        <v>238</v>
      </c>
      <c r="E263" s="1094">
        <v>1</v>
      </c>
      <c r="F263" s="1094">
        <v>1</v>
      </c>
      <c r="G263" s="1086" t="s">
        <v>1089</v>
      </c>
      <c r="H263" s="70" t="s">
        <v>70</v>
      </c>
      <c r="I263" s="51" t="s">
        <v>296</v>
      </c>
      <c r="J263" s="51" t="s">
        <v>297</v>
      </c>
      <c r="K263" s="51"/>
      <c r="L263" s="52" t="s">
        <v>158</v>
      </c>
      <c r="M263" s="52" t="s">
        <v>40</v>
      </c>
      <c r="N263" s="52">
        <v>2003</v>
      </c>
      <c r="O263" s="51"/>
      <c r="P263" s="52" t="s">
        <v>42</v>
      </c>
      <c r="Q263" s="1020" t="s">
        <v>310</v>
      </c>
      <c r="R263" s="52">
        <v>1</v>
      </c>
      <c r="S263" s="53">
        <v>6500000</v>
      </c>
      <c r="T263" s="551" t="s">
        <v>682</v>
      </c>
    </row>
    <row r="264" spans="1:21" ht="12.95" customHeight="1">
      <c r="A264" s="1625">
        <v>8</v>
      </c>
      <c r="B264" s="118"/>
      <c r="C264" s="1094">
        <v>2</v>
      </c>
      <c r="D264" s="1086" t="s">
        <v>238</v>
      </c>
      <c r="E264" s="1094">
        <v>1</v>
      </c>
      <c r="F264" s="1094">
        <v>1</v>
      </c>
      <c r="G264" s="1086" t="s">
        <v>1089</v>
      </c>
      <c r="H264" s="70" t="s">
        <v>129</v>
      </c>
      <c r="I264" s="51" t="s">
        <v>298</v>
      </c>
      <c r="J264" s="51" t="s">
        <v>299</v>
      </c>
      <c r="K264" s="51"/>
      <c r="L264" s="52" t="s">
        <v>158</v>
      </c>
      <c r="M264" s="52" t="s">
        <v>40</v>
      </c>
      <c r="N264" s="52">
        <v>1999</v>
      </c>
      <c r="O264" s="51"/>
      <c r="P264" s="52" t="s">
        <v>42</v>
      </c>
      <c r="Q264" s="1020" t="s">
        <v>43</v>
      </c>
      <c r="R264" s="52">
        <v>1</v>
      </c>
      <c r="S264" s="53">
        <v>6500000</v>
      </c>
      <c r="T264" s="551" t="s">
        <v>677</v>
      </c>
    </row>
    <row r="265" spans="1:21" ht="12.95" customHeight="1">
      <c r="A265" s="1625">
        <v>17</v>
      </c>
      <c r="B265" s="118"/>
      <c r="C265" s="1094">
        <v>2</v>
      </c>
      <c r="D265" s="1086" t="s">
        <v>238</v>
      </c>
      <c r="E265" s="1094">
        <v>1</v>
      </c>
      <c r="F265" s="1086" t="s">
        <v>97</v>
      </c>
      <c r="G265" s="1086" t="s">
        <v>239</v>
      </c>
      <c r="H265" s="52" t="s">
        <v>129</v>
      </c>
      <c r="I265" s="51" t="s">
        <v>302</v>
      </c>
      <c r="J265" s="51" t="s">
        <v>303</v>
      </c>
      <c r="K265" s="51"/>
      <c r="L265" s="52" t="s">
        <v>223</v>
      </c>
      <c r="M265" s="52" t="s">
        <v>40</v>
      </c>
      <c r="N265" s="52">
        <v>2005</v>
      </c>
      <c r="O265" s="51"/>
      <c r="P265" s="52" t="s">
        <v>132</v>
      </c>
      <c r="Q265" s="1020" t="s">
        <v>43</v>
      </c>
      <c r="R265" s="52">
        <v>1</v>
      </c>
      <c r="S265" s="53">
        <v>3500000</v>
      </c>
      <c r="T265" s="551" t="s">
        <v>696</v>
      </c>
    </row>
    <row r="266" spans="1:21" ht="12.95" customHeight="1">
      <c r="A266" s="1625">
        <v>18</v>
      </c>
      <c r="B266" s="118"/>
      <c r="C266" s="1094">
        <v>2</v>
      </c>
      <c r="D266" s="1086" t="s">
        <v>238</v>
      </c>
      <c r="E266" s="1094">
        <v>1</v>
      </c>
      <c r="F266" s="1094">
        <v>1</v>
      </c>
      <c r="G266" s="1086" t="s">
        <v>1087</v>
      </c>
      <c r="H266" s="70" t="s">
        <v>81</v>
      </c>
      <c r="I266" s="51" t="s">
        <v>304</v>
      </c>
      <c r="J266" s="51" t="s">
        <v>305</v>
      </c>
      <c r="K266" s="51"/>
      <c r="L266" s="52" t="s">
        <v>39</v>
      </c>
      <c r="M266" s="52" t="s">
        <v>40</v>
      </c>
      <c r="N266" s="52">
        <v>2008</v>
      </c>
      <c r="O266" s="51"/>
      <c r="P266" s="52" t="s">
        <v>42</v>
      </c>
      <c r="Q266" s="1020" t="s">
        <v>43</v>
      </c>
      <c r="R266" s="52">
        <v>1</v>
      </c>
      <c r="S266" s="53">
        <v>17000000</v>
      </c>
      <c r="T266" s="551" t="s">
        <v>710</v>
      </c>
    </row>
    <row r="267" spans="1:21" ht="12.95" customHeight="1">
      <c r="A267" s="1625">
        <v>20</v>
      </c>
      <c r="B267" s="118"/>
      <c r="C267" s="1094">
        <v>2</v>
      </c>
      <c r="D267" s="1086" t="s">
        <v>238</v>
      </c>
      <c r="E267" s="1094">
        <v>1</v>
      </c>
      <c r="F267" s="1094">
        <v>1</v>
      </c>
      <c r="G267" s="1086" t="s">
        <v>1091</v>
      </c>
      <c r="H267" s="52" t="s">
        <v>129</v>
      </c>
      <c r="I267" s="51" t="s">
        <v>307</v>
      </c>
      <c r="J267" s="51" t="s">
        <v>131</v>
      </c>
      <c r="K267" s="51"/>
      <c r="L267" s="52" t="s">
        <v>39</v>
      </c>
      <c r="M267" s="52" t="s">
        <v>40</v>
      </c>
      <c r="N267" s="52">
        <v>1995</v>
      </c>
      <c r="O267" s="51"/>
      <c r="P267" s="52" t="s">
        <v>42</v>
      </c>
      <c r="Q267" s="1020" t="s">
        <v>43</v>
      </c>
      <c r="R267" s="52">
        <v>1</v>
      </c>
      <c r="S267" s="53">
        <v>800000</v>
      </c>
      <c r="T267" s="551" t="s">
        <v>711</v>
      </c>
    </row>
    <row r="268" spans="1:21" ht="12.95" customHeight="1">
      <c r="A268" s="1625">
        <v>21</v>
      </c>
      <c r="B268" s="118"/>
      <c r="C268" s="1094">
        <v>2</v>
      </c>
      <c r="D268" s="1086" t="s">
        <v>238</v>
      </c>
      <c r="E268" s="1094">
        <v>1</v>
      </c>
      <c r="F268" s="1094">
        <v>1</v>
      </c>
      <c r="G268" s="1086" t="s">
        <v>1091</v>
      </c>
      <c r="H268" s="52" t="s">
        <v>135</v>
      </c>
      <c r="I268" s="51" t="s">
        <v>307</v>
      </c>
      <c r="J268" s="51" t="s">
        <v>131</v>
      </c>
      <c r="K268" s="51"/>
      <c r="L268" s="52" t="s">
        <v>39</v>
      </c>
      <c r="M268" s="52" t="s">
        <v>40</v>
      </c>
      <c r="N268" s="52">
        <v>1995</v>
      </c>
      <c r="O268" s="51"/>
      <c r="P268" s="52" t="s">
        <v>42</v>
      </c>
      <c r="Q268" s="1020" t="s">
        <v>43</v>
      </c>
      <c r="R268" s="52">
        <v>1</v>
      </c>
      <c r="S268" s="53">
        <v>800000</v>
      </c>
      <c r="T268" s="551" t="s">
        <v>712</v>
      </c>
    </row>
    <row r="269" spans="1:21" ht="12.95" customHeight="1">
      <c r="A269" s="1625">
        <v>22</v>
      </c>
      <c r="B269" s="118"/>
      <c r="C269" s="1094">
        <v>2</v>
      </c>
      <c r="D269" s="1086" t="s">
        <v>238</v>
      </c>
      <c r="E269" s="1094">
        <v>1</v>
      </c>
      <c r="F269" s="1094">
        <v>1</v>
      </c>
      <c r="G269" s="1086" t="s">
        <v>1091</v>
      </c>
      <c r="H269" s="52" t="s">
        <v>70</v>
      </c>
      <c r="I269" s="51" t="s">
        <v>307</v>
      </c>
      <c r="J269" s="51" t="s">
        <v>131</v>
      </c>
      <c r="K269" s="51"/>
      <c r="L269" s="52" t="s">
        <v>39</v>
      </c>
      <c r="M269" s="52" t="s">
        <v>40</v>
      </c>
      <c r="N269" s="52">
        <v>1995</v>
      </c>
      <c r="O269" s="51"/>
      <c r="P269" s="52" t="s">
        <v>42</v>
      </c>
      <c r="Q269" s="1020" t="s">
        <v>43</v>
      </c>
      <c r="R269" s="52">
        <v>1</v>
      </c>
      <c r="S269" s="53">
        <v>800000</v>
      </c>
      <c r="T269" s="551" t="s">
        <v>713</v>
      </c>
    </row>
    <row r="270" spans="1:21" ht="12.95" customHeight="1">
      <c r="A270" s="1625">
        <v>23</v>
      </c>
      <c r="B270" s="118"/>
      <c r="C270" s="1094">
        <v>2</v>
      </c>
      <c r="D270" s="1086" t="s">
        <v>238</v>
      </c>
      <c r="E270" s="1094">
        <v>1</v>
      </c>
      <c r="F270" s="1094">
        <v>1</v>
      </c>
      <c r="G270" s="1086" t="s">
        <v>1091</v>
      </c>
      <c r="H270" s="52" t="s">
        <v>73</v>
      </c>
      <c r="I270" s="51" t="s">
        <v>307</v>
      </c>
      <c r="J270" s="51" t="s">
        <v>131</v>
      </c>
      <c r="K270" s="51"/>
      <c r="L270" s="52" t="s">
        <v>39</v>
      </c>
      <c r="M270" s="52" t="s">
        <v>40</v>
      </c>
      <c r="N270" s="52">
        <v>1995</v>
      </c>
      <c r="O270" s="51"/>
      <c r="P270" s="52" t="s">
        <v>42</v>
      </c>
      <c r="Q270" s="1020" t="s">
        <v>43</v>
      </c>
      <c r="R270" s="52">
        <v>1</v>
      </c>
      <c r="S270" s="53">
        <v>800000</v>
      </c>
      <c r="T270" s="551" t="s">
        <v>714</v>
      </c>
    </row>
    <row r="271" spans="1:21" ht="12.95" customHeight="1">
      <c r="A271" s="1625">
        <v>24</v>
      </c>
      <c r="B271" s="118"/>
      <c r="C271" s="1094">
        <v>2</v>
      </c>
      <c r="D271" s="1086" t="s">
        <v>238</v>
      </c>
      <c r="E271" s="1094">
        <v>1</v>
      </c>
      <c r="F271" s="1094">
        <v>1</v>
      </c>
      <c r="G271" s="1086" t="s">
        <v>1091</v>
      </c>
      <c r="H271" s="52" t="s">
        <v>137</v>
      </c>
      <c r="I271" s="51" t="s">
        <v>307</v>
      </c>
      <c r="J271" s="51" t="s">
        <v>131</v>
      </c>
      <c r="K271" s="51"/>
      <c r="L271" s="52" t="s">
        <v>39</v>
      </c>
      <c r="M271" s="52" t="s">
        <v>40</v>
      </c>
      <c r="N271" s="52">
        <v>1995</v>
      </c>
      <c r="O271" s="51"/>
      <c r="P271" s="52" t="s">
        <v>42</v>
      </c>
      <c r="Q271" s="1020" t="s">
        <v>43</v>
      </c>
      <c r="R271" s="52">
        <v>1</v>
      </c>
      <c r="S271" s="53">
        <v>800000</v>
      </c>
      <c r="T271" s="551" t="s">
        <v>681</v>
      </c>
    </row>
    <row r="272" spans="1:21" ht="12.95" customHeight="1">
      <c r="A272" s="1625">
        <v>25</v>
      </c>
      <c r="B272" s="118"/>
      <c r="C272" s="1071" t="s">
        <v>97</v>
      </c>
      <c r="D272" s="1071" t="s">
        <v>238</v>
      </c>
      <c r="E272" s="1071" t="s">
        <v>239</v>
      </c>
      <c r="F272" s="1071" t="s">
        <v>263</v>
      </c>
      <c r="G272" s="1071" t="s">
        <v>1090</v>
      </c>
      <c r="H272" s="697" t="s">
        <v>135</v>
      </c>
      <c r="I272" s="51" t="s">
        <v>308</v>
      </c>
      <c r="J272" s="51" t="s">
        <v>131</v>
      </c>
      <c r="K272" s="51"/>
      <c r="L272" s="52" t="s">
        <v>39</v>
      </c>
      <c r="M272" s="52" t="s">
        <v>309</v>
      </c>
      <c r="N272" s="52">
        <v>2000</v>
      </c>
      <c r="O272" s="51"/>
      <c r="P272" s="52" t="s">
        <v>42</v>
      </c>
      <c r="Q272" s="1020" t="s">
        <v>310</v>
      </c>
      <c r="R272" s="52">
        <v>1</v>
      </c>
      <c r="S272" s="53">
        <v>3750000</v>
      </c>
      <c r="T272" s="551" t="s">
        <v>676</v>
      </c>
    </row>
    <row r="273" spans="1:26" ht="12.95" customHeight="1">
      <c r="A273" s="1625">
        <v>26</v>
      </c>
      <c r="B273" s="118"/>
      <c r="C273" s="1094">
        <v>2</v>
      </c>
      <c r="D273" s="1086" t="s">
        <v>238</v>
      </c>
      <c r="E273" s="1094">
        <v>1</v>
      </c>
      <c r="F273" s="1094">
        <v>1</v>
      </c>
      <c r="G273" s="1086" t="s">
        <v>239</v>
      </c>
      <c r="H273" s="52" t="s">
        <v>129</v>
      </c>
      <c r="I273" s="51" t="s">
        <v>311</v>
      </c>
      <c r="J273" s="51" t="s">
        <v>312</v>
      </c>
      <c r="K273" s="51"/>
      <c r="L273" s="52" t="s">
        <v>223</v>
      </c>
      <c r="M273" s="52" t="s">
        <v>40</v>
      </c>
      <c r="N273" s="52">
        <v>2007</v>
      </c>
      <c r="O273" s="51"/>
      <c r="P273" s="52" t="s">
        <v>42</v>
      </c>
      <c r="Q273" s="1020" t="s">
        <v>43</v>
      </c>
      <c r="R273" s="52">
        <v>1</v>
      </c>
      <c r="S273" s="53">
        <v>1650000</v>
      </c>
      <c r="T273" s="551" t="s">
        <v>681</v>
      </c>
    </row>
    <row r="274" spans="1:26" ht="12.95" customHeight="1">
      <c r="A274" s="1625">
        <v>27</v>
      </c>
      <c r="B274" s="118"/>
      <c r="C274" s="1094">
        <v>2</v>
      </c>
      <c r="D274" s="1086" t="s">
        <v>238</v>
      </c>
      <c r="E274" s="1094">
        <v>1</v>
      </c>
      <c r="F274" s="1094">
        <v>1</v>
      </c>
      <c r="G274" s="1086" t="s">
        <v>239</v>
      </c>
      <c r="H274" s="70" t="s">
        <v>135</v>
      </c>
      <c r="I274" s="51" t="s">
        <v>313</v>
      </c>
      <c r="J274" s="51" t="s">
        <v>961</v>
      </c>
      <c r="K274" s="51"/>
      <c r="L274" s="52" t="s">
        <v>223</v>
      </c>
      <c r="M274" s="52" t="s">
        <v>309</v>
      </c>
      <c r="N274" s="52">
        <v>2008</v>
      </c>
      <c r="O274" s="51"/>
      <c r="P274" s="52" t="s">
        <v>42</v>
      </c>
      <c r="Q274" s="1020" t="s">
        <v>310</v>
      </c>
      <c r="R274" s="52">
        <v>1</v>
      </c>
      <c r="S274" s="53">
        <v>3880250</v>
      </c>
      <c r="T274" s="551" t="s">
        <v>710</v>
      </c>
    </row>
    <row r="275" spans="1:26" ht="12.95" customHeight="1">
      <c r="A275" s="1625">
        <v>28</v>
      </c>
      <c r="B275" s="118"/>
      <c r="C275" s="1094">
        <v>2</v>
      </c>
      <c r="D275" s="1086" t="s">
        <v>238</v>
      </c>
      <c r="E275" s="1094">
        <v>1</v>
      </c>
      <c r="F275" s="1094">
        <v>1</v>
      </c>
      <c r="G275" s="1086" t="s">
        <v>239</v>
      </c>
      <c r="H275" s="70" t="s">
        <v>70</v>
      </c>
      <c r="I275" s="51" t="s">
        <v>315</v>
      </c>
      <c r="J275" s="51" t="s">
        <v>316</v>
      </c>
      <c r="K275" s="51"/>
      <c r="L275" s="52" t="s">
        <v>223</v>
      </c>
      <c r="M275" s="52" t="s">
        <v>309</v>
      </c>
      <c r="N275" s="52">
        <v>2008</v>
      </c>
      <c r="O275" s="51"/>
      <c r="P275" s="52" t="s">
        <v>42</v>
      </c>
      <c r="Q275" s="1020" t="s">
        <v>310</v>
      </c>
      <c r="R275" s="52">
        <v>1</v>
      </c>
      <c r="S275" s="53">
        <v>3880250</v>
      </c>
      <c r="T275" s="551" t="s">
        <v>710</v>
      </c>
    </row>
    <row r="276" spans="1:26" ht="12.95" customHeight="1">
      <c r="A276" s="1625">
        <v>29</v>
      </c>
      <c r="B276" s="118"/>
      <c r="C276" s="1094">
        <v>2</v>
      </c>
      <c r="D276" s="1086" t="s">
        <v>238</v>
      </c>
      <c r="E276" s="1086" t="s">
        <v>239</v>
      </c>
      <c r="F276" s="1086" t="s">
        <v>239</v>
      </c>
      <c r="G276" s="1086" t="s">
        <v>1083</v>
      </c>
      <c r="H276" s="52" t="s">
        <v>129</v>
      </c>
      <c r="I276" s="51" t="s">
        <v>317</v>
      </c>
      <c r="J276" s="51" t="s">
        <v>131</v>
      </c>
      <c r="K276" s="51"/>
      <c r="L276" s="52" t="s">
        <v>134</v>
      </c>
      <c r="M276" s="52" t="s">
        <v>40</v>
      </c>
      <c r="N276" s="52">
        <v>2004</v>
      </c>
      <c r="O276" s="51"/>
      <c r="P276" s="52" t="s">
        <v>42</v>
      </c>
      <c r="Q276" s="1020" t="s">
        <v>310</v>
      </c>
      <c r="R276" s="52">
        <v>1</v>
      </c>
      <c r="S276" s="53">
        <v>700000</v>
      </c>
      <c r="T276" s="551" t="s">
        <v>681</v>
      </c>
    </row>
    <row r="277" spans="1:26" ht="12.95" customHeight="1">
      <c r="A277" s="1625">
        <v>30</v>
      </c>
      <c r="B277" s="118"/>
      <c r="C277" s="1094">
        <v>2</v>
      </c>
      <c r="D277" s="1086" t="s">
        <v>238</v>
      </c>
      <c r="E277" s="1086" t="s">
        <v>239</v>
      </c>
      <c r="F277" s="1094">
        <v>1</v>
      </c>
      <c r="G277" s="1086" t="s">
        <v>1083</v>
      </c>
      <c r="H277" s="52" t="s">
        <v>135</v>
      </c>
      <c r="I277" s="51" t="s">
        <v>317</v>
      </c>
      <c r="J277" s="51" t="s">
        <v>131</v>
      </c>
      <c r="K277" s="51"/>
      <c r="L277" s="52" t="s">
        <v>134</v>
      </c>
      <c r="M277" s="52" t="s">
        <v>40</v>
      </c>
      <c r="N277" s="52">
        <v>2004</v>
      </c>
      <c r="O277" s="51"/>
      <c r="P277" s="52" t="s">
        <v>42</v>
      </c>
      <c r="Q277" s="1020" t="s">
        <v>310</v>
      </c>
      <c r="R277" s="52">
        <v>1</v>
      </c>
      <c r="S277" s="53">
        <v>700000</v>
      </c>
      <c r="T277" s="551" t="s">
        <v>1042</v>
      </c>
    </row>
    <row r="278" spans="1:26" ht="12.95" customHeight="1">
      <c r="A278" s="1625">
        <v>31</v>
      </c>
      <c r="B278" s="118"/>
      <c r="C278" s="1094">
        <v>2</v>
      </c>
      <c r="D278" s="1086" t="s">
        <v>238</v>
      </c>
      <c r="E278" s="1086" t="s">
        <v>239</v>
      </c>
      <c r="F278" s="1094">
        <v>1</v>
      </c>
      <c r="G278" s="1086" t="s">
        <v>1083</v>
      </c>
      <c r="H278" s="52" t="s">
        <v>70</v>
      </c>
      <c r="I278" s="51" t="s">
        <v>317</v>
      </c>
      <c r="J278" s="51" t="s">
        <v>131</v>
      </c>
      <c r="K278" s="51"/>
      <c r="L278" s="52" t="s">
        <v>134</v>
      </c>
      <c r="M278" s="52" t="s">
        <v>40</v>
      </c>
      <c r="N278" s="52">
        <v>2004</v>
      </c>
      <c r="O278" s="51"/>
      <c r="P278" s="52" t="s">
        <v>42</v>
      </c>
      <c r="Q278" s="1020" t="s">
        <v>310</v>
      </c>
      <c r="R278" s="52">
        <v>1</v>
      </c>
      <c r="S278" s="53">
        <v>450000</v>
      </c>
      <c r="T278" s="551" t="s">
        <v>702</v>
      </c>
    </row>
    <row r="279" spans="1:26" ht="12.95" customHeight="1">
      <c r="A279" s="1625">
        <v>79</v>
      </c>
      <c r="B279" s="118"/>
      <c r="C279" s="1094">
        <v>2</v>
      </c>
      <c r="D279" s="1086" t="s">
        <v>238</v>
      </c>
      <c r="E279" s="1094">
        <v>1</v>
      </c>
      <c r="F279" s="1086" t="s">
        <v>263</v>
      </c>
      <c r="G279" s="1086" t="s">
        <v>1070</v>
      </c>
      <c r="H279" s="52" t="s">
        <v>135</v>
      </c>
      <c r="I279" s="51" t="s">
        <v>375</v>
      </c>
      <c r="J279" s="51" t="s">
        <v>376</v>
      </c>
      <c r="K279" s="51"/>
      <c r="L279" s="52" t="s">
        <v>223</v>
      </c>
      <c r="M279" s="52" t="s">
        <v>40</v>
      </c>
      <c r="N279" s="52">
        <v>2008</v>
      </c>
      <c r="O279" s="51"/>
      <c r="P279" s="52" t="s">
        <v>42</v>
      </c>
      <c r="Q279" s="1020" t="s">
        <v>43</v>
      </c>
      <c r="R279" s="52">
        <v>1</v>
      </c>
      <c r="S279" s="53">
        <v>1320000</v>
      </c>
      <c r="T279" s="551" t="s">
        <v>710</v>
      </c>
    </row>
    <row r="280" spans="1:26" s="746" customFormat="1" ht="13.5" customHeight="1">
      <c r="A280" s="760"/>
      <c r="B280" s="761" t="s">
        <v>395</v>
      </c>
      <c r="C280" s="784"/>
      <c r="D280" s="784"/>
      <c r="E280" s="784"/>
      <c r="F280" s="784"/>
      <c r="G280" s="784"/>
      <c r="H280" s="1519" t="s">
        <v>937</v>
      </c>
      <c r="I280" s="830"/>
      <c r="J280" s="823"/>
      <c r="K280" s="763"/>
      <c r="L280" s="763"/>
      <c r="M280" s="763"/>
      <c r="N280" s="763"/>
      <c r="O280" s="763"/>
      <c r="P280" s="763"/>
      <c r="Q280" s="1046"/>
      <c r="R280" s="795"/>
      <c r="S280" s="824"/>
      <c r="T280" s="1048"/>
      <c r="U280" s="809"/>
      <c r="V280" s="835"/>
      <c r="W280" s="836"/>
      <c r="X280" s="809"/>
      <c r="Y280" s="837"/>
      <c r="Z280" s="809"/>
    </row>
    <row r="281" spans="1:26" s="746" customFormat="1" ht="13.5" customHeight="1">
      <c r="A281" s="828">
        <v>108</v>
      </c>
      <c r="B281" s="826"/>
      <c r="C281" s="1087" t="s">
        <v>97</v>
      </c>
      <c r="D281" s="1087" t="s">
        <v>238</v>
      </c>
      <c r="E281" s="1087" t="s">
        <v>239</v>
      </c>
      <c r="F281" s="1087" t="s">
        <v>263</v>
      </c>
      <c r="G281" s="1087" t="s">
        <v>1089</v>
      </c>
      <c r="H281" s="792" t="s">
        <v>129</v>
      </c>
      <c r="I281" s="810" t="s">
        <v>938</v>
      </c>
      <c r="J281" s="811"/>
      <c r="K281" s="828"/>
      <c r="L281" s="813" t="s">
        <v>223</v>
      </c>
      <c r="M281" s="1221" t="s">
        <v>40</v>
      </c>
      <c r="N281" s="813">
        <v>2014</v>
      </c>
      <c r="O281" s="828"/>
      <c r="P281" s="828"/>
      <c r="Q281" s="813" t="s">
        <v>43</v>
      </c>
      <c r="R281" s="813">
        <v>1</v>
      </c>
      <c r="S281" s="814">
        <v>2970000</v>
      </c>
      <c r="T281" s="815" t="s">
        <v>960</v>
      </c>
      <c r="U281" s="834"/>
      <c r="V281" s="835"/>
      <c r="W281" s="836"/>
      <c r="X281" s="809"/>
      <c r="Y281" s="839"/>
      <c r="Z281" s="809"/>
    </row>
    <row r="282" spans="1:26" s="746" customFormat="1" ht="13.5" customHeight="1">
      <c r="A282" s="763">
        <v>109</v>
      </c>
      <c r="B282" s="761"/>
      <c r="C282" s="1087" t="s">
        <v>97</v>
      </c>
      <c r="D282" s="1087" t="s">
        <v>238</v>
      </c>
      <c r="E282" s="1087" t="s">
        <v>239</v>
      </c>
      <c r="F282" s="1087" t="s">
        <v>263</v>
      </c>
      <c r="G282" s="1087" t="s">
        <v>1070</v>
      </c>
      <c r="H282" s="785" t="s">
        <v>135</v>
      </c>
      <c r="I282" s="411" t="s">
        <v>939</v>
      </c>
      <c r="J282" s="412"/>
      <c r="K282" s="763"/>
      <c r="L282" s="413" t="s">
        <v>223</v>
      </c>
      <c r="M282" s="1630" t="s">
        <v>40</v>
      </c>
      <c r="N282" s="413">
        <v>2014</v>
      </c>
      <c r="O282" s="763"/>
      <c r="P282" s="763"/>
      <c r="Q282" s="413" t="s">
        <v>43</v>
      </c>
      <c r="R282" s="413">
        <v>1</v>
      </c>
      <c r="S282" s="414">
        <v>1320000</v>
      </c>
      <c r="T282" s="815" t="s">
        <v>960</v>
      </c>
      <c r="U282" s="809"/>
      <c r="V282" s="835"/>
      <c r="W282" s="836"/>
      <c r="X282" s="809"/>
      <c r="Y282" s="837"/>
      <c r="Z282" s="809"/>
    </row>
    <row r="283" spans="1:26" ht="12.75" customHeight="1">
      <c r="A283" s="763">
        <v>113</v>
      </c>
      <c r="B283" s="761"/>
      <c r="C283" s="1087" t="s">
        <v>97</v>
      </c>
      <c r="D283" s="1087" t="s">
        <v>238</v>
      </c>
      <c r="E283" s="1087" t="s">
        <v>239</v>
      </c>
      <c r="F283" s="1087" t="s">
        <v>239</v>
      </c>
      <c r="G283" s="1087" t="s">
        <v>1105</v>
      </c>
      <c r="H283" s="785" t="s">
        <v>129</v>
      </c>
      <c r="I283" s="411" t="s">
        <v>945</v>
      </c>
      <c r="J283" s="412"/>
      <c r="K283" s="763"/>
      <c r="L283" s="413" t="s">
        <v>223</v>
      </c>
      <c r="M283" s="1630" t="s">
        <v>40</v>
      </c>
      <c r="N283" s="413">
        <v>2014</v>
      </c>
      <c r="O283" s="763"/>
      <c r="P283" s="763"/>
      <c r="Q283" s="413" t="s">
        <v>43</v>
      </c>
      <c r="R283" s="413">
        <v>1</v>
      </c>
      <c r="S283" s="414">
        <v>7150000</v>
      </c>
      <c r="T283" s="815" t="s">
        <v>960</v>
      </c>
      <c r="U283" s="809"/>
      <c r="V283" s="835"/>
      <c r="W283" s="836"/>
      <c r="X283" s="809"/>
      <c r="Y283" s="6"/>
      <c r="Z283" s="6"/>
    </row>
    <row r="284" spans="1:26" ht="12.95" customHeight="1">
      <c r="A284" s="828">
        <v>114</v>
      </c>
      <c r="B284" s="761"/>
      <c r="C284" s="1087" t="s">
        <v>97</v>
      </c>
      <c r="D284" s="1087" t="s">
        <v>238</v>
      </c>
      <c r="E284" s="1087" t="s">
        <v>239</v>
      </c>
      <c r="F284" s="1087" t="s">
        <v>239</v>
      </c>
      <c r="G284" s="1087" t="s">
        <v>239</v>
      </c>
      <c r="H284" s="785" t="s">
        <v>137</v>
      </c>
      <c r="I284" s="411" t="s">
        <v>946</v>
      </c>
      <c r="J284" s="412"/>
      <c r="K284" s="763"/>
      <c r="L284" s="413" t="s">
        <v>223</v>
      </c>
      <c r="M284" s="1630" t="s">
        <v>40</v>
      </c>
      <c r="N284" s="413">
        <v>2014</v>
      </c>
      <c r="O284" s="763"/>
      <c r="P284" s="763"/>
      <c r="Q284" s="413" t="s">
        <v>43</v>
      </c>
      <c r="R284" s="413">
        <v>1</v>
      </c>
      <c r="S284" s="414">
        <v>1925000</v>
      </c>
      <c r="T284" s="815" t="s">
        <v>960</v>
      </c>
      <c r="U284" s="809"/>
      <c r="V284" s="6"/>
      <c r="W284" s="6"/>
      <c r="X284" s="6"/>
      <c r="Y284" s="6"/>
      <c r="Z284" s="6"/>
    </row>
    <row r="285" spans="1:26" ht="12.95" customHeight="1">
      <c r="A285" s="497"/>
      <c r="B285" s="498"/>
      <c r="C285" s="1250"/>
      <c r="D285" s="1250"/>
      <c r="E285" s="1250"/>
      <c r="F285" s="1250"/>
      <c r="G285" s="1250"/>
      <c r="H285" s="1465"/>
      <c r="I285" s="680" t="s">
        <v>867</v>
      </c>
      <c r="J285" s="51"/>
      <c r="K285" s="51"/>
      <c r="L285" s="52"/>
      <c r="M285" s="52"/>
      <c r="N285" s="670"/>
      <c r="O285" s="51"/>
      <c r="P285" s="52"/>
      <c r="Q285" s="1020"/>
      <c r="R285" s="71"/>
      <c r="S285" s="71"/>
      <c r="T285" s="1039"/>
      <c r="U285" s="6"/>
      <c r="V285" s="6"/>
      <c r="W285" s="6"/>
      <c r="X285" s="6"/>
      <c r="Y285" s="6"/>
      <c r="Z285" s="6"/>
    </row>
    <row r="286" spans="1:26" ht="12.95" customHeight="1">
      <c r="A286" s="1626">
        <v>138</v>
      </c>
      <c r="B286" s="498"/>
      <c r="C286" s="1087" t="s">
        <v>97</v>
      </c>
      <c r="D286" s="1087" t="s">
        <v>238</v>
      </c>
      <c r="E286" s="1087" t="s">
        <v>239</v>
      </c>
      <c r="F286" s="1087" t="s">
        <v>239</v>
      </c>
      <c r="G286" s="1089" t="s">
        <v>1087</v>
      </c>
      <c r="H286" s="1090" t="s">
        <v>147</v>
      </c>
      <c r="I286" s="72" t="s">
        <v>870</v>
      </c>
      <c r="J286" s="51" t="s">
        <v>871</v>
      </c>
      <c r="K286" s="51"/>
      <c r="L286" s="52"/>
      <c r="M286" s="52" t="s">
        <v>818</v>
      </c>
      <c r="N286" s="670">
        <v>42354</v>
      </c>
      <c r="O286" s="51"/>
      <c r="P286" s="52" t="s">
        <v>132</v>
      </c>
      <c r="Q286" s="1020" t="s">
        <v>43</v>
      </c>
      <c r="R286" s="1060">
        <v>1</v>
      </c>
      <c r="S286" s="71">
        <v>8000000</v>
      </c>
      <c r="T286" s="1047" t="s">
        <v>671</v>
      </c>
      <c r="U286" s="6"/>
      <c r="V286" s="6"/>
      <c r="W286" s="6"/>
      <c r="X286" s="6"/>
      <c r="Y286" s="6"/>
      <c r="Z286" s="6"/>
    </row>
    <row r="287" spans="1:26" ht="12.95" customHeight="1">
      <c r="A287" s="1626">
        <v>145</v>
      </c>
      <c r="B287" s="498"/>
      <c r="C287" s="1087" t="s">
        <v>97</v>
      </c>
      <c r="D287" s="1087" t="s">
        <v>238</v>
      </c>
      <c r="E287" s="1087" t="s">
        <v>239</v>
      </c>
      <c r="F287" s="1087" t="s">
        <v>239</v>
      </c>
      <c r="G287" s="1089" t="s">
        <v>1083</v>
      </c>
      <c r="H287" s="1090" t="s">
        <v>1108</v>
      </c>
      <c r="I287" s="72" t="s">
        <v>878</v>
      </c>
      <c r="J287" s="51" t="s">
        <v>879</v>
      </c>
      <c r="K287" s="51"/>
      <c r="L287" s="52" t="s">
        <v>223</v>
      </c>
      <c r="M287" s="52" t="s">
        <v>818</v>
      </c>
      <c r="N287" s="670">
        <v>42355</v>
      </c>
      <c r="O287" s="51"/>
      <c r="P287" s="52" t="s">
        <v>42</v>
      </c>
      <c r="Q287" s="1020" t="s">
        <v>43</v>
      </c>
      <c r="R287" s="1060">
        <v>2</v>
      </c>
      <c r="S287" s="71">
        <v>13100000</v>
      </c>
      <c r="T287" s="1047" t="s">
        <v>983</v>
      </c>
      <c r="U287" s="6"/>
      <c r="V287" s="6"/>
      <c r="W287" s="6"/>
      <c r="X287" s="6"/>
      <c r="Y287" s="6"/>
      <c r="Z287" s="6"/>
    </row>
    <row r="288" spans="1:26" ht="12.95" customHeight="1">
      <c r="A288" s="1626">
        <v>146</v>
      </c>
      <c r="B288" s="498"/>
      <c r="C288" s="1087" t="s">
        <v>97</v>
      </c>
      <c r="D288" s="1087" t="s">
        <v>238</v>
      </c>
      <c r="E288" s="1087" t="s">
        <v>239</v>
      </c>
      <c r="F288" s="1087" t="s">
        <v>239</v>
      </c>
      <c r="G288" s="1089" t="s">
        <v>1087</v>
      </c>
      <c r="H288" s="1090" t="s">
        <v>339</v>
      </c>
      <c r="I288" s="72" t="s">
        <v>880</v>
      </c>
      <c r="J288" s="51"/>
      <c r="K288" s="51"/>
      <c r="L288" s="52" t="s">
        <v>223</v>
      </c>
      <c r="M288" s="52" t="s">
        <v>818</v>
      </c>
      <c r="N288" s="670">
        <v>42355</v>
      </c>
      <c r="O288" s="51"/>
      <c r="P288" s="52" t="s">
        <v>42</v>
      </c>
      <c r="Q288" s="1020" t="s">
        <v>43</v>
      </c>
      <c r="R288" s="1060">
        <v>1</v>
      </c>
      <c r="S288" s="71">
        <v>600000</v>
      </c>
      <c r="T288" s="1047" t="s">
        <v>744</v>
      </c>
      <c r="U288" s="6"/>
      <c r="V288" s="6"/>
      <c r="W288" s="6"/>
      <c r="X288" s="6"/>
      <c r="Y288" s="6"/>
      <c r="Z288" s="6"/>
    </row>
    <row r="289" spans="1:26" ht="12.95" customHeight="1">
      <c r="A289" s="1626">
        <v>147</v>
      </c>
      <c r="B289" s="498"/>
      <c r="C289" s="1087" t="s">
        <v>97</v>
      </c>
      <c r="D289" s="1087" t="s">
        <v>238</v>
      </c>
      <c r="E289" s="1087" t="s">
        <v>239</v>
      </c>
      <c r="F289" s="1087" t="s">
        <v>239</v>
      </c>
      <c r="G289" s="1089" t="s">
        <v>1083</v>
      </c>
      <c r="H289" s="1090" t="s">
        <v>1110</v>
      </c>
      <c r="I289" s="72" t="s">
        <v>317</v>
      </c>
      <c r="J289" s="51"/>
      <c r="K289" s="51"/>
      <c r="L289" s="52" t="s">
        <v>39</v>
      </c>
      <c r="M289" s="52" t="s">
        <v>818</v>
      </c>
      <c r="N289" s="670">
        <v>42355</v>
      </c>
      <c r="O289" s="51"/>
      <c r="P289" s="52" t="s">
        <v>42</v>
      </c>
      <c r="Q289" s="1020" t="s">
        <v>43</v>
      </c>
      <c r="R289" s="1060">
        <v>3</v>
      </c>
      <c r="S289" s="71">
        <v>7500000</v>
      </c>
      <c r="T289" s="1047" t="s">
        <v>984</v>
      </c>
      <c r="U289" s="6"/>
      <c r="V289" s="6"/>
      <c r="W289" s="6"/>
      <c r="X289" s="6"/>
      <c r="Y289" s="6"/>
      <c r="Z289" s="6"/>
    </row>
    <row r="290" spans="1:26" ht="12.95" customHeight="1">
      <c r="A290" s="1626">
        <v>150</v>
      </c>
      <c r="B290" s="498"/>
      <c r="C290" s="1087" t="s">
        <v>97</v>
      </c>
      <c r="D290" s="1087" t="s">
        <v>238</v>
      </c>
      <c r="E290" s="1087" t="s">
        <v>239</v>
      </c>
      <c r="F290" s="1087" t="s">
        <v>239</v>
      </c>
      <c r="G290" s="1089" t="s">
        <v>1091</v>
      </c>
      <c r="H290" s="1090" t="s">
        <v>1114</v>
      </c>
      <c r="I290" s="512" t="s">
        <v>307</v>
      </c>
      <c r="J290" s="104"/>
      <c r="K290" s="104"/>
      <c r="L290" s="102" t="s">
        <v>39</v>
      </c>
      <c r="M290" s="102" t="s">
        <v>818</v>
      </c>
      <c r="N290" s="710">
        <v>42368</v>
      </c>
      <c r="O290" s="104"/>
      <c r="P290" s="102" t="s">
        <v>132</v>
      </c>
      <c r="Q290" s="1024" t="s">
        <v>43</v>
      </c>
      <c r="R290" s="1065">
        <v>2</v>
      </c>
      <c r="S290" s="503">
        <v>4500000</v>
      </c>
      <c r="T290" s="1049" t="s">
        <v>987</v>
      </c>
      <c r="U290" s="6"/>
      <c r="V290" s="6"/>
      <c r="W290" s="6"/>
      <c r="X290" s="6"/>
      <c r="Y290" s="6"/>
      <c r="Z290" s="6"/>
    </row>
    <row r="291" spans="1:26" ht="12.95" customHeight="1">
      <c r="A291" s="1626">
        <v>151</v>
      </c>
      <c r="B291" s="498"/>
      <c r="C291" s="1087" t="s">
        <v>97</v>
      </c>
      <c r="D291" s="1087" t="s">
        <v>238</v>
      </c>
      <c r="E291" s="1087" t="s">
        <v>97</v>
      </c>
      <c r="F291" s="1087" t="s">
        <v>99</v>
      </c>
      <c r="G291" s="1089" t="s">
        <v>570</v>
      </c>
      <c r="H291" s="1090" t="s">
        <v>129</v>
      </c>
      <c r="I291" s="512" t="s">
        <v>904</v>
      </c>
      <c r="J291" s="104"/>
      <c r="K291" s="104"/>
      <c r="L291" s="102" t="s">
        <v>201</v>
      </c>
      <c r="M291" s="102" t="s">
        <v>818</v>
      </c>
      <c r="N291" s="710">
        <v>42368</v>
      </c>
      <c r="O291" s="104"/>
      <c r="P291" s="102" t="s">
        <v>132</v>
      </c>
      <c r="Q291" s="1024" t="s">
        <v>43</v>
      </c>
      <c r="R291" s="1065">
        <v>1</v>
      </c>
      <c r="S291" s="503">
        <v>27200000</v>
      </c>
      <c r="T291" s="1049" t="s">
        <v>733</v>
      </c>
      <c r="U291" s="6"/>
      <c r="V291" s="6"/>
      <c r="W291" s="6"/>
      <c r="X291" s="6"/>
      <c r="Y291" s="6"/>
      <c r="Z291" s="6"/>
    </row>
    <row r="292" spans="1:26" ht="12.95" customHeight="1">
      <c r="A292" s="1625">
        <v>152</v>
      </c>
      <c r="B292" s="118"/>
      <c r="C292" s="1087" t="s">
        <v>97</v>
      </c>
      <c r="D292" s="1087" t="s">
        <v>238</v>
      </c>
      <c r="E292" s="1087" t="s">
        <v>239</v>
      </c>
      <c r="F292" s="1087" t="s">
        <v>239</v>
      </c>
      <c r="G292" s="1069" t="s">
        <v>1089</v>
      </c>
      <c r="H292" s="1093" t="s">
        <v>73</v>
      </c>
      <c r="I292" s="591" t="s">
        <v>296</v>
      </c>
      <c r="J292" s="134" t="s">
        <v>962</v>
      </c>
      <c r="K292" s="134"/>
      <c r="L292" s="1623" t="s">
        <v>158</v>
      </c>
      <c r="M292" s="1623" t="s">
        <v>760</v>
      </c>
      <c r="N292" s="1064">
        <v>2015</v>
      </c>
      <c r="O292" s="134"/>
      <c r="P292" s="1623" t="s">
        <v>132</v>
      </c>
      <c r="Q292" s="1016" t="s">
        <v>43</v>
      </c>
      <c r="R292" s="1064">
        <v>1</v>
      </c>
      <c r="S292" s="550">
        <v>71182115</v>
      </c>
      <c r="T292" s="1034" t="s">
        <v>989</v>
      </c>
      <c r="U292" s="6"/>
      <c r="V292" s="6"/>
      <c r="W292" s="6"/>
      <c r="X292" s="6"/>
      <c r="Y292" s="6"/>
      <c r="Z292" s="6"/>
    </row>
    <row r="293" spans="1:26" ht="12.95" customHeight="1">
      <c r="A293" s="1626">
        <v>156</v>
      </c>
      <c r="B293" s="498"/>
      <c r="C293" s="1087" t="s">
        <v>97</v>
      </c>
      <c r="D293" s="1087" t="s">
        <v>238</v>
      </c>
      <c r="E293" s="1087" t="s">
        <v>239</v>
      </c>
      <c r="F293" s="1087" t="s">
        <v>239</v>
      </c>
      <c r="G293" s="1087" t="s">
        <v>1083</v>
      </c>
      <c r="H293" s="785" t="s">
        <v>1305</v>
      </c>
      <c r="I293" s="72" t="s">
        <v>1201</v>
      </c>
      <c r="J293" s="51" t="s">
        <v>1202</v>
      </c>
      <c r="K293" s="51"/>
      <c r="L293" s="52" t="s">
        <v>223</v>
      </c>
      <c r="M293" s="52" t="s">
        <v>818</v>
      </c>
      <c r="N293" s="670" t="s">
        <v>1203</v>
      </c>
      <c r="O293" s="52" t="s">
        <v>1204</v>
      </c>
      <c r="P293" s="52" t="s">
        <v>42</v>
      </c>
      <c r="Q293" s="52" t="s">
        <v>43</v>
      </c>
      <c r="R293" s="1060">
        <v>3</v>
      </c>
      <c r="S293" s="550">
        <v>24000000</v>
      </c>
      <c r="T293" s="552"/>
      <c r="U293" s="6"/>
      <c r="V293" s="6"/>
      <c r="W293" s="6"/>
      <c r="X293" s="6"/>
      <c r="Y293" s="6"/>
      <c r="Z293" s="6"/>
    </row>
    <row r="294" spans="1:26" ht="12.95" customHeight="1">
      <c r="A294" s="1626">
        <v>157</v>
      </c>
      <c r="B294" s="498"/>
      <c r="C294" s="1087" t="s">
        <v>97</v>
      </c>
      <c r="D294" s="1087" t="s">
        <v>238</v>
      </c>
      <c r="E294" s="1087" t="s">
        <v>239</v>
      </c>
      <c r="F294" s="1087" t="s">
        <v>239</v>
      </c>
      <c r="G294" s="1087" t="s">
        <v>1087</v>
      </c>
      <c r="H294" s="785" t="s">
        <v>1306</v>
      </c>
      <c r="I294" s="72" t="s">
        <v>1205</v>
      </c>
      <c r="J294" s="51" t="s">
        <v>1206</v>
      </c>
      <c r="K294" s="51"/>
      <c r="L294" s="52" t="s">
        <v>223</v>
      </c>
      <c r="M294" s="52" t="s">
        <v>818</v>
      </c>
      <c r="N294" s="670" t="s">
        <v>1203</v>
      </c>
      <c r="O294" s="52" t="s">
        <v>1207</v>
      </c>
      <c r="P294" s="52" t="s">
        <v>42</v>
      </c>
      <c r="Q294" s="52" t="s">
        <v>43</v>
      </c>
      <c r="R294" s="1060">
        <v>2</v>
      </c>
      <c r="S294" s="550">
        <v>5200000</v>
      </c>
      <c r="T294" s="552"/>
      <c r="U294" s="6"/>
      <c r="V294" s="6"/>
      <c r="W294" s="6"/>
      <c r="X294" s="6"/>
      <c r="Y294" s="6"/>
      <c r="Z294" s="6"/>
    </row>
    <row r="295" spans="1:26">
      <c r="A295" s="1626">
        <v>159</v>
      </c>
      <c r="B295" s="498"/>
      <c r="C295" s="1087" t="s">
        <v>97</v>
      </c>
      <c r="D295" s="1087" t="s">
        <v>238</v>
      </c>
      <c r="E295" s="1087" t="s">
        <v>239</v>
      </c>
      <c r="F295" s="1087" t="s">
        <v>574</v>
      </c>
      <c r="G295" s="1087" t="s">
        <v>1310</v>
      </c>
      <c r="H295" s="785" t="s">
        <v>1121</v>
      </c>
      <c r="I295" s="512" t="s">
        <v>1212</v>
      </c>
      <c r="J295" s="104" t="s">
        <v>1213</v>
      </c>
      <c r="K295" s="104"/>
      <c r="L295" s="102" t="s">
        <v>223</v>
      </c>
      <c r="M295" s="102" t="s">
        <v>818</v>
      </c>
      <c r="N295" s="710" t="s">
        <v>1187</v>
      </c>
      <c r="O295" s="104"/>
      <c r="P295" s="102" t="s">
        <v>132</v>
      </c>
      <c r="Q295" s="102" t="s">
        <v>43</v>
      </c>
      <c r="R295" s="1065">
        <v>2</v>
      </c>
      <c r="S295" s="664">
        <v>8700000</v>
      </c>
      <c r="T295" s="712"/>
      <c r="U295" s="6"/>
      <c r="V295" s="6"/>
      <c r="W295" s="6"/>
      <c r="X295" s="6"/>
      <c r="Y295" s="6"/>
      <c r="Z295" s="6"/>
    </row>
    <row r="296" spans="1:26" ht="12.95" customHeight="1">
      <c r="A296" s="1626">
        <v>160</v>
      </c>
      <c r="B296" s="498"/>
      <c r="C296" s="1087" t="s">
        <v>97</v>
      </c>
      <c r="D296" s="1087" t="s">
        <v>238</v>
      </c>
      <c r="E296" s="1087" t="s">
        <v>239</v>
      </c>
      <c r="F296" s="1087" t="s">
        <v>239</v>
      </c>
      <c r="G296" s="1087" t="s">
        <v>1091</v>
      </c>
      <c r="H296" s="785" t="s">
        <v>1314</v>
      </c>
      <c r="I296" s="512" t="s">
        <v>1216</v>
      </c>
      <c r="J296" s="104"/>
      <c r="K296" s="104"/>
      <c r="L296" s="102" t="s">
        <v>39</v>
      </c>
      <c r="M296" s="102" t="s">
        <v>818</v>
      </c>
      <c r="N296" s="710" t="s">
        <v>1187</v>
      </c>
      <c r="O296" s="104"/>
      <c r="P296" s="102" t="s">
        <v>349</v>
      </c>
      <c r="Q296" s="102" t="s">
        <v>43</v>
      </c>
      <c r="R296" s="1065">
        <v>2</v>
      </c>
      <c r="S296" s="664">
        <v>2630000</v>
      </c>
      <c r="T296" s="712" t="s">
        <v>1268</v>
      </c>
      <c r="U296" s="6"/>
      <c r="V296" s="6"/>
      <c r="W296" s="6"/>
      <c r="X296" s="6"/>
      <c r="Y296" s="6"/>
      <c r="Z296" s="6"/>
    </row>
    <row r="297" spans="1:26" ht="12.95" customHeight="1" thickBot="1">
      <c r="A297" s="1626">
        <v>162</v>
      </c>
      <c r="B297" s="498"/>
      <c r="C297" s="1087" t="s">
        <v>97</v>
      </c>
      <c r="D297" s="1087" t="s">
        <v>238</v>
      </c>
      <c r="E297" s="1087" t="s">
        <v>239</v>
      </c>
      <c r="F297" s="1087" t="s">
        <v>97</v>
      </c>
      <c r="G297" s="1087" t="s">
        <v>239</v>
      </c>
      <c r="H297" s="785" t="s">
        <v>135</v>
      </c>
      <c r="I297" s="72" t="s">
        <v>1234</v>
      </c>
      <c r="J297" s="51" t="s">
        <v>860</v>
      </c>
      <c r="K297" s="51"/>
      <c r="L297" s="52" t="s">
        <v>223</v>
      </c>
      <c r="M297" s="52" t="s">
        <v>818</v>
      </c>
      <c r="N297" s="670" t="s">
        <v>1190</v>
      </c>
      <c r="O297" s="51"/>
      <c r="P297" s="52" t="s">
        <v>132</v>
      </c>
      <c r="Q297" s="52" t="s">
        <v>43</v>
      </c>
      <c r="R297" s="1060">
        <v>1</v>
      </c>
      <c r="S297" s="550">
        <v>93400000</v>
      </c>
      <c r="T297" s="1120" t="s">
        <v>936</v>
      </c>
      <c r="U297" s="6"/>
      <c r="V297" s="6"/>
      <c r="W297" s="6"/>
      <c r="X297" s="6"/>
      <c r="Y297" s="6"/>
      <c r="Z297" s="6"/>
    </row>
    <row r="298" spans="1:26" ht="12.95" customHeight="1" thickBot="1">
      <c r="A298" s="1077"/>
      <c r="B298" s="87"/>
      <c r="C298" s="1179"/>
      <c r="D298" s="1179"/>
      <c r="E298" s="1179"/>
      <c r="F298" s="1179"/>
      <c r="G298" s="1089"/>
      <c r="H298" s="1090"/>
      <c r="I298" s="883"/>
      <c r="J298" s="433"/>
      <c r="K298" s="433"/>
      <c r="L298" s="587"/>
      <c r="M298" s="590"/>
      <c r="N298" s="909"/>
      <c r="O298" s="433"/>
      <c r="P298" s="587"/>
      <c r="Q298" s="1050"/>
      <c r="R298" s="909"/>
      <c r="S298" s="664"/>
      <c r="T298" s="1039"/>
      <c r="U298" s="6"/>
      <c r="V298" s="6"/>
      <c r="W298" s="6"/>
      <c r="X298" s="6"/>
      <c r="Y298" s="6"/>
      <c r="Z298" s="6"/>
    </row>
    <row r="299" spans="1:26" ht="12.95" customHeight="1" thickBot="1">
      <c r="A299" s="102"/>
      <c r="B299" s="118"/>
      <c r="C299" s="101"/>
      <c r="D299" s="101"/>
      <c r="E299" s="101"/>
      <c r="F299" s="101"/>
      <c r="G299" s="101"/>
      <c r="H299" s="102"/>
      <c r="I299" s="103"/>
      <c r="J299" s="104"/>
      <c r="K299" s="102"/>
      <c r="L299" s="102"/>
      <c r="M299" s="104"/>
      <c r="N299" s="102"/>
      <c r="O299" s="102"/>
      <c r="P299" s="102"/>
      <c r="Q299" s="102"/>
      <c r="R299" s="105"/>
      <c r="S299" s="106"/>
      <c r="T299" s="565"/>
      <c r="U299" s="6"/>
      <c r="V299" s="6"/>
      <c r="W299" s="6"/>
      <c r="X299" s="6"/>
      <c r="Y299" s="6"/>
      <c r="Z299" s="6"/>
    </row>
    <row r="300" spans="1:26" ht="12.95" customHeight="1" thickBot="1">
      <c r="A300" s="54"/>
      <c r="B300" s="118"/>
      <c r="C300" s="56" t="str">
        <f>MID(B298,1,2)</f>
        <v/>
      </c>
      <c r="D300" s="56" t="str">
        <f>MID(B298,4,2)</f>
        <v/>
      </c>
      <c r="E300" s="56" t="str">
        <f>MID(B298,7,2)</f>
        <v/>
      </c>
      <c r="F300" s="56" t="str">
        <f>MID(B298,10,2)</f>
        <v/>
      </c>
      <c r="G300" s="56" t="str">
        <f>MID(B298,13,3)</f>
        <v/>
      </c>
      <c r="H300" s="564" t="s">
        <v>394</v>
      </c>
      <c r="I300" s="560" t="s">
        <v>798</v>
      </c>
      <c r="J300" s="87"/>
      <c r="K300" s="59"/>
      <c r="L300" s="59"/>
      <c r="M300" s="87"/>
      <c r="N300" s="59"/>
      <c r="O300" s="59"/>
      <c r="P300" s="59"/>
      <c r="Q300" s="60"/>
      <c r="R300" s="1057">
        <f>SUM(R301:R307)</f>
        <v>5</v>
      </c>
      <c r="S300" s="61">
        <f>SUM(S301:S307)</f>
        <v>176349990</v>
      </c>
      <c r="T300" s="435"/>
      <c r="U300" s="6"/>
      <c r="V300" s="6"/>
      <c r="W300" s="6"/>
      <c r="X300" s="6"/>
      <c r="Y300" s="6"/>
      <c r="Z300" s="6"/>
    </row>
    <row r="301" spans="1:26" ht="12.95" customHeight="1">
      <c r="A301" s="1628">
        <v>3</v>
      </c>
      <c r="B301" s="118"/>
      <c r="C301" s="1094">
        <v>2</v>
      </c>
      <c r="D301" s="1094">
        <v>9</v>
      </c>
      <c r="E301" s="1086" t="s">
        <v>97</v>
      </c>
      <c r="F301" s="1086" t="s">
        <v>567</v>
      </c>
      <c r="G301" s="1086" t="s">
        <v>1115</v>
      </c>
      <c r="H301" s="52" t="s">
        <v>129</v>
      </c>
      <c r="I301" s="51" t="s">
        <v>404</v>
      </c>
      <c r="J301" s="51" t="s">
        <v>405</v>
      </c>
      <c r="K301" s="51"/>
      <c r="L301" s="52" t="s">
        <v>39</v>
      </c>
      <c r="M301" s="52" t="s">
        <v>40</v>
      </c>
      <c r="N301" s="52">
        <v>2006</v>
      </c>
      <c r="O301" s="51"/>
      <c r="P301" s="52" t="s">
        <v>42</v>
      </c>
      <c r="Q301" s="1020" t="s">
        <v>43</v>
      </c>
      <c r="R301" s="52">
        <v>1</v>
      </c>
      <c r="S301" s="475">
        <v>10750000</v>
      </c>
      <c r="T301" s="551" t="s">
        <v>697</v>
      </c>
      <c r="U301" s="6"/>
      <c r="V301" s="6"/>
      <c r="W301" s="6"/>
      <c r="X301" s="6"/>
      <c r="Y301" s="6"/>
      <c r="Z301" s="6"/>
    </row>
    <row r="302" spans="1:26" ht="12.95" customHeight="1">
      <c r="A302" s="1628">
        <v>4</v>
      </c>
      <c r="B302" s="118"/>
      <c r="C302" s="1094">
        <v>2</v>
      </c>
      <c r="D302" s="1094">
        <v>9</v>
      </c>
      <c r="E302" s="1094">
        <v>1</v>
      </c>
      <c r="F302" s="1086" t="s">
        <v>921</v>
      </c>
      <c r="G302" s="1086" t="s">
        <v>238</v>
      </c>
      <c r="H302" s="52" t="s">
        <v>129</v>
      </c>
      <c r="I302" s="51" t="s">
        <v>407</v>
      </c>
      <c r="J302" s="51" t="s">
        <v>408</v>
      </c>
      <c r="K302" s="51"/>
      <c r="L302" s="52" t="s">
        <v>223</v>
      </c>
      <c r="M302" s="52" t="s">
        <v>40</v>
      </c>
      <c r="N302" s="52">
        <v>2008</v>
      </c>
      <c r="O302" s="51"/>
      <c r="P302" s="52" t="s">
        <v>42</v>
      </c>
      <c r="Q302" s="1020" t="s">
        <v>310</v>
      </c>
      <c r="R302" s="52">
        <v>1</v>
      </c>
      <c r="S302" s="475">
        <v>66000000</v>
      </c>
      <c r="T302" s="551" t="s">
        <v>697</v>
      </c>
      <c r="U302" s="6"/>
      <c r="V302" s="6"/>
      <c r="W302" s="6"/>
      <c r="X302" s="6"/>
      <c r="Y302" s="6"/>
      <c r="Z302" s="6"/>
    </row>
    <row r="303" spans="1:26" ht="12.95" customHeight="1">
      <c r="A303" s="1628">
        <v>7</v>
      </c>
      <c r="B303" s="498"/>
      <c r="C303" s="50">
        <v>2</v>
      </c>
      <c r="D303" s="50">
        <v>9</v>
      </c>
      <c r="E303" s="50">
        <v>1</v>
      </c>
      <c r="F303" s="1069" t="s">
        <v>923</v>
      </c>
      <c r="G303" s="1069" t="s">
        <v>918</v>
      </c>
      <c r="H303" s="1093" t="s">
        <v>129</v>
      </c>
      <c r="I303" s="120" t="s">
        <v>414</v>
      </c>
      <c r="J303" s="80" t="s">
        <v>1039</v>
      </c>
      <c r="K303" s="121"/>
      <c r="L303" s="52" t="s">
        <v>39</v>
      </c>
      <c r="M303" s="52" t="s">
        <v>205</v>
      </c>
      <c r="N303" s="82">
        <v>2014</v>
      </c>
      <c r="O303" s="52"/>
      <c r="P303" s="83" t="s">
        <v>42</v>
      </c>
      <c r="Q303" s="122" t="s">
        <v>43</v>
      </c>
      <c r="R303" s="82">
        <v>1</v>
      </c>
      <c r="S303" s="123">
        <v>64749750</v>
      </c>
      <c r="T303" s="1022" t="s">
        <v>697</v>
      </c>
      <c r="U303" s="6"/>
      <c r="V303" s="6"/>
      <c r="W303" s="6"/>
      <c r="X303" s="6"/>
      <c r="Y303" s="6"/>
      <c r="Z303" s="6"/>
    </row>
    <row r="304" spans="1:26" ht="12.95" customHeight="1">
      <c r="A304" s="1628">
        <v>8</v>
      </c>
      <c r="B304" s="498"/>
      <c r="C304" s="50">
        <v>2</v>
      </c>
      <c r="D304" s="50">
        <v>9</v>
      </c>
      <c r="E304" s="50">
        <v>1</v>
      </c>
      <c r="F304" s="1069" t="s">
        <v>919</v>
      </c>
      <c r="G304" s="1069" t="s">
        <v>239</v>
      </c>
      <c r="H304" s="1090" t="s">
        <v>129</v>
      </c>
      <c r="I304" s="126" t="s">
        <v>887</v>
      </c>
      <c r="J304" s="112" t="s">
        <v>888</v>
      </c>
      <c r="K304" s="114"/>
      <c r="L304" s="114" t="s">
        <v>201</v>
      </c>
      <c r="M304" s="114" t="s">
        <v>818</v>
      </c>
      <c r="N304" s="669">
        <v>42355</v>
      </c>
      <c r="O304" s="114"/>
      <c r="P304" s="114" t="s">
        <v>132</v>
      </c>
      <c r="Q304" s="1017" t="s">
        <v>43</v>
      </c>
      <c r="R304" s="1058">
        <v>1</v>
      </c>
      <c r="S304" s="115">
        <v>5000000</v>
      </c>
      <c r="T304" s="1022" t="s">
        <v>697</v>
      </c>
      <c r="U304" s="6"/>
      <c r="V304" s="6"/>
      <c r="W304" s="6"/>
      <c r="X304" s="6"/>
      <c r="Y304" s="6"/>
      <c r="Z304" s="6"/>
    </row>
    <row r="305" spans="1:26" ht="12.95" customHeight="1" thickBot="1">
      <c r="A305" s="1628">
        <v>11</v>
      </c>
      <c r="B305" s="498"/>
      <c r="C305" s="1207" t="s">
        <v>97</v>
      </c>
      <c r="D305" s="1207" t="s">
        <v>263</v>
      </c>
      <c r="E305" s="1207" t="s">
        <v>239</v>
      </c>
      <c r="F305" s="1207" t="s">
        <v>921</v>
      </c>
      <c r="G305" s="1207" t="s">
        <v>238</v>
      </c>
      <c r="H305" s="785" t="s">
        <v>135</v>
      </c>
      <c r="I305" s="72" t="s">
        <v>1245</v>
      </c>
      <c r="J305" s="51" t="s">
        <v>1334</v>
      </c>
      <c r="K305" s="51"/>
      <c r="L305" s="52" t="s">
        <v>158</v>
      </c>
      <c r="M305" s="52" t="s">
        <v>818</v>
      </c>
      <c r="N305" s="670" t="s">
        <v>1237</v>
      </c>
      <c r="O305" s="51"/>
      <c r="P305" s="52" t="s">
        <v>132</v>
      </c>
      <c r="Q305" s="52" t="s">
        <v>43</v>
      </c>
      <c r="R305" s="1060">
        <v>1</v>
      </c>
      <c r="S305" s="550">
        <v>29850240</v>
      </c>
      <c r="T305" s="1120" t="s">
        <v>978</v>
      </c>
      <c r="U305" s="1469"/>
      <c r="V305" s="6"/>
      <c r="W305" s="6"/>
      <c r="X305" s="6"/>
      <c r="Y305" s="6"/>
      <c r="Z305" s="6"/>
    </row>
    <row r="306" spans="1:26" ht="12.95" customHeight="1" thickBot="1">
      <c r="A306" s="1627"/>
      <c r="B306" s="55"/>
      <c r="C306" s="1250"/>
      <c r="D306" s="1250"/>
      <c r="E306" s="1089"/>
      <c r="F306" s="1089"/>
      <c r="G306" s="1089"/>
      <c r="H306" s="1090"/>
      <c r="I306" s="512"/>
      <c r="J306" s="104"/>
      <c r="K306" s="102"/>
      <c r="L306" s="102"/>
      <c r="M306" s="104"/>
      <c r="N306" s="710"/>
      <c r="O306" s="102"/>
      <c r="P306" s="102"/>
      <c r="Q306" s="1024"/>
      <c r="R306" s="1065"/>
      <c r="S306" s="503"/>
      <c r="T306" s="1023"/>
      <c r="U306" s="6"/>
      <c r="V306" s="6"/>
      <c r="W306" s="6"/>
      <c r="X306" s="6"/>
      <c r="Y306" s="6"/>
      <c r="Z306" s="6"/>
    </row>
    <row r="307" spans="1:26" ht="12.95" customHeight="1" thickBot="1">
      <c r="A307" s="497"/>
      <c r="B307" s="125" t="str">
        <f>[3]KIB.C!B84</f>
        <v>03.11.01.06.010 Bangunan Klinik/Puskesmas/Laboratorium</v>
      </c>
      <c r="C307" s="499"/>
      <c r="D307" s="499"/>
      <c r="E307" s="499"/>
      <c r="F307" s="499"/>
      <c r="G307" s="499"/>
      <c r="H307" s="502"/>
      <c r="I307" s="104"/>
      <c r="J307" s="102"/>
      <c r="K307" s="102"/>
      <c r="L307" s="102"/>
      <c r="M307" s="104"/>
      <c r="N307" s="102"/>
      <c r="O307" s="102"/>
      <c r="P307" s="102"/>
      <c r="Q307" s="102"/>
      <c r="R307" s="502"/>
      <c r="S307" s="502"/>
      <c r="T307" s="514"/>
      <c r="U307" s="6"/>
      <c r="V307" s="6"/>
      <c r="W307" s="6"/>
      <c r="X307" s="6"/>
      <c r="Y307" s="6"/>
      <c r="Z307" s="6"/>
    </row>
    <row r="308" spans="1:26" ht="12.95" customHeight="1" thickBot="1">
      <c r="A308" s="54"/>
      <c r="B308" s="75" t="str">
        <f>[3]KIB.C!B75</f>
        <v>03.11.01.06.010 Bangunan Klinik/Puskesmas/Laboratorium</v>
      </c>
      <c r="C308" s="56"/>
      <c r="D308" s="56"/>
      <c r="E308" s="56"/>
      <c r="F308" s="56"/>
      <c r="G308" s="56"/>
      <c r="H308" s="511" t="s">
        <v>615</v>
      </c>
      <c r="I308" s="88" t="s">
        <v>480</v>
      </c>
      <c r="J308" s="59"/>
      <c r="K308" s="59"/>
      <c r="L308" s="59"/>
      <c r="M308" s="87"/>
      <c r="N308" s="59"/>
      <c r="O308" s="59"/>
      <c r="P308" s="59"/>
      <c r="Q308" s="59"/>
      <c r="R308" s="1057">
        <f>SUM(R309:R321)</f>
        <v>9</v>
      </c>
      <c r="S308" s="61">
        <f>SUM(S309:S321)</f>
        <v>3020640848.2279215</v>
      </c>
      <c r="T308" s="91"/>
      <c r="U308" s="6"/>
      <c r="V308" s="6"/>
      <c r="W308" s="6"/>
      <c r="X308" s="6"/>
      <c r="Y308" s="6"/>
      <c r="Z308" s="6"/>
    </row>
    <row r="309" spans="1:26" ht="12.95" customHeight="1">
      <c r="A309" s="1628">
        <v>1</v>
      </c>
      <c r="B309" s="75" t="str">
        <f>[3]KIB.C!B196</f>
        <v>03.11.01.06.010 Bangunan Klinik/Puskesmas/Laboratorium</v>
      </c>
      <c r="C309" s="709" t="s">
        <v>108</v>
      </c>
      <c r="D309" s="709" t="s">
        <v>770</v>
      </c>
      <c r="E309" s="709" t="s">
        <v>239</v>
      </c>
      <c r="F309" s="709" t="s">
        <v>239</v>
      </c>
      <c r="G309" s="709" t="s">
        <v>239</v>
      </c>
      <c r="H309" s="709" t="s">
        <v>129</v>
      </c>
      <c r="I309" s="126" t="s">
        <v>416</v>
      </c>
      <c r="J309" s="126" t="s">
        <v>41</v>
      </c>
      <c r="K309" s="126" t="s">
        <v>41</v>
      </c>
      <c r="L309" s="1628" t="s">
        <v>41</v>
      </c>
      <c r="M309" s="1628" t="s">
        <v>40</v>
      </c>
      <c r="N309" s="1628">
        <v>2009</v>
      </c>
      <c r="O309" s="126"/>
      <c r="P309" s="1628" t="s">
        <v>42</v>
      </c>
      <c r="Q309" s="1026" t="s">
        <v>43</v>
      </c>
      <c r="R309" s="1628">
        <v>1</v>
      </c>
      <c r="S309" s="127">
        <v>342399000</v>
      </c>
      <c r="T309" s="126"/>
      <c r="U309" s="6"/>
      <c r="V309" s="6"/>
      <c r="W309" s="6"/>
      <c r="X309" s="6"/>
      <c r="Y309" s="6"/>
      <c r="Z309" s="6"/>
    </row>
    <row r="310" spans="1:26" ht="12.95" customHeight="1">
      <c r="A310" s="1628">
        <v>2</v>
      </c>
      <c r="B310" s="877"/>
      <c r="C310" s="706" t="s">
        <v>108</v>
      </c>
      <c r="D310" s="706" t="s">
        <v>770</v>
      </c>
      <c r="E310" s="706" t="s">
        <v>239</v>
      </c>
      <c r="F310" s="709" t="s">
        <v>239</v>
      </c>
      <c r="G310" s="709" t="s">
        <v>239</v>
      </c>
      <c r="H310" s="709" t="s">
        <v>135</v>
      </c>
      <c r="I310" s="72" t="s">
        <v>419</v>
      </c>
      <c r="J310" s="72" t="s">
        <v>41</v>
      </c>
      <c r="K310" s="72" t="s">
        <v>41</v>
      </c>
      <c r="L310" s="1625" t="s">
        <v>41</v>
      </c>
      <c r="M310" s="1625" t="s">
        <v>40</v>
      </c>
      <c r="N310" s="1625">
        <v>2009</v>
      </c>
      <c r="O310" s="72"/>
      <c r="P310" s="1625" t="s">
        <v>42</v>
      </c>
      <c r="Q310" s="1027" t="s">
        <v>43</v>
      </c>
      <c r="R310" s="1625">
        <v>1</v>
      </c>
      <c r="S310" s="129">
        <v>44201000</v>
      </c>
      <c r="T310" s="72"/>
      <c r="U310" s="6"/>
      <c r="V310" s="6"/>
      <c r="W310" s="6"/>
      <c r="X310" s="6"/>
      <c r="Y310" s="6"/>
      <c r="Z310" s="6"/>
    </row>
    <row r="311" spans="1:26" ht="12.95" customHeight="1">
      <c r="A311" s="1625">
        <v>3</v>
      </c>
      <c r="B311" s="877"/>
      <c r="C311" s="706" t="s">
        <v>108</v>
      </c>
      <c r="D311" s="706" t="s">
        <v>770</v>
      </c>
      <c r="E311" s="706" t="s">
        <v>239</v>
      </c>
      <c r="F311" s="706" t="s">
        <v>239</v>
      </c>
      <c r="G311" s="706" t="s">
        <v>239</v>
      </c>
      <c r="H311" s="706" t="s">
        <v>70</v>
      </c>
      <c r="I311" s="72" t="s">
        <v>420</v>
      </c>
      <c r="J311" s="72" t="s">
        <v>41</v>
      </c>
      <c r="K311" s="72" t="s">
        <v>41</v>
      </c>
      <c r="L311" s="1625" t="s">
        <v>41</v>
      </c>
      <c r="M311" s="1625" t="s">
        <v>40</v>
      </c>
      <c r="N311" s="1625">
        <v>2013</v>
      </c>
      <c r="O311" s="72"/>
      <c r="P311" s="1625" t="s">
        <v>42</v>
      </c>
      <c r="Q311" s="1027" t="s">
        <v>43</v>
      </c>
      <c r="R311" s="1625">
        <v>1</v>
      </c>
      <c r="S311" s="129">
        <v>230191261.81792143</v>
      </c>
      <c r="T311" s="72"/>
      <c r="U311" s="6"/>
      <c r="V311" s="6"/>
      <c r="W311" s="6"/>
      <c r="X311" s="6"/>
      <c r="Y311" s="6"/>
      <c r="Z311" s="6"/>
    </row>
    <row r="312" spans="1:26" ht="12.95" customHeight="1">
      <c r="A312" s="1626">
        <v>4</v>
      </c>
      <c r="B312" s="877"/>
      <c r="C312" s="105" t="s">
        <v>108</v>
      </c>
      <c r="D312" s="105" t="s">
        <v>770</v>
      </c>
      <c r="E312" s="105" t="s">
        <v>239</v>
      </c>
      <c r="F312" s="105" t="s">
        <v>98</v>
      </c>
      <c r="G312" s="105" t="s">
        <v>574</v>
      </c>
      <c r="H312" s="105" t="s">
        <v>129</v>
      </c>
      <c r="I312" s="883" t="s">
        <v>963</v>
      </c>
      <c r="J312" s="883"/>
      <c r="K312" s="883"/>
      <c r="L312" s="888"/>
      <c r="M312" s="888" t="s">
        <v>40</v>
      </c>
      <c r="N312" s="888">
        <v>2015</v>
      </c>
      <c r="O312" s="883"/>
      <c r="P312" s="888" t="s">
        <v>132</v>
      </c>
      <c r="Q312" s="1051" t="s">
        <v>43</v>
      </c>
      <c r="R312" s="888">
        <v>1</v>
      </c>
      <c r="S312" s="889">
        <v>838989711.40999997</v>
      </c>
      <c r="T312" s="72"/>
      <c r="U312" s="6"/>
      <c r="V312" s="6"/>
      <c r="W312" s="6"/>
      <c r="X312" s="6"/>
      <c r="Y312" s="6"/>
      <c r="Z312" s="6"/>
    </row>
    <row r="313" spans="1:26" ht="12.95" customHeight="1">
      <c r="A313" s="1626"/>
      <c r="B313" s="877"/>
      <c r="C313" s="105"/>
      <c r="D313" s="105"/>
      <c r="E313" s="105"/>
      <c r="F313" s="105"/>
      <c r="G313" s="105"/>
      <c r="H313" s="105"/>
      <c r="I313" s="72" t="s">
        <v>1355</v>
      </c>
      <c r="J313" s="51"/>
      <c r="K313" s="52"/>
      <c r="L313" s="52"/>
      <c r="M313" s="52" t="s">
        <v>40</v>
      </c>
      <c r="N313" s="878">
        <v>2016</v>
      </c>
      <c r="O313" s="52"/>
      <c r="P313" s="52"/>
      <c r="Q313" s="52" t="s">
        <v>43</v>
      </c>
      <c r="R313" s="888">
        <v>0</v>
      </c>
      <c r="S313" s="964">
        <v>10000000</v>
      </c>
      <c r="T313" s="72"/>
      <c r="U313" s="6"/>
      <c r="V313" s="6"/>
      <c r="W313" s="6"/>
      <c r="X313" s="6"/>
      <c r="Y313" s="6"/>
      <c r="Z313" s="6"/>
    </row>
    <row r="314" spans="1:26" ht="12.75" customHeight="1">
      <c r="A314" s="1626"/>
      <c r="B314" s="877"/>
      <c r="C314" s="105"/>
      <c r="D314" s="105"/>
      <c r="E314" s="105"/>
      <c r="F314" s="105"/>
      <c r="G314" s="105"/>
      <c r="H314" s="105"/>
      <c r="I314" s="126" t="s">
        <v>1266</v>
      </c>
      <c r="J314" s="112" t="s">
        <v>1257</v>
      </c>
      <c r="K314" s="114"/>
      <c r="L314" s="114" t="s">
        <v>1258</v>
      </c>
      <c r="M314" s="114" t="s">
        <v>818</v>
      </c>
      <c r="N314" s="669" t="s">
        <v>1191</v>
      </c>
      <c r="O314" s="114" t="s">
        <v>1259</v>
      </c>
      <c r="P314" s="114" t="s">
        <v>349</v>
      </c>
      <c r="Q314" s="114" t="s">
        <v>43</v>
      </c>
      <c r="R314" s="888">
        <v>0</v>
      </c>
      <c r="S314" s="1146">
        <v>10520000</v>
      </c>
      <c r="T314" s="72"/>
      <c r="U314" s="6"/>
      <c r="V314" s="6"/>
      <c r="W314" s="6"/>
      <c r="X314" s="6"/>
      <c r="Y314" s="6"/>
      <c r="Z314" s="6"/>
    </row>
    <row r="315" spans="1:26">
      <c r="A315" s="1626">
        <v>5</v>
      </c>
      <c r="B315" s="877"/>
      <c r="C315" s="1098" t="s">
        <v>108</v>
      </c>
      <c r="D315" s="1184">
        <v>11</v>
      </c>
      <c r="E315" s="1098" t="s">
        <v>239</v>
      </c>
      <c r="F315" s="1098">
        <v>27</v>
      </c>
      <c r="G315" s="1098" t="s">
        <v>567</v>
      </c>
      <c r="H315" s="1098" t="s">
        <v>129</v>
      </c>
      <c r="I315" s="72" t="s">
        <v>1339</v>
      </c>
      <c r="J315" s="883"/>
      <c r="K315" s="883"/>
      <c r="L315" s="565" t="s">
        <v>934</v>
      </c>
      <c r="M315" s="888" t="s">
        <v>40</v>
      </c>
      <c r="N315" s="888">
        <v>1995</v>
      </c>
      <c r="O315" s="883" t="s">
        <v>1340</v>
      </c>
      <c r="P315" s="888" t="s">
        <v>42</v>
      </c>
      <c r="Q315" s="1051" t="s">
        <v>310</v>
      </c>
      <c r="R315" s="1043">
        <v>1</v>
      </c>
      <c r="S315" s="971">
        <v>600000</v>
      </c>
      <c r="T315" s="512"/>
      <c r="U315" s="6"/>
      <c r="V315" s="6"/>
      <c r="W315" s="6"/>
      <c r="X315" s="6"/>
    </row>
    <row r="316" spans="1:26">
      <c r="A316" s="1626">
        <v>6</v>
      </c>
      <c r="B316" s="877"/>
      <c r="C316" s="1098" t="s">
        <v>108</v>
      </c>
      <c r="D316" s="1184">
        <v>11</v>
      </c>
      <c r="E316" s="1098" t="s">
        <v>239</v>
      </c>
      <c r="F316" s="1098">
        <v>27</v>
      </c>
      <c r="G316" s="1098" t="s">
        <v>567</v>
      </c>
      <c r="H316" s="1098" t="s">
        <v>135</v>
      </c>
      <c r="I316" s="72" t="s">
        <v>1342</v>
      </c>
      <c r="J316" s="883"/>
      <c r="K316" s="883"/>
      <c r="L316" s="565" t="s">
        <v>934</v>
      </c>
      <c r="M316" s="888" t="s">
        <v>40</v>
      </c>
      <c r="N316" s="888">
        <v>1999</v>
      </c>
      <c r="O316" s="883" t="s">
        <v>1344</v>
      </c>
      <c r="P316" s="888" t="s">
        <v>42</v>
      </c>
      <c r="Q316" s="1051" t="s">
        <v>1341</v>
      </c>
      <c r="R316" s="1043">
        <v>1</v>
      </c>
      <c r="S316" s="971">
        <v>900000</v>
      </c>
      <c r="T316" s="512"/>
      <c r="U316" s="6"/>
    </row>
    <row r="317" spans="1:26">
      <c r="A317" s="1626">
        <v>7</v>
      </c>
      <c r="B317" s="498"/>
      <c r="C317" s="1098" t="s">
        <v>108</v>
      </c>
      <c r="D317" s="1184">
        <v>12</v>
      </c>
      <c r="E317" s="1098" t="s">
        <v>570</v>
      </c>
      <c r="F317" s="1098" t="s">
        <v>97</v>
      </c>
      <c r="G317" s="1098" t="s">
        <v>97</v>
      </c>
      <c r="H317" s="1098" t="s">
        <v>129</v>
      </c>
      <c r="I317" s="512" t="s">
        <v>1343</v>
      </c>
      <c r="J317" s="883"/>
      <c r="K317" s="883"/>
      <c r="L317" s="565" t="s">
        <v>934</v>
      </c>
      <c r="M317" s="888" t="s">
        <v>40</v>
      </c>
      <c r="N317" s="888">
        <v>1998</v>
      </c>
      <c r="O317" s="883" t="s">
        <v>1345</v>
      </c>
      <c r="P317" s="888" t="s">
        <v>42</v>
      </c>
      <c r="Q317" s="1051" t="s">
        <v>1341</v>
      </c>
      <c r="R317" s="1043">
        <v>1</v>
      </c>
      <c r="S317" s="971">
        <v>360000</v>
      </c>
      <c r="T317" s="72"/>
      <c r="U317" s="1469"/>
    </row>
    <row r="318" spans="1:26">
      <c r="A318" s="1726">
        <v>8</v>
      </c>
      <c r="B318" s="724"/>
      <c r="C318" s="1830" t="s">
        <v>108</v>
      </c>
      <c r="D318" s="1830">
        <v>11</v>
      </c>
      <c r="E318" s="1830" t="s">
        <v>239</v>
      </c>
      <c r="F318" s="1830" t="s">
        <v>239</v>
      </c>
      <c r="G318" s="1831" t="s">
        <v>239</v>
      </c>
      <c r="H318" s="1393">
        <v>5</v>
      </c>
      <c r="I318" s="1720" t="s">
        <v>1374</v>
      </c>
      <c r="J318" s="1721" t="s">
        <v>1375</v>
      </c>
      <c r="K318" s="1720"/>
      <c r="L318" s="1720" t="s">
        <v>1376</v>
      </c>
      <c r="M318" s="1721" t="s">
        <v>52</v>
      </c>
      <c r="N318" s="1722">
        <v>42741</v>
      </c>
      <c r="O318" s="1720"/>
      <c r="P318" s="1721" t="s">
        <v>132</v>
      </c>
      <c r="Q318" s="1721" t="s">
        <v>43</v>
      </c>
      <c r="R318" s="1723">
        <v>1</v>
      </c>
      <c r="S318" s="1701">
        <v>1503595000</v>
      </c>
      <c r="T318" s="1716"/>
      <c r="U318" s="1469"/>
    </row>
    <row r="319" spans="1:26">
      <c r="A319" s="1726">
        <v>9</v>
      </c>
      <c r="B319" s="724"/>
      <c r="C319" s="1835">
        <v>3</v>
      </c>
      <c r="D319" s="1835">
        <v>11</v>
      </c>
      <c r="E319" s="1835">
        <v>1</v>
      </c>
      <c r="F319" s="1835">
        <v>4</v>
      </c>
      <c r="G319" s="1835">
        <v>2</v>
      </c>
      <c r="H319" s="1397">
        <v>1</v>
      </c>
      <c r="I319" s="1712" t="s">
        <v>1377</v>
      </c>
      <c r="J319" s="1690"/>
      <c r="K319" s="1691"/>
      <c r="L319" s="1690" t="s">
        <v>1376</v>
      </c>
      <c r="M319" s="1691" t="s">
        <v>52</v>
      </c>
      <c r="N319" s="1693">
        <v>42741</v>
      </c>
      <c r="O319" s="1691"/>
      <c r="P319" s="1691" t="s">
        <v>132</v>
      </c>
      <c r="Q319" s="1691" t="s">
        <v>43</v>
      </c>
      <c r="R319" s="1145">
        <v>1</v>
      </c>
      <c r="S319" s="1146">
        <v>38884875</v>
      </c>
      <c r="T319" s="1717"/>
      <c r="U319" s="1469"/>
    </row>
    <row r="320" spans="1:26">
      <c r="A320" s="1626"/>
      <c r="B320" s="724"/>
      <c r="C320" s="1617"/>
      <c r="D320" s="1618"/>
      <c r="E320" s="1617"/>
      <c r="F320" s="1617"/>
      <c r="G320" s="1617"/>
      <c r="H320" s="1617"/>
      <c r="I320" s="72"/>
      <c r="J320" s="883"/>
      <c r="K320" s="883"/>
      <c r="L320" s="565"/>
      <c r="M320" s="888"/>
      <c r="N320" s="888"/>
      <c r="O320" s="883"/>
      <c r="P320" s="888"/>
      <c r="Q320" s="1051"/>
      <c r="R320" s="1043"/>
      <c r="S320" s="971"/>
      <c r="T320" s="72"/>
      <c r="U320" s="1469"/>
    </row>
    <row r="321" spans="1:22" ht="12.75" thickBot="1">
      <c r="A321" s="497"/>
      <c r="B321" s="109"/>
      <c r="C321" s="102"/>
      <c r="D321" s="102"/>
      <c r="E321" s="102"/>
      <c r="F321" s="102"/>
      <c r="G321" s="102"/>
      <c r="H321" s="102"/>
      <c r="I321" s="72"/>
      <c r="J321" s="104"/>
      <c r="K321" s="104"/>
      <c r="L321" s="102"/>
      <c r="M321" s="102"/>
      <c r="N321" s="104"/>
      <c r="O321" s="104"/>
      <c r="P321" s="104"/>
      <c r="Q321" s="104"/>
      <c r="R321" s="104"/>
      <c r="S321" s="432"/>
      <c r="T321" s="51"/>
      <c r="U321" s="6"/>
    </row>
    <row r="322" spans="1:22" ht="12.75" thickBot="1">
      <c r="A322" s="681"/>
      <c r="B322" s="118"/>
      <c r="C322" s="56"/>
      <c r="D322" s="56"/>
      <c r="E322" s="56"/>
      <c r="F322" s="56"/>
      <c r="G322" s="56"/>
      <c r="H322" s="511" t="s">
        <v>616</v>
      </c>
      <c r="I322" s="88" t="s">
        <v>421</v>
      </c>
      <c r="J322" s="59"/>
      <c r="K322" s="59"/>
      <c r="L322" s="59"/>
      <c r="M322" s="59"/>
      <c r="N322" s="59"/>
      <c r="O322" s="59"/>
      <c r="P322" s="59"/>
      <c r="Q322" s="59"/>
      <c r="R322" s="1066">
        <f>SUM(R323:R329)</f>
        <v>7</v>
      </c>
      <c r="S322" s="132">
        <f>SUM(S323:S329)</f>
        <v>439813837.59000003</v>
      </c>
      <c r="T322" s="91"/>
      <c r="U322" s="6"/>
      <c r="V322" s="450"/>
    </row>
    <row r="323" spans="1:22">
      <c r="A323" s="1628">
        <v>1</v>
      </c>
      <c r="B323" s="1021"/>
      <c r="C323" s="1521">
        <v>4</v>
      </c>
      <c r="D323" s="1100" t="s">
        <v>921</v>
      </c>
      <c r="E323" s="1100" t="s">
        <v>97</v>
      </c>
      <c r="F323" s="1100" t="s">
        <v>239</v>
      </c>
      <c r="G323" s="1100" t="s">
        <v>99</v>
      </c>
      <c r="H323" s="111" t="s">
        <v>129</v>
      </c>
      <c r="I323" s="112" t="s">
        <v>422</v>
      </c>
      <c r="J323" s="112"/>
      <c r="K323" s="112"/>
      <c r="L323" s="114"/>
      <c r="M323" s="114" t="s">
        <v>205</v>
      </c>
      <c r="N323" s="114">
        <v>2014</v>
      </c>
      <c r="O323" s="112"/>
      <c r="P323" s="114" t="s">
        <v>42</v>
      </c>
      <c r="Q323" s="1017" t="s">
        <v>43</v>
      </c>
      <c r="R323" s="682">
        <v>1</v>
      </c>
      <c r="S323" s="422">
        <v>10000000</v>
      </c>
      <c r="T323" s="51"/>
      <c r="U323" s="6"/>
    </row>
    <row r="324" spans="1:22">
      <c r="A324" s="1625">
        <v>2</v>
      </c>
      <c r="B324" s="1021"/>
      <c r="C324" s="1521">
        <v>4</v>
      </c>
      <c r="D324" s="1100" t="s">
        <v>921</v>
      </c>
      <c r="E324" s="1100" t="s">
        <v>97</v>
      </c>
      <c r="F324" s="1100" t="s">
        <v>239</v>
      </c>
      <c r="G324" s="1100" t="s">
        <v>99</v>
      </c>
      <c r="H324" s="111" t="s">
        <v>135</v>
      </c>
      <c r="I324" s="126" t="s">
        <v>900</v>
      </c>
      <c r="J324" s="112"/>
      <c r="K324" s="114"/>
      <c r="L324" s="114"/>
      <c r="M324" s="114" t="s">
        <v>755</v>
      </c>
      <c r="N324" s="669">
        <v>42009</v>
      </c>
      <c r="O324" s="114"/>
      <c r="P324" s="114" t="s">
        <v>132</v>
      </c>
      <c r="Q324" s="1017" t="s">
        <v>43</v>
      </c>
      <c r="R324" s="1058">
        <v>1</v>
      </c>
      <c r="S324" s="115">
        <v>6000000</v>
      </c>
      <c r="T324" s="51"/>
      <c r="U324" s="6"/>
    </row>
    <row r="325" spans="1:22">
      <c r="A325" s="1026">
        <v>3</v>
      </c>
      <c r="B325" s="1021"/>
      <c r="C325" s="1101">
        <v>4</v>
      </c>
      <c r="D325" s="1101">
        <v>16</v>
      </c>
      <c r="E325" s="1101">
        <v>1</v>
      </c>
      <c r="F325" s="1101">
        <v>4</v>
      </c>
      <c r="G325" s="1101">
        <v>4</v>
      </c>
      <c r="H325" s="1099" t="s">
        <v>70</v>
      </c>
      <c r="I325" s="1038" t="s">
        <v>1049</v>
      </c>
      <c r="J325" s="1018"/>
      <c r="K325" s="1017"/>
      <c r="L325" s="1017"/>
      <c r="M325" s="1017" t="s">
        <v>40</v>
      </c>
      <c r="N325" s="1035" t="s">
        <v>1050</v>
      </c>
      <c r="O325" s="1017"/>
      <c r="P325" s="1017" t="s">
        <v>132</v>
      </c>
      <c r="Q325" s="1017" t="s">
        <v>43</v>
      </c>
      <c r="R325" s="1067">
        <v>1</v>
      </c>
      <c r="S325" s="1019">
        <v>11755000</v>
      </c>
      <c r="T325" s="1022"/>
      <c r="U325" s="6"/>
    </row>
    <row r="326" spans="1:22" ht="12.75" thickBot="1">
      <c r="A326" s="1027">
        <v>4</v>
      </c>
      <c r="B326" s="433"/>
      <c r="C326" s="1101">
        <v>4</v>
      </c>
      <c r="D326" s="1101">
        <v>15</v>
      </c>
      <c r="E326" s="1101">
        <v>1</v>
      </c>
      <c r="F326" s="1101">
        <v>4</v>
      </c>
      <c r="G326" s="1101">
        <v>4</v>
      </c>
      <c r="H326" s="1099" t="s">
        <v>129</v>
      </c>
      <c r="I326" s="1038" t="s">
        <v>1051</v>
      </c>
      <c r="J326" s="1018"/>
      <c r="K326" s="1017"/>
      <c r="L326" s="1017"/>
      <c r="M326" s="1017" t="s">
        <v>40</v>
      </c>
      <c r="N326" s="1035" t="s">
        <v>1050</v>
      </c>
      <c r="O326" s="1017"/>
      <c r="P326" s="1017" t="s">
        <v>132</v>
      </c>
      <c r="Q326" s="1017" t="s">
        <v>43</v>
      </c>
      <c r="R326" s="1067">
        <v>1</v>
      </c>
      <c r="S326" s="1218">
        <v>12170588.59</v>
      </c>
      <c r="T326" s="1022"/>
      <c r="U326" s="1871"/>
    </row>
    <row r="327" spans="1:22">
      <c r="A327" s="1244">
        <v>5</v>
      </c>
      <c r="B327" s="1718"/>
      <c r="C327" s="1719">
        <v>4</v>
      </c>
      <c r="D327" s="1719">
        <v>16</v>
      </c>
      <c r="E327" s="1719">
        <v>1</v>
      </c>
      <c r="F327" s="1719">
        <v>4</v>
      </c>
      <c r="G327" s="1719">
        <v>4</v>
      </c>
      <c r="H327" s="785" t="s">
        <v>73</v>
      </c>
      <c r="I327" s="1131" t="s">
        <v>1269</v>
      </c>
      <c r="J327" s="726"/>
      <c r="K327" s="738"/>
      <c r="L327" s="738"/>
      <c r="M327" s="738" t="s">
        <v>1255</v>
      </c>
      <c r="N327" s="1132">
        <v>42685</v>
      </c>
      <c r="O327" s="738" t="s">
        <v>1261</v>
      </c>
      <c r="P327" s="738" t="s">
        <v>132</v>
      </c>
      <c r="Q327" s="738" t="s">
        <v>43</v>
      </c>
      <c r="R327" s="1245">
        <v>1</v>
      </c>
      <c r="S327" s="1134">
        <v>5255000</v>
      </c>
      <c r="T327" s="1023"/>
      <c r="U327" s="6"/>
      <c r="V327" s="8"/>
    </row>
    <row r="328" spans="1:22">
      <c r="A328" s="1027">
        <v>6</v>
      </c>
      <c r="B328" s="134"/>
      <c r="C328" s="1839">
        <v>4</v>
      </c>
      <c r="D328" s="1400">
        <v>16</v>
      </c>
      <c r="E328" s="1400">
        <v>2</v>
      </c>
      <c r="F328" s="1400">
        <v>1</v>
      </c>
      <c r="G328" s="1400">
        <v>4</v>
      </c>
      <c r="H328" s="1390">
        <v>5</v>
      </c>
      <c r="I328" s="1703" t="s">
        <v>1396</v>
      </c>
      <c r="J328" s="1697" t="s">
        <v>1379</v>
      </c>
      <c r="K328" s="1697"/>
      <c r="L328" s="1696"/>
      <c r="M328" s="1697" t="s">
        <v>52</v>
      </c>
      <c r="N328" s="1699">
        <v>42741</v>
      </c>
      <c r="O328" s="1697"/>
      <c r="P328" s="1697" t="s">
        <v>132</v>
      </c>
      <c r="Q328" s="1697" t="s">
        <v>43</v>
      </c>
      <c r="R328" s="1702">
        <v>1</v>
      </c>
      <c r="S328" s="1701">
        <v>36238249</v>
      </c>
      <c r="T328" s="1022"/>
      <c r="U328" s="6"/>
      <c r="V328" s="8"/>
    </row>
    <row r="329" spans="1:22">
      <c r="A329" s="1244">
        <v>7</v>
      </c>
      <c r="B329" s="134"/>
      <c r="C329" s="1794">
        <v>4</v>
      </c>
      <c r="D329" s="1794">
        <v>15</v>
      </c>
      <c r="E329" s="1794">
        <v>2</v>
      </c>
      <c r="F329" s="1794">
        <v>1</v>
      </c>
      <c r="G329" s="1794">
        <v>4</v>
      </c>
      <c r="H329" s="1370">
        <v>1</v>
      </c>
      <c r="I329" s="1703" t="s">
        <v>1380</v>
      </c>
      <c r="J329" s="1697" t="s">
        <v>1379</v>
      </c>
      <c r="K329" s="1696"/>
      <c r="L329" s="1696" t="s">
        <v>1219</v>
      </c>
      <c r="M329" s="1697" t="s">
        <v>52</v>
      </c>
      <c r="N329" s="1699">
        <v>42741</v>
      </c>
      <c r="O329" s="1696"/>
      <c r="P329" s="1697" t="s">
        <v>132</v>
      </c>
      <c r="Q329" s="1697" t="s">
        <v>43</v>
      </c>
      <c r="R329" s="1700">
        <v>1</v>
      </c>
      <c r="S329" s="1701">
        <v>358395000</v>
      </c>
      <c r="T329" s="1022"/>
      <c r="U329" s="1871"/>
    </row>
    <row r="330" spans="1:22" ht="12.75" thickBot="1">
      <c r="A330" s="486"/>
      <c r="B330" s="460"/>
      <c r="C330" s="486"/>
      <c r="D330" s="486"/>
      <c r="E330" s="486"/>
      <c r="F330" s="486"/>
      <c r="G330" s="486"/>
      <c r="H330" s="486"/>
      <c r="I330" s="486"/>
      <c r="J330" s="486"/>
      <c r="K330" s="486"/>
      <c r="L330" s="9"/>
      <c r="M330" s="486"/>
      <c r="N330" s="486"/>
      <c r="O330" s="486"/>
      <c r="P330" s="486"/>
      <c r="Q330" s="486"/>
      <c r="R330" s="486"/>
      <c r="S330" s="486"/>
      <c r="T330" s="486"/>
      <c r="U330" s="1469"/>
    </row>
    <row r="331" spans="1:22" ht="12.75" thickBot="1">
      <c r="A331" s="462"/>
      <c r="B331" s="1629"/>
      <c r="C331" s="18"/>
      <c r="D331" s="18"/>
      <c r="E331" s="18"/>
      <c r="F331" s="18"/>
      <c r="G331" s="18"/>
      <c r="H331" s="18"/>
      <c r="I331" s="17" t="s">
        <v>423</v>
      </c>
      <c r="J331" s="18"/>
      <c r="K331" s="18"/>
      <c r="L331" s="18"/>
      <c r="M331" s="18"/>
      <c r="N331" s="18"/>
      <c r="O331" s="18"/>
      <c r="P331" s="18"/>
      <c r="Q331" s="18"/>
      <c r="R331" s="18"/>
      <c r="S331" s="18"/>
      <c r="T331" s="463"/>
      <c r="U331" s="6"/>
    </row>
    <row r="332" spans="1:22">
      <c r="A332" s="434"/>
      <c r="C332" s="460"/>
      <c r="D332" s="460"/>
      <c r="E332" s="460"/>
      <c r="F332" s="460"/>
      <c r="G332" s="460"/>
      <c r="H332" s="434"/>
      <c r="I332" s="434"/>
      <c r="J332" s="434"/>
      <c r="K332" s="434"/>
      <c r="L332" s="434"/>
      <c r="M332" s="434"/>
      <c r="N332" s="434"/>
      <c r="O332" s="434"/>
      <c r="P332" s="434"/>
      <c r="Q332" s="434"/>
      <c r="R332" s="434"/>
      <c r="S332" s="461"/>
      <c r="T332" s="434"/>
    </row>
    <row r="333" spans="1:22" ht="16.5" customHeight="1">
      <c r="A333" s="2061" t="s">
        <v>785</v>
      </c>
      <c r="B333" s="2062"/>
      <c r="C333" s="2062"/>
      <c r="D333" s="2062"/>
      <c r="E333" s="2062"/>
      <c r="F333" s="2062"/>
      <c r="G333" s="2062"/>
      <c r="H333" s="2062"/>
      <c r="I333" s="2062"/>
      <c r="J333" s="2062"/>
      <c r="K333" s="2062"/>
      <c r="L333" s="2062"/>
      <c r="M333" s="2062"/>
      <c r="N333" s="2062"/>
      <c r="O333" s="2062"/>
      <c r="P333" s="2062"/>
      <c r="Q333" s="2063"/>
      <c r="R333" s="1068">
        <f>SUM(R19+R27+R239+R260+R300+R308+R322)</f>
        <v>430</v>
      </c>
      <c r="S333" s="567">
        <f>SUM(S19+S27+S239+S260+S300+S308+S322)</f>
        <v>4983317952.3579216</v>
      </c>
      <c r="T333" s="482"/>
    </row>
    <row r="334" spans="1:22">
      <c r="R334" s="149"/>
      <c r="S334" s="92"/>
      <c r="T334" s="8"/>
    </row>
    <row r="335" spans="1:22">
      <c r="H335" s="1"/>
      <c r="I335" s="4" t="s">
        <v>425</v>
      </c>
      <c r="O335" s="2064" t="s">
        <v>1381</v>
      </c>
      <c r="P335" s="2064"/>
      <c r="Q335" s="2064"/>
      <c r="R335" s="1"/>
      <c r="S335" s="159"/>
      <c r="T335" s="159"/>
    </row>
    <row r="336" spans="1:22">
      <c r="E336" s="4"/>
      <c r="H336" s="1"/>
      <c r="I336" s="4" t="s">
        <v>427</v>
      </c>
      <c r="O336" s="2066" t="s">
        <v>426</v>
      </c>
      <c r="P336" s="2066"/>
      <c r="Q336" s="2066"/>
      <c r="R336" s="1"/>
      <c r="S336" s="159"/>
      <c r="T336" s="159"/>
    </row>
    <row r="337" spans="5:20">
      <c r="E337" s="4"/>
      <c r="H337" s="1"/>
      <c r="I337" s="4" t="s">
        <v>428</v>
      </c>
      <c r="J337" s="150"/>
      <c r="K337" s="150"/>
      <c r="L337" s="150"/>
      <c r="O337" s="151"/>
      <c r="P337" s="152"/>
      <c r="R337" s="1"/>
      <c r="S337" s="159"/>
      <c r="T337" s="159"/>
    </row>
    <row r="338" spans="5:20">
      <c r="E338" s="4"/>
      <c r="H338" s="1"/>
      <c r="I338" s="153"/>
      <c r="J338" s="150"/>
      <c r="K338" s="150"/>
      <c r="L338" s="150"/>
      <c r="O338" s="8"/>
      <c r="P338" s="152"/>
      <c r="R338" s="1"/>
      <c r="S338" s="159"/>
      <c r="T338" s="159"/>
    </row>
    <row r="339" spans="5:20">
      <c r="E339" s="4"/>
      <c r="H339" s="1"/>
      <c r="I339" s="153"/>
      <c r="J339" s="3"/>
      <c r="K339" s="3"/>
      <c r="L339" s="3"/>
      <c r="O339" s="8"/>
      <c r="P339" s="152"/>
      <c r="R339" s="1"/>
      <c r="S339" s="159"/>
      <c r="T339" s="159"/>
    </row>
    <row r="340" spans="5:20">
      <c r="E340" s="4"/>
      <c r="H340" s="1"/>
      <c r="I340" s="153"/>
      <c r="J340" s="3"/>
      <c r="K340" s="3"/>
      <c r="L340" s="3"/>
      <c r="O340" s="8"/>
      <c r="P340" s="152"/>
      <c r="R340" s="1"/>
      <c r="S340" s="159"/>
      <c r="T340" s="159"/>
    </row>
    <row r="341" spans="5:20">
      <c r="E341" s="4"/>
      <c r="H341" s="1"/>
      <c r="I341" s="155" t="s">
        <v>430</v>
      </c>
      <c r="J341" s="3"/>
      <c r="K341" s="3"/>
      <c r="L341" s="3"/>
      <c r="O341" s="2069" t="s">
        <v>429</v>
      </c>
      <c r="P341" s="2069"/>
      <c r="Q341" s="2069"/>
      <c r="R341" s="1"/>
      <c r="S341" s="159"/>
      <c r="T341" s="159"/>
    </row>
    <row r="342" spans="5:20">
      <c r="E342" s="154"/>
      <c r="H342" s="1"/>
      <c r="I342" s="157" t="s">
        <v>432</v>
      </c>
      <c r="J342" s="156"/>
      <c r="K342" s="156"/>
      <c r="L342" s="156"/>
      <c r="O342" s="2068" t="s">
        <v>431</v>
      </c>
      <c r="P342" s="2068"/>
      <c r="Q342" s="2068"/>
      <c r="R342" s="1"/>
      <c r="S342" s="159"/>
      <c r="T342" s="159"/>
    </row>
    <row r="343" spans="5:20">
      <c r="E343" s="4"/>
      <c r="H343" s="1"/>
      <c r="I343" s="157"/>
      <c r="J343" s="158"/>
      <c r="K343" s="158"/>
      <c r="L343" s="158"/>
      <c r="R343" s="1"/>
      <c r="S343" s="159"/>
      <c r="T343" s="150"/>
    </row>
  </sheetData>
  <mergeCells count="27">
    <mergeCell ref="O342:Q342"/>
    <mergeCell ref="O341:Q341"/>
    <mergeCell ref="A1:T1"/>
    <mergeCell ref="A2:T2"/>
    <mergeCell ref="A10:H10"/>
    <mergeCell ref="I10:L10"/>
    <mergeCell ref="M10:M14"/>
    <mergeCell ref="N10:N14"/>
    <mergeCell ref="O10:O14"/>
    <mergeCell ref="P10:P14"/>
    <mergeCell ref="Q10:Q14"/>
    <mergeCell ref="R10:S11"/>
    <mergeCell ref="T10:T14"/>
    <mergeCell ref="A11:A14"/>
    <mergeCell ref="B11:B14"/>
    <mergeCell ref="C11:G14"/>
    <mergeCell ref="O336:Q336"/>
    <mergeCell ref="J11:J14"/>
    <mergeCell ref="L11:L14"/>
    <mergeCell ref="R12:R14"/>
    <mergeCell ref="S12:S14"/>
    <mergeCell ref="C15:G15"/>
    <mergeCell ref="A34:A37"/>
    <mergeCell ref="A333:Q333"/>
    <mergeCell ref="O335:Q335"/>
    <mergeCell ref="H11:H14"/>
    <mergeCell ref="I11:I14"/>
  </mergeCells>
  <dataValidations count="3">
    <dataValidation type="list" allowBlank="1" showInputMessage="1" showErrorMessage="1" error="AMBIL DARI DAFTAR" sqref="I323 I330">
      <formula1>KIBD</formula1>
    </dataValidation>
    <dataValidation type="list" allowBlank="1" showInputMessage="1" showErrorMessage="1" error="PILIH DARI DAFTAR" sqref="B261:B297 B299:B330 B18:B238 B240:B259">
      <formula1>KIBB</formula1>
    </dataValidation>
    <dataValidation type="list" allowBlank="1" showInputMessage="1" showErrorMessage="1" error="PILIH DARI DAFTAR" sqref="B17">
      <formula1>KIBA</formula1>
    </dataValidation>
  </dataValidations>
  <pageMargins left="0.74803149606299213" right="0" top="0.55118110236220474" bottom="0.35433070866141736" header="0.31496062992125984" footer="0.31496062992125984"/>
  <pageSetup paperSize="5" scale="75" orientation="landscape" r:id="rId1"/>
</worksheet>
</file>

<file path=xl/worksheets/sheet8.xml><?xml version="1.0" encoding="utf-8"?>
<worksheet xmlns="http://schemas.openxmlformats.org/spreadsheetml/2006/main" xmlns:r="http://schemas.openxmlformats.org/officeDocument/2006/relationships">
  <sheetPr>
    <tabColor rgb="FF00B050"/>
  </sheetPr>
  <dimension ref="A1:K68"/>
  <sheetViews>
    <sheetView topLeftCell="A39" zoomScale="80" zoomScaleNormal="80" workbookViewId="0">
      <selection activeCell="D67" sqref="D67"/>
    </sheetView>
  </sheetViews>
  <sheetFormatPr defaultRowHeight="12.75"/>
  <cols>
    <col min="1" max="1" width="7" style="331" customWidth="1"/>
    <col min="2" max="2" width="13.85546875" style="331" customWidth="1"/>
    <col min="3" max="3" width="13" style="331" customWidth="1"/>
    <col min="4" max="4" width="37.5703125" style="331" customWidth="1"/>
    <col min="5" max="5" width="10.140625" style="331" customWidth="1"/>
    <col min="6" max="6" width="20.5703125" style="331" customWidth="1"/>
    <col min="7" max="7" width="15.140625" style="331" customWidth="1"/>
    <col min="8" max="8" width="20.140625" style="331" customWidth="1"/>
    <col min="9" max="9" width="25" style="331" customWidth="1"/>
    <col min="10" max="10" width="25.5703125" style="331" customWidth="1"/>
    <col min="11" max="16384" width="9.140625" style="331"/>
  </cols>
  <sheetData>
    <row r="1" spans="1:11" ht="23.25">
      <c r="A1" s="2075" t="s">
        <v>592</v>
      </c>
      <c r="B1" s="2075"/>
      <c r="C1" s="2075"/>
      <c r="D1" s="2075"/>
      <c r="E1" s="2075"/>
      <c r="F1" s="2075"/>
      <c r="G1" s="2075"/>
    </row>
    <row r="2" spans="1:11" ht="15.75">
      <c r="A2" s="592"/>
      <c r="B2" s="592"/>
      <c r="C2" s="592"/>
      <c r="D2" s="592"/>
      <c r="E2" s="592"/>
      <c r="F2" s="592"/>
      <c r="G2" s="592"/>
    </row>
    <row r="3" spans="1:11">
      <c r="A3" s="330" t="s">
        <v>590</v>
      </c>
      <c r="B3" s="330"/>
      <c r="C3" s="330" t="s">
        <v>662</v>
      </c>
      <c r="E3" s="593"/>
      <c r="H3" s="843"/>
      <c r="I3" s="843"/>
      <c r="J3" s="843"/>
      <c r="K3" s="843"/>
    </row>
    <row r="4" spans="1:11" ht="15.75">
      <c r="A4" s="330" t="s">
        <v>591</v>
      </c>
      <c r="B4" s="330"/>
      <c r="C4" s="330" t="s">
        <v>661</v>
      </c>
      <c r="D4" s="601"/>
      <c r="E4" s="601"/>
      <c r="F4" s="601"/>
      <c r="H4" s="843"/>
      <c r="I4" s="843"/>
      <c r="J4" s="843"/>
      <c r="K4" s="843"/>
    </row>
    <row r="5" spans="1:11">
      <c r="A5" s="330" t="s">
        <v>593</v>
      </c>
      <c r="B5" s="330"/>
      <c r="C5" s="739" t="s">
        <v>2</v>
      </c>
      <c r="D5" s="740"/>
      <c r="E5" s="740"/>
      <c r="F5" s="740"/>
      <c r="H5" s="843"/>
      <c r="I5" s="843"/>
      <c r="J5" s="843"/>
      <c r="K5" s="843"/>
    </row>
    <row r="6" spans="1:11">
      <c r="F6" s="332" t="s">
        <v>802</v>
      </c>
      <c r="H6" s="843"/>
      <c r="I6" s="843"/>
      <c r="J6" s="843"/>
      <c r="K6" s="843"/>
    </row>
    <row r="7" spans="1:11" s="330" customFormat="1" ht="44.25" customHeight="1">
      <c r="A7" s="844" t="s">
        <v>594</v>
      </c>
      <c r="B7" s="844" t="s">
        <v>595</v>
      </c>
      <c r="C7" s="844" t="s">
        <v>554</v>
      </c>
      <c r="D7" s="844" t="s">
        <v>555</v>
      </c>
      <c r="E7" s="844" t="s">
        <v>498</v>
      </c>
      <c r="F7" s="844" t="s">
        <v>596</v>
      </c>
      <c r="G7" s="844" t="s">
        <v>499</v>
      </c>
      <c r="H7" s="845"/>
      <c r="I7" s="845"/>
      <c r="J7" s="845"/>
      <c r="K7" s="845"/>
    </row>
    <row r="8" spans="1:11" ht="13.5" customHeight="1">
      <c r="A8" s="547">
        <v>1</v>
      </c>
      <c r="B8" s="547">
        <v>2</v>
      </c>
      <c r="C8" s="547">
        <v>3</v>
      </c>
      <c r="D8" s="547">
        <v>4</v>
      </c>
      <c r="E8" s="547">
        <v>5</v>
      </c>
      <c r="F8" s="547">
        <v>6</v>
      </c>
      <c r="G8" s="547">
        <v>7</v>
      </c>
      <c r="H8" s="843"/>
      <c r="I8" s="843"/>
      <c r="J8" s="843"/>
      <c r="K8" s="843"/>
    </row>
    <row r="9" spans="1:11" ht="23.25" customHeight="1">
      <c r="A9" s="523"/>
      <c r="B9" s="523"/>
      <c r="C9" s="523"/>
      <c r="D9" s="523"/>
      <c r="E9" s="523"/>
      <c r="F9" s="523"/>
      <c r="G9" s="523"/>
      <c r="H9" s="843"/>
      <c r="I9" s="843"/>
      <c r="J9" s="843"/>
      <c r="K9" s="843"/>
    </row>
    <row r="10" spans="1:11" ht="23.25" customHeight="1">
      <c r="A10" s="524">
        <v>1</v>
      </c>
      <c r="B10" s="525" t="s">
        <v>239</v>
      </c>
      <c r="C10" s="525" t="s">
        <v>239</v>
      </c>
      <c r="D10" s="526" t="s">
        <v>597</v>
      </c>
      <c r="E10" s="1886">
        <f>'Rekap Mut.BMD Lamp. 36'!K11</f>
        <v>0</v>
      </c>
      <c r="F10" s="1886">
        <f>'Rekap Mut.BMD Lamp. 36'!L11</f>
        <v>0</v>
      </c>
      <c r="G10" s="527"/>
      <c r="H10" s="843"/>
      <c r="I10" s="843"/>
      <c r="J10" s="843"/>
      <c r="K10" s="843"/>
    </row>
    <row r="11" spans="1:11" ht="23.25" customHeight="1">
      <c r="A11" s="528"/>
      <c r="B11" s="529"/>
      <c r="C11" s="529"/>
      <c r="D11" s="530"/>
      <c r="E11" s="1232"/>
      <c r="F11" s="645"/>
      <c r="G11" s="531"/>
      <c r="H11" s="843"/>
      <c r="I11" s="843"/>
      <c r="J11" s="843"/>
      <c r="K11" s="843"/>
    </row>
    <row r="12" spans="1:11" ht="23.25" customHeight="1">
      <c r="A12" s="532">
        <v>2</v>
      </c>
      <c r="B12" s="533" t="s">
        <v>97</v>
      </c>
      <c r="C12" s="533"/>
      <c r="D12" s="534" t="s">
        <v>598</v>
      </c>
      <c r="E12" s="1233">
        <f>SUM(E13:E21)</f>
        <v>413</v>
      </c>
      <c r="F12" s="848">
        <f>SUM(F13:F21)</f>
        <v>1521097766.54</v>
      </c>
      <c r="G12" s="535"/>
      <c r="H12" s="1909"/>
      <c r="I12" s="1724"/>
      <c r="J12" s="843"/>
      <c r="K12" s="843"/>
    </row>
    <row r="13" spans="1:11" ht="23.25" customHeight="1">
      <c r="A13" s="536"/>
      <c r="B13" s="537"/>
      <c r="C13" s="538" t="s">
        <v>97</v>
      </c>
      <c r="D13" s="536" t="s">
        <v>564</v>
      </c>
      <c r="E13" s="1887">
        <f>'Rekap Mut.BMD Lamp. 36'!K13</f>
        <v>0</v>
      </c>
      <c r="F13" s="1887">
        <f>'Rekap Mut.BMD Lamp. 36'!L13</f>
        <v>0</v>
      </c>
      <c r="G13" s="536"/>
      <c r="H13" s="1909"/>
      <c r="I13" s="1724"/>
      <c r="J13" s="843"/>
      <c r="K13" s="843"/>
    </row>
    <row r="14" spans="1:11" ht="23.25" customHeight="1">
      <c r="A14" s="536"/>
      <c r="B14" s="537"/>
      <c r="C14" s="538" t="s">
        <v>108</v>
      </c>
      <c r="D14" s="539" t="s">
        <v>599</v>
      </c>
      <c r="E14" s="1887">
        <f>'Rekap Mut.BMD Lamp. 36'!K14</f>
        <v>6</v>
      </c>
      <c r="F14" s="1887">
        <f>'Rekap Mut.BMD Lamp. 36'!L14</f>
        <v>393852461.54000002</v>
      </c>
      <c r="G14" s="536"/>
      <c r="H14" s="1909"/>
      <c r="I14" s="1724"/>
      <c r="J14" s="843"/>
      <c r="K14" s="843"/>
    </row>
    <row r="15" spans="1:11" ht="23.25" customHeight="1">
      <c r="A15" s="536"/>
      <c r="B15" s="537"/>
      <c r="C15" s="538" t="s">
        <v>99</v>
      </c>
      <c r="D15" s="539" t="s">
        <v>566</v>
      </c>
      <c r="E15" s="1887">
        <f>'Rekap Mut.BMD Lamp. 36'!K15</f>
        <v>0</v>
      </c>
      <c r="F15" s="1887">
        <f>'Rekap Mut.BMD Lamp. 36'!L15</f>
        <v>0</v>
      </c>
      <c r="G15" s="536"/>
      <c r="H15" s="1909"/>
      <c r="I15" s="1724"/>
      <c r="J15" s="843"/>
      <c r="K15" s="843"/>
    </row>
    <row r="16" spans="1:11" ht="23.25" customHeight="1">
      <c r="A16" s="536"/>
      <c r="B16" s="537"/>
      <c r="C16" s="538" t="s">
        <v>567</v>
      </c>
      <c r="D16" s="539" t="s">
        <v>600</v>
      </c>
      <c r="E16" s="1887">
        <f>'Rekap Mut.BMD Lamp. 36'!K16</f>
        <v>0</v>
      </c>
      <c r="F16" s="1887">
        <f>'Rekap Mut.BMD Lamp. 36'!L16</f>
        <v>0</v>
      </c>
      <c r="G16" s="536"/>
      <c r="H16" s="1909"/>
      <c r="I16" s="1724"/>
      <c r="J16" s="843"/>
      <c r="K16" s="843"/>
    </row>
    <row r="17" spans="1:11" ht="23.25" customHeight="1">
      <c r="A17" s="536"/>
      <c r="B17" s="537"/>
      <c r="C17" s="538" t="s">
        <v>98</v>
      </c>
      <c r="D17" s="539" t="s">
        <v>601</v>
      </c>
      <c r="E17" s="1887">
        <f>'Rekap Mut.BMD Lamp. 36'!K17</f>
        <v>341</v>
      </c>
      <c r="F17" s="1887">
        <f>'Rekap Mut.BMD Lamp. 36'!L17</f>
        <v>551158200</v>
      </c>
      <c r="G17" s="536"/>
      <c r="H17" s="1909"/>
      <c r="I17" s="1724"/>
      <c r="J17" s="843"/>
      <c r="K17" s="843"/>
    </row>
    <row r="18" spans="1:11" ht="23.25" customHeight="1">
      <c r="A18" s="536"/>
      <c r="B18" s="537"/>
      <c r="C18" s="538" t="s">
        <v>570</v>
      </c>
      <c r="D18" s="539" t="s">
        <v>602</v>
      </c>
      <c r="E18" s="1887">
        <f>'Rekap Mut.BMD Lamp. 36'!K18</f>
        <v>17</v>
      </c>
      <c r="F18" s="1887">
        <f>'Rekap Mut.BMD Lamp. 36'!L18</f>
        <v>44557000</v>
      </c>
      <c r="G18" s="536"/>
      <c r="H18" s="1909"/>
      <c r="I18" s="1724"/>
      <c r="J18" s="843"/>
      <c r="K18" s="843"/>
    </row>
    <row r="19" spans="1:11" ht="23.25" customHeight="1">
      <c r="A19" s="536"/>
      <c r="B19" s="537"/>
      <c r="C19" s="538" t="s">
        <v>238</v>
      </c>
      <c r="D19" s="539" t="s">
        <v>572</v>
      </c>
      <c r="E19" s="1887">
        <f>'Rekap Mut.BMD Lamp. 36'!K19</f>
        <v>44</v>
      </c>
      <c r="F19" s="1887">
        <f>'Rekap Mut.BMD Lamp. 36'!L19</f>
        <v>355180115</v>
      </c>
      <c r="G19" s="536"/>
      <c r="H19" s="1909"/>
      <c r="I19" s="1724"/>
      <c r="J19" s="843"/>
      <c r="K19" s="843"/>
    </row>
    <row r="20" spans="1:11" ht="23.25" customHeight="1">
      <c r="A20" s="536"/>
      <c r="B20" s="537"/>
      <c r="C20" s="538" t="s">
        <v>263</v>
      </c>
      <c r="D20" s="539" t="s">
        <v>573</v>
      </c>
      <c r="E20" s="1887">
        <f>'Rekap Mut.BMD Lamp. 36'!K20</f>
        <v>5</v>
      </c>
      <c r="F20" s="1887">
        <f>'Rekap Mut.BMD Lamp. 36'!L20</f>
        <v>176349990</v>
      </c>
      <c r="G20" s="540"/>
      <c r="H20" s="1909"/>
      <c r="I20" s="1724"/>
      <c r="J20" s="843"/>
      <c r="K20" s="843"/>
    </row>
    <row r="21" spans="1:11" ht="23.25" customHeight="1">
      <c r="A21" s="536"/>
      <c r="B21" s="537"/>
      <c r="C21" s="538">
        <v>10</v>
      </c>
      <c r="D21" s="539" t="s">
        <v>603</v>
      </c>
      <c r="E21" s="1887">
        <f>'Rekap Mut.BMD Lamp. 36'!K21</f>
        <v>0</v>
      </c>
      <c r="F21" s="1887">
        <f>'Rekap Mut.BMD Lamp. 36'!L21</f>
        <v>0</v>
      </c>
      <c r="G21" s="536"/>
      <c r="H21" s="1909"/>
      <c r="I21" s="1724"/>
      <c r="J21" s="843"/>
      <c r="K21" s="843"/>
    </row>
    <row r="22" spans="1:11" ht="23.25" customHeight="1">
      <c r="A22" s="532">
        <v>3</v>
      </c>
      <c r="B22" s="533" t="s">
        <v>108</v>
      </c>
      <c r="C22" s="533"/>
      <c r="D22" s="534" t="s">
        <v>604</v>
      </c>
      <c r="E22" s="1238">
        <f>SUM(E23:E24)</f>
        <v>9</v>
      </c>
      <c r="F22" s="646">
        <f>SUM(F23:F24)</f>
        <v>3020640848.2279201</v>
      </c>
      <c r="G22" s="541"/>
      <c r="H22" s="1909"/>
      <c r="I22" s="1724"/>
      <c r="J22" s="843"/>
      <c r="K22" s="843"/>
    </row>
    <row r="23" spans="1:11" ht="23.25" customHeight="1">
      <c r="A23" s="536"/>
      <c r="B23" s="537"/>
      <c r="C23" s="538">
        <v>11</v>
      </c>
      <c r="D23" s="717" t="s">
        <v>576</v>
      </c>
      <c r="E23" s="1887">
        <f>'Rekap Mut.BMD Lamp. 36'!K23</f>
        <v>8</v>
      </c>
      <c r="F23" s="1911">
        <f>'Rekap Mut.BMD Lamp. 36'!L23</f>
        <v>3020280848.2279201</v>
      </c>
      <c r="G23" s="536"/>
      <c r="H23" s="1909"/>
      <c r="I23" s="1724"/>
      <c r="J23" s="843"/>
      <c r="K23" s="843"/>
    </row>
    <row r="24" spans="1:11" ht="23.25" customHeight="1">
      <c r="A24" s="536"/>
      <c r="B24" s="537"/>
      <c r="C24" s="538">
        <v>12</v>
      </c>
      <c r="D24" s="539" t="s">
        <v>605</v>
      </c>
      <c r="E24" s="1887">
        <f>'Rekap Mut.BMD Lamp. 36'!K24</f>
        <v>1</v>
      </c>
      <c r="F24" s="1887">
        <f>'Rekap Mut.BMD Lamp. 36'!L24</f>
        <v>360000</v>
      </c>
      <c r="G24" s="536"/>
      <c r="H24" s="1909"/>
      <c r="I24" s="1724"/>
      <c r="J24" s="1910"/>
      <c r="K24" s="843"/>
    </row>
    <row r="25" spans="1:11" ht="23.25" customHeight="1">
      <c r="A25" s="532">
        <v>4</v>
      </c>
      <c r="B25" s="533" t="s">
        <v>99</v>
      </c>
      <c r="C25" s="533"/>
      <c r="D25" s="534" t="s">
        <v>578</v>
      </c>
      <c r="E25" s="1234">
        <f>SUM(E26:E29)</f>
        <v>8</v>
      </c>
      <c r="F25" s="646">
        <f>SUM(F26:F29)</f>
        <v>445813837.58999997</v>
      </c>
      <c r="G25" s="541"/>
      <c r="H25" s="1909"/>
      <c r="I25" s="1724"/>
      <c r="J25" s="843"/>
      <c r="K25" s="843"/>
    </row>
    <row r="26" spans="1:11" ht="23.25" customHeight="1">
      <c r="A26" s="542"/>
      <c r="B26" s="537"/>
      <c r="C26" s="538">
        <v>13</v>
      </c>
      <c r="D26" s="539" t="s">
        <v>606</v>
      </c>
      <c r="E26" s="1888">
        <f>'Rekap Mut.BMD Lamp. 36'!K26</f>
        <v>0</v>
      </c>
      <c r="F26" s="1888">
        <f>'Rekap Mut.BMD Lamp. 36'!L26</f>
        <v>0</v>
      </c>
      <c r="G26" s="536"/>
      <c r="H26" s="1909"/>
      <c r="I26" s="1724"/>
      <c r="J26" s="843"/>
      <c r="K26" s="843"/>
    </row>
    <row r="27" spans="1:11" ht="23.25" customHeight="1">
      <c r="A27" s="542"/>
      <c r="B27" s="537"/>
      <c r="C27" s="538">
        <v>14</v>
      </c>
      <c r="D27" s="539" t="s">
        <v>607</v>
      </c>
      <c r="E27" s="1888">
        <f>'Rekap Mut.BMD Lamp. 36'!K27</f>
        <v>0</v>
      </c>
      <c r="F27" s="1888">
        <f>'Rekap Mut.BMD Lamp. 36'!L27</f>
        <v>0</v>
      </c>
      <c r="G27" s="536"/>
      <c r="H27" s="1909"/>
      <c r="I27" s="1724"/>
      <c r="J27" s="843"/>
      <c r="K27" s="843"/>
    </row>
    <row r="28" spans="1:11" ht="23.25" customHeight="1">
      <c r="A28" s="542"/>
      <c r="B28" s="537"/>
      <c r="C28" s="538">
        <v>15</v>
      </c>
      <c r="D28" s="539" t="s">
        <v>581</v>
      </c>
      <c r="E28" s="1888">
        <f>'Rekap Mut.BMD Lamp. 36'!K28</f>
        <v>2</v>
      </c>
      <c r="F28" s="1888">
        <f>'Rekap Mut.BMD Lamp. 36'!L28</f>
        <v>370565588.58999997</v>
      </c>
      <c r="G28" s="536"/>
      <c r="H28" s="1909"/>
      <c r="I28" s="1724"/>
      <c r="J28" s="843"/>
      <c r="K28" s="843"/>
    </row>
    <row r="29" spans="1:11" ht="23.25" customHeight="1">
      <c r="A29" s="542"/>
      <c r="B29" s="537"/>
      <c r="C29" s="538">
        <v>16</v>
      </c>
      <c r="D29" s="539" t="s">
        <v>582</v>
      </c>
      <c r="E29" s="1888">
        <f>'Rekap Mut.BMD Lamp. 36'!K29</f>
        <v>6</v>
      </c>
      <c r="F29" s="1888">
        <f>'Rekap Mut.BMD Lamp. 36'!L29</f>
        <v>75248249</v>
      </c>
      <c r="G29" s="536"/>
      <c r="H29" s="1909"/>
      <c r="I29" s="1724"/>
      <c r="J29" s="843"/>
      <c r="K29" s="843"/>
    </row>
    <row r="30" spans="1:11" ht="23.25" customHeight="1">
      <c r="A30" s="532">
        <v>5</v>
      </c>
      <c r="B30" s="533" t="s">
        <v>567</v>
      </c>
      <c r="C30" s="533"/>
      <c r="D30" s="534" t="s">
        <v>608</v>
      </c>
      <c r="E30" s="646">
        <f>SUM(E31:E32)</f>
        <v>0</v>
      </c>
      <c r="F30" s="646">
        <f>SUM(F31:F32)</f>
        <v>0</v>
      </c>
      <c r="G30" s="541"/>
      <c r="H30" s="1909"/>
      <c r="I30" s="1724"/>
      <c r="J30" s="843"/>
      <c r="K30" s="843"/>
    </row>
    <row r="31" spans="1:11" ht="23.25" customHeight="1">
      <c r="A31" s="542"/>
      <c r="B31" s="538"/>
      <c r="C31" s="538">
        <v>17</v>
      </c>
      <c r="D31" s="539" t="s">
        <v>609</v>
      </c>
      <c r="E31" s="1887">
        <f>'Rekap Mut.BMD Lamp. 36'!K31</f>
        <v>0</v>
      </c>
      <c r="F31" s="1887">
        <f>'Rekap Mut.BMD Lamp. 36'!L31</f>
        <v>0</v>
      </c>
      <c r="G31" s="536"/>
      <c r="H31" s="1909"/>
      <c r="I31" s="1724"/>
      <c r="J31" s="843"/>
      <c r="K31" s="843"/>
    </row>
    <row r="32" spans="1:11" ht="23.25" customHeight="1">
      <c r="A32" s="542"/>
      <c r="B32" s="537"/>
      <c r="C32" s="538">
        <v>18</v>
      </c>
      <c r="D32" s="539" t="s">
        <v>610</v>
      </c>
      <c r="E32" s="1235"/>
      <c r="F32" s="647"/>
      <c r="G32" s="536"/>
      <c r="H32" s="1909"/>
      <c r="I32" s="1724"/>
      <c r="J32" s="843"/>
      <c r="K32" s="843"/>
    </row>
    <row r="33" spans="1:11" ht="23.25" customHeight="1">
      <c r="A33" s="542"/>
      <c r="B33" s="537"/>
      <c r="C33" s="538">
        <v>19</v>
      </c>
      <c r="D33" s="539" t="s">
        <v>611</v>
      </c>
      <c r="E33" s="1235"/>
      <c r="F33" s="647"/>
      <c r="G33" s="536"/>
      <c r="H33" s="1909"/>
      <c r="I33" s="1724"/>
      <c r="J33" s="843"/>
      <c r="K33" s="843"/>
    </row>
    <row r="34" spans="1:11" ht="23.25" customHeight="1">
      <c r="A34" s="532">
        <v>6</v>
      </c>
      <c r="B34" s="533" t="s">
        <v>98</v>
      </c>
      <c r="C34" s="533"/>
      <c r="D34" s="534" t="s">
        <v>612</v>
      </c>
      <c r="E34" s="648">
        <v>0</v>
      </c>
      <c r="F34" s="648">
        <v>0</v>
      </c>
      <c r="G34" s="541"/>
      <c r="H34" s="1909"/>
      <c r="I34" s="1724"/>
      <c r="J34" s="843"/>
      <c r="K34" s="843"/>
    </row>
    <row r="35" spans="1:11" ht="23.25" customHeight="1">
      <c r="A35" s="543"/>
      <c r="B35" s="544"/>
      <c r="C35" s="544"/>
      <c r="D35" s="545"/>
      <c r="E35" s="1236"/>
      <c r="F35" s="649"/>
      <c r="G35" s="546"/>
      <c r="H35" s="1909"/>
      <c r="I35" s="1724"/>
      <c r="J35" s="843"/>
      <c r="K35" s="843"/>
    </row>
    <row r="36" spans="1:11" ht="30" customHeight="1">
      <c r="A36" s="2077" t="s">
        <v>632</v>
      </c>
      <c r="B36" s="2077"/>
      <c r="C36" s="2077"/>
      <c r="D36" s="2077"/>
      <c r="E36" s="1237">
        <f>SUM(E10+E12+E22+E25+E30+E34)</f>
        <v>430</v>
      </c>
      <c r="F36" s="695">
        <f>SUM(F10+F12+F22+F25+F30+F34)</f>
        <v>4987552452.3579197</v>
      </c>
      <c r="G36" s="547"/>
      <c r="H36" s="1909"/>
      <c r="I36" s="1724"/>
      <c r="J36" s="1724"/>
      <c r="K36" s="843"/>
    </row>
    <row r="37" spans="1:11" ht="26.25" customHeight="1">
      <c r="A37" s="741"/>
      <c r="B37" s="741"/>
      <c r="C37" s="741"/>
      <c r="D37" s="741"/>
      <c r="E37" s="742"/>
      <c r="F37" s="743"/>
      <c r="G37" s="744"/>
      <c r="H37" s="840"/>
      <c r="I37" s="843"/>
      <c r="J37" s="843"/>
      <c r="K37" s="843"/>
    </row>
    <row r="38" spans="1:11" ht="15">
      <c r="A38" s="333"/>
      <c r="B38" s="333"/>
      <c r="C38" s="333"/>
      <c r="D38" s="334"/>
      <c r="E38" s="335"/>
      <c r="F38" s="336"/>
      <c r="G38" s="333"/>
      <c r="H38" s="840"/>
      <c r="I38" s="843"/>
      <c r="J38" s="843"/>
      <c r="K38" s="843"/>
    </row>
    <row r="39" spans="1:11" ht="15">
      <c r="A39" s="337"/>
      <c r="B39" s="2078"/>
      <c r="C39" s="2078"/>
      <c r="D39" s="338"/>
      <c r="E39" s="2076" t="s">
        <v>1403</v>
      </c>
      <c r="F39" s="2076"/>
      <c r="G39" s="2076"/>
      <c r="H39" s="840"/>
      <c r="I39" s="843"/>
      <c r="J39" s="843"/>
      <c r="K39" s="843"/>
    </row>
    <row r="40" spans="1:11" ht="15" customHeight="1">
      <c r="A40" s="2072" t="s">
        <v>613</v>
      </c>
      <c r="B40" s="2072"/>
      <c r="C40" s="2072"/>
      <c r="D40" s="338"/>
      <c r="E40" s="332"/>
      <c r="F40" s="339"/>
      <c r="G40" s="341"/>
      <c r="H40" s="840"/>
      <c r="I40" s="843"/>
      <c r="J40" s="843"/>
      <c r="K40" s="843"/>
    </row>
    <row r="41" spans="1:11" ht="15" customHeight="1">
      <c r="A41" s="2072" t="s">
        <v>800</v>
      </c>
      <c r="B41" s="2072"/>
      <c r="C41" s="2072"/>
      <c r="D41" s="338"/>
      <c r="E41" s="2072" t="s">
        <v>508</v>
      </c>
      <c r="F41" s="2072"/>
      <c r="G41" s="2072"/>
      <c r="H41" s="840"/>
      <c r="I41" s="843"/>
      <c r="J41" s="843"/>
      <c r="K41" s="843"/>
    </row>
    <row r="42" spans="1:11">
      <c r="A42" s="342"/>
      <c r="B42" s="340"/>
      <c r="C42" s="343"/>
      <c r="D42" s="338"/>
      <c r="E42" s="332"/>
      <c r="F42" s="340"/>
      <c r="G42" s="337"/>
      <c r="H42" s="640"/>
    </row>
    <row r="43" spans="1:11">
      <c r="A43" s="342"/>
      <c r="B43" s="340"/>
      <c r="C43" s="343"/>
      <c r="D43" s="338"/>
      <c r="E43" s="332"/>
      <c r="F43" s="340"/>
      <c r="G43" s="337"/>
      <c r="H43" s="640"/>
    </row>
    <row r="44" spans="1:11">
      <c r="B44" s="340"/>
      <c r="C44" s="344"/>
      <c r="D44" s="338"/>
      <c r="E44" s="332"/>
      <c r="F44" s="340"/>
      <c r="G44" s="337"/>
      <c r="H44" s="640"/>
    </row>
    <row r="45" spans="1:11" ht="15" customHeight="1">
      <c r="A45" s="2073" t="s">
        <v>783</v>
      </c>
      <c r="B45" s="2073"/>
      <c r="C45" s="2073"/>
      <c r="D45" s="338"/>
      <c r="E45" s="2074" t="s">
        <v>429</v>
      </c>
      <c r="F45" s="2074"/>
      <c r="G45" s="2074"/>
    </row>
    <row r="46" spans="1:11" ht="15" customHeight="1">
      <c r="A46" s="2072" t="s">
        <v>432</v>
      </c>
      <c r="B46" s="2072"/>
      <c r="C46" s="2072"/>
      <c r="D46" s="338"/>
      <c r="E46" s="2072" t="s">
        <v>431</v>
      </c>
      <c r="F46" s="2072"/>
      <c r="G46" s="2072"/>
    </row>
    <row r="54" spans="6:8" ht="15">
      <c r="H54" s="346"/>
    </row>
    <row r="60" spans="6:8" ht="15">
      <c r="F60" s="346"/>
    </row>
    <row r="61" spans="6:8" ht="15">
      <c r="F61" s="346"/>
    </row>
    <row r="62" spans="6:8" ht="15">
      <c r="F62" s="346"/>
    </row>
    <row r="63" spans="6:8">
      <c r="F63" s="347"/>
    </row>
    <row r="67" spans="6:6" ht="15">
      <c r="F67" s="346"/>
    </row>
    <row r="68" spans="6:6" ht="15">
      <c r="F68" s="346"/>
    </row>
  </sheetData>
  <mergeCells count="11">
    <mergeCell ref="A1:G1"/>
    <mergeCell ref="E39:G39"/>
    <mergeCell ref="A36:D36"/>
    <mergeCell ref="B39:C39"/>
    <mergeCell ref="A40:C40"/>
    <mergeCell ref="A41:C41"/>
    <mergeCell ref="A45:C45"/>
    <mergeCell ref="A46:C46"/>
    <mergeCell ref="E41:G41"/>
    <mergeCell ref="E45:G45"/>
    <mergeCell ref="E46:G46"/>
  </mergeCells>
  <pageMargins left="0.9055118110236221" right="0.39370078740157483" top="1.0236220472440944" bottom="0.51181102362204722" header="0" footer="0.51181102362204722"/>
  <pageSetup paperSize="5" scale="75" orientation="portrait" horizontalDpi="4294967293" r:id="rId1"/>
  <headerFooter alignWithMargins="0"/>
</worksheet>
</file>

<file path=xl/worksheets/sheet9.xml><?xml version="1.0" encoding="utf-8"?>
<worksheet xmlns="http://schemas.openxmlformats.org/spreadsheetml/2006/main" xmlns:r="http://schemas.openxmlformats.org/officeDocument/2006/relationships">
  <sheetPr>
    <tabColor rgb="FF00B050"/>
  </sheetPr>
  <dimension ref="A1:T32"/>
  <sheetViews>
    <sheetView topLeftCell="A6" zoomScale="80" zoomScaleNormal="80" zoomScaleSheetLayoutView="100" workbookViewId="0">
      <selection activeCell="Q39" sqref="Q39"/>
    </sheetView>
  </sheetViews>
  <sheetFormatPr defaultRowHeight="15"/>
  <cols>
    <col min="1" max="1" width="4.5703125" style="162" customWidth="1"/>
    <col min="2" max="2" width="16.42578125" style="162" customWidth="1"/>
    <col min="3" max="3" width="20.28515625" style="162" customWidth="1"/>
    <col min="4" max="7" width="3.7109375" style="162" customWidth="1"/>
    <col min="8" max="8" width="4.7109375" style="162" customWidth="1"/>
    <col min="9" max="9" width="8.140625" style="162" customWidth="1"/>
    <col min="10" max="10" width="7.140625" style="162" customWidth="1"/>
    <col min="11" max="11" width="10.85546875" style="162" customWidth="1"/>
    <col min="12" max="12" width="13" style="162" customWidth="1"/>
    <col min="13" max="13" width="6.85546875" style="162" customWidth="1"/>
    <col min="14" max="15" width="9.140625" style="162"/>
    <col min="16" max="16" width="12.140625" style="162" customWidth="1"/>
    <col min="17" max="17" width="9.140625" style="162"/>
    <col min="18" max="18" width="12.85546875" style="162" customWidth="1"/>
    <col min="19" max="19" width="11.42578125" style="162" customWidth="1"/>
    <col min="20" max="16384" width="9.140625" style="162"/>
  </cols>
  <sheetData>
    <row r="1" spans="1:20" ht="23.25">
      <c r="A1" s="2085" t="s">
        <v>617</v>
      </c>
      <c r="B1" s="2085"/>
      <c r="C1" s="2085"/>
      <c r="D1" s="2085"/>
      <c r="E1" s="2085"/>
      <c r="F1" s="2085"/>
      <c r="G1" s="2085"/>
      <c r="H1" s="2085"/>
      <c r="I1" s="2085"/>
      <c r="J1" s="2085"/>
      <c r="K1" s="2085"/>
      <c r="L1" s="2085"/>
      <c r="M1" s="2085"/>
      <c r="N1" s="2085"/>
      <c r="O1" s="2085"/>
      <c r="P1" s="2085"/>
      <c r="Q1" s="2085"/>
      <c r="R1" s="2085"/>
      <c r="S1" s="2085"/>
    </row>
    <row r="2" spans="1:20" ht="23.25">
      <c r="A2" s="2085" t="s">
        <v>618</v>
      </c>
      <c r="B2" s="2085"/>
      <c r="C2" s="2085"/>
      <c r="D2" s="2085"/>
      <c r="E2" s="2085"/>
      <c r="F2" s="2085"/>
      <c r="G2" s="2085"/>
      <c r="H2" s="2085"/>
      <c r="I2" s="2085"/>
      <c r="J2" s="2085"/>
      <c r="K2" s="2085"/>
      <c r="L2" s="2085"/>
      <c r="M2" s="2085"/>
      <c r="N2" s="2085"/>
      <c r="O2" s="2085"/>
      <c r="P2" s="2085"/>
      <c r="Q2" s="2085"/>
      <c r="R2" s="2085"/>
      <c r="S2" s="2085"/>
    </row>
    <row r="3" spans="1:20" ht="23.25">
      <c r="A3" s="2085" t="s">
        <v>965</v>
      </c>
      <c r="B3" s="2085"/>
      <c r="C3" s="2085"/>
      <c r="D3" s="2085"/>
      <c r="E3" s="2085"/>
      <c r="F3" s="2085"/>
      <c r="G3" s="2085"/>
      <c r="H3" s="2085"/>
      <c r="I3" s="2085"/>
      <c r="J3" s="2085"/>
      <c r="K3" s="2085"/>
      <c r="L3" s="2085"/>
      <c r="M3" s="2085"/>
      <c r="N3" s="2085"/>
      <c r="O3" s="2085"/>
      <c r="P3" s="2085"/>
      <c r="Q3" s="2085"/>
      <c r="R3" s="2085"/>
      <c r="S3" s="2085"/>
    </row>
    <row r="4" spans="1:20">
      <c r="A4" s="340"/>
      <c r="B4" s="340"/>
      <c r="C4" s="340"/>
      <c r="D4" s="340"/>
      <c r="E4" s="340"/>
      <c r="F4" s="340"/>
      <c r="G4" s="340"/>
      <c r="H4" s="340"/>
      <c r="I4" s="340"/>
      <c r="J4" s="340"/>
      <c r="K4" s="340"/>
      <c r="L4" s="340"/>
      <c r="M4" s="340"/>
      <c r="N4" s="340"/>
      <c r="O4" s="340"/>
      <c r="P4" s="340"/>
      <c r="Q4" s="340"/>
      <c r="R4" s="340"/>
      <c r="S4" s="340"/>
    </row>
    <row r="5" spans="1:20">
      <c r="A5" s="348" t="s">
        <v>1</v>
      </c>
      <c r="B5" s="348"/>
      <c r="C5" s="348" t="s">
        <v>2</v>
      </c>
      <c r="D5" s="348"/>
      <c r="E5" s="349"/>
      <c r="F5" s="350"/>
      <c r="G5" s="340"/>
      <c r="H5" s="340"/>
      <c r="I5" s="340"/>
      <c r="J5" s="340"/>
      <c r="K5" s="340"/>
      <c r="L5" s="340"/>
      <c r="M5" s="340"/>
      <c r="N5" s="340"/>
      <c r="O5" s="340"/>
      <c r="P5" s="340"/>
      <c r="Q5" s="340"/>
      <c r="R5" s="340"/>
      <c r="S5" s="340"/>
    </row>
    <row r="6" spans="1:20">
      <c r="A6" s="348" t="s">
        <v>3</v>
      </c>
      <c r="B6" s="348"/>
      <c r="C6" s="348" t="s">
        <v>661</v>
      </c>
      <c r="D6" s="348"/>
      <c r="E6" s="349"/>
      <c r="F6" s="350"/>
      <c r="G6" s="340"/>
      <c r="H6" s="340"/>
      <c r="I6" s="340"/>
      <c r="J6" s="340"/>
      <c r="K6" s="340"/>
      <c r="L6" s="340"/>
      <c r="M6" s="340"/>
      <c r="N6" s="340"/>
      <c r="O6" s="340"/>
      <c r="P6" s="340"/>
      <c r="Q6" s="340"/>
      <c r="R6" s="340"/>
      <c r="S6" s="340"/>
    </row>
    <row r="7" spans="1:20">
      <c r="A7" s="348" t="s">
        <v>4</v>
      </c>
      <c r="B7" s="348"/>
      <c r="C7" s="351" t="s">
        <v>804</v>
      </c>
      <c r="D7" s="351"/>
      <c r="E7" s="349"/>
      <c r="F7" s="350"/>
      <c r="G7" s="340"/>
      <c r="H7" s="340"/>
      <c r="I7" s="340"/>
      <c r="J7" s="340"/>
      <c r="K7" s="340"/>
      <c r="L7" s="340"/>
      <c r="M7" s="340"/>
      <c r="N7" s="340"/>
      <c r="O7" s="340"/>
      <c r="P7" s="340"/>
      <c r="Q7" s="340"/>
      <c r="R7" s="340"/>
      <c r="S7" s="340"/>
    </row>
    <row r="8" spans="1:20">
      <c r="A8" s="348" t="s">
        <v>619</v>
      </c>
      <c r="B8" s="348"/>
      <c r="C8" s="351" t="s">
        <v>804</v>
      </c>
      <c r="D8" s="351"/>
      <c r="E8" s="349"/>
      <c r="F8" s="350"/>
      <c r="G8" s="340"/>
      <c r="H8" s="340"/>
      <c r="I8" s="340"/>
      <c r="J8" s="340"/>
      <c r="K8" s="340"/>
      <c r="L8" s="340"/>
      <c r="M8" s="340"/>
      <c r="N8" s="340"/>
      <c r="O8" s="340"/>
      <c r="P8" s="340"/>
      <c r="Q8" s="340"/>
      <c r="R8" s="340"/>
      <c r="S8" s="340"/>
    </row>
    <row r="9" spans="1:20">
      <c r="A9" s="348" t="s">
        <v>6</v>
      </c>
      <c r="B9" s="348"/>
      <c r="C9" s="348" t="s">
        <v>805</v>
      </c>
      <c r="D9" s="348"/>
      <c r="E9" s="349"/>
      <c r="F9" s="350"/>
      <c r="G9" s="340"/>
      <c r="H9" s="340"/>
      <c r="I9" s="340"/>
      <c r="J9" s="340"/>
      <c r="K9" s="340"/>
      <c r="L9" s="340"/>
      <c r="M9" s="340"/>
      <c r="N9" s="340"/>
      <c r="O9" s="340"/>
      <c r="P9" s="340"/>
      <c r="Q9" s="340"/>
      <c r="R9" s="340"/>
      <c r="S9" s="340"/>
    </row>
    <row r="10" spans="1:20" ht="15" customHeight="1">
      <c r="A10" s="348" t="s">
        <v>7</v>
      </c>
      <c r="B10" s="348"/>
      <c r="C10" s="351" t="s">
        <v>803</v>
      </c>
      <c r="D10" s="352"/>
      <c r="E10" s="349"/>
      <c r="F10" s="350"/>
      <c r="G10" s="340"/>
      <c r="H10" s="340"/>
      <c r="I10" s="340"/>
      <c r="J10" s="340"/>
      <c r="K10" s="340"/>
      <c r="L10" s="340"/>
      <c r="M10" s="340"/>
      <c r="N10" s="340"/>
      <c r="O10" s="340"/>
      <c r="P10" s="340"/>
      <c r="Q10" s="340"/>
      <c r="R10" s="340"/>
      <c r="S10" s="340"/>
    </row>
    <row r="11" spans="1:20" ht="15" customHeight="1">
      <c r="A11" s="340"/>
      <c r="B11" s="340"/>
      <c r="C11" s="340"/>
      <c r="D11" s="340"/>
      <c r="E11" s="340"/>
      <c r="F11" s="340"/>
      <c r="G11" s="340"/>
      <c r="H11" s="340"/>
      <c r="I11" s="340"/>
      <c r="J11" s="340"/>
      <c r="K11" s="340"/>
      <c r="L11" s="340"/>
      <c r="M11" s="340"/>
      <c r="N11" s="340"/>
      <c r="O11" s="340"/>
      <c r="P11" s="340"/>
      <c r="Q11" s="340"/>
      <c r="R11" s="340"/>
      <c r="S11" s="340"/>
    </row>
    <row r="12" spans="1:20">
      <c r="A12" s="2082" t="s">
        <v>620</v>
      </c>
      <c r="B12" s="2082" t="s">
        <v>19</v>
      </c>
      <c r="C12" s="2082" t="s">
        <v>621</v>
      </c>
      <c r="D12" s="2079" t="s">
        <v>9</v>
      </c>
      <c r="E12" s="2080"/>
      <c r="F12" s="2080"/>
      <c r="G12" s="2080"/>
      <c r="H12" s="2080"/>
      <c r="I12" s="2081"/>
      <c r="J12" s="2082" t="s">
        <v>622</v>
      </c>
      <c r="K12" s="2082" t="s">
        <v>623</v>
      </c>
      <c r="L12" s="2082" t="s">
        <v>624</v>
      </c>
      <c r="M12" s="2079" t="s">
        <v>625</v>
      </c>
      <c r="N12" s="2080"/>
      <c r="O12" s="2081"/>
      <c r="P12" s="2082" t="s">
        <v>626</v>
      </c>
      <c r="Q12" s="2082" t="s">
        <v>627</v>
      </c>
      <c r="R12" s="2082" t="s">
        <v>628</v>
      </c>
      <c r="S12" s="2082" t="s">
        <v>17</v>
      </c>
    </row>
    <row r="13" spans="1:20">
      <c r="A13" s="2083"/>
      <c r="B13" s="2083"/>
      <c r="C13" s="2083"/>
      <c r="D13" s="2086" t="s">
        <v>20</v>
      </c>
      <c r="E13" s="2087"/>
      <c r="F13" s="2087"/>
      <c r="G13" s="2087"/>
      <c r="H13" s="2088"/>
      <c r="I13" s="2082" t="s">
        <v>21</v>
      </c>
      <c r="J13" s="2083"/>
      <c r="K13" s="2083"/>
      <c r="L13" s="2083"/>
      <c r="M13" s="2082" t="s">
        <v>629</v>
      </c>
      <c r="N13" s="2079" t="s">
        <v>630</v>
      </c>
      <c r="O13" s="2081"/>
      <c r="P13" s="2083"/>
      <c r="Q13" s="2083"/>
      <c r="R13" s="2083"/>
      <c r="S13" s="2083"/>
    </row>
    <row r="14" spans="1:20">
      <c r="A14" s="2084"/>
      <c r="B14" s="2084"/>
      <c r="C14" s="2084"/>
      <c r="D14" s="2089"/>
      <c r="E14" s="2090"/>
      <c r="F14" s="2090"/>
      <c r="G14" s="2090"/>
      <c r="H14" s="2091"/>
      <c r="I14" s="2084"/>
      <c r="J14" s="2084"/>
      <c r="K14" s="2084"/>
      <c r="L14" s="2084"/>
      <c r="M14" s="2084"/>
      <c r="N14" s="353" t="s">
        <v>631</v>
      </c>
      <c r="O14" s="353" t="s">
        <v>9</v>
      </c>
      <c r="P14" s="2084"/>
      <c r="Q14" s="2084"/>
      <c r="R14" s="2084"/>
      <c r="S14" s="2084"/>
    </row>
    <row r="15" spans="1:20" ht="14.25" customHeight="1">
      <c r="A15" s="686">
        <v>1</v>
      </c>
      <c r="B15" s="686"/>
      <c r="C15" s="686">
        <v>2</v>
      </c>
      <c r="D15" s="2092">
        <v>3</v>
      </c>
      <c r="E15" s="2093"/>
      <c r="F15" s="2093"/>
      <c r="G15" s="2093"/>
      <c r="H15" s="2094"/>
      <c r="I15" s="686">
        <v>4</v>
      </c>
      <c r="J15" s="686">
        <v>5</v>
      </c>
      <c r="K15" s="686">
        <v>6</v>
      </c>
      <c r="L15" s="686">
        <v>7</v>
      </c>
      <c r="M15" s="686">
        <v>8</v>
      </c>
      <c r="N15" s="686">
        <v>9</v>
      </c>
      <c r="O15" s="686">
        <v>10</v>
      </c>
      <c r="P15" s="686">
        <v>11</v>
      </c>
      <c r="Q15" s="686">
        <v>12</v>
      </c>
      <c r="R15" s="686">
        <v>13</v>
      </c>
      <c r="S15" s="686">
        <v>14</v>
      </c>
    </row>
    <row r="16" spans="1:20" ht="26.25" customHeight="1">
      <c r="A16" s="354"/>
      <c r="B16" s="355"/>
      <c r="C16" s="356"/>
      <c r="D16" s="575"/>
      <c r="E16" s="577"/>
      <c r="F16" s="578"/>
      <c r="G16" s="577"/>
      <c r="H16" s="578"/>
      <c r="I16" s="568"/>
      <c r="J16" s="569"/>
      <c r="K16" s="570"/>
      <c r="L16" s="571"/>
      <c r="M16" s="571"/>
      <c r="N16" s="572"/>
      <c r="O16" s="570"/>
      <c r="P16" s="571"/>
      <c r="Q16" s="571"/>
      <c r="R16" s="369"/>
      <c r="S16" s="357"/>
      <c r="T16" s="359"/>
    </row>
    <row r="17" spans="1:19" ht="26.25" customHeight="1">
      <c r="A17" s="360"/>
      <c r="B17" s="361"/>
      <c r="C17" s="360"/>
      <c r="D17" s="575"/>
      <c r="E17" s="360"/>
      <c r="F17" s="578"/>
      <c r="G17" s="360"/>
      <c r="H17" s="578"/>
      <c r="I17" s="574"/>
      <c r="J17" s="574"/>
      <c r="K17" s="574"/>
      <c r="L17" s="574"/>
      <c r="M17" s="574"/>
      <c r="N17" s="574"/>
      <c r="O17" s="360"/>
      <c r="P17" s="360"/>
      <c r="Q17" s="360"/>
      <c r="R17" s="358"/>
      <c r="S17" s="360"/>
    </row>
    <row r="18" spans="1:19" ht="26.25" customHeight="1">
      <c r="A18" s="360"/>
      <c r="B18" s="361"/>
      <c r="C18" s="360"/>
      <c r="D18" s="575"/>
      <c r="E18" s="360"/>
      <c r="F18" s="578"/>
      <c r="G18" s="360"/>
      <c r="H18" s="578"/>
      <c r="I18" s="574"/>
      <c r="J18" s="574"/>
      <c r="K18" s="574"/>
      <c r="L18" s="574"/>
      <c r="M18" s="574"/>
      <c r="N18" s="574"/>
      <c r="O18" s="360"/>
      <c r="P18" s="360"/>
      <c r="Q18" s="360"/>
      <c r="R18" s="358"/>
      <c r="S18" s="360"/>
    </row>
    <row r="19" spans="1:19" ht="26.25" customHeight="1">
      <c r="A19" s="360"/>
      <c r="B19" s="361"/>
      <c r="C19" s="360"/>
      <c r="D19" s="575" t="str">
        <f>MID(B19,1,2)</f>
        <v/>
      </c>
      <c r="E19" s="360" t="str">
        <f>MID(B19,4,2)</f>
        <v/>
      </c>
      <c r="F19" s="578" t="str">
        <f>MID(B19,7,2)</f>
        <v/>
      </c>
      <c r="G19" s="360" t="str">
        <f>MID(B19,10,2)</f>
        <v/>
      </c>
      <c r="H19" s="578" t="str">
        <f>MID(B19,13,3)</f>
        <v/>
      </c>
      <c r="I19" s="360"/>
      <c r="J19" s="573"/>
      <c r="K19" s="573"/>
      <c r="L19" s="573"/>
      <c r="M19" s="573"/>
      <c r="N19" s="573"/>
      <c r="O19" s="573"/>
      <c r="P19" s="573"/>
      <c r="Q19" s="573"/>
      <c r="R19" s="358"/>
      <c r="S19" s="360"/>
    </row>
    <row r="20" spans="1:19" ht="26.25" customHeight="1" thickBot="1">
      <c r="A20" s="362"/>
      <c r="B20" s="363"/>
      <c r="C20" s="362"/>
      <c r="D20" s="576" t="str">
        <f>MID(B20,1,2)</f>
        <v/>
      </c>
      <c r="E20" s="362" t="str">
        <f>MID(B20,4,2)</f>
        <v/>
      </c>
      <c r="F20" s="579" t="str">
        <f>MID(B20,7,2)</f>
        <v/>
      </c>
      <c r="G20" s="362" t="str">
        <f>MID(B20,10,2)</f>
        <v/>
      </c>
      <c r="H20" s="579" t="str">
        <f>MID(B20,13,3)</f>
        <v/>
      </c>
      <c r="I20" s="362"/>
      <c r="J20" s="362"/>
      <c r="K20" s="362"/>
      <c r="L20" s="362"/>
      <c r="M20" s="362"/>
      <c r="N20" s="362"/>
      <c r="O20" s="362"/>
      <c r="P20" s="362"/>
      <c r="Q20" s="362"/>
      <c r="R20" s="364"/>
      <c r="S20" s="362"/>
    </row>
    <row r="21" spans="1:19" ht="16.5" thickTop="1" thickBot="1">
      <c r="A21" s="2095" t="s">
        <v>632</v>
      </c>
      <c r="B21" s="2096"/>
      <c r="C21" s="2096"/>
      <c r="D21" s="2096"/>
      <c r="E21" s="2096"/>
      <c r="F21" s="2096"/>
      <c r="G21" s="2096"/>
      <c r="H21" s="2096"/>
      <c r="I21" s="2096"/>
      <c r="J21" s="2096"/>
      <c r="K21" s="2096"/>
      <c r="L21" s="2096"/>
      <c r="M21" s="2096"/>
      <c r="N21" s="2096"/>
      <c r="O21" s="2096"/>
      <c r="P21" s="2096"/>
      <c r="Q21" s="2097"/>
      <c r="R21" s="365">
        <f>SUM(R16:R20)</f>
        <v>0</v>
      </c>
      <c r="S21" s="366"/>
    </row>
    <row r="22" spans="1:19" ht="15.75" thickTop="1">
      <c r="A22" s="340"/>
      <c r="B22" s="340"/>
      <c r="C22" s="340"/>
      <c r="D22" s="340"/>
      <c r="E22" s="340"/>
      <c r="F22" s="340"/>
      <c r="G22" s="340"/>
      <c r="H22" s="340"/>
      <c r="I22" s="340"/>
      <c r="J22" s="340"/>
      <c r="K22" s="340"/>
      <c r="L22" s="340"/>
      <c r="M22" s="340"/>
      <c r="N22" s="340"/>
      <c r="O22" s="340"/>
      <c r="P22" s="340"/>
      <c r="Q22" s="340"/>
      <c r="R22" s="340"/>
      <c r="S22" s="340"/>
    </row>
    <row r="23" spans="1:19">
      <c r="A23" s="340"/>
      <c r="B23" s="340"/>
      <c r="C23" s="4" t="s">
        <v>425</v>
      </c>
      <c r="D23" s="340"/>
      <c r="E23" s="340"/>
      <c r="F23" s="340"/>
      <c r="G23" s="340"/>
      <c r="H23" s="340"/>
      <c r="I23" s="340"/>
      <c r="J23" s="340"/>
      <c r="K23" s="340"/>
      <c r="L23" s="340"/>
      <c r="M23" s="340"/>
      <c r="N23" s="340"/>
      <c r="O23" s="2066" t="s">
        <v>1387</v>
      </c>
      <c r="P23" s="2066"/>
      <c r="Q23" s="2066"/>
      <c r="R23" s="340"/>
      <c r="S23" s="340"/>
    </row>
    <row r="24" spans="1:19">
      <c r="A24" s="340"/>
      <c r="B24" s="340"/>
      <c r="C24" s="4" t="s">
        <v>427</v>
      </c>
      <c r="D24" s="340"/>
      <c r="E24" s="340"/>
      <c r="F24" s="340"/>
      <c r="G24" s="340"/>
      <c r="H24" s="340"/>
      <c r="I24" s="340"/>
      <c r="J24" s="340"/>
      <c r="K24" s="340"/>
      <c r="L24" s="340"/>
      <c r="M24" s="340"/>
      <c r="N24" s="340"/>
      <c r="O24" s="2066" t="s">
        <v>426</v>
      </c>
      <c r="P24" s="2066"/>
      <c r="Q24" s="2066"/>
      <c r="R24" s="340"/>
      <c r="S24" s="340"/>
    </row>
    <row r="25" spans="1:19">
      <c r="A25" s="340"/>
      <c r="B25" s="340"/>
      <c r="C25" s="4" t="s">
        <v>428</v>
      </c>
      <c r="D25" s="340"/>
      <c r="E25" s="340"/>
      <c r="F25" s="340"/>
      <c r="G25" s="340"/>
      <c r="H25" s="340"/>
      <c r="I25" s="340"/>
      <c r="J25" s="340"/>
      <c r="K25" s="340"/>
      <c r="L25" s="340"/>
      <c r="M25" s="340"/>
      <c r="N25" s="340"/>
      <c r="O25" s="151"/>
      <c r="P25" s="152"/>
      <c r="Q25" s="340"/>
      <c r="R25" s="340"/>
      <c r="S25" s="340"/>
    </row>
    <row r="26" spans="1:19">
      <c r="A26" s="340"/>
      <c r="B26" s="340"/>
      <c r="C26" s="4"/>
      <c r="D26" s="340"/>
      <c r="E26" s="340"/>
      <c r="F26" s="340"/>
      <c r="G26" s="340"/>
      <c r="H26" s="340"/>
      <c r="I26" s="340"/>
      <c r="J26" s="340"/>
      <c r="K26" s="340"/>
      <c r="L26" s="340"/>
      <c r="M26" s="340"/>
      <c r="N26" s="340"/>
      <c r="O26" s="8"/>
      <c r="P26" s="152"/>
      <c r="Q26" s="340"/>
      <c r="R26" s="340"/>
      <c r="S26" s="340"/>
    </row>
    <row r="27" spans="1:19">
      <c r="A27" s="340"/>
      <c r="B27" s="340"/>
      <c r="C27" s="153"/>
      <c r="D27" s="340"/>
      <c r="E27" s="340"/>
      <c r="F27" s="340"/>
      <c r="G27" s="340"/>
      <c r="H27" s="340"/>
      <c r="I27" s="340"/>
      <c r="J27" s="340"/>
      <c r="K27" s="340"/>
      <c r="L27" s="340"/>
      <c r="M27" s="340"/>
      <c r="N27" s="340"/>
      <c r="O27" s="8"/>
      <c r="P27" s="152"/>
      <c r="Q27" s="340"/>
      <c r="R27" s="340"/>
      <c r="S27" s="340"/>
    </row>
    <row r="28" spans="1:19">
      <c r="A28" s="340"/>
      <c r="B28" s="340"/>
      <c r="C28" s="153"/>
      <c r="D28" s="340"/>
      <c r="E28" s="340"/>
      <c r="F28" s="340"/>
      <c r="G28" s="340"/>
      <c r="H28" s="340"/>
      <c r="I28" s="340"/>
      <c r="J28" s="340"/>
      <c r="K28" s="340"/>
      <c r="L28" s="340"/>
      <c r="M28" s="340"/>
      <c r="N28" s="340"/>
      <c r="O28" s="8"/>
      <c r="P28" s="152"/>
      <c r="Q28" s="340"/>
      <c r="R28" s="340"/>
      <c r="S28" s="340"/>
    </row>
    <row r="29" spans="1:19">
      <c r="A29" s="340"/>
      <c r="B29" s="340"/>
      <c r="C29" s="155" t="s">
        <v>430</v>
      </c>
      <c r="D29" s="340"/>
      <c r="E29" s="340"/>
      <c r="F29" s="340"/>
      <c r="G29" s="340"/>
      <c r="H29" s="340"/>
      <c r="I29" s="345"/>
      <c r="J29" s="340"/>
      <c r="K29" s="340"/>
      <c r="L29" s="340"/>
      <c r="M29" s="340"/>
      <c r="N29" s="340"/>
      <c r="O29" s="2069" t="s">
        <v>429</v>
      </c>
      <c r="P29" s="2069"/>
      <c r="Q29" s="2069"/>
      <c r="R29" s="340"/>
      <c r="S29" s="340"/>
    </row>
    <row r="30" spans="1:19">
      <c r="A30" s="340"/>
      <c r="B30" s="340"/>
      <c r="C30" s="157" t="s">
        <v>432</v>
      </c>
      <c r="D30" s="340"/>
      <c r="E30" s="340"/>
      <c r="F30" s="340"/>
      <c r="G30" s="340"/>
      <c r="H30" s="340"/>
      <c r="I30" s="340"/>
      <c r="J30" s="340"/>
      <c r="K30" s="340"/>
      <c r="L30" s="340"/>
      <c r="M30" s="340"/>
      <c r="N30" s="340"/>
      <c r="O30" s="2068" t="s">
        <v>431</v>
      </c>
      <c r="P30" s="2068"/>
      <c r="Q30" s="2068"/>
      <c r="R30" s="340"/>
      <c r="S30" s="340"/>
    </row>
    <row r="31" spans="1:19">
      <c r="A31" s="340"/>
      <c r="B31" s="340"/>
      <c r="C31" s="157"/>
      <c r="D31" s="340"/>
      <c r="E31" s="340"/>
      <c r="F31" s="340"/>
      <c r="G31" s="340"/>
      <c r="H31" s="340"/>
      <c r="I31" s="340"/>
      <c r="J31" s="340"/>
      <c r="K31" s="340"/>
      <c r="L31" s="340"/>
      <c r="M31" s="340"/>
      <c r="N31" s="340"/>
      <c r="O31" s="340"/>
      <c r="P31" s="340"/>
      <c r="Q31" s="340"/>
      <c r="R31" s="340"/>
      <c r="S31" s="340"/>
    </row>
    <row r="32" spans="1:19">
      <c r="A32" s="340"/>
      <c r="B32" s="340"/>
      <c r="C32" s="340"/>
      <c r="D32" s="340"/>
      <c r="E32" s="340"/>
      <c r="F32" s="340"/>
      <c r="G32" s="340"/>
      <c r="H32" s="340"/>
      <c r="I32" s="340"/>
      <c r="J32" s="340"/>
      <c r="K32" s="340"/>
      <c r="L32" s="340"/>
      <c r="M32" s="340"/>
      <c r="N32" s="340"/>
      <c r="O32" s="340"/>
      <c r="P32" s="340"/>
      <c r="Q32" s="340"/>
      <c r="R32" s="340"/>
      <c r="S32" s="340"/>
    </row>
  </sheetData>
  <mergeCells count="25">
    <mergeCell ref="O30:Q30"/>
    <mergeCell ref="D15:H15"/>
    <mergeCell ref="A21:Q21"/>
    <mergeCell ref="O23:Q23"/>
    <mergeCell ref="I13:I14"/>
    <mergeCell ref="M13:M14"/>
    <mergeCell ref="N13:O13"/>
    <mergeCell ref="O24:Q24"/>
    <mergeCell ref="O29:Q29"/>
    <mergeCell ref="M12:O12"/>
    <mergeCell ref="P12:P14"/>
    <mergeCell ref="Q12:Q14"/>
    <mergeCell ref="A1:S1"/>
    <mergeCell ref="A2:S2"/>
    <mergeCell ref="A3:S3"/>
    <mergeCell ref="A12:A14"/>
    <mergeCell ref="B12:B14"/>
    <mergeCell ref="C12:C14"/>
    <mergeCell ref="D12:I12"/>
    <mergeCell ref="J12:J14"/>
    <mergeCell ref="K12:K14"/>
    <mergeCell ref="L12:L14"/>
    <mergeCell ref="R12:R14"/>
    <mergeCell ref="S12:S14"/>
    <mergeCell ref="D13:H14"/>
  </mergeCells>
  <dataValidations count="1">
    <dataValidation type="list" allowBlank="1" showInputMessage="1" showErrorMessage="1" error="PILIH DARI DAFTAR" sqref="B16:B20">
      <formula1>KIBA</formula1>
    </dataValidation>
  </dataValidations>
  <pageMargins left="1.0629921259842521" right="0.11811023622047245" top="0.74803149606299213" bottom="0.55118110236220474" header="0.31496062992125984" footer="0.31496062992125984"/>
  <pageSetup paperSize="5" scale="85" fitToWidth="0" fitToHeight="2" orientation="landscape" r:id="rId1"/>
  <drawing r:id="rId2"/>
</worksheet>
</file>

<file path=xl/worksheets/sheet10.xml><?xml version="1.0" encoding="utf-8"?>
<worksheet xmlns="http://schemas.openxmlformats.org/spreadsheetml/2006/main" xmlns:r="http://schemas.openxmlformats.org/officeDocument/2006/relationships">
  <sheetPr>
    <tabColor rgb="FFFF0000"/>
  </sheetPr>
  <dimension ref="A1:AB319"/>
  <sheetViews>
    <sheetView topLeftCell="A11" zoomScale="80" zoomScaleNormal="80" zoomScaleSheetLayoutView="85" workbookViewId="0">
      <pane ySplit="7" topLeftCell="A251" activePane="bottomLeft" state="frozen"/>
      <selection activeCell="Q39" sqref="Q39"/>
      <selection pane="bottomLeft" activeCell="Q39" sqref="Q39"/>
    </sheetView>
  </sheetViews>
  <sheetFormatPr defaultRowHeight="15"/>
  <cols>
    <col min="1" max="1" width="4.7109375" style="162" customWidth="1"/>
    <col min="2" max="2" width="26" style="162" customWidth="1"/>
    <col min="3" max="4" width="3.7109375" style="162" customWidth="1"/>
    <col min="5" max="5" width="3.85546875" style="162" customWidth="1"/>
    <col min="6" max="7" width="3.7109375" style="162" customWidth="1"/>
    <col min="8" max="8" width="7.28515625" style="162" customWidth="1"/>
    <col min="9" max="9" width="23.28515625" style="162" customWidth="1"/>
    <col min="10" max="10" width="21.28515625" style="162" customWidth="1"/>
    <col min="11" max="11" width="10.85546875" style="162" customWidth="1"/>
    <col min="12" max="12" width="8.140625" style="162" customWidth="1"/>
    <col min="13" max="13" width="10.140625" style="1606" customWidth="1"/>
    <col min="14" max="14" width="11" style="162" customWidth="1"/>
    <col min="15" max="15" width="6.42578125" customWidth="1"/>
    <col min="16" max="16" width="19.140625" customWidth="1"/>
    <col min="17" max="17" width="12.140625" customWidth="1"/>
    <col min="18" max="18" width="9.5703125" customWidth="1"/>
    <col min="19" max="19" width="14.85546875" customWidth="1"/>
    <col min="20" max="20" width="8.85546875" style="162" customWidth="1"/>
    <col min="21" max="21" width="6.7109375" style="1606" customWidth="1"/>
    <col min="22" max="22" width="8.5703125" style="162" customWidth="1"/>
    <col min="23" max="23" width="7.85546875" style="162" customWidth="1"/>
    <col min="24" max="24" width="20.5703125" style="162" customWidth="1"/>
    <col min="25" max="25" width="13" style="162" customWidth="1"/>
    <col min="26" max="26" width="9.140625" style="162"/>
    <col min="27" max="27" width="16.42578125" style="162" customWidth="1"/>
    <col min="28" max="16384" width="9.140625" style="162"/>
  </cols>
  <sheetData>
    <row r="1" spans="1:26" ht="26.25">
      <c r="A1" s="2102" t="s">
        <v>633</v>
      </c>
      <c r="B1" s="2102"/>
      <c r="C1" s="2102"/>
      <c r="D1" s="2102"/>
      <c r="E1" s="2102"/>
      <c r="F1" s="2102"/>
      <c r="G1" s="2102"/>
      <c r="H1" s="2102"/>
      <c r="I1" s="2102"/>
      <c r="J1" s="2102"/>
      <c r="K1" s="2102"/>
      <c r="L1" s="2102"/>
      <c r="M1" s="2102"/>
      <c r="N1" s="2102"/>
      <c r="O1" s="2102"/>
      <c r="P1" s="2102"/>
      <c r="Q1" s="2102"/>
      <c r="R1" s="2102"/>
      <c r="S1" s="2102"/>
      <c r="T1" s="2102"/>
      <c r="U1" s="2102"/>
      <c r="V1" s="2102"/>
      <c r="W1" s="2102"/>
      <c r="X1" s="2102"/>
      <c r="Y1" s="2102"/>
      <c r="Z1" s="603"/>
    </row>
    <row r="2" spans="1:26" ht="26.25">
      <c r="A2" s="2102" t="s">
        <v>786</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603"/>
    </row>
    <row r="3" spans="1:26" ht="26.25">
      <c r="A3" s="2102" t="s">
        <v>965</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603"/>
    </row>
    <row r="4" spans="1:26">
      <c r="A4" s="340"/>
      <c r="B4" s="340"/>
      <c r="C4" s="340"/>
      <c r="D4" s="340"/>
      <c r="E4" s="340"/>
      <c r="F4" s="340"/>
      <c r="G4" s="340"/>
      <c r="H4" s="340"/>
      <c r="I4" s="340"/>
      <c r="J4" s="340"/>
      <c r="K4" s="340"/>
      <c r="L4" s="340"/>
      <c r="M4" s="1597"/>
      <c r="N4" s="340"/>
      <c r="O4" s="907"/>
      <c r="P4" s="907"/>
      <c r="Q4" s="907"/>
      <c r="R4" s="907"/>
      <c r="S4" s="907"/>
      <c r="T4" s="340"/>
      <c r="U4" s="1597"/>
      <c r="V4" s="340"/>
      <c r="W4" s="340"/>
      <c r="X4" s="340"/>
      <c r="Y4" s="340"/>
      <c r="Z4" s="340"/>
    </row>
    <row r="5" spans="1:26">
      <c r="A5" s="348" t="s">
        <v>1</v>
      </c>
      <c r="B5" s="348"/>
      <c r="C5" s="348" t="s">
        <v>2</v>
      </c>
      <c r="D5" s="348"/>
      <c r="E5" s="349"/>
      <c r="F5" s="350"/>
      <c r="G5" s="340"/>
      <c r="H5" s="340"/>
      <c r="I5" s="340"/>
      <c r="J5" s="340"/>
      <c r="K5" s="340"/>
      <c r="L5" s="340"/>
      <c r="M5" s="1597"/>
      <c r="N5" s="340"/>
      <c r="O5" s="908"/>
      <c r="P5" s="908"/>
      <c r="Q5" s="908"/>
      <c r="R5" s="908"/>
      <c r="S5" s="908"/>
      <c r="T5" s="340"/>
      <c r="U5" s="1597"/>
      <c r="V5" s="340"/>
      <c r="W5" s="340"/>
      <c r="X5" s="340"/>
    </row>
    <row r="6" spans="1:26">
      <c r="A6" s="348" t="s">
        <v>3</v>
      </c>
      <c r="B6" s="348"/>
      <c r="C6" s="348" t="s">
        <v>661</v>
      </c>
      <c r="D6" s="348"/>
      <c r="E6" s="349"/>
      <c r="F6" s="350"/>
      <c r="G6" s="340"/>
      <c r="H6" s="340"/>
      <c r="I6" s="340"/>
      <c r="J6" s="340"/>
      <c r="K6" s="340"/>
      <c r="L6" s="340"/>
      <c r="M6" s="1597"/>
      <c r="N6" s="340"/>
      <c r="O6" s="908"/>
      <c r="P6" s="908"/>
      <c r="Q6" s="908"/>
      <c r="R6" s="908"/>
      <c r="S6" s="908"/>
      <c r="T6" s="340"/>
      <c r="U6" s="1597"/>
      <c r="V6" s="340"/>
      <c r="W6" s="340"/>
      <c r="X6" s="340"/>
    </row>
    <row r="7" spans="1:26">
      <c r="A7" s="348" t="s">
        <v>4</v>
      </c>
      <c r="B7" s="348"/>
      <c r="C7" s="351" t="s">
        <v>804</v>
      </c>
      <c r="D7" s="351"/>
      <c r="E7" s="349"/>
      <c r="F7" s="350"/>
      <c r="G7" s="340"/>
      <c r="H7" s="340"/>
      <c r="I7" s="340"/>
      <c r="J7" s="340"/>
      <c r="K7" s="340"/>
      <c r="L7" s="340"/>
      <c r="M7" s="1597"/>
      <c r="N7" s="340"/>
      <c r="O7" s="908"/>
      <c r="P7" s="908"/>
      <c r="Q7" s="908"/>
      <c r="R7" s="908"/>
      <c r="S7" s="908"/>
      <c r="T7" s="340"/>
      <c r="U7" s="1597"/>
      <c r="V7" s="340"/>
      <c r="W7" s="340"/>
      <c r="X7" s="1015"/>
      <c r="Y7" s="733"/>
    </row>
    <row r="8" spans="1:26">
      <c r="A8" s="348" t="s">
        <v>619</v>
      </c>
      <c r="B8" s="348"/>
      <c r="C8" s="351" t="s">
        <v>804</v>
      </c>
      <c r="D8" s="351"/>
      <c r="E8" s="349"/>
      <c r="F8" s="350"/>
      <c r="G8" s="340"/>
      <c r="H8" s="340"/>
      <c r="I8" s="340"/>
      <c r="J8" s="340"/>
      <c r="K8" s="340"/>
      <c r="L8" s="340"/>
      <c r="M8" s="1597"/>
      <c r="N8" s="340"/>
      <c r="O8" s="908"/>
      <c r="P8" s="908"/>
      <c r="Q8" s="908"/>
      <c r="R8" s="908"/>
      <c r="S8" s="908"/>
      <c r="T8" s="340"/>
      <c r="U8" s="1597"/>
      <c r="V8" s="340"/>
      <c r="W8" s="340"/>
      <c r="X8" s="340"/>
    </row>
    <row r="9" spans="1:26">
      <c r="A9" s="348" t="s">
        <v>6</v>
      </c>
      <c r="B9" s="348"/>
      <c r="C9" s="348" t="s">
        <v>805</v>
      </c>
      <c r="D9" s="348"/>
      <c r="E9" s="349"/>
      <c r="F9" s="350"/>
      <c r="G9" s="340"/>
      <c r="H9" s="340"/>
      <c r="I9" s="340"/>
      <c r="J9" s="340"/>
      <c r="K9" s="340"/>
      <c r="L9" s="340"/>
      <c r="M9" s="1597"/>
      <c r="N9" s="340"/>
      <c r="O9" s="908"/>
      <c r="P9" s="908"/>
      <c r="Q9" s="908"/>
      <c r="R9" s="908"/>
      <c r="S9" s="908"/>
      <c r="T9" s="340"/>
      <c r="U9" s="1597"/>
      <c r="V9" s="340"/>
      <c r="W9" s="340"/>
      <c r="X9" s="340"/>
    </row>
    <row r="10" spans="1:26" ht="15" customHeight="1">
      <c r="A10" s="348" t="s">
        <v>7</v>
      </c>
      <c r="B10" s="348"/>
      <c r="C10" s="352" t="s">
        <v>803</v>
      </c>
      <c r="D10" s="368"/>
      <c r="E10" s="349"/>
      <c r="F10" s="350"/>
      <c r="G10" s="340"/>
      <c r="H10" s="340"/>
      <c r="I10" s="340"/>
      <c r="J10" s="340"/>
      <c r="K10" s="340"/>
      <c r="L10" s="340"/>
      <c r="M10" s="1597"/>
      <c r="N10" s="340"/>
      <c r="O10" s="908"/>
      <c r="P10" s="908"/>
      <c r="Q10" s="908"/>
      <c r="R10" s="908"/>
      <c r="S10" s="908"/>
      <c r="T10" s="340"/>
      <c r="U10" s="1597"/>
      <c r="V10" s="340"/>
      <c r="W10" s="340"/>
      <c r="X10" s="340"/>
    </row>
    <row r="11" spans="1:26" s="1" customFormat="1" ht="7.5" customHeight="1">
      <c r="A11" s="2"/>
      <c r="M11" s="3"/>
      <c r="O11" s="908"/>
      <c r="P11" s="908"/>
      <c r="Q11" s="908"/>
      <c r="R11" s="908"/>
      <c r="S11" s="908"/>
      <c r="T11" s="8"/>
      <c r="U11" s="1591"/>
      <c r="W11" s="4"/>
    </row>
    <row r="12" spans="1:26" s="1" customFormat="1" ht="12" customHeight="1">
      <c r="A12" s="2071" t="s">
        <v>9</v>
      </c>
      <c r="B12" s="2071"/>
      <c r="C12" s="2071"/>
      <c r="D12" s="2071"/>
      <c r="E12" s="2071"/>
      <c r="F12" s="2071"/>
      <c r="G12" s="2071"/>
      <c r="H12" s="2071"/>
      <c r="I12" s="2071" t="s">
        <v>10</v>
      </c>
      <c r="J12" s="2071"/>
      <c r="K12" s="2071"/>
      <c r="L12" s="2071"/>
      <c r="M12" s="2065" t="s">
        <v>11</v>
      </c>
      <c r="N12" s="2065" t="s">
        <v>12</v>
      </c>
      <c r="O12" s="2103" t="s">
        <v>9</v>
      </c>
      <c r="P12" s="2104"/>
      <c r="Q12" s="2104"/>
      <c r="R12" s="2104"/>
      <c r="S12" s="2105"/>
      <c r="T12" s="2065" t="s">
        <v>13</v>
      </c>
      <c r="U12" s="2065" t="s">
        <v>14</v>
      </c>
      <c r="V12" s="2065" t="s">
        <v>15</v>
      </c>
      <c r="W12" s="2065" t="s">
        <v>16</v>
      </c>
      <c r="X12" s="2065"/>
      <c r="Y12" s="2065" t="s">
        <v>17</v>
      </c>
    </row>
    <row r="13" spans="1:26" s="1" customFormat="1" ht="12.75" customHeight="1">
      <c r="A13" s="2065" t="s">
        <v>620</v>
      </c>
      <c r="B13" s="2065" t="s">
        <v>19</v>
      </c>
      <c r="C13" s="2065" t="s">
        <v>20</v>
      </c>
      <c r="D13" s="2065"/>
      <c r="E13" s="2065"/>
      <c r="F13" s="2065"/>
      <c r="G13" s="2065"/>
      <c r="H13" s="2065" t="s">
        <v>21</v>
      </c>
      <c r="I13" s="2065" t="s">
        <v>22</v>
      </c>
      <c r="J13" s="2065" t="s">
        <v>23</v>
      </c>
      <c r="K13" s="477" t="s">
        <v>24</v>
      </c>
      <c r="L13" s="2065" t="s">
        <v>25</v>
      </c>
      <c r="M13" s="2065"/>
      <c r="N13" s="2065"/>
      <c r="O13" s="2106"/>
      <c r="P13" s="2107"/>
      <c r="Q13" s="2107"/>
      <c r="R13" s="2107"/>
      <c r="S13" s="2108"/>
      <c r="T13" s="2065"/>
      <c r="U13" s="2065"/>
      <c r="V13" s="2065"/>
      <c r="W13" s="2065"/>
      <c r="X13" s="2065"/>
      <c r="Y13" s="2028"/>
    </row>
    <row r="14" spans="1:26" s="1" customFormat="1" ht="12" customHeight="1">
      <c r="A14" s="2065"/>
      <c r="B14" s="2065"/>
      <c r="C14" s="2065"/>
      <c r="D14" s="2065"/>
      <c r="E14" s="2065"/>
      <c r="F14" s="2065"/>
      <c r="G14" s="2065"/>
      <c r="H14" s="2065"/>
      <c r="I14" s="2065"/>
      <c r="J14" s="2065"/>
      <c r="K14" s="477" t="s">
        <v>26</v>
      </c>
      <c r="L14" s="2065"/>
      <c r="M14" s="2065"/>
      <c r="N14" s="2065"/>
      <c r="O14" s="2103" t="s">
        <v>1002</v>
      </c>
      <c r="P14" s="2099" t="s">
        <v>1003</v>
      </c>
      <c r="Q14" s="2103" t="s">
        <v>1004</v>
      </c>
      <c r="R14" s="2099" t="s">
        <v>1005</v>
      </c>
      <c r="S14" s="2099" t="s">
        <v>1006</v>
      </c>
      <c r="T14" s="2065"/>
      <c r="U14" s="2065"/>
      <c r="V14" s="2065"/>
      <c r="W14" s="2065" t="s">
        <v>27</v>
      </c>
      <c r="X14" s="2067" t="s">
        <v>28</v>
      </c>
      <c r="Y14" s="2028"/>
    </row>
    <row r="15" spans="1:26" s="1" customFormat="1" ht="12" customHeight="1">
      <c r="A15" s="2065"/>
      <c r="B15" s="2065"/>
      <c r="C15" s="2065"/>
      <c r="D15" s="2065"/>
      <c r="E15" s="2065"/>
      <c r="F15" s="2065"/>
      <c r="G15" s="2065"/>
      <c r="H15" s="2065"/>
      <c r="I15" s="2065"/>
      <c r="J15" s="2065"/>
      <c r="K15" s="477" t="s">
        <v>29</v>
      </c>
      <c r="L15" s="2065"/>
      <c r="M15" s="2065"/>
      <c r="N15" s="2065"/>
      <c r="O15" s="2109"/>
      <c r="P15" s="2100"/>
      <c r="Q15" s="2109"/>
      <c r="R15" s="2100"/>
      <c r="S15" s="2100"/>
      <c r="T15" s="2065"/>
      <c r="U15" s="2065"/>
      <c r="V15" s="2065"/>
      <c r="W15" s="2065"/>
      <c r="X15" s="2067"/>
      <c r="Y15" s="2028"/>
    </row>
    <row r="16" spans="1:26" s="1" customFormat="1" ht="12" customHeight="1">
      <c r="A16" s="2065"/>
      <c r="B16" s="2065"/>
      <c r="C16" s="2065"/>
      <c r="D16" s="2065"/>
      <c r="E16" s="2065"/>
      <c r="F16" s="2065"/>
      <c r="G16" s="2065"/>
      <c r="H16" s="2065"/>
      <c r="I16" s="2065"/>
      <c r="J16" s="2065"/>
      <c r="K16" s="477" t="s">
        <v>30</v>
      </c>
      <c r="L16" s="2065"/>
      <c r="M16" s="2065"/>
      <c r="N16" s="2065"/>
      <c r="O16" s="2106"/>
      <c r="P16" s="2101"/>
      <c r="Q16" s="2106"/>
      <c r="R16" s="2101"/>
      <c r="S16" s="2101"/>
      <c r="T16" s="2065"/>
      <c r="U16" s="2065"/>
      <c r="V16" s="2065"/>
      <c r="W16" s="2065"/>
      <c r="X16" s="2067"/>
      <c r="Y16" s="2028"/>
    </row>
    <row r="17" spans="1:25" s="13" customFormat="1" ht="12" customHeight="1">
      <c r="A17" s="1189">
        <v>1</v>
      </c>
      <c r="B17" s="1190">
        <v>2</v>
      </c>
      <c r="C17" s="1191">
        <v>3</v>
      </c>
      <c r="D17" s="1192"/>
      <c r="E17" s="1192"/>
      <c r="F17" s="1192"/>
      <c r="G17" s="1193"/>
      <c r="H17" s="1190">
        <v>4</v>
      </c>
      <c r="I17" s="1190">
        <v>5</v>
      </c>
      <c r="J17" s="1190">
        <v>6</v>
      </c>
      <c r="K17" s="1190">
        <v>7</v>
      </c>
      <c r="L17" s="1190">
        <v>8</v>
      </c>
      <c r="M17" s="1190">
        <v>9</v>
      </c>
      <c r="N17" s="1190">
        <v>10</v>
      </c>
      <c r="O17" s="1194">
        <v>11</v>
      </c>
      <c r="P17" s="1194">
        <v>10</v>
      </c>
      <c r="Q17" s="1194">
        <v>11</v>
      </c>
      <c r="R17" s="1194">
        <v>12</v>
      </c>
      <c r="S17" s="1194">
        <v>13</v>
      </c>
      <c r="T17" s="1190">
        <v>11</v>
      </c>
      <c r="U17" s="1190">
        <v>12</v>
      </c>
      <c r="V17" s="1190">
        <v>13</v>
      </c>
      <c r="W17" s="1190">
        <v>14</v>
      </c>
      <c r="X17" s="1190">
        <v>15</v>
      </c>
      <c r="Y17" s="1190">
        <v>16</v>
      </c>
    </row>
    <row r="18" spans="1:25" s="1" customFormat="1" ht="12.95" customHeight="1" thickBot="1">
      <c r="A18" s="582"/>
      <c r="B18" s="583"/>
      <c r="C18" s="584"/>
      <c r="D18" s="584"/>
      <c r="E18" s="584"/>
      <c r="F18" s="584"/>
      <c r="G18" s="584"/>
      <c r="H18" s="585"/>
      <c r="I18" s="586" t="s">
        <v>32</v>
      </c>
      <c r="J18" s="587"/>
      <c r="K18" s="588"/>
      <c r="L18" s="587"/>
      <c r="M18" s="590"/>
      <c r="N18" s="587"/>
      <c r="O18" s="913"/>
      <c r="P18" s="913"/>
      <c r="Q18" s="913"/>
      <c r="R18" s="913"/>
      <c r="S18" s="913"/>
      <c r="T18" s="588"/>
      <c r="U18" s="1598"/>
      <c r="V18" s="587"/>
      <c r="W18" s="1182">
        <f>W19+W27+W240+W261+W301</f>
        <v>415</v>
      </c>
      <c r="X18" s="589">
        <f>X19+X27+X240+X261+X301</f>
        <v>1532863266.54</v>
      </c>
      <c r="Y18" s="590"/>
    </row>
    <row r="19" spans="1:25" s="1" customFormat="1" ht="12.95" customHeight="1" thickBot="1">
      <c r="A19" s="33"/>
      <c r="B19" s="34"/>
      <c r="C19" s="35" t="str">
        <f>MID(B19,1,2)</f>
        <v/>
      </c>
      <c r="D19" s="35" t="str">
        <f>MID(B19,4,2)</f>
        <v/>
      </c>
      <c r="E19" s="35" t="str">
        <f>MID(B19,7,2)</f>
        <v/>
      </c>
      <c r="F19" s="35" t="str">
        <f>MID(B19,10,2)</f>
        <v/>
      </c>
      <c r="G19" s="35" t="str">
        <f>MID(B19,13,3)</f>
        <v/>
      </c>
      <c r="H19" s="548" t="s">
        <v>33</v>
      </c>
      <c r="I19" s="549" t="s">
        <v>797</v>
      </c>
      <c r="J19" s="19"/>
      <c r="K19" s="37"/>
      <c r="L19" s="19"/>
      <c r="M19" s="1607"/>
      <c r="N19" s="19"/>
      <c r="O19" s="914"/>
      <c r="P19" s="914"/>
      <c r="Q19" s="914"/>
      <c r="R19" s="914"/>
      <c r="S19" s="914"/>
      <c r="T19" s="37"/>
      <c r="U19" s="1599"/>
      <c r="V19" s="19"/>
      <c r="W19" s="1055">
        <f>SUM(W20:W25)</f>
        <v>6</v>
      </c>
      <c r="X19" s="38">
        <f>SUM(X20:X25)</f>
        <v>393852461.53999996</v>
      </c>
      <c r="Y19" s="39"/>
    </row>
    <row r="20" spans="1:25" s="1" customFormat="1" ht="12.95" customHeight="1">
      <c r="A20" s="114">
        <v>1</v>
      </c>
      <c r="B20" s="109" t="s">
        <v>34</v>
      </c>
      <c r="C20" s="1070" t="s">
        <v>97</v>
      </c>
      <c r="D20" s="1070" t="s">
        <v>108</v>
      </c>
      <c r="E20" s="110">
        <v>1</v>
      </c>
      <c r="F20" s="110" t="str">
        <f>MID(B20,10,2)</f>
        <v>05</v>
      </c>
      <c r="G20" s="110">
        <v>1</v>
      </c>
      <c r="H20" s="495" t="s">
        <v>129</v>
      </c>
      <c r="I20" s="112" t="s">
        <v>36</v>
      </c>
      <c r="J20" s="112" t="s">
        <v>1281</v>
      </c>
      <c r="K20" s="925"/>
      <c r="L20" s="114" t="s">
        <v>39</v>
      </c>
      <c r="M20" s="496" t="s">
        <v>40</v>
      </c>
      <c r="N20" s="114">
        <v>2008</v>
      </c>
      <c r="O20" s="915"/>
      <c r="P20" s="782" t="s">
        <v>1013</v>
      </c>
      <c r="Q20" s="782" t="s">
        <v>1018</v>
      </c>
      <c r="R20" s="925" t="s">
        <v>1053</v>
      </c>
      <c r="S20" s="1180" t="s">
        <v>1019</v>
      </c>
      <c r="T20" s="114" t="s">
        <v>1274</v>
      </c>
      <c r="U20" s="496" t="s">
        <v>132</v>
      </c>
      <c r="V20" s="114" t="s">
        <v>43</v>
      </c>
      <c r="W20" s="111">
        <v>1</v>
      </c>
      <c r="X20" s="608">
        <v>15042500</v>
      </c>
      <c r="Y20" s="496" t="s">
        <v>663</v>
      </c>
    </row>
    <row r="21" spans="1:25" s="1" customFormat="1" ht="12.95" customHeight="1">
      <c r="A21" s="52">
        <v>2</v>
      </c>
      <c r="B21" s="118"/>
      <c r="C21" s="50">
        <v>2</v>
      </c>
      <c r="D21" s="50">
        <v>3</v>
      </c>
      <c r="E21" s="50">
        <v>1</v>
      </c>
      <c r="F21" s="50">
        <v>4</v>
      </c>
      <c r="G21" s="1069">
        <v>1</v>
      </c>
      <c r="H21" s="70" t="s">
        <v>129</v>
      </c>
      <c r="I21" s="51" t="s">
        <v>44</v>
      </c>
      <c r="J21" s="51" t="s">
        <v>1278</v>
      </c>
      <c r="K21" s="52"/>
      <c r="L21" s="52" t="s">
        <v>39</v>
      </c>
      <c r="M21" s="417" t="s">
        <v>47</v>
      </c>
      <c r="N21" s="52">
        <v>2006</v>
      </c>
      <c r="O21" s="916"/>
      <c r="P21" s="762" t="s">
        <v>1014</v>
      </c>
      <c r="Q21" s="762" t="s">
        <v>46</v>
      </c>
      <c r="R21" s="52" t="s">
        <v>1054</v>
      </c>
      <c r="S21" s="1180" t="s">
        <v>1020</v>
      </c>
      <c r="T21" s="52" t="s">
        <v>1277</v>
      </c>
      <c r="U21" s="417" t="s">
        <v>132</v>
      </c>
      <c r="V21" s="52" t="s">
        <v>43</v>
      </c>
      <c r="W21" s="52">
        <v>1</v>
      </c>
      <c r="X21" s="136">
        <v>147000000</v>
      </c>
      <c r="Y21" s="51" t="s">
        <v>664</v>
      </c>
    </row>
    <row r="22" spans="1:25" s="1" customFormat="1" ht="12.95" customHeight="1">
      <c r="A22" s="52">
        <v>3</v>
      </c>
      <c r="B22" s="118"/>
      <c r="C22" s="50">
        <v>2</v>
      </c>
      <c r="D22" s="50">
        <v>3</v>
      </c>
      <c r="E22" s="50">
        <v>1</v>
      </c>
      <c r="F22" s="50">
        <v>5</v>
      </c>
      <c r="G22" s="50">
        <v>1</v>
      </c>
      <c r="H22" s="70" t="s">
        <v>135</v>
      </c>
      <c r="I22" s="51" t="s">
        <v>49</v>
      </c>
      <c r="J22" s="51" t="s">
        <v>1280</v>
      </c>
      <c r="K22" s="52"/>
      <c r="L22" s="52" t="s">
        <v>39</v>
      </c>
      <c r="M22" s="417" t="s">
        <v>52</v>
      </c>
      <c r="N22" s="52">
        <v>2006</v>
      </c>
      <c r="O22" s="917"/>
      <c r="P22" s="762" t="s">
        <v>1015</v>
      </c>
      <c r="Q22" s="762" t="s">
        <v>51</v>
      </c>
      <c r="R22" s="52" t="s">
        <v>1055</v>
      </c>
      <c r="S22" s="1180" t="s">
        <v>1037</v>
      </c>
      <c r="T22" s="52" t="s">
        <v>1275</v>
      </c>
      <c r="U22" s="417" t="s">
        <v>132</v>
      </c>
      <c r="V22" s="52" t="s">
        <v>43</v>
      </c>
      <c r="W22" s="52">
        <v>1</v>
      </c>
      <c r="X22" s="136">
        <v>12000000</v>
      </c>
      <c r="Y22" s="51" t="s">
        <v>665</v>
      </c>
    </row>
    <row r="23" spans="1:25" s="1" customFormat="1" ht="12.95" customHeight="1">
      <c r="A23" s="52">
        <v>4</v>
      </c>
      <c r="B23" s="118"/>
      <c r="C23" s="50">
        <v>2</v>
      </c>
      <c r="D23" s="50">
        <v>3</v>
      </c>
      <c r="E23" s="50">
        <v>1</v>
      </c>
      <c r="F23" s="50">
        <v>5</v>
      </c>
      <c r="G23" s="50">
        <v>1</v>
      </c>
      <c r="H23" s="70" t="s">
        <v>70</v>
      </c>
      <c r="I23" s="51" t="s">
        <v>54</v>
      </c>
      <c r="J23" s="51" t="s">
        <v>55</v>
      </c>
      <c r="K23" s="52"/>
      <c r="L23" s="52" t="s">
        <v>39</v>
      </c>
      <c r="M23" s="417" t="s">
        <v>52</v>
      </c>
      <c r="N23" s="52">
        <v>2007</v>
      </c>
      <c r="O23" s="917"/>
      <c r="P23" s="762" t="s">
        <v>1016</v>
      </c>
      <c r="Q23" s="762" t="s">
        <v>56</v>
      </c>
      <c r="R23" s="52" t="s">
        <v>1056</v>
      </c>
      <c r="S23" s="1180" t="s">
        <v>1021</v>
      </c>
      <c r="T23" s="52" t="s">
        <v>1274</v>
      </c>
      <c r="U23" s="417" t="s">
        <v>132</v>
      </c>
      <c r="V23" s="52" t="s">
        <v>43</v>
      </c>
      <c r="W23" s="52">
        <v>1</v>
      </c>
      <c r="X23" s="136">
        <v>13699961.539999999</v>
      </c>
      <c r="Y23" s="51" t="s">
        <v>666</v>
      </c>
    </row>
    <row r="24" spans="1:25" s="1" customFormat="1" ht="12.95" customHeight="1">
      <c r="A24" s="52">
        <v>5</v>
      </c>
      <c r="B24" s="118"/>
      <c r="C24" s="50">
        <v>2</v>
      </c>
      <c r="D24" s="50">
        <v>3</v>
      </c>
      <c r="E24" s="50">
        <v>1</v>
      </c>
      <c r="F24" s="50">
        <v>5</v>
      </c>
      <c r="G24" s="50">
        <v>1</v>
      </c>
      <c r="H24" s="70" t="s">
        <v>73</v>
      </c>
      <c r="I24" s="51" t="s">
        <v>54</v>
      </c>
      <c r="J24" s="51" t="s">
        <v>1279</v>
      </c>
      <c r="K24" s="1053"/>
      <c r="L24" s="52" t="s">
        <v>39</v>
      </c>
      <c r="M24" s="417" t="s">
        <v>52</v>
      </c>
      <c r="N24" s="52">
        <v>1995</v>
      </c>
      <c r="O24" s="917"/>
      <c r="P24" s="762" t="s">
        <v>1017</v>
      </c>
      <c r="Q24" s="762" t="s">
        <v>745</v>
      </c>
      <c r="R24" s="1053" t="s">
        <v>1057</v>
      </c>
      <c r="S24" s="1180" t="s">
        <v>1022</v>
      </c>
      <c r="T24" s="52" t="s">
        <v>1276</v>
      </c>
      <c r="U24" s="417" t="s">
        <v>132</v>
      </c>
      <c r="V24" s="52" t="s">
        <v>310</v>
      </c>
      <c r="W24" s="52">
        <v>1</v>
      </c>
      <c r="X24" s="136">
        <v>3500000</v>
      </c>
      <c r="Y24" s="51" t="s">
        <v>1038</v>
      </c>
    </row>
    <row r="25" spans="1:25" s="1" customFormat="1" ht="12.95" customHeight="1">
      <c r="A25" s="102">
        <v>6</v>
      </c>
      <c r="B25" s="498"/>
      <c r="C25" s="50">
        <v>2</v>
      </c>
      <c r="D25" s="50">
        <v>3</v>
      </c>
      <c r="E25" s="50">
        <v>1</v>
      </c>
      <c r="F25" s="1069" t="s">
        <v>99</v>
      </c>
      <c r="G25" s="50">
        <v>1</v>
      </c>
      <c r="H25" s="502" t="s">
        <v>135</v>
      </c>
      <c r="I25" s="51" t="s">
        <v>1122</v>
      </c>
      <c r="J25" s="51" t="s">
        <v>1123</v>
      </c>
      <c r="K25" s="51"/>
      <c r="L25" s="51" t="s">
        <v>1219</v>
      </c>
      <c r="M25" s="417" t="s">
        <v>1263</v>
      </c>
      <c r="N25" s="52">
        <v>2013</v>
      </c>
      <c r="O25" s="919"/>
      <c r="P25" s="1180" t="s">
        <v>1271</v>
      </c>
      <c r="Q25" s="1180" t="s">
        <v>1272</v>
      </c>
      <c r="R25" s="52" t="s">
        <v>1270</v>
      </c>
      <c r="S25" s="1180" t="s">
        <v>1273</v>
      </c>
      <c r="T25" s="948" t="s">
        <v>1264</v>
      </c>
      <c r="U25" s="504" t="s">
        <v>132</v>
      </c>
      <c r="V25" s="102" t="s">
        <v>43</v>
      </c>
      <c r="W25" s="52">
        <v>1</v>
      </c>
      <c r="X25" s="136">
        <v>202610000</v>
      </c>
      <c r="Y25" s="104"/>
    </row>
    <row r="26" spans="1:25" s="1" customFormat="1" ht="12.95" customHeight="1" thickBot="1">
      <c r="A26" s="497"/>
      <c r="B26" s="498"/>
      <c r="C26" s="499"/>
      <c r="D26" s="499"/>
      <c r="E26" s="499"/>
      <c r="F26" s="499"/>
      <c r="G26" s="499"/>
      <c r="H26" s="500"/>
      <c r="I26" s="104"/>
      <c r="J26" s="104"/>
      <c r="K26" s="104"/>
      <c r="L26" s="104"/>
      <c r="M26" s="504"/>
      <c r="N26" s="102"/>
      <c r="O26" s="919"/>
      <c r="P26" s="919"/>
      <c r="Q26" s="920"/>
      <c r="R26" s="919"/>
      <c r="S26" s="920"/>
      <c r="T26" s="102"/>
      <c r="U26" s="504"/>
      <c r="V26" s="102"/>
      <c r="W26" s="502"/>
      <c r="X26" s="664"/>
      <c r="Y26" s="504"/>
    </row>
    <row r="27" spans="1:25" s="1" customFormat="1" ht="12.95" customHeight="1" thickBot="1">
      <c r="A27" s="54"/>
      <c r="B27" s="55"/>
      <c r="C27" s="56"/>
      <c r="D27" s="56"/>
      <c r="E27" s="56"/>
      <c r="F27" s="56"/>
      <c r="G27" s="56"/>
      <c r="H27" s="507" t="s">
        <v>59</v>
      </c>
      <c r="I27" s="88" t="s">
        <v>788</v>
      </c>
      <c r="J27" s="59"/>
      <c r="K27" s="60"/>
      <c r="L27" s="59"/>
      <c r="M27" s="1600"/>
      <c r="N27" s="59"/>
      <c r="O27" s="921"/>
      <c r="P27" s="921"/>
      <c r="Q27" s="922"/>
      <c r="R27" s="921"/>
      <c r="S27" s="922"/>
      <c r="T27" s="60"/>
      <c r="U27" s="1600"/>
      <c r="V27" s="59"/>
      <c r="W27" s="1055">
        <f>SUM(W28:W239)</f>
        <v>342</v>
      </c>
      <c r="X27" s="700">
        <f>SUM(X28:X239)</f>
        <v>561158200</v>
      </c>
      <c r="Y27" s="62"/>
    </row>
    <row r="28" spans="1:25" s="1" customFormat="1" ht="12.95" customHeight="1">
      <c r="A28" s="1079">
        <v>2</v>
      </c>
      <c r="B28" s="118"/>
      <c r="C28" s="1070" t="s">
        <v>97</v>
      </c>
      <c r="D28" s="1070" t="s">
        <v>98</v>
      </c>
      <c r="E28" s="1070" t="s">
        <v>108</v>
      </c>
      <c r="F28" s="1070" t="s">
        <v>97</v>
      </c>
      <c r="G28" s="1070" t="s">
        <v>239</v>
      </c>
      <c r="H28" s="705" t="s">
        <v>129</v>
      </c>
      <c r="I28" s="51" t="s">
        <v>748</v>
      </c>
      <c r="J28" s="51" t="s">
        <v>749</v>
      </c>
      <c r="K28" s="70"/>
      <c r="L28" s="52" t="s">
        <v>107</v>
      </c>
      <c r="M28" s="417" t="s">
        <v>757</v>
      </c>
      <c r="N28" s="52">
        <v>2014</v>
      </c>
      <c r="O28" s="70"/>
      <c r="P28" s="52"/>
      <c r="Q28" s="1020"/>
      <c r="R28" s="52"/>
      <c r="S28" s="77"/>
      <c r="T28" s="70"/>
      <c r="U28" s="417" t="s">
        <v>132</v>
      </c>
      <c r="V28" s="1020" t="s">
        <v>43</v>
      </c>
      <c r="W28" s="52">
        <v>1</v>
      </c>
      <c r="X28" s="77">
        <v>5000000</v>
      </c>
      <c r="Y28" s="406" t="s">
        <v>750</v>
      </c>
    </row>
    <row r="29" spans="1:25" s="1" customFormat="1" ht="12.95" customHeight="1">
      <c r="A29" s="1079">
        <v>3</v>
      </c>
      <c r="B29" s="118"/>
      <c r="C29" s="1070" t="s">
        <v>97</v>
      </c>
      <c r="D29" s="1070" t="s">
        <v>98</v>
      </c>
      <c r="E29" s="1070" t="s">
        <v>108</v>
      </c>
      <c r="F29" s="1070" t="s">
        <v>97</v>
      </c>
      <c r="G29" s="1070" t="s">
        <v>239</v>
      </c>
      <c r="H29" s="705" t="s">
        <v>135</v>
      </c>
      <c r="I29" s="51" t="s">
        <v>748</v>
      </c>
      <c r="J29" s="51" t="s">
        <v>749</v>
      </c>
      <c r="K29" s="70"/>
      <c r="L29" s="52" t="s">
        <v>107</v>
      </c>
      <c r="M29" s="417" t="s">
        <v>757</v>
      </c>
      <c r="N29" s="52">
        <v>2014</v>
      </c>
      <c r="O29" s="70"/>
      <c r="P29" s="52"/>
      <c r="Q29" s="1020"/>
      <c r="R29" s="52"/>
      <c r="S29" s="77"/>
      <c r="T29" s="70"/>
      <c r="U29" s="417" t="s">
        <v>132</v>
      </c>
      <c r="V29" s="1020" t="s">
        <v>43</v>
      </c>
      <c r="W29" s="52">
        <v>1</v>
      </c>
      <c r="X29" s="77">
        <v>5000000</v>
      </c>
      <c r="Y29" s="406" t="s">
        <v>687</v>
      </c>
    </row>
    <row r="30" spans="1:25" s="1" customFormat="1" ht="12.95" customHeight="1">
      <c r="A30" s="1079">
        <v>4</v>
      </c>
      <c r="B30" s="118"/>
      <c r="C30" s="1070" t="s">
        <v>97</v>
      </c>
      <c r="D30" s="1070" t="s">
        <v>98</v>
      </c>
      <c r="E30" s="1070" t="s">
        <v>108</v>
      </c>
      <c r="F30" s="1070" t="s">
        <v>97</v>
      </c>
      <c r="G30" s="1070" t="s">
        <v>97</v>
      </c>
      <c r="H30" s="705" t="s">
        <v>129</v>
      </c>
      <c r="I30" s="51" t="s">
        <v>199</v>
      </c>
      <c r="J30" s="51" t="s">
        <v>751</v>
      </c>
      <c r="K30" s="70"/>
      <c r="L30" s="52" t="s">
        <v>107</v>
      </c>
      <c r="M30" s="417" t="s">
        <v>760</v>
      </c>
      <c r="N30" s="52">
        <v>2013</v>
      </c>
      <c r="O30" s="70"/>
      <c r="P30" s="52"/>
      <c r="Q30" s="1020"/>
      <c r="R30" s="52"/>
      <c r="S30" s="77"/>
      <c r="T30" s="70"/>
      <c r="U30" s="417" t="s">
        <v>132</v>
      </c>
      <c r="V30" s="1020" t="s">
        <v>43</v>
      </c>
      <c r="W30" s="52">
        <v>1</v>
      </c>
      <c r="X30" s="77">
        <v>4769000</v>
      </c>
      <c r="Y30" s="406" t="s">
        <v>752</v>
      </c>
    </row>
    <row r="31" spans="1:25" s="1" customFormat="1" ht="12.95" customHeight="1">
      <c r="A31" s="1079">
        <v>5</v>
      </c>
      <c r="B31" s="118"/>
      <c r="C31" s="1070" t="s">
        <v>97</v>
      </c>
      <c r="D31" s="1070" t="s">
        <v>98</v>
      </c>
      <c r="E31" s="1070" t="s">
        <v>108</v>
      </c>
      <c r="F31" s="1070" t="s">
        <v>97</v>
      </c>
      <c r="G31" s="1070" t="s">
        <v>97</v>
      </c>
      <c r="H31" s="705" t="s">
        <v>135</v>
      </c>
      <c r="I31" s="51" t="s">
        <v>199</v>
      </c>
      <c r="J31" s="51" t="s">
        <v>754</v>
      </c>
      <c r="K31" s="70"/>
      <c r="L31" s="52" t="s">
        <v>201</v>
      </c>
      <c r="M31" s="417" t="s">
        <v>755</v>
      </c>
      <c r="N31" s="52">
        <v>2014</v>
      </c>
      <c r="O31" s="70"/>
      <c r="P31" s="52"/>
      <c r="Q31" s="1020"/>
      <c r="R31" s="52"/>
      <c r="S31" s="77"/>
      <c r="T31" s="70"/>
      <c r="U31" s="417" t="s">
        <v>132</v>
      </c>
      <c r="V31" s="1020" t="s">
        <v>43</v>
      </c>
      <c r="W31" s="52">
        <v>1</v>
      </c>
      <c r="X31" s="77">
        <v>5880000</v>
      </c>
      <c r="Y31" s="406" t="s">
        <v>756</v>
      </c>
    </row>
    <row r="32" spans="1:25" s="1" customFormat="1" ht="12.95" customHeight="1">
      <c r="A32" s="1081">
        <v>6</v>
      </c>
      <c r="B32" s="118"/>
      <c r="C32" s="1070" t="s">
        <v>97</v>
      </c>
      <c r="D32" s="1070" t="s">
        <v>98</v>
      </c>
      <c r="E32" s="1070" t="s">
        <v>108</v>
      </c>
      <c r="F32" s="1070" t="s">
        <v>97</v>
      </c>
      <c r="G32" s="1070" t="s">
        <v>97</v>
      </c>
      <c r="H32" s="705" t="s">
        <v>70</v>
      </c>
      <c r="I32" s="51" t="s">
        <v>199</v>
      </c>
      <c r="J32" s="51" t="s">
        <v>754</v>
      </c>
      <c r="K32" s="70"/>
      <c r="L32" s="52" t="s">
        <v>201</v>
      </c>
      <c r="M32" s="417" t="s">
        <v>757</v>
      </c>
      <c r="N32" s="52">
        <v>2014</v>
      </c>
      <c r="O32" s="70"/>
      <c r="P32" s="52"/>
      <c r="Q32" s="1020"/>
      <c r="R32" s="52"/>
      <c r="S32" s="77"/>
      <c r="T32" s="70"/>
      <c r="U32" s="417" t="s">
        <v>132</v>
      </c>
      <c r="V32" s="1020" t="s">
        <v>43</v>
      </c>
      <c r="W32" s="52">
        <v>1</v>
      </c>
      <c r="X32" s="77">
        <v>6500000</v>
      </c>
      <c r="Y32" s="406" t="s">
        <v>758</v>
      </c>
    </row>
    <row r="33" spans="1:25" s="1" customFormat="1" ht="12.95" customHeight="1">
      <c r="A33" s="1079">
        <v>7</v>
      </c>
      <c r="B33" s="118"/>
      <c r="C33" s="1070" t="s">
        <v>97</v>
      </c>
      <c r="D33" s="1070" t="s">
        <v>98</v>
      </c>
      <c r="E33" s="1070" t="s">
        <v>108</v>
      </c>
      <c r="F33" s="1070" t="s">
        <v>97</v>
      </c>
      <c r="G33" s="1070" t="s">
        <v>97</v>
      </c>
      <c r="H33" s="705" t="s">
        <v>73</v>
      </c>
      <c r="I33" s="51" t="s">
        <v>199</v>
      </c>
      <c r="J33" s="51" t="s">
        <v>754</v>
      </c>
      <c r="K33" s="70"/>
      <c r="L33" s="52" t="s">
        <v>201</v>
      </c>
      <c r="M33" s="417" t="s">
        <v>757</v>
      </c>
      <c r="N33" s="52">
        <v>2014</v>
      </c>
      <c r="O33" s="70"/>
      <c r="P33" s="52"/>
      <c r="Q33" s="1020"/>
      <c r="R33" s="52"/>
      <c r="S33" s="77"/>
      <c r="T33" s="70"/>
      <c r="U33" s="417" t="s">
        <v>132</v>
      </c>
      <c r="V33" s="1020" t="s">
        <v>43</v>
      </c>
      <c r="W33" s="52">
        <v>1</v>
      </c>
      <c r="X33" s="77">
        <v>6500000</v>
      </c>
      <c r="Y33" s="406" t="s">
        <v>1040</v>
      </c>
    </row>
    <row r="34" spans="1:25" s="1" customFormat="1" ht="12.95" customHeight="1">
      <c r="A34" s="2058">
        <v>8</v>
      </c>
      <c r="B34" s="118"/>
      <c r="C34" s="69"/>
      <c r="D34" s="69"/>
      <c r="E34" s="69"/>
      <c r="F34" s="69"/>
      <c r="G34" s="69"/>
      <c r="H34" s="70"/>
      <c r="I34" s="51" t="s">
        <v>62</v>
      </c>
      <c r="J34" s="52"/>
      <c r="K34" s="52"/>
      <c r="L34" s="52"/>
      <c r="M34" s="417"/>
      <c r="N34" s="52"/>
      <c r="O34" s="52"/>
      <c r="P34" s="52"/>
      <c r="Q34" s="1020"/>
      <c r="R34" s="70"/>
      <c r="S34" s="71"/>
      <c r="T34" s="52"/>
      <c r="U34" s="417"/>
      <c r="V34" s="1020"/>
      <c r="W34" s="70"/>
      <c r="X34" s="71"/>
      <c r="Y34" s="1028"/>
    </row>
    <row r="35" spans="1:25" s="1" customFormat="1" ht="12.95" customHeight="1">
      <c r="A35" s="2059"/>
      <c r="B35" s="118"/>
      <c r="C35" s="1070" t="s">
        <v>97</v>
      </c>
      <c r="D35" s="1070" t="s">
        <v>98</v>
      </c>
      <c r="E35" s="1070" t="s">
        <v>97</v>
      </c>
      <c r="F35" s="1070" t="s">
        <v>99</v>
      </c>
      <c r="G35" s="1070" t="s">
        <v>239</v>
      </c>
      <c r="H35" s="705" t="s">
        <v>129</v>
      </c>
      <c r="I35" s="51" t="s">
        <v>668</v>
      </c>
      <c r="J35" s="52" t="s">
        <v>773</v>
      </c>
      <c r="K35" s="52"/>
      <c r="L35" s="52" t="s">
        <v>201</v>
      </c>
      <c r="M35" s="417"/>
      <c r="N35" s="52">
        <v>2007</v>
      </c>
      <c r="O35" s="52"/>
      <c r="P35" s="52"/>
      <c r="Q35" s="1020"/>
      <c r="R35" s="70"/>
      <c r="S35" s="71"/>
      <c r="T35" s="52"/>
      <c r="U35" s="417" t="s">
        <v>132</v>
      </c>
      <c r="V35" s="1020" t="s">
        <v>43</v>
      </c>
      <c r="W35" s="70">
        <v>1</v>
      </c>
      <c r="X35" s="71">
        <v>3000000</v>
      </c>
      <c r="Y35" s="1028" t="s">
        <v>744</v>
      </c>
    </row>
    <row r="36" spans="1:25" s="1" customFormat="1" ht="12.95" customHeight="1">
      <c r="A36" s="2059"/>
      <c r="B36" s="118"/>
      <c r="C36" s="1070" t="s">
        <v>97</v>
      </c>
      <c r="D36" s="1070" t="s">
        <v>98</v>
      </c>
      <c r="E36" s="1070" t="s">
        <v>97</v>
      </c>
      <c r="F36" s="1070" t="s">
        <v>98</v>
      </c>
      <c r="G36" s="1071" t="s">
        <v>108</v>
      </c>
      <c r="H36" s="70" t="s">
        <v>129</v>
      </c>
      <c r="I36" s="51" t="s">
        <v>669</v>
      </c>
      <c r="J36" s="52" t="s">
        <v>774</v>
      </c>
      <c r="K36" s="52"/>
      <c r="L36" s="52" t="s">
        <v>201</v>
      </c>
      <c r="M36" s="417"/>
      <c r="N36" s="52">
        <v>2007</v>
      </c>
      <c r="O36" s="52"/>
      <c r="P36" s="52"/>
      <c r="Q36" s="1020"/>
      <c r="R36" s="70"/>
      <c r="S36" s="71"/>
      <c r="T36" s="52"/>
      <c r="U36" s="417" t="s">
        <v>132</v>
      </c>
      <c r="V36" s="1020" t="s">
        <v>43</v>
      </c>
      <c r="W36" s="70">
        <v>1</v>
      </c>
      <c r="X36" s="71">
        <v>1600000</v>
      </c>
      <c r="Y36" s="1028" t="s">
        <v>672</v>
      </c>
    </row>
    <row r="37" spans="1:25" s="1" customFormat="1" ht="12.95" customHeight="1">
      <c r="A37" s="2060"/>
      <c r="B37" s="118"/>
      <c r="C37" s="1070" t="s">
        <v>97</v>
      </c>
      <c r="D37" s="1070" t="s">
        <v>98</v>
      </c>
      <c r="E37" s="1070" t="s">
        <v>97</v>
      </c>
      <c r="F37" s="1070" t="s">
        <v>239</v>
      </c>
      <c r="G37" s="69">
        <v>28</v>
      </c>
      <c r="H37" s="70" t="s">
        <v>129</v>
      </c>
      <c r="I37" s="51" t="s">
        <v>670</v>
      </c>
      <c r="J37" s="52" t="s">
        <v>131</v>
      </c>
      <c r="K37" s="52"/>
      <c r="L37" s="52" t="s">
        <v>134</v>
      </c>
      <c r="M37" s="417"/>
      <c r="N37" s="52">
        <v>2007</v>
      </c>
      <c r="O37" s="52"/>
      <c r="P37" s="52"/>
      <c r="Q37" s="1020"/>
      <c r="R37" s="70"/>
      <c r="S37" s="71"/>
      <c r="T37" s="52"/>
      <c r="U37" s="417" t="s">
        <v>349</v>
      </c>
      <c r="V37" s="1020" t="s">
        <v>310</v>
      </c>
      <c r="W37" s="70">
        <v>1</v>
      </c>
      <c r="X37" s="71">
        <v>1464000</v>
      </c>
      <c r="Y37" s="1028" t="s">
        <v>672</v>
      </c>
    </row>
    <row r="38" spans="1:25" s="1" customFormat="1" ht="12.95" customHeight="1">
      <c r="A38" s="1079">
        <v>9</v>
      </c>
      <c r="B38" s="118" t="s">
        <v>63</v>
      </c>
      <c r="C38" s="1070" t="s">
        <v>97</v>
      </c>
      <c r="D38" s="1070" t="s">
        <v>98</v>
      </c>
      <c r="E38" s="1071" t="s">
        <v>108</v>
      </c>
      <c r="F38" s="1071" t="s">
        <v>97</v>
      </c>
      <c r="G38" s="1071" t="s">
        <v>239</v>
      </c>
      <c r="H38" s="70" t="s">
        <v>70</v>
      </c>
      <c r="I38" s="51" t="s">
        <v>667</v>
      </c>
      <c r="J38" s="52" t="s">
        <v>41</v>
      </c>
      <c r="K38" s="52" t="s">
        <v>41</v>
      </c>
      <c r="L38" s="52" t="s">
        <v>41</v>
      </c>
      <c r="M38" s="417" t="s">
        <v>40</v>
      </c>
      <c r="N38" s="52">
        <v>2007</v>
      </c>
      <c r="O38" s="52"/>
      <c r="P38" s="52"/>
      <c r="Q38" s="1020"/>
      <c r="R38" s="70"/>
      <c r="S38" s="71"/>
      <c r="T38" s="52" t="s">
        <v>41</v>
      </c>
      <c r="U38" s="417" t="s">
        <v>42</v>
      </c>
      <c r="V38" s="1020" t="s">
        <v>310</v>
      </c>
      <c r="W38" s="70">
        <v>1</v>
      </c>
      <c r="X38" s="71">
        <v>5550000</v>
      </c>
      <c r="Y38" s="1028" t="s">
        <v>966</v>
      </c>
    </row>
    <row r="39" spans="1:25" s="1" customFormat="1" ht="12.95" customHeight="1">
      <c r="A39" s="1079">
        <v>10</v>
      </c>
      <c r="B39" s="118" t="s">
        <v>69</v>
      </c>
      <c r="C39" s="1070" t="s">
        <v>97</v>
      </c>
      <c r="D39" s="1070" t="s">
        <v>98</v>
      </c>
      <c r="E39" s="1071" t="s">
        <v>97</v>
      </c>
      <c r="F39" s="1071" t="s">
        <v>239</v>
      </c>
      <c r="G39" s="1071">
        <v>33</v>
      </c>
      <c r="H39" s="70" t="s">
        <v>66</v>
      </c>
      <c r="I39" s="51" t="s">
        <v>71</v>
      </c>
      <c r="J39" s="52" t="s">
        <v>41</v>
      </c>
      <c r="K39" s="52" t="s">
        <v>41</v>
      </c>
      <c r="L39" s="52" t="s">
        <v>41</v>
      </c>
      <c r="M39" s="417" t="s">
        <v>40</v>
      </c>
      <c r="N39" s="52">
        <v>2010</v>
      </c>
      <c r="O39" s="52"/>
      <c r="P39" s="52"/>
      <c r="Q39" s="1020"/>
      <c r="R39" s="70"/>
      <c r="S39" s="550"/>
      <c r="T39" s="52" t="s">
        <v>41</v>
      </c>
      <c r="U39" s="417" t="s">
        <v>42</v>
      </c>
      <c r="V39" s="1020" t="s">
        <v>43</v>
      </c>
      <c r="W39" s="70">
        <v>1</v>
      </c>
      <c r="X39" s="550">
        <v>900000</v>
      </c>
      <c r="Y39" s="1029" t="s">
        <v>966</v>
      </c>
    </row>
    <row r="40" spans="1:25" s="1" customFormat="1" ht="12.95" customHeight="1">
      <c r="A40" s="1079">
        <v>11</v>
      </c>
      <c r="B40" s="118" t="s">
        <v>75</v>
      </c>
      <c r="C40" s="1070" t="s">
        <v>97</v>
      </c>
      <c r="D40" s="1070" t="s">
        <v>98</v>
      </c>
      <c r="E40" s="1071" t="s">
        <v>239</v>
      </c>
      <c r="F40" s="1071" t="s">
        <v>99</v>
      </c>
      <c r="G40" s="1071" t="s">
        <v>263</v>
      </c>
      <c r="H40" s="70" t="s">
        <v>129</v>
      </c>
      <c r="I40" s="51" t="s">
        <v>77</v>
      </c>
      <c r="J40" s="52" t="s">
        <v>41</v>
      </c>
      <c r="K40" s="52" t="s">
        <v>41</v>
      </c>
      <c r="L40" s="52" t="s">
        <v>41</v>
      </c>
      <c r="M40" s="417" t="s">
        <v>40</v>
      </c>
      <c r="N40" s="52">
        <v>2010</v>
      </c>
      <c r="O40" s="52"/>
      <c r="P40" s="52"/>
      <c r="Q40" s="1020"/>
      <c r="R40" s="70"/>
      <c r="S40" s="71"/>
      <c r="T40" s="52" t="s">
        <v>41</v>
      </c>
      <c r="U40" s="417" t="s">
        <v>42</v>
      </c>
      <c r="V40" s="1020" t="s">
        <v>310</v>
      </c>
      <c r="W40" s="70">
        <v>1</v>
      </c>
      <c r="X40" s="71">
        <v>410000</v>
      </c>
      <c r="Y40" s="1029" t="s">
        <v>966</v>
      </c>
    </row>
    <row r="41" spans="1:25" s="1" customFormat="1" ht="12.95" customHeight="1">
      <c r="A41" s="1251">
        <v>12</v>
      </c>
      <c r="B41" s="118" t="s">
        <v>75</v>
      </c>
      <c r="C41" s="1070" t="s">
        <v>97</v>
      </c>
      <c r="D41" s="1070" t="s">
        <v>98</v>
      </c>
      <c r="E41" s="1071" t="s">
        <v>97</v>
      </c>
      <c r="F41" s="1071" t="s">
        <v>239</v>
      </c>
      <c r="G41" s="1071" t="s">
        <v>239</v>
      </c>
      <c r="H41" s="70" t="s">
        <v>76</v>
      </c>
      <c r="I41" s="51" t="s">
        <v>79</v>
      </c>
      <c r="J41" s="52" t="s">
        <v>41</v>
      </c>
      <c r="K41" s="52" t="s">
        <v>41</v>
      </c>
      <c r="L41" s="52" t="s">
        <v>41</v>
      </c>
      <c r="M41" s="417" t="s">
        <v>40</v>
      </c>
      <c r="N41" s="52">
        <v>2010</v>
      </c>
      <c r="O41" s="52"/>
      <c r="P41" s="52"/>
      <c r="Q41" s="1020"/>
      <c r="R41" s="70"/>
      <c r="S41" s="71"/>
      <c r="T41" s="52" t="s">
        <v>41</v>
      </c>
      <c r="U41" s="417" t="s">
        <v>42</v>
      </c>
      <c r="V41" s="1020" t="s">
        <v>310</v>
      </c>
      <c r="W41" s="70">
        <v>1</v>
      </c>
      <c r="X41" s="71">
        <v>950000</v>
      </c>
      <c r="Y41" s="1029" t="s">
        <v>966</v>
      </c>
    </row>
    <row r="42" spans="1:25" s="1" customFormat="1" ht="12.95" customHeight="1">
      <c r="A42" s="1251">
        <v>13</v>
      </c>
      <c r="B42" s="118" t="s">
        <v>80</v>
      </c>
      <c r="C42" s="1070" t="s">
        <v>97</v>
      </c>
      <c r="D42" s="1070" t="s">
        <v>98</v>
      </c>
      <c r="E42" s="1071" t="s">
        <v>97</v>
      </c>
      <c r="F42" s="1071" t="s">
        <v>567</v>
      </c>
      <c r="G42" s="1071">
        <v>15</v>
      </c>
      <c r="H42" s="70" t="s">
        <v>129</v>
      </c>
      <c r="I42" s="51" t="s">
        <v>82</v>
      </c>
      <c r="J42" s="52" t="s">
        <v>41</v>
      </c>
      <c r="K42" s="52" t="s">
        <v>41</v>
      </c>
      <c r="L42" s="52" t="s">
        <v>41</v>
      </c>
      <c r="M42" s="417" t="s">
        <v>40</v>
      </c>
      <c r="N42" s="52">
        <v>2011</v>
      </c>
      <c r="O42" s="52"/>
      <c r="P42" s="52"/>
      <c r="Q42" s="1020"/>
      <c r="R42" s="70"/>
      <c r="S42" s="550"/>
      <c r="T42" s="52" t="s">
        <v>41</v>
      </c>
      <c r="U42" s="417" t="s">
        <v>42</v>
      </c>
      <c r="V42" s="1020" t="s">
        <v>310</v>
      </c>
      <c r="W42" s="70">
        <v>1</v>
      </c>
      <c r="X42" s="550">
        <v>300000</v>
      </c>
      <c r="Y42" s="1030" t="s">
        <v>672</v>
      </c>
    </row>
    <row r="43" spans="1:25" s="1" customFormat="1" ht="12.95" customHeight="1">
      <c r="A43" s="1251">
        <v>15</v>
      </c>
      <c r="B43" s="118" t="s">
        <v>84</v>
      </c>
      <c r="C43" s="1070" t="s">
        <v>97</v>
      </c>
      <c r="D43" s="1070" t="s">
        <v>98</v>
      </c>
      <c r="E43" s="1071" t="s">
        <v>97</v>
      </c>
      <c r="F43" s="1071" t="s">
        <v>239</v>
      </c>
      <c r="G43" s="1071" t="s">
        <v>1059</v>
      </c>
      <c r="H43" s="70" t="s">
        <v>83</v>
      </c>
      <c r="I43" s="51" t="s">
        <v>85</v>
      </c>
      <c r="J43" s="52" t="s">
        <v>41</v>
      </c>
      <c r="K43" s="52" t="s">
        <v>41</v>
      </c>
      <c r="L43" s="52" t="s">
        <v>41</v>
      </c>
      <c r="M43" s="417" t="s">
        <v>40</v>
      </c>
      <c r="N43" s="52">
        <v>2011</v>
      </c>
      <c r="O43" s="52"/>
      <c r="P43" s="52"/>
      <c r="Q43" s="1020"/>
      <c r="R43" s="70"/>
      <c r="S43" s="550"/>
      <c r="T43" s="52" t="s">
        <v>41</v>
      </c>
      <c r="U43" s="417" t="s">
        <v>42</v>
      </c>
      <c r="V43" s="1020" t="s">
        <v>310</v>
      </c>
      <c r="W43" s="70">
        <v>1</v>
      </c>
      <c r="X43" s="550">
        <v>1000000</v>
      </c>
      <c r="Y43" s="1030" t="s">
        <v>966</v>
      </c>
    </row>
    <row r="44" spans="1:25" s="1" customFormat="1" ht="12.95" customHeight="1">
      <c r="A44" s="1251">
        <v>16</v>
      </c>
      <c r="B44" s="118" t="s">
        <v>60</v>
      </c>
      <c r="C44" s="1070" t="s">
        <v>97</v>
      </c>
      <c r="D44" s="1070" t="s">
        <v>98</v>
      </c>
      <c r="E44" s="1071" t="s">
        <v>97</v>
      </c>
      <c r="F44" s="1071" t="s">
        <v>108</v>
      </c>
      <c r="G44" s="1071" t="s">
        <v>108</v>
      </c>
      <c r="H44" s="70" t="s">
        <v>129</v>
      </c>
      <c r="I44" s="72" t="s">
        <v>92</v>
      </c>
      <c r="J44" s="72"/>
      <c r="K44" s="52" t="s">
        <v>41</v>
      </c>
      <c r="L44" s="52"/>
      <c r="M44" s="417" t="s">
        <v>40</v>
      </c>
      <c r="N44" s="52">
        <v>2013</v>
      </c>
      <c r="O44" s="52"/>
      <c r="P44" s="52"/>
      <c r="Q44" s="1020"/>
      <c r="R44" s="1079"/>
      <c r="S44" s="73"/>
      <c r="T44" s="52" t="s">
        <v>41</v>
      </c>
      <c r="U44" s="417" t="s">
        <v>42</v>
      </c>
      <c r="V44" s="1020" t="s">
        <v>43</v>
      </c>
      <c r="W44" s="1079">
        <v>1</v>
      </c>
      <c r="X44" s="73">
        <v>2750000</v>
      </c>
      <c r="Y44" s="1031" t="s">
        <v>743</v>
      </c>
    </row>
    <row r="45" spans="1:25" s="1" customFormat="1" ht="12.95" customHeight="1">
      <c r="A45" s="1251">
        <v>17</v>
      </c>
      <c r="B45" s="118" t="s">
        <v>75</v>
      </c>
      <c r="C45" s="1070" t="s">
        <v>97</v>
      </c>
      <c r="D45" s="1070" t="s">
        <v>98</v>
      </c>
      <c r="E45" s="1071" t="s">
        <v>239</v>
      </c>
      <c r="F45" s="1071" t="s">
        <v>99</v>
      </c>
      <c r="G45" s="1071">
        <v>12</v>
      </c>
      <c r="H45" s="1072" t="s">
        <v>1060</v>
      </c>
      <c r="I45" s="72" t="s">
        <v>93</v>
      </c>
      <c r="J45" s="72"/>
      <c r="K45" s="52" t="s">
        <v>41</v>
      </c>
      <c r="L45" s="52"/>
      <c r="M45" s="417" t="s">
        <v>40</v>
      </c>
      <c r="N45" s="52">
        <v>2013</v>
      </c>
      <c r="O45" s="52"/>
      <c r="P45" s="52"/>
      <c r="Q45" s="1020"/>
      <c r="R45" s="1079"/>
      <c r="S45" s="73"/>
      <c r="T45" s="52" t="s">
        <v>41</v>
      </c>
      <c r="U45" s="417" t="s">
        <v>42</v>
      </c>
      <c r="V45" s="1020" t="s">
        <v>43</v>
      </c>
      <c r="W45" s="1079">
        <v>2</v>
      </c>
      <c r="X45" s="73">
        <v>2000000</v>
      </c>
      <c r="Y45" s="1031" t="s">
        <v>726</v>
      </c>
    </row>
    <row r="46" spans="1:25" s="1" customFormat="1" ht="12.95" customHeight="1">
      <c r="A46" s="1251">
        <v>18</v>
      </c>
      <c r="B46" s="118" t="s">
        <v>65</v>
      </c>
      <c r="C46" s="1070" t="s">
        <v>97</v>
      </c>
      <c r="D46" s="1070" t="s">
        <v>98</v>
      </c>
      <c r="E46" s="1071" t="s">
        <v>99</v>
      </c>
      <c r="F46" s="1071" t="s">
        <v>239</v>
      </c>
      <c r="G46" s="1071" t="s">
        <v>574</v>
      </c>
      <c r="H46" s="70" t="s">
        <v>1061</v>
      </c>
      <c r="I46" s="72" t="s">
        <v>94</v>
      </c>
      <c r="J46" s="72"/>
      <c r="K46" s="52" t="s">
        <v>41</v>
      </c>
      <c r="L46" s="52"/>
      <c r="M46" s="417" t="s">
        <v>40</v>
      </c>
      <c r="N46" s="52">
        <v>2013</v>
      </c>
      <c r="O46" s="52"/>
      <c r="P46" s="52"/>
      <c r="Q46" s="1032"/>
      <c r="R46" s="1079"/>
      <c r="S46" s="74"/>
      <c r="T46" s="52" t="s">
        <v>41</v>
      </c>
      <c r="U46" s="417" t="s">
        <v>42</v>
      </c>
      <c r="V46" s="1032" t="s">
        <v>310</v>
      </c>
      <c r="W46" s="1079">
        <v>2</v>
      </c>
      <c r="X46" s="74">
        <v>1065000</v>
      </c>
      <c r="Y46" s="1031" t="s">
        <v>727</v>
      </c>
    </row>
    <row r="47" spans="1:25" s="1" customFormat="1" ht="12.95" customHeight="1">
      <c r="A47" s="1251">
        <v>19</v>
      </c>
      <c r="B47" s="118" t="s">
        <v>95</v>
      </c>
      <c r="C47" s="1071" t="s">
        <v>97</v>
      </c>
      <c r="D47" s="1071" t="s">
        <v>98</v>
      </c>
      <c r="E47" s="1071" t="s">
        <v>97</v>
      </c>
      <c r="F47" s="1071" t="s">
        <v>99</v>
      </c>
      <c r="G47" s="1071" t="s">
        <v>98</v>
      </c>
      <c r="H47" s="70" t="s">
        <v>1062</v>
      </c>
      <c r="I47" s="75" t="s">
        <v>96</v>
      </c>
      <c r="J47" s="72"/>
      <c r="K47" s="52" t="s">
        <v>41</v>
      </c>
      <c r="L47" s="52"/>
      <c r="M47" s="417" t="s">
        <v>40</v>
      </c>
      <c r="N47" s="52">
        <v>2013</v>
      </c>
      <c r="O47" s="52"/>
      <c r="P47" s="52"/>
      <c r="Q47" s="1020"/>
      <c r="R47" s="878"/>
      <c r="S47" s="73"/>
      <c r="T47" s="52" t="s">
        <v>41</v>
      </c>
      <c r="U47" s="417" t="s">
        <v>42</v>
      </c>
      <c r="V47" s="1020" t="s">
        <v>43</v>
      </c>
      <c r="W47" s="878">
        <v>2</v>
      </c>
      <c r="X47" s="73">
        <v>640000</v>
      </c>
      <c r="Y47" s="1031"/>
    </row>
    <row r="48" spans="1:25" s="1" customFormat="1" ht="12.95" customHeight="1">
      <c r="A48" s="1251">
        <v>20</v>
      </c>
      <c r="B48" s="118" t="s">
        <v>95</v>
      </c>
      <c r="C48" s="1071" t="s">
        <v>97</v>
      </c>
      <c r="D48" s="1071" t="s">
        <v>98</v>
      </c>
      <c r="E48" s="1071" t="s">
        <v>97</v>
      </c>
      <c r="F48" s="1071" t="s">
        <v>99</v>
      </c>
      <c r="G48" s="1071" t="s">
        <v>98</v>
      </c>
      <c r="H48" s="70" t="s">
        <v>1063</v>
      </c>
      <c r="I48" s="72" t="s">
        <v>101</v>
      </c>
      <c r="J48" s="72"/>
      <c r="K48" s="52" t="s">
        <v>41</v>
      </c>
      <c r="L48" s="52"/>
      <c r="M48" s="417" t="s">
        <v>40</v>
      </c>
      <c r="N48" s="52">
        <v>2013</v>
      </c>
      <c r="O48" s="52"/>
      <c r="P48" s="52"/>
      <c r="Q48" s="1020"/>
      <c r="R48" s="878"/>
      <c r="S48" s="73"/>
      <c r="T48" s="52" t="s">
        <v>41</v>
      </c>
      <c r="U48" s="417" t="s">
        <v>42</v>
      </c>
      <c r="V48" s="1020" t="s">
        <v>310</v>
      </c>
      <c r="W48" s="878">
        <v>6</v>
      </c>
      <c r="X48" s="73">
        <v>1500000</v>
      </c>
      <c r="Y48" s="1031"/>
    </row>
    <row r="49" spans="1:25" s="1" customFormat="1" ht="12.95" customHeight="1">
      <c r="A49" s="1251">
        <v>21</v>
      </c>
      <c r="B49" s="118" t="s">
        <v>95</v>
      </c>
      <c r="C49" s="1071" t="s">
        <v>97</v>
      </c>
      <c r="D49" s="1071" t="s">
        <v>98</v>
      </c>
      <c r="E49" s="1071" t="s">
        <v>97</v>
      </c>
      <c r="F49" s="1071" t="s">
        <v>99</v>
      </c>
      <c r="G49" s="1071" t="s">
        <v>98</v>
      </c>
      <c r="H49" s="70" t="s">
        <v>120</v>
      </c>
      <c r="I49" s="75" t="s">
        <v>102</v>
      </c>
      <c r="J49" s="72"/>
      <c r="K49" s="52" t="s">
        <v>41</v>
      </c>
      <c r="L49" s="52"/>
      <c r="M49" s="417" t="s">
        <v>40</v>
      </c>
      <c r="N49" s="52">
        <v>2013</v>
      </c>
      <c r="O49" s="52"/>
      <c r="P49" s="52"/>
      <c r="Q49" s="1020"/>
      <c r="R49" s="878"/>
      <c r="S49" s="73"/>
      <c r="T49" s="52" t="s">
        <v>41</v>
      </c>
      <c r="U49" s="417" t="s">
        <v>42</v>
      </c>
      <c r="V49" s="1020" t="s">
        <v>310</v>
      </c>
      <c r="W49" s="878">
        <v>1</v>
      </c>
      <c r="X49" s="73">
        <v>255000</v>
      </c>
      <c r="Y49" s="1031"/>
    </row>
    <row r="50" spans="1:25" s="1" customFormat="1" ht="12.95" customHeight="1">
      <c r="A50" s="1251">
        <v>22</v>
      </c>
      <c r="B50" s="118" t="s">
        <v>95</v>
      </c>
      <c r="C50" s="1071" t="s">
        <v>97</v>
      </c>
      <c r="D50" s="1071" t="s">
        <v>98</v>
      </c>
      <c r="E50" s="1071" t="s">
        <v>97</v>
      </c>
      <c r="F50" s="1071" t="s">
        <v>99</v>
      </c>
      <c r="G50" s="1071" t="s">
        <v>98</v>
      </c>
      <c r="H50" s="70" t="s">
        <v>141</v>
      </c>
      <c r="I50" s="75" t="s">
        <v>103</v>
      </c>
      <c r="J50" s="72"/>
      <c r="K50" s="52" t="s">
        <v>41</v>
      </c>
      <c r="L50" s="52"/>
      <c r="M50" s="417" t="s">
        <v>40</v>
      </c>
      <c r="N50" s="52">
        <v>2013</v>
      </c>
      <c r="O50" s="52"/>
      <c r="P50" s="52"/>
      <c r="Q50" s="1020"/>
      <c r="R50" s="878"/>
      <c r="S50" s="73"/>
      <c r="T50" s="52" t="s">
        <v>41</v>
      </c>
      <c r="U50" s="417" t="s">
        <v>42</v>
      </c>
      <c r="V50" s="1020" t="s">
        <v>310</v>
      </c>
      <c r="W50" s="878">
        <v>1</v>
      </c>
      <c r="X50" s="73">
        <v>210000</v>
      </c>
      <c r="Y50" s="1031"/>
    </row>
    <row r="51" spans="1:25" s="1" customFormat="1" ht="12.95" customHeight="1">
      <c r="A51" s="1251">
        <v>23</v>
      </c>
      <c r="B51" s="118" t="s">
        <v>104</v>
      </c>
      <c r="C51" s="1070" t="s">
        <v>97</v>
      </c>
      <c r="D51" s="1070" t="s">
        <v>98</v>
      </c>
      <c r="E51" s="1070" t="s">
        <v>108</v>
      </c>
      <c r="F51" s="1070" t="s">
        <v>97</v>
      </c>
      <c r="G51" s="1070" t="s">
        <v>239</v>
      </c>
      <c r="H51" s="70" t="s">
        <v>139</v>
      </c>
      <c r="I51" s="51" t="s">
        <v>106</v>
      </c>
      <c r="J51" s="52" t="s">
        <v>41</v>
      </c>
      <c r="K51" s="52" t="s">
        <v>41</v>
      </c>
      <c r="L51" s="52" t="s">
        <v>107</v>
      </c>
      <c r="M51" s="417" t="s">
        <v>40</v>
      </c>
      <c r="N51" s="52">
        <v>2007</v>
      </c>
      <c r="O51" s="52"/>
      <c r="P51" s="52"/>
      <c r="Q51" s="1020"/>
      <c r="R51" s="70"/>
      <c r="S51" s="71"/>
      <c r="T51" s="52" t="s">
        <v>41</v>
      </c>
      <c r="U51" s="417" t="s">
        <v>42</v>
      </c>
      <c r="V51" s="1020" t="s">
        <v>310</v>
      </c>
      <c r="W51" s="70">
        <v>1</v>
      </c>
      <c r="X51" s="71">
        <v>15050000</v>
      </c>
      <c r="Y51" s="1033" t="s">
        <v>728</v>
      </c>
    </row>
    <row r="52" spans="1:25" s="1" customFormat="1" ht="12.95" customHeight="1">
      <c r="A52" s="1251">
        <v>24</v>
      </c>
      <c r="B52" s="118"/>
      <c r="C52" s="69" t="s">
        <v>97</v>
      </c>
      <c r="D52" s="69" t="s">
        <v>98</v>
      </c>
      <c r="E52" s="69" t="s">
        <v>108</v>
      </c>
      <c r="F52" s="1071" t="s">
        <v>567</v>
      </c>
      <c r="G52" s="1071" t="s">
        <v>239</v>
      </c>
      <c r="H52" s="70" t="s">
        <v>129</v>
      </c>
      <c r="I52" s="51" t="s">
        <v>110</v>
      </c>
      <c r="J52" s="52" t="s">
        <v>111</v>
      </c>
      <c r="K52" s="52"/>
      <c r="L52" s="52" t="s">
        <v>112</v>
      </c>
      <c r="M52" s="417" t="s">
        <v>40</v>
      </c>
      <c r="N52" s="52">
        <v>2006</v>
      </c>
      <c r="O52" s="52"/>
      <c r="P52" s="52"/>
      <c r="Q52" s="1020"/>
      <c r="R52" s="52"/>
      <c r="S52" s="71"/>
      <c r="T52" s="52" t="s">
        <v>41</v>
      </c>
      <c r="U52" s="417" t="s">
        <v>42</v>
      </c>
      <c r="V52" s="1020" t="s">
        <v>310</v>
      </c>
      <c r="W52" s="52">
        <v>1</v>
      </c>
      <c r="X52" s="71">
        <v>5500000</v>
      </c>
      <c r="Y52" s="1033" t="s">
        <v>728</v>
      </c>
    </row>
    <row r="53" spans="1:25" s="1" customFormat="1" ht="12.95" customHeight="1">
      <c r="A53" s="1251">
        <v>25</v>
      </c>
      <c r="B53" s="118"/>
      <c r="C53" s="69" t="s">
        <v>97</v>
      </c>
      <c r="D53" s="69" t="s">
        <v>98</v>
      </c>
      <c r="E53" s="69" t="s">
        <v>108</v>
      </c>
      <c r="F53" s="1071" t="s">
        <v>567</v>
      </c>
      <c r="G53" s="1071" t="s">
        <v>97</v>
      </c>
      <c r="H53" s="70" t="s">
        <v>129</v>
      </c>
      <c r="I53" s="51" t="s">
        <v>113</v>
      </c>
      <c r="J53" s="52" t="s">
        <v>114</v>
      </c>
      <c r="K53" s="52"/>
      <c r="L53" s="52" t="s">
        <v>112</v>
      </c>
      <c r="M53" s="417" t="s">
        <v>40</v>
      </c>
      <c r="N53" s="52">
        <v>2006</v>
      </c>
      <c r="O53" s="52"/>
      <c r="P53" s="52"/>
      <c r="Q53" s="1020"/>
      <c r="R53" s="52"/>
      <c r="S53" s="71"/>
      <c r="T53" s="52" t="s">
        <v>41</v>
      </c>
      <c r="U53" s="417" t="s">
        <v>42</v>
      </c>
      <c r="V53" s="1020" t="s">
        <v>310</v>
      </c>
      <c r="W53" s="52">
        <v>1</v>
      </c>
      <c r="X53" s="71">
        <v>2000000</v>
      </c>
      <c r="Y53" s="1033" t="s">
        <v>310</v>
      </c>
    </row>
    <row r="54" spans="1:25" s="1" customFormat="1" ht="12.95" customHeight="1">
      <c r="A54" s="1251">
        <v>26</v>
      </c>
      <c r="B54" s="118" t="s">
        <v>104</v>
      </c>
      <c r="C54" s="1070" t="s">
        <v>97</v>
      </c>
      <c r="D54" s="1070" t="s">
        <v>98</v>
      </c>
      <c r="E54" s="1070" t="s">
        <v>108</v>
      </c>
      <c r="F54" s="1070" t="s">
        <v>97</v>
      </c>
      <c r="G54" s="1070" t="s">
        <v>239</v>
      </c>
      <c r="H54" s="70" t="s">
        <v>140</v>
      </c>
      <c r="I54" s="51" t="s">
        <v>106</v>
      </c>
      <c r="J54" s="52" t="s">
        <v>41</v>
      </c>
      <c r="K54" s="52" t="s">
        <v>41</v>
      </c>
      <c r="L54" s="52" t="s">
        <v>118</v>
      </c>
      <c r="M54" s="417" t="s">
        <v>40</v>
      </c>
      <c r="N54" s="52">
        <v>2012</v>
      </c>
      <c r="O54" s="52"/>
      <c r="P54" s="52"/>
      <c r="Q54" s="1020"/>
      <c r="R54" s="70"/>
      <c r="S54" s="550"/>
      <c r="T54" s="52" t="s">
        <v>41</v>
      </c>
      <c r="U54" s="417" t="s">
        <v>42</v>
      </c>
      <c r="V54" s="1020" t="s">
        <v>310</v>
      </c>
      <c r="W54" s="70">
        <v>1</v>
      </c>
      <c r="X54" s="550">
        <v>3050000</v>
      </c>
      <c r="Y54" s="1030" t="s">
        <v>678</v>
      </c>
    </row>
    <row r="55" spans="1:25" s="1" customFormat="1" ht="12.95" customHeight="1">
      <c r="A55" s="1251">
        <v>27</v>
      </c>
      <c r="B55" s="118" t="s">
        <v>126</v>
      </c>
      <c r="C55" s="1070" t="s">
        <v>97</v>
      </c>
      <c r="D55" s="1070" t="s">
        <v>98</v>
      </c>
      <c r="E55" s="1070" t="s">
        <v>108</v>
      </c>
      <c r="F55" s="1070" t="s">
        <v>97</v>
      </c>
      <c r="G55" s="1070" t="s">
        <v>97</v>
      </c>
      <c r="H55" s="70" t="s">
        <v>140</v>
      </c>
      <c r="I55" s="72" t="s">
        <v>127</v>
      </c>
      <c r="J55" s="52" t="s">
        <v>41</v>
      </c>
      <c r="K55" s="52" t="s">
        <v>41</v>
      </c>
      <c r="L55" s="52" t="s">
        <v>118</v>
      </c>
      <c r="M55" s="417" t="s">
        <v>40</v>
      </c>
      <c r="N55" s="52">
        <v>2013</v>
      </c>
      <c r="O55" s="52"/>
      <c r="P55" s="52"/>
      <c r="Q55" s="1020"/>
      <c r="R55" s="1079"/>
      <c r="S55" s="550"/>
      <c r="T55" s="52" t="s">
        <v>41</v>
      </c>
      <c r="U55" s="417" t="s">
        <v>42</v>
      </c>
      <c r="V55" s="1020" t="s">
        <v>43</v>
      </c>
      <c r="W55" s="1079">
        <v>1</v>
      </c>
      <c r="X55" s="550">
        <v>4500000</v>
      </c>
      <c r="Y55" s="1030" t="s">
        <v>1041</v>
      </c>
    </row>
    <row r="56" spans="1:25" s="1" customFormat="1" ht="12.95" customHeight="1">
      <c r="A56" s="1251">
        <v>28</v>
      </c>
      <c r="B56" s="118"/>
      <c r="C56" s="69" t="s">
        <v>97</v>
      </c>
      <c r="D56" s="69" t="s">
        <v>98</v>
      </c>
      <c r="E56" s="1071" t="s">
        <v>239</v>
      </c>
      <c r="F56" s="1071" t="s">
        <v>239</v>
      </c>
      <c r="G56" s="1071" t="s">
        <v>97</v>
      </c>
      <c r="H56" s="480" t="s">
        <v>129</v>
      </c>
      <c r="I56" s="51" t="s">
        <v>130</v>
      </c>
      <c r="J56" s="51" t="s">
        <v>131</v>
      </c>
      <c r="K56" s="51"/>
      <c r="L56" s="52" t="s">
        <v>39</v>
      </c>
      <c r="M56" s="417" t="s">
        <v>40</v>
      </c>
      <c r="N56" s="51">
        <v>2006</v>
      </c>
      <c r="O56" s="51"/>
      <c r="P56" s="51"/>
      <c r="Q56" s="1032"/>
      <c r="R56" s="52"/>
      <c r="S56" s="77"/>
      <c r="T56" s="51"/>
      <c r="U56" s="417" t="s">
        <v>132</v>
      </c>
      <c r="V56" s="1032" t="s">
        <v>310</v>
      </c>
      <c r="W56" s="52">
        <v>1</v>
      </c>
      <c r="X56" s="77">
        <v>650000</v>
      </c>
      <c r="Y56" s="551" t="s">
        <v>674</v>
      </c>
    </row>
    <row r="57" spans="1:25" s="1" customFormat="1" ht="12.95" customHeight="1">
      <c r="A57" s="1251">
        <v>29</v>
      </c>
      <c r="B57" s="118"/>
      <c r="C57" s="76">
        <v>2</v>
      </c>
      <c r="D57" s="76">
        <v>6</v>
      </c>
      <c r="E57" s="76">
        <v>2</v>
      </c>
      <c r="F57" s="76">
        <v>1</v>
      </c>
      <c r="G57" s="76">
        <v>1</v>
      </c>
      <c r="H57" s="51" t="s">
        <v>129</v>
      </c>
      <c r="I57" s="51" t="s">
        <v>133</v>
      </c>
      <c r="J57" s="51" t="s">
        <v>131</v>
      </c>
      <c r="K57" s="51"/>
      <c r="L57" s="52" t="s">
        <v>134</v>
      </c>
      <c r="M57" s="417" t="s">
        <v>40</v>
      </c>
      <c r="N57" s="51">
        <v>1998</v>
      </c>
      <c r="O57" s="51"/>
      <c r="P57" s="51"/>
      <c r="Q57" s="1020"/>
      <c r="R57" s="52"/>
      <c r="S57" s="77"/>
      <c r="T57" s="51"/>
      <c r="U57" s="417" t="s">
        <v>42</v>
      </c>
      <c r="V57" s="1020" t="s">
        <v>43</v>
      </c>
      <c r="W57" s="52">
        <v>1</v>
      </c>
      <c r="X57" s="77">
        <v>100000</v>
      </c>
      <c r="Y57" s="551" t="s">
        <v>675</v>
      </c>
    </row>
    <row r="58" spans="1:25" s="1" customFormat="1" ht="12.95" customHeight="1">
      <c r="A58" s="1251">
        <v>30</v>
      </c>
      <c r="B58" s="118"/>
      <c r="C58" s="76">
        <v>2</v>
      </c>
      <c r="D58" s="76">
        <v>6</v>
      </c>
      <c r="E58" s="76">
        <v>2</v>
      </c>
      <c r="F58" s="76">
        <v>1</v>
      </c>
      <c r="G58" s="76">
        <v>1</v>
      </c>
      <c r="H58" s="51" t="s">
        <v>135</v>
      </c>
      <c r="I58" s="51" t="s">
        <v>133</v>
      </c>
      <c r="J58" s="51" t="s">
        <v>131</v>
      </c>
      <c r="K58" s="51"/>
      <c r="L58" s="52" t="s">
        <v>134</v>
      </c>
      <c r="M58" s="417" t="s">
        <v>40</v>
      </c>
      <c r="N58" s="51">
        <v>1998</v>
      </c>
      <c r="O58" s="51"/>
      <c r="P58" s="51"/>
      <c r="Q58" s="1020"/>
      <c r="R58" s="52"/>
      <c r="S58" s="77"/>
      <c r="T58" s="51"/>
      <c r="U58" s="417" t="s">
        <v>42</v>
      </c>
      <c r="V58" s="1020" t="s">
        <v>43</v>
      </c>
      <c r="W58" s="52">
        <v>1</v>
      </c>
      <c r="X58" s="77">
        <v>400000</v>
      </c>
      <c r="Y58" s="551" t="s">
        <v>676</v>
      </c>
    </row>
    <row r="59" spans="1:25" s="1" customFormat="1" ht="12.95" customHeight="1">
      <c r="A59" s="1251">
        <v>31</v>
      </c>
      <c r="B59" s="118"/>
      <c r="C59" s="76">
        <v>2</v>
      </c>
      <c r="D59" s="76">
        <v>6</v>
      </c>
      <c r="E59" s="76">
        <v>2</v>
      </c>
      <c r="F59" s="76">
        <v>1</v>
      </c>
      <c r="G59" s="76">
        <v>1</v>
      </c>
      <c r="H59" s="51" t="s">
        <v>70</v>
      </c>
      <c r="I59" s="51" t="s">
        <v>136</v>
      </c>
      <c r="J59" s="51" t="s">
        <v>131</v>
      </c>
      <c r="K59" s="51"/>
      <c r="L59" s="52" t="s">
        <v>134</v>
      </c>
      <c r="M59" s="417" t="s">
        <v>40</v>
      </c>
      <c r="N59" s="51">
        <v>1998</v>
      </c>
      <c r="O59" s="51"/>
      <c r="P59" s="51"/>
      <c r="Q59" s="1020"/>
      <c r="R59" s="52"/>
      <c r="S59" s="77"/>
      <c r="T59" s="51"/>
      <c r="U59" s="417" t="s">
        <v>42</v>
      </c>
      <c r="V59" s="1020" t="s">
        <v>43</v>
      </c>
      <c r="W59" s="52">
        <v>1</v>
      </c>
      <c r="X59" s="77">
        <v>100000</v>
      </c>
      <c r="Y59" s="551" t="s">
        <v>677</v>
      </c>
    </row>
    <row r="60" spans="1:25" s="1" customFormat="1" ht="12.95" customHeight="1">
      <c r="A60" s="1251">
        <v>32</v>
      </c>
      <c r="B60" s="118"/>
      <c r="C60" s="76">
        <v>2</v>
      </c>
      <c r="D60" s="76">
        <v>6</v>
      </c>
      <c r="E60" s="76">
        <v>2</v>
      </c>
      <c r="F60" s="76">
        <v>1</v>
      </c>
      <c r="G60" s="76">
        <v>1</v>
      </c>
      <c r="H60" s="51" t="s">
        <v>73</v>
      </c>
      <c r="I60" s="51" t="s">
        <v>136</v>
      </c>
      <c r="J60" s="51" t="s">
        <v>131</v>
      </c>
      <c r="K60" s="51"/>
      <c r="L60" s="52" t="s">
        <v>134</v>
      </c>
      <c r="M60" s="417" t="s">
        <v>40</v>
      </c>
      <c r="N60" s="51">
        <v>1998</v>
      </c>
      <c r="O60" s="51"/>
      <c r="P60" s="51"/>
      <c r="Q60" s="1020"/>
      <c r="R60" s="52"/>
      <c r="S60" s="77"/>
      <c r="T60" s="51"/>
      <c r="U60" s="417" t="s">
        <v>42</v>
      </c>
      <c r="V60" s="1020" t="s">
        <v>43</v>
      </c>
      <c r="W60" s="52">
        <v>1</v>
      </c>
      <c r="X60" s="77">
        <v>800000</v>
      </c>
      <c r="Y60" s="551" t="s">
        <v>685</v>
      </c>
    </row>
    <row r="61" spans="1:25" s="1" customFormat="1" ht="12.95" customHeight="1">
      <c r="A61" s="1251">
        <v>33</v>
      </c>
      <c r="B61" s="118"/>
      <c r="C61" s="76">
        <v>2</v>
      </c>
      <c r="D61" s="76">
        <v>6</v>
      </c>
      <c r="E61" s="76">
        <v>2</v>
      </c>
      <c r="F61" s="76">
        <v>1</v>
      </c>
      <c r="G61" s="76">
        <v>1</v>
      </c>
      <c r="H61" s="51" t="s">
        <v>137</v>
      </c>
      <c r="I61" s="51" t="s">
        <v>136</v>
      </c>
      <c r="J61" s="51" t="s">
        <v>131</v>
      </c>
      <c r="K61" s="51"/>
      <c r="L61" s="52" t="s">
        <v>134</v>
      </c>
      <c r="M61" s="417" t="s">
        <v>40</v>
      </c>
      <c r="N61" s="51">
        <v>1998</v>
      </c>
      <c r="O61" s="51"/>
      <c r="P61" s="51"/>
      <c r="Q61" s="1020"/>
      <c r="R61" s="52"/>
      <c r="S61" s="77"/>
      <c r="T61" s="51"/>
      <c r="U61" s="417" t="s">
        <v>42</v>
      </c>
      <c r="V61" s="1020" t="s">
        <v>43</v>
      </c>
      <c r="W61" s="52">
        <v>1</v>
      </c>
      <c r="X61" s="77">
        <v>800000</v>
      </c>
      <c r="Y61" s="551" t="s">
        <v>685</v>
      </c>
    </row>
    <row r="62" spans="1:25" s="1" customFormat="1" ht="12.95" customHeight="1">
      <c r="A62" s="1251">
        <v>34</v>
      </c>
      <c r="B62" s="118"/>
      <c r="C62" s="76">
        <v>2</v>
      </c>
      <c r="D62" s="76">
        <v>6</v>
      </c>
      <c r="E62" s="76">
        <v>2</v>
      </c>
      <c r="F62" s="76">
        <v>1</v>
      </c>
      <c r="G62" s="76">
        <v>1</v>
      </c>
      <c r="H62" s="51" t="s">
        <v>100</v>
      </c>
      <c r="I62" s="51" t="s">
        <v>138</v>
      </c>
      <c r="J62" s="51" t="s">
        <v>131</v>
      </c>
      <c r="K62" s="51"/>
      <c r="L62" s="52" t="s">
        <v>134</v>
      </c>
      <c r="M62" s="417" t="s">
        <v>40</v>
      </c>
      <c r="N62" s="51">
        <v>1998</v>
      </c>
      <c r="O62" s="51"/>
      <c r="P62" s="51"/>
      <c r="Q62" s="1020"/>
      <c r="R62" s="52"/>
      <c r="S62" s="77"/>
      <c r="T62" s="51"/>
      <c r="U62" s="417" t="s">
        <v>42</v>
      </c>
      <c r="V62" s="1020" t="s">
        <v>43</v>
      </c>
      <c r="W62" s="52">
        <v>1</v>
      </c>
      <c r="X62" s="77">
        <v>500000</v>
      </c>
      <c r="Y62" s="551" t="s">
        <v>936</v>
      </c>
    </row>
    <row r="63" spans="1:25" s="1" customFormat="1" ht="12.95" customHeight="1">
      <c r="A63" s="1251">
        <v>35</v>
      </c>
      <c r="B63" s="118"/>
      <c r="C63" s="76">
        <v>2</v>
      </c>
      <c r="D63" s="76">
        <v>6</v>
      </c>
      <c r="E63" s="76">
        <v>2</v>
      </c>
      <c r="F63" s="76">
        <v>1</v>
      </c>
      <c r="G63" s="76">
        <v>1</v>
      </c>
      <c r="H63" s="51" t="s">
        <v>139</v>
      </c>
      <c r="I63" s="51" t="s">
        <v>138</v>
      </c>
      <c r="J63" s="51" t="s">
        <v>131</v>
      </c>
      <c r="K63" s="51"/>
      <c r="L63" s="52" t="s">
        <v>134</v>
      </c>
      <c r="M63" s="417" t="s">
        <v>40</v>
      </c>
      <c r="N63" s="51">
        <v>1998</v>
      </c>
      <c r="O63" s="51"/>
      <c r="P63" s="51"/>
      <c r="Q63" s="1020"/>
      <c r="R63" s="52"/>
      <c r="S63" s="77"/>
      <c r="T63" s="51"/>
      <c r="U63" s="417" t="s">
        <v>42</v>
      </c>
      <c r="V63" s="1020" t="s">
        <v>43</v>
      </c>
      <c r="W63" s="52">
        <v>1</v>
      </c>
      <c r="X63" s="77">
        <v>600000</v>
      </c>
      <c r="Y63" s="551" t="s">
        <v>676</v>
      </c>
    </row>
    <row r="64" spans="1:25" s="1" customFormat="1" ht="12.95" customHeight="1">
      <c r="A64" s="1251">
        <v>36</v>
      </c>
      <c r="B64" s="118"/>
      <c r="C64" s="76">
        <v>2</v>
      </c>
      <c r="D64" s="76">
        <v>6</v>
      </c>
      <c r="E64" s="76">
        <v>2</v>
      </c>
      <c r="F64" s="76">
        <v>1</v>
      </c>
      <c r="G64" s="76">
        <v>1</v>
      </c>
      <c r="H64" s="51" t="s">
        <v>140</v>
      </c>
      <c r="I64" s="51" t="s">
        <v>138</v>
      </c>
      <c r="J64" s="51" t="s">
        <v>131</v>
      </c>
      <c r="K64" s="51"/>
      <c r="L64" s="52" t="s">
        <v>134</v>
      </c>
      <c r="M64" s="417" t="s">
        <v>40</v>
      </c>
      <c r="N64" s="51">
        <v>2008</v>
      </c>
      <c r="O64" s="51"/>
      <c r="P64" s="51"/>
      <c r="Q64" s="1020"/>
      <c r="R64" s="52"/>
      <c r="S64" s="77"/>
      <c r="T64" s="51"/>
      <c r="U64" s="417" t="s">
        <v>42</v>
      </c>
      <c r="V64" s="1020" t="s">
        <v>43</v>
      </c>
      <c r="W64" s="52">
        <v>1</v>
      </c>
      <c r="X64" s="77">
        <v>800000</v>
      </c>
      <c r="Y64" s="551" t="s">
        <v>678</v>
      </c>
    </row>
    <row r="65" spans="1:25" s="1" customFormat="1" ht="12.95" customHeight="1">
      <c r="A65" s="1251">
        <v>37</v>
      </c>
      <c r="B65" s="118"/>
      <c r="C65" s="76">
        <v>2</v>
      </c>
      <c r="D65" s="76">
        <v>6</v>
      </c>
      <c r="E65" s="76">
        <v>2</v>
      </c>
      <c r="F65" s="76">
        <v>1</v>
      </c>
      <c r="G65" s="76">
        <v>1</v>
      </c>
      <c r="H65" s="51" t="s">
        <v>120</v>
      </c>
      <c r="I65" s="51" t="s">
        <v>138</v>
      </c>
      <c r="J65" s="51" t="s">
        <v>131</v>
      </c>
      <c r="K65" s="51"/>
      <c r="L65" s="52" t="s">
        <v>134</v>
      </c>
      <c r="M65" s="417" t="s">
        <v>40</v>
      </c>
      <c r="N65" s="51">
        <v>2008</v>
      </c>
      <c r="O65" s="51"/>
      <c r="P65" s="51"/>
      <c r="Q65" s="1020"/>
      <c r="R65" s="52"/>
      <c r="S65" s="77"/>
      <c r="T65" s="51"/>
      <c r="U65" s="417" t="s">
        <v>42</v>
      </c>
      <c r="V65" s="1020" t="s">
        <v>43</v>
      </c>
      <c r="W65" s="52">
        <v>1</v>
      </c>
      <c r="X65" s="77">
        <v>800000</v>
      </c>
      <c r="Y65" s="551" t="s">
        <v>678</v>
      </c>
    </row>
    <row r="66" spans="1:25" s="1" customFormat="1" ht="12.95" customHeight="1">
      <c r="A66" s="1251">
        <v>38</v>
      </c>
      <c r="B66" s="118"/>
      <c r="C66" s="76">
        <v>2</v>
      </c>
      <c r="D66" s="76">
        <v>6</v>
      </c>
      <c r="E66" s="76">
        <v>2</v>
      </c>
      <c r="F66" s="76">
        <v>1</v>
      </c>
      <c r="G66" s="76">
        <v>1</v>
      </c>
      <c r="H66" s="51" t="s">
        <v>141</v>
      </c>
      <c r="I66" s="51" t="s">
        <v>142</v>
      </c>
      <c r="J66" s="51" t="s">
        <v>131</v>
      </c>
      <c r="K66" s="51"/>
      <c r="L66" s="52" t="s">
        <v>134</v>
      </c>
      <c r="M66" s="417" t="s">
        <v>40</v>
      </c>
      <c r="N66" s="51">
        <v>1996</v>
      </c>
      <c r="O66" s="51"/>
      <c r="P66" s="51"/>
      <c r="Q66" s="1020"/>
      <c r="R66" s="52"/>
      <c r="S66" s="77"/>
      <c r="T66" s="51"/>
      <c r="U66" s="417" t="s">
        <v>42</v>
      </c>
      <c r="V66" s="1020" t="s">
        <v>43</v>
      </c>
      <c r="W66" s="52">
        <v>1</v>
      </c>
      <c r="X66" s="77">
        <v>1400000</v>
      </c>
      <c r="Y66" s="551" t="s">
        <v>679</v>
      </c>
    </row>
    <row r="67" spans="1:25" s="1" customFormat="1" ht="12.95" customHeight="1">
      <c r="A67" s="1251">
        <v>39</v>
      </c>
      <c r="B67" s="118"/>
      <c r="C67" s="76">
        <v>2</v>
      </c>
      <c r="D67" s="76">
        <v>6</v>
      </c>
      <c r="E67" s="76">
        <v>2</v>
      </c>
      <c r="F67" s="76">
        <v>1</v>
      </c>
      <c r="G67" s="76">
        <v>1</v>
      </c>
      <c r="H67" s="51" t="s">
        <v>109</v>
      </c>
      <c r="I67" s="51" t="s">
        <v>143</v>
      </c>
      <c r="J67" s="51" t="s">
        <v>131</v>
      </c>
      <c r="K67" s="51"/>
      <c r="L67" s="52" t="s">
        <v>134</v>
      </c>
      <c r="M67" s="417" t="s">
        <v>40</v>
      </c>
      <c r="N67" s="51">
        <v>1998</v>
      </c>
      <c r="O67" s="51"/>
      <c r="P67" s="51"/>
      <c r="Q67" s="1020"/>
      <c r="R67" s="52"/>
      <c r="S67" s="77"/>
      <c r="T67" s="51"/>
      <c r="U67" s="417" t="s">
        <v>42</v>
      </c>
      <c r="V67" s="1020" t="s">
        <v>43</v>
      </c>
      <c r="W67" s="52">
        <v>1</v>
      </c>
      <c r="X67" s="77">
        <v>400000</v>
      </c>
      <c r="Y67" s="551" t="s">
        <v>680</v>
      </c>
    </row>
    <row r="68" spans="1:25" s="1" customFormat="1" ht="12.95" customHeight="1">
      <c r="A68" s="1251">
        <v>40</v>
      </c>
      <c r="B68" s="118"/>
      <c r="C68" s="76">
        <v>2</v>
      </c>
      <c r="D68" s="76">
        <v>6</v>
      </c>
      <c r="E68" s="76">
        <v>2</v>
      </c>
      <c r="F68" s="76">
        <v>1</v>
      </c>
      <c r="G68" s="76">
        <v>1</v>
      </c>
      <c r="H68" s="51" t="s">
        <v>81</v>
      </c>
      <c r="I68" s="51" t="s">
        <v>144</v>
      </c>
      <c r="J68" s="51" t="s">
        <v>131</v>
      </c>
      <c r="K68" s="51"/>
      <c r="L68" s="52" t="s">
        <v>134</v>
      </c>
      <c r="M68" s="417" t="s">
        <v>40</v>
      </c>
      <c r="N68" s="51">
        <v>1992</v>
      </c>
      <c r="O68" s="51"/>
      <c r="P68" s="51"/>
      <c r="Q68" s="1020"/>
      <c r="R68" s="52"/>
      <c r="S68" s="77"/>
      <c r="T68" s="51"/>
      <c r="U68" s="417" t="s">
        <v>42</v>
      </c>
      <c r="V68" s="1020" t="s">
        <v>43</v>
      </c>
      <c r="W68" s="52">
        <v>1</v>
      </c>
      <c r="X68" s="77">
        <v>350000</v>
      </c>
      <c r="Y68" s="551" t="s">
        <v>681</v>
      </c>
    </row>
    <row r="69" spans="1:25" s="1" customFormat="1" ht="12.95" customHeight="1">
      <c r="A69" s="1251">
        <v>41</v>
      </c>
      <c r="B69" s="118"/>
      <c r="C69" s="76">
        <v>2</v>
      </c>
      <c r="D69" s="76">
        <v>6</v>
      </c>
      <c r="E69" s="76">
        <v>2</v>
      </c>
      <c r="F69" s="76">
        <v>1</v>
      </c>
      <c r="G69" s="76">
        <v>1</v>
      </c>
      <c r="H69" s="51" t="s">
        <v>83</v>
      </c>
      <c r="I69" s="51" t="s">
        <v>145</v>
      </c>
      <c r="J69" s="51" t="s">
        <v>131</v>
      </c>
      <c r="K69" s="51"/>
      <c r="L69" s="52" t="s">
        <v>134</v>
      </c>
      <c r="M69" s="417" t="s">
        <v>40</v>
      </c>
      <c r="N69" s="51">
        <v>1999</v>
      </c>
      <c r="O69" s="51"/>
      <c r="P69" s="51"/>
      <c r="Q69" s="1020"/>
      <c r="R69" s="52"/>
      <c r="S69" s="77"/>
      <c r="T69" s="51"/>
      <c r="U69" s="417" t="s">
        <v>42</v>
      </c>
      <c r="V69" s="1020" t="s">
        <v>43</v>
      </c>
      <c r="W69" s="52">
        <v>1</v>
      </c>
      <c r="X69" s="77">
        <v>500000</v>
      </c>
      <c r="Y69" s="551" t="s">
        <v>676</v>
      </c>
    </row>
    <row r="70" spans="1:25" s="1" customFormat="1" ht="12.95" customHeight="1">
      <c r="A70" s="1251">
        <v>42</v>
      </c>
      <c r="B70" s="118"/>
      <c r="C70" s="76">
        <v>2</v>
      </c>
      <c r="D70" s="76">
        <v>6</v>
      </c>
      <c r="E70" s="76">
        <v>2</v>
      </c>
      <c r="F70" s="76">
        <v>1</v>
      </c>
      <c r="G70" s="76">
        <v>1</v>
      </c>
      <c r="H70" s="51" t="s">
        <v>146</v>
      </c>
      <c r="I70" s="51" t="s">
        <v>143</v>
      </c>
      <c r="J70" s="51" t="s">
        <v>131</v>
      </c>
      <c r="K70" s="51"/>
      <c r="L70" s="52" t="s">
        <v>134</v>
      </c>
      <c r="M70" s="417" t="s">
        <v>40</v>
      </c>
      <c r="N70" s="51">
        <v>1998</v>
      </c>
      <c r="O70" s="51"/>
      <c r="P70" s="51"/>
      <c r="Q70" s="1020"/>
      <c r="R70" s="52"/>
      <c r="S70" s="77"/>
      <c r="T70" s="51"/>
      <c r="U70" s="417" t="s">
        <v>42</v>
      </c>
      <c r="V70" s="1020" t="s">
        <v>43</v>
      </c>
      <c r="W70" s="52">
        <v>1</v>
      </c>
      <c r="X70" s="77">
        <v>700000</v>
      </c>
      <c r="Y70" s="551" t="s">
        <v>682</v>
      </c>
    </row>
    <row r="71" spans="1:25" s="1" customFormat="1" ht="12.95" customHeight="1">
      <c r="A71" s="1251">
        <v>43</v>
      </c>
      <c r="B71" s="118"/>
      <c r="C71" s="76">
        <v>2</v>
      </c>
      <c r="D71" s="76">
        <v>6</v>
      </c>
      <c r="E71" s="76">
        <v>2</v>
      </c>
      <c r="F71" s="76">
        <v>1</v>
      </c>
      <c r="G71" s="76">
        <v>1</v>
      </c>
      <c r="H71" s="51" t="s">
        <v>147</v>
      </c>
      <c r="I71" s="51" t="s">
        <v>143</v>
      </c>
      <c r="J71" s="51" t="s">
        <v>131</v>
      </c>
      <c r="K71" s="51"/>
      <c r="L71" s="52" t="s">
        <v>134</v>
      </c>
      <c r="M71" s="417" t="s">
        <v>40</v>
      </c>
      <c r="N71" s="51">
        <v>1998</v>
      </c>
      <c r="O71" s="51"/>
      <c r="P71" s="51"/>
      <c r="Q71" s="1020"/>
      <c r="R71" s="52"/>
      <c r="S71" s="77"/>
      <c r="T71" s="51"/>
      <c r="U71" s="417" t="s">
        <v>42</v>
      </c>
      <c r="V71" s="1020" t="s">
        <v>43</v>
      </c>
      <c r="W71" s="52">
        <v>1</v>
      </c>
      <c r="X71" s="77">
        <v>800000</v>
      </c>
      <c r="Y71" s="551" t="s">
        <v>683</v>
      </c>
    </row>
    <row r="72" spans="1:25" s="1" customFormat="1" ht="12.95" customHeight="1">
      <c r="A72" s="1251">
        <v>44</v>
      </c>
      <c r="B72" s="118"/>
      <c r="C72" s="76">
        <v>2</v>
      </c>
      <c r="D72" s="76">
        <v>6</v>
      </c>
      <c r="E72" s="76">
        <v>2</v>
      </c>
      <c r="F72" s="76">
        <v>1</v>
      </c>
      <c r="G72" s="76">
        <v>1</v>
      </c>
      <c r="H72" s="51" t="s">
        <v>148</v>
      </c>
      <c r="I72" s="51" t="s">
        <v>143</v>
      </c>
      <c r="J72" s="51" t="s">
        <v>131</v>
      </c>
      <c r="K72" s="51"/>
      <c r="L72" s="52" t="s">
        <v>134</v>
      </c>
      <c r="M72" s="417" t="s">
        <v>40</v>
      </c>
      <c r="N72" s="51">
        <v>1998</v>
      </c>
      <c r="O72" s="51"/>
      <c r="P72" s="51"/>
      <c r="Q72" s="1020"/>
      <c r="R72" s="52"/>
      <c r="S72" s="77"/>
      <c r="T72" s="51"/>
      <c r="U72" s="417" t="s">
        <v>42</v>
      </c>
      <c r="V72" s="1020" t="s">
        <v>43</v>
      </c>
      <c r="W72" s="52">
        <v>1</v>
      </c>
      <c r="X72" s="77">
        <v>800000</v>
      </c>
      <c r="Y72" s="551" t="s">
        <v>684</v>
      </c>
    </row>
    <row r="73" spans="1:25" s="1" customFormat="1" ht="12.95" customHeight="1">
      <c r="A73" s="1251">
        <v>45</v>
      </c>
      <c r="B73" s="118"/>
      <c r="C73" s="76">
        <v>2</v>
      </c>
      <c r="D73" s="76">
        <v>6</v>
      </c>
      <c r="E73" s="76">
        <v>2</v>
      </c>
      <c r="F73" s="76">
        <v>1</v>
      </c>
      <c r="G73" s="76">
        <v>1</v>
      </c>
      <c r="H73" s="51" t="s">
        <v>149</v>
      </c>
      <c r="I73" s="51" t="s">
        <v>143</v>
      </c>
      <c r="J73" s="51" t="s">
        <v>131</v>
      </c>
      <c r="K73" s="51"/>
      <c r="L73" s="52" t="s">
        <v>134</v>
      </c>
      <c r="M73" s="417" t="s">
        <v>40</v>
      </c>
      <c r="N73" s="51">
        <v>1998</v>
      </c>
      <c r="O73" s="51"/>
      <c r="P73" s="51"/>
      <c r="Q73" s="1020"/>
      <c r="R73" s="52"/>
      <c r="S73" s="77"/>
      <c r="T73" s="51"/>
      <c r="U73" s="417" t="s">
        <v>42</v>
      </c>
      <c r="V73" s="1020" t="s">
        <v>43</v>
      </c>
      <c r="W73" s="52">
        <v>1</v>
      </c>
      <c r="X73" s="77">
        <v>800000</v>
      </c>
      <c r="Y73" s="551" t="s">
        <v>685</v>
      </c>
    </row>
    <row r="74" spans="1:25" s="1" customFormat="1" ht="12.95" customHeight="1">
      <c r="A74" s="1251">
        <v>46</v>
      </c>
      <c r="B74" s="118"/>
      <c r="C74" s="76">
        <v>2</v>
      </c>
      <c r="D74" s="76">
        <v>6</v>
      </c>
      <c r="E74" s="76">
        <v>2</v>
      </c>
      <c r="F74" s="76">
        <v>1</v>
      </c>
      <c r="G74" s="76">
        <v>1</v>
      </c>
      <c r="H74" s="51" t="s">
        <v>150</v>
      </c>
      <c r="I74" s="51" t="s">
        <v>143</v>
      </c>
      <c r="J74" s="51" t="s">
        <v>131</v>
      </c>
      <c r="K74" s="51"/>
      <c r="L74" s="52" t="s">
        <v>134</v>
      </c>
      <c r="M74" s="417" t="s">
        <v>40</v>
      </c>
      <c r="N74" s="51">
        <v>1998</v>
      </c>
      <c r="O74" s="51"/>
      <c r="P74" s="51"/>
      <c r="Q74" s="1020"/>
      <c r="R74" s="52"/>
      <c r="S74" s="77"/>
      <c r="T74" s="51"/>
      <c r="U74" s="417" t="s">
        <v>42</v>
      </c>
      <c r="V74" s="1020" t="s">
        <v>43</v>
      </c>
      <c r="W74" s="52">
        <v>1</v>
      </c>
      <c r="X74" s="77">
        <v>600000</v>
      </c>
      <c r="Y74" s="551" t="s">
        <v>686</v>
      </c>
    </row>
    <row r="75" spans="1:25" s="1" customFormat="1" ht="12.95" customHeight="1">
      <c r="A75" s="1251">
        <v>47</v>
      </c>
      <c r="B75" s="118"/>
      <c r="C75" s="1070" t="s">
        <v>97</v>
      </c>
      <c r="D75" s="1070" t="s">
        <v>98</v>
      </c>
      <c r="E75" s="1071" t="s">
        <v>239</v>
      </c>
      <c r="F75" s="1071" t="s">
        <v>99</v>
      </c>
      <c r="G75" s="1071">
        <v>12</v>
      </c>
      <c r="H75" s="480" t="s">
        <v>70</v>
      </c>
      <c r="I75" s="51" t="s">
        <v>151</v>
      </c>
      <c r="J75" s="51" t="s">
        <v>131</v>
      </c>
      <c r="K75" s="51"/>
      <c r="L75" s="52" t="s">
        <v>134</v>
      </c>
      <c r="M75" s="417" t="s">
        <v>40</v>
      </c>
      <c r="N75" s="51">
        <v>2012</v>
      </c>
      <c r="O75" s="51"/>
      <c r="P75" s="51"/>
      <c r="Q75" s="1020"/>
      <c r="R75" s="52"/>
      <c r="S75" s="77"/>
      <c r="T75" s="51"/>
      <c r="U75" s="417" t="s">
        <v>42</v>
      </c>
      <c r="V75" s="1020" t="s">
        <v>43</v>
      </c>
      <c r="W75" s="52">
        <v>1</v>
      </c>
      <c r="X75" s="77">
        <v>1000000</v>
      </c>
      <c r="Y75" s="551" t="s">
        <v>679</v>
      </c>
    </row>
    <row r="76" spans="1:25" s="1" customFormat="1" ht="12.95" customHeight="1">
      <c r="A76" s="1251">
        <v>48</v>
      </c>
      <c r="B76" s="118"/>
      <c r="C76" s="1070" t="s">
        <v>97</v>
      </c>
      <c r="D76" s="1070" t="s">
        <v>98</v>
      </c>
      <c r="E76" s="1071" t="s">
        <v>239</v>
      </c>
      <c r="F76" s="1071" t="s">
        <v>99</v>
      </c>
      <c r="G76" s="1071">
        <v>12</v>
      </c>
      <c r="H76" s="480" t="s">
        <v>73</v>
      </c>
      <c r="I76" s="51" t="s">
        <v>151</v>
      </c>
      <c r="J76" s="51" t="s">
        <v>131</v>
      </c>
      <c r="K76" s="51"/>
      <c r="L76" s="52" t="s">
        <v>88</v>
      </c>
      <c r="M76" s="417" t="s">
        <v>40</v>
      </c>
      <c r="N76" s="51">
        <v>2012</v>
      </c>
      <c r="O76" s="51"/>
      <c r="P76" s="51"/>
      <c r="Q76" s="1020"/>
      <c r="R76" s="52"/>
      <c r="S76" s="77"/>
      <c r="T76" s="51"/>
      <c r="U76" s="417" t="s">
        <v>42</v>
      </c>
      <c r="V76" s="1020" t="s">
        <v>43</v>
      </c>
      <c r="W76" s="52">
        <v>1</v>
      </c>
      <c r="X76" s="77">
        <v>1000000</v>
      </c>
      <c r="Y76" s="551" t="s">
        <v>687</v>
      </c>
    </row>
    <row r="77" spans="1:25" s="1" customFormat="1" ht="12.95" customHeight="1">
      <c r="A77" s="1251">
        <v>49</v>
      </c>
      <c r="B77" s="118"/>
      <c r="C77" s="1070" t="s">
        <v>97</v>
      </c>
      <c r="D77" s="1070" t="s">
        <v>98</v>
      </c>
      <c r="E77" s="1071" t="s">
        <v>239</v>
      </c>
      <c r="F77" s="1071" t="s">
        <v>99</v>
      </c>
      <c r="G77" s="1071">
        <v>12</v>
      </c>
      <c r="H77" s="480" t="s">
        <v>137</v>
      </c>
      <c r="I77" s="51" t="s">
        <v>151</v>
      </c>
      <c r="J77" s="51" t="s">
        <v>131</v>
      </c>
      <c r="K77" s="51"/>
      <c r="L77" s="52" t="s">
        <v>88</v>
      </c>
      <c r="M77" s="417" t="s">
        <v>40</v>
      </c>
      <c r="N77" s="51">
        <v>2007</v>
      </c>
      <c r="O77" s="51"/>
      <c r="P77" s="51"/>
      <c r="Q77" s="1020"/>
      <c r="R77" s="52"/>
      <c r="S77" s="77"/>
      <c r="T77" s="51"/>
      <c r="U77" s="417" t="s">
        <v>42</v>
      </c>
      <c r="V77" s="1020" t="s">
        <v>43</v>
      </c>
      <c r="W77" s="52">
        <v>1</v>
      </c>
      <c r="X77" s="77">
        <v>500000</v>
      </c>
      <c r="Y77" s="551" t="s">
        <v>688</v>
      </c>
    </row>
    <row r="78" spans="1:25" s="1" customFormat="1" ht="12.95" customHeight="1">
      <c r="A78" s="1251">
        <v>50</v>
      </c>
      <c r="B78" s="118"/>
      <c r="C78" s="1070" t="s">
        <v>97</v>
      </c>
      <c r="D78" s="1070" t="s">
        <v>98</v>
      </c>
      <c r="E78" s="1071" t="s">
        <v>239</v>
      </c>
      <c r="F78" s="1071" t="s">
        <v>99</v>
      </c>
      <c r="G78" s="1071" t="s">
        <v>239</v>
      </c>
      <c r="H78" s="480" t="s">
        <v>129</v>
      </c>
      <c r="I78" s="51" t="s">
        <v>153</v>
      </c>
      <c r="J78" s="51" t="s">
        <v>154</v>
      </c>
      <c r="K78" s="51"/>
      <c r="L78" s="52" t="s">
        <v>39</v>
      </c>
      <c r="M78" s="417" t="s">
        <v>40</v>
      </c>
      <c r="N78" s="51">
        <v>2005</v>
      </c>
      <c r="O78" s="51"/>
      <c r="P78" s="51"/>
      <c r="Q78" s="1020"/>
      <c r="R78" s="52"/>
      <c r="S78" s="77"/>
      <c r="T78" s="51"/>
      <c r="U78" s="417" t="s">
        <v>42</v>
      </c>
      <c r="V78" s="1020" t="s">
        <v>43</v>
      </c>
      <c r="W78" s="52">
        <v>1</v>
      </c>
      <c r="X78" s="77">
        <v>2500000</v>
      </c>
      <c r="Y78" s="551" t="s">
        <v>684</v>
      </c>
    </row>
    <row r="79" spans="1:25" s="1" customFormat="1" ht="12.95" customHeight="1">
      <c r="A79" s="1251">
        <v>51</v>
      </c>
      <c r="B79" s="118"/>
      <c r="C79" s="76">
        <v>2</v>
      </c>
      <c r="D79" s="76">
        <v>6</v>
      </c>
      <c r="E79" s="76">
        <v>1</v>
      </c>
      <c r="F79" s="76">
        <v>4</v>
      </c>
      <c r="G79" s="76">
        <v>2</v>
      </c>
      <c r="H79" s="480" t="s">
        <v>135</v>
      </c>
      <c r="I79" s="51" t="s">
        <v>155</v>
      </c>
      <c r="J79" s="51" t="s">
        <v>131</v>
      </c>
      <c r="K79" s="51"/>
      <c r="L79" s="52" t="s">
        <v>39</v>
      </c>
      <c r="M79" s="417" t="s">
        <v>40</v>
      </c>
      <c r="N79" s="51">
        <v>2008</v>
      </c>
      <c r="O79" s="51"/>
      <c r="P79" s="51"/>
      <c r="Q79" s="1020"/>
      <c r="R79" s="52"/>
      <c r="S79" s="77"/>
      <c r="T79" s="51"/>
      <c r="U79" s="417" t="s">
        <v>42</v>
      </c>
      <c r="V79" s="1020" t="s">
        <v>43</v>
      </c>
      <c r="W79" s="52">
        <v>1</v>
      </c>
      <c r="X79" s="77">
        <v>475000</v>
      </c>
      <c r="Y79" s="551" t="s">
        <v>689</v>
      </c>
    </row>
    <row r="80" spans="1:25" s="1" customFormat="1" ht="12.95" customHeight="1">
      <c r="A80" s="1251">
        <v>52</v>
      </c>
      <c r="B80" s="118"/>
      <c r="C80" s="76">
        <v>2</v>
      </c>
      <c r="D80" s="76">
        <v>6</v>
      </c>
      <c r="E80" s="76">
        <v>1</v>
      </c>
      <c r="F80" s="76">
        <v>4</v>
      </c>
      <c r="G80" s="76">
        <v>2</v>
      </c>
      <c r="H80" s="480" t="s">
        <v>70</v>
      </c>
      <c r="I80" s="51" t="s">
        <v>155</v>
      </c>
      <c r="J80" s="51" t="s">
        <v>131</v>
      </c>
      <c r="K80" s="51"/>
      <c r="L80" s="52" t="s">
        <v>39</v>
      </c>
      <c r="M80" s="417" t="s">
        <v>40</v>
      </c>
      <c r="N80" s="51">
        <v>2008</v>
      </c>
      <c r="O80" s="51"/>
      <c r="P80" s="51"/>
      <c r="Q80" s="1020"/>
      <c r="R80" s="52"/>
      <c r="S80" s="77"/>
      <c r="T80" s="51"/>
      <c r="U80" s="417" t="s">
        <v>42</v>
      </c>
      <c r="V80" s="1020" t="s">
        <v>43</v>
      </c>
      <c r="W80" s="52">
        <v>1</v>
      </c>
      <c r="X80" s="77">
        <v>475000</v>
      </c>
      <c r="Y80" s="551" t="s">
        <v>689</v>
      </c>
    </row>
    <row r="81" spans="1:25" s="1" customFormat="1" ht="12.95" customHeight="1">
      <c r="A81" s="1251">
        <v>53</v>
      </c>
      <c r="B81" s="118"/>
      <c r="C81" s="76">
        <v>2</v>
      </c>
      <c r="D81" s="76">
        <v>6</v>
      </c>
      <c r="E81" s="76">
        <v>1</v>
      </c>
      <c r="F81" s="76">
        <v>4</v>
      </c>
      <c r="G81" s="76">
        <v>2</v>
      </c>
      <c r="H81" s="480" t="s">
        <v>73</v>
      </c>
      <c r="I81" s="51" t="s">
        <v>155</v>
      </c>
      <c r="J81" s="51" t="s">
        <v>131</v>
      </c>
      <c r="K81" s="51"/>
      <c r="L81" s="52" t="s">
        <v>39</v>
      </c>
      <c r="M81" s="417" t="s">
        <v>40</v>
      </c>
      <c r="N81" s="51">
        <v>2008</v>
      </c>
      <c r="O81" s="51"/>
      <c r="P81" s="51"/>
      <c r="Q81" s="1020"/>
      <c r="R81" s="52"/>
      <c r="S81" s="77"/>
      <c r="T81" s="51"/>
      <c r="U81" s="417" t="s">
        <v>42</v>
      </c>
      <c r="V81" s="1020" t="s">
        <v>43</v>
      </c>
      <c r="W81" s="52">
        <v>1</v>
      </c>
      <c r="X81" s="77">
        <v>475000</v>
      </c>
      <c r="Y81" s="551" t="s">
        <v>689</v>
      </c>
    </row>
    <row r="82" spans="1:25" s="1" customFormat="1" ht="12.95" customHeight="1">
      <c r="A82" s="1251">
        <v>54</v>
      </c>
      <c r="B82" s="118"/>
      <c r="C82" s="76">
        <v>2</v>
      </c>
      <c r="D82" s="76">
        <v>6</v>
      </c>
      <c r="E82" s="76">
        <v>1</v>
      </c>
      <c r="F82" s="76">
        <v>4</v>
      </c>
      <c r="G82" s="1073" t="s">
        <v>108</v>
      </c>
      <c r="H82" s="480" t="s">
        <v>129</v>
      </c>
      <c r="I82" s="51" t="s">
        <v>1066</v>
      </c>
      <c r="J82" s="51" t="s">
        <v>131</v>
      </c>
      <c r="K82" s="51"/>
      <c r="L82" s="52" t="s">
        <v>134</v>
      </c>
      <c r="M82" s="417" t="s">
        <v>40</v>
      </c>
      <c r="N82" s="51">
        <v>2009</v>
      </c>
      <c r="O82" s="51"/>
      <c r="P82" s="51"/>
      <c r="Q82" s="1020"/>
      <c r="R82" s="52"/>
      <c r="S82" s="77"/>
      <c r="T82" s="51"/>
      <c r="U82" s="417" t="s">
        <v>42</v>
      </c>
      <c r="V82" s="1020" t="s">
        <v>43</v>
      </c>
      <c r="W82" s="52">
        <v>1</v>
      </c>
      <c r="X82" s="77">
        <v>150000</v>
      </c>
      <c r="Y82" s="551" t="s">
        <v>697</v>
      </c>
    </row>
    <row r="83" spans="1:25" s="1" customFormat="1" ht="12.95" customHeight="1">
      <c r="A83" s="1251">
        <v>63</v>
      </c>
      <c r="B83" s="118"/>
      <c r="C83" s="76">
        <v>2</v>
      </c>
      <c r="D83" s="76">
        <v>6</v>
      </c>
      <c r="E83" s="76">
        <v>1</v>
      </c>
      <c r="F83" s="76">
        <v>4</v>
      </c>
      <c r="G83" s="1073" t="s">
        <v>108</v>
      </c>
      <c r="H83" s="480" t="s">
        <v>135</v>
      </c>
      <c r="I83" s="51" t="s">
        <v>159</v>
      </c>
      <c r="J83" s="51" t="s">
        <v>131</v>
      </c>
      <c r="K83" s="51"/>
      <c r="L83" s="52" t="s">
        <v>134</v>
      </c>
      <c r="M83" s="417" t="s">
        <v>40</v>
      </c>
      <c r="N83" s="51">
        <v>1992</v>
      </c>
      <c r="O83" s="51"/>
      <c r="P83" s="51"/>
      <c r="Q83" s="1020"/>
      <c r="R83" s="52"/>
      <c r="S83" s="77"/>
      <c r="T83" s="51"/>
      <c r="U83" s="417" t="s">
        <v>42</v>
      </c>
      <c r="V83" s="1020" t="s">
        <v>43</v>
      </c>
      <c r="W83" s="52">
        <v>1</v>
      </c>
      <c r="X83" s="77">
        <v>700000</v>
      </c>
      <c r="Y83" s="551" t="s">
        <v>692</v>
      </c>
    </row>
    <row r="84" spans="1:25" s="1" customFormat="1" ht="12.95" customHeight="1">
      <c r="A84" s="1251">
        <v>64</v>
      </c>
      <c r="B84" s="118"/>
      <c r="C84" s="76">
        <v>2</v>
      </c>
      <c r="D84" s="76">
        <v>6</v>
      </c>
      <c r="E84" s="76">
        <v>1</v>
      </c>
      <c r="F84" s="76">
        <v>4</v>
      </c>
      <c r="G84" s="1073" t="s">
        <v>108</v>
      </c>
      <c r="H84" s="480" t="s">
        <v>70</v>
      </c>
      <c r="I84" s="51" t="s">
        <v>159</v>
      </c>
      <c r="J84" s="51" t="s">
        <v>131</v>
      </c>
      <c r="K84" s="51"/>
      <c r="L84" s="52" t="s">
        <v>134</v>
      </c>
      <c r="M84" s="417" t="s">
        <v>40</v>
      </c>
      <c r="N84" s="51">
        <v>1992</v>
      </c>
      <c r="O84" s="51"/>
      <c r="P84" s="51"/>
      <c r="Q84" s="1020"/>
      <c r="R84" s="52"/>
      <c r="S84" s="77"/>
      <c r="T84" s="51"/>
      <c r="U84" s="417" t="s">
        <v>42</v>
      </c>
      <c r="V84" s="1020" t="s">
        <v>43</v>
      </c>
      <c r="W84" s="52">
        <v>1</v>
      </c>
      <c r="X84" s="77">
        <v>700000</v>
      </c>
      <c r="Y84" s="551" t="s">
        <v>692</v>
      </c>
    </row>
    <row r="85" spans="1:25" s="1" customFormat="1" ht="12.95" customHeight="1">
      <c r="A85" s="1251">
        <v>65</v>
      </c>
      <c r="B85" s="118"/>
      <c r="C85" s="76">
        <v>2</v>
      </c>
      <c r="D85" s="76">
        <v>6</v>
      </c>
      <c r="E85" s="76">
        <v>1</v>
      </c>
      <c r="F85" s="76">
        <v>4</v>
      </c>
      <c r="G85" s="1073" t="s">
        <v>108</v>
      </c>
      <c r="H85" s="480" t="s">
        <v>73</v>
      </c>
      <c r="I85" s="51" t="s">
        <v>159</v>
      </c>
      <c r="J85" s="51" t="s">
        <v>131</v>
      </c>
      <c r="K85" s="51"/>
      <c r="L85" s="52" t="s">
        <v>134</v>
      </c>
      <c r="M85" s="417" t="s">
        <v>40</v>
      </c>
      <c r="N85" s="51">
        <v>1992</v>
      </c>
      <c r="O85" s="51"/>
      <c r="P85" s="51"/>
      <c r="Q85" s="1020"/>
      <c r="R85" s="52"/>
      <c r="S85" s="77"/>
      <c r="T85" s="51"/>
      <c r="U85" s="417" t="s">
        <v>42</v>
      </c>
      <c r="V85" s="1020" t="s">
        <v>43</v>
      </c>
      <c r="W85" s="52">
        <v>1</v>
      </c>
      <c r="X85" s="77">
        <v>700000</v>
      </c>
      <c r="Y85" s="551" t="s">
        <v>692</v>
      </c>
    </row>
    <row r="86" spans="1:25" s="1" customFormat="1" ht="12.95" customHeight="1">
      <c r="A86" s="1251">
        <v>66</v>
      </c>
      <c r="B86" s="118"/>
      <c r="C86" s="76">
        <v>2</v>
      </c>
      <c r="D86" s="76">
        <v>6</v>
      </c>
      <c r="E86" s="76">
        <v>1</v>
      </c>
      <c r="F86" s="76">
        <v>4</v>
      </c>
      <c r="G86" s="1073" t="s">
        <v>108</v>
      </c>
      <c r="H86" s="480" t="s">
        <v>137</v>
      </c>
      <c r="I86" s="51" t="s">
        <v>159</v>
      </c>
      <c r="J86" s="51" t="s">
        <v>131</v>
      </c>
      <c r="K86" s="51"/>
      <c r="L86" s="52" t="s">
        <v>134</v>
      </c>
      <c r="M86" s="417" t="s">
        <v>40</v>
      </c>
      <c r="N86" s="51">
        <v>1992</v>
      </c>
      <c r="O86" s="51"/>
      <c r="P86" s="51"/>
      <c r="Q86" s="1020"/>
      <c r="R86" s="52"/>
      <c r="S86" s="77"/>
      <c r="T86" s="51"/>
      <c r="U86" s="417" t="s">
        <v>42</v>
      </c>
      <c r="V86" s="1020" t="s">
        <v>43</v>
      </c>
      <c r="W86" s="52">
        <v>1</v>
      </c>
      <c r="X86" s="77">
        <v>700000</v>
      </c>
      <c r="Y86" s="551" t="s">
        <v>692</v>
      </c>
    </row>
    <row r="87" spans="1:25" s="1" customFormat="1" ht="12.95" customHeight="1">
      <c r="A87" s="1251">
        <v>67</v>
      </c>
      <c r="B87" s="118"/>
      <c r="C87" s="76">
        <v>2</v>
      </c>
      <c r="D87" s="76">
        <v>6</v>
      </c>
      <c r="E87" s="76">
        <v>1</v>
      </c>
      <c r="F87" s="76">
        <v>4</v>
      </c>
      <c r="G87" s="1073" t="s">
        <v>108</v>
      </c>
      <c r="H87" s="480" t="s">
        <v>100</v>
      </c>
      <c r="I87" s="51" t="s">
        <v>159</v>
      </c>
      <c r="J87" s="51" t="s">
        <v>131</v>
      </c>
      <c r="K87" s="51"/>
      <c r="L87" s="52" t="s">
        <v>134</v>
      </c>
      <c r="M87" s="417" t="s">
        <v>40</v>
      </c>
      <c r="N87" s="51">
        <v>1992</v>
      </c>
      <c r="O87" s="51"/>
      <c r="P87" s="51"/>
      <c r="Q87" s="1020"/>
      <c r="R87" s="52"/>
      <c r="S87" s="77"/>
      <c r="T87" s="51"/>
      <c r="U87" s="417" t="s">
        <v>42</v>
      </c>
      <c r="V87" s="1020" t="s">
        <v>43</v>
      </c>
      <c r="W87" s="52">
        <v>1</v>
      </c>
      <c r="X87" s="77">
        <v>700000</v>
      </c>
      <c r="Y87" s="551" t="s">
        <v>692</v>
      </c>
    </row>
    <row r="88" spans="1:25" s="1" customFormat="1" ht="12.95" customHeight="1">
      <c r="A88" s="1251">
        <v>68</v>
      </c>
      <c r="B88" s="118"/>
      <c r="C88" s="76">
        <v>2</v>
      </c>
      <c r="D88" s="76">
        <v>6</v>
      </c>
      <c r="E88" s="76">
        <v>1</v>
      </c>
      <c r="F88" s="76">
        <v>4</v>
      </c>
      <c r="G88" s="1073" t="s">
        <v>263</v>
      </c>
      <c r="H88" s="480" t="s">
        <v>135</v>
      </c>
      <c r="I88" s="51" t="s">
        <v>160</v>
      </c>
      <c r="J88" s="51" t="s">
        <v>131</v>
      </c>
      <c r="K88" s="51"/>
      <c r="L88" s="52" t="s">
        <v>158</v>
      </c>
      <c r="M88" s="417" t="s">
        <v>40</v>
      </c>
      <c r="N88" s="51">
        <v>2002</v>
      </c>
      <c r="O88" s="51"/>
      <c r="P88" s="51"/>
      <c r="Q88" s="1020"/>
      <c r="R88" s="52"/>
      <c r="S88" s="77"/>
      <c r="T88" s="51"/>
      <c r="U88" s="417" t="s">
        <v>42</v>
      </c>
      <c r="V88" s="1020" t="s">
        <v>178</v>
      </c>
      <c r="W88" s="52">
        <v>1</v>
      </c>
      <c r="X88" s="77">
        <v>300000</v>
      </c>
      <c r="Y88" s="551" t="s">
        <v>692</v>
      </c>
    </row>
    <row r="89" spans="1:25" s="1" customFormat="1" ht="12.95" customHeight="1">
      <c r="A89" s="1251">
        <v>69</v>
      </c>
      <c r="B89" s="118"/>
      <c r="C89" s="76">
        <v>2</v>
      </c>
      <c r="D89" s="76">
        <v>6</v>
      </c>
      <c r="E89" s="76">
        <v>1</v>
      </c>
      <c r="F89" s="76">
        <v>4</v>
      </c>
      <c r="G89" s="1073" t="s">
        <v>263</v>
      </c>
      <c r="H89" s="480" t="s">
        <v>70</v>
      </c>
      <c r="I89" s="51" t="s">
        <v>160</v>
      </c>
      <c r="J89" s="51" t="s">
        <v>131</v>
      </c>
      <c r="K89" s="51"/>
      <c r="L89" s="52" t="s">
        <v>158</v>
      </c>
      <c r="M89" s="417" t="s">
        <v>40</v>
      </c>
      <c r="N89" s="51">
        <v>2002</v>
      </c>
      <c r="O89" s="51"/>
      <c r="P89" s="51"/>
      <c r="Q89" s="1020"/>
      <c r="R89" s="52"/>
      <c r="S89" s="77"/>
      <c r="T89" s="51"/>
      <c r="U89" s="417" t="s">
        <v>42</v>
      </c>
      <c r="V89" s="1020" t="s">
        <v>178</v>
      </c>
      <c r="W89" s="52">
        <v>1</v>
      </c>
      <c r="X89" s="77">
        <v>300000</v>
      </c>
      <c r="Y89" s="551" t="s">
        <v>1042</v>
      </c>
    </row>
    <row r="90" spans="1:25" s="1" customFormat="1" ht="12.95" customHeight="1">
      <c r="A90" s="1251">
        <v>70</v>
      </c>
      <c r="B90" s="118"/>
      <c r="C90" s="76">
        <v>2</v>
      </c>
      <c r="D90" s="76">
        <v>6</v>
      </c>
      <c r="E90" s="76">
        <v>1</v>
      </c>
      <c r="F90" s="76">
        <v>4</v>
      </c>
      <c r="G90" s="1073" t="s">
        <v>263</v>
      </c>
      <c r="H90" s="480" t="s">
        <v>73</v>
      </c>
      <c r="I90" s="51" t="s">
        <v>160</v>
      </c>
      <c r="J90" s="51" t="s">
        <v>131</v>
      </c>
      <c r="K90" s="51"/>
      <c r="L90" s="52" t="s">
        <v>158</v>
      </c>
      <c r="M90" s="417" t="s">
        <v>40</v>
      </c>
      <c r="N90" s="51">
        <v>2008</v>
      </c>
      <c r="O90" s="51"/>
      <c r="P90" s="51"/>
      <c r="Q90" s="1020"/>
      <c r="R90" s="52"/>
      <c r="S90" s="77"/>
      <c r="T90" s="51"/>
      <c r="U90" s="417" t="s">
        <v>42</v>
      </c>
      <c r="V90" s="1020" t="s">
        <v>310</v>
      </c>
      <c r="W90" s="52">
        <v>1</v>
      </c>
      <c r="X90" s="77">
        <v>250000</v>
      </c>
      <c r="Y90" s="551" t="s">
        <v>682</v>
      </c>
    </row>
    <row r="91" spans="1:25" s="1" customFormat="1" ht="12.95" customHeight="1">
      <c r="A91" s="1251">
        <v>71</v>
      </c>
      <c r="B91" s="118"/>
      <c r="C91" s="76">
        <v>2</v>
      </c>
      <c r="D91" s="76">
        <v>6</v>
      </c>
      <c r="E91" s="76">
        <v>2</v>
      </c>
      <c r="F91" s="76">
        <v>1</v>
      </c>
      <c r="G91" s="76">
        <v>28</v>
      </c>
      <c r="H91" s="480" t="s">
        <v>135</v>
      </c>
      <c r="I91" s="51" t="s">
        <v>161</v>
      </c>
      <c r="J91" s="51" t="s">
        <v>131</v>
      </c>
      <c r="K91" s="51"/>
      <c r="L91" s="52" t="s">
        <v>134</v>
      </c>
      <c r="M91" s="417" t="s">
        <v>40</v>
      </c>
      <c r="N91" s="51">
        <v>1990</v>
      </c>
      <c r="O91" s="51"/>
      <c r="P91" s="51"/>
      <c r="Q91" s="1020"/>
      <c r="R91" s="52"/>
      <c r="S91" s="77"/>
      <c r="T91" s="51"/>
      <c r="U91" s="417" t="s">
        <v>42</v>
      </c>
      <c r="V91" s="1020" t="s">
        <v>310</v>
      </c>
      <c r="W91" s="52">
        <v>1</v>
      </c>
      <c r="X91" s="77">
        <v>750000</v>
      </c>
      <c r="Y91" s="551" t="s">
        <v>694</v>
      </c>
    </row>
    <row r="92" spans="1:25" s="1" customFormat="1" ht="12.95" customHeight="1">
      <c r="A92" s="1251">
        <v>72</v>
      </c>
      <c r="B92" s="118"/>
      <c r="C92" s="76">
        <v>2</v>
      </c>
      <c r="D92" s="76">
        <v>6</v>
      </c>
      <c r="E92" s="76">
        <v>2</v>
      </c>
      <c r="F92" s="1073" t="s">
        <v>98</v>
      </c>
      <c r="G92" s="1073" t="s">
        <v>1067</v>
      </c>
      <c r="H92" s="480" t="s">
        <v>129</v>
      </c>
      <c r="I92" s="51" t="s">
        <v>162</v>
      </c>
      <c r="J92" s="51" t="s">
        <v>131</v>
      </c>
      <c r="K92" s="51"/>
      <c r="L92" s="52" t="s">
        <v>163</v>
      </c>
      <c r="M92" s="417" t="s">
        <v>40</v>
      </c>
      <c r="N92" s="51">
        <v>1990</v>
      </c>
      <c r="O92" s="51"/>
      <c r="P92" s="51"/>
      <c r="Q92" s="1020"/>
      <c r="R92" s="52"/>
      <c r="S92" s="77"/>
      <c r="T92" s="51"/>
      <c r="U92" s="417" t="s">
        <v>42</v>
      </c>
      <c r="V92" s="1020" t="s">
        <v>43</v>
      </c>
      <c r="W92" s="52">
        <v>1</v>
      </c>
      <c r="X92" s="77">
        <v>150000</v>
      </c>
      <c r="Y92" s="551" t="s">
        <v>694</v>
      </c>
    </row>
    <row r="93" spans="1:25" s="1" customFormat="1" ht="12.95" customHeight="1">
      <c r="A93" s="1251">
        <v>73</v>
      </c>
      <c r="B93" s="118"/>
      <c r="C93" s="76">
        <v>2</v>
      </c>
      <c r="D93" s="76">
        <v>6</v>
      </c>
      <c r="E93" s="76">
        <v>2</v>
      </c>
      <c r="F93" s="1073" t="s">
        <v>98</v>
      </c>
      <c r="G93" s="1073" t="s">
        <v>1067</v>
      </c>
      <c r="H93" s="480" t="s">
        <v>135</v>
      </c>
      <c r="I93" s="51" t="s">
        <v>162</v>
      </c>
      <c r="J93" s="51" t="s">
        <v>131</v>
      </c>
      <c r="K93" s="51"/>
      <c r="L93" s="52" t="s">
        <v>163</v>
      </c>
      <c r="M93" s="417" t="s">
        <v>40</v>
      </c>
      <c r="N93" s="51">
        <v>1990</v>
      </c>
      <c r="O93" s="51"/>
      <c r="P93" s="51"/>
      <c r="Q93" s="1020"/>
      <c r="R93" s="52"/>
      <c r="S93" s="77"/>
      <c r="T93" s="51"/>
      <c r="U93" s="417" t="s">
        <v>42</v>
      </c>
      <c r="V93" s="1020" t="s">
        <v>43</v>
      </c>
      <c r="W93" s="52">
        <v>1</v>
      </c>
      <c r="X93" s="77">
        <v>150000</v>
      </c>
      <c r="Y93" s="551" t="s">
        <v>694</v>
      </c>
    </row>
    <row r="94" spans="1:25" s="1" customFormat="1" ht="12.95" customHeight="1">
      <c r="A94" s="1251">
        <v>74</v>
      </c>
      <c r="B94" s="118"/>
      <c r="C94" s="76">
        <v>2</v>
      </c>
      <c r="D94" s="76">
        <v>6</v>
      </c>
      <c r="E94" s="76">
        <v>2</v>
      </c>
      <c r="F94" s="76">
        <v>1</v>
      </c>
      <c r="G94" s="1073" t="s">
        <v>99</v>
      </c>
      <c r="H94" s="51" t="s">
        <v>129</v>
      </c>
      <c r="I94" s="51" t="s">
        <v>164</v>
      </c>
      <c r="J94" s="51" t="s">
        <v>131</v>
      </c>
      <c r="K94" s="51"/>
      <c r="L94" s="52" t="s">
        <v>134</v>
      </c>
      <c r="M94" s="417" t="s">
        <v>40</v>
      </c>
      <c r="N94" s="51">
        <v>1981</v>
      </c>
      <c r="O94" s="51"/>
      <c r="P94" s="51"/>
      <c r="Q94" s="1020"/>
      <c r="R94" s="52"/>
      <c r="S94" s="77"/>
      <c r="T94" s="51"/>
      <c r="U94" s="417" t="s">
        <v>42</v>
      </c>
      <c r="V94" s="1020" t="s">
        <v>310</v>
      </c>
      <c r="W94" s="52">
        <v>1</v>
      </c>
      <c r="X94" s="77">
        <v>200000</v>
      </c>
      <c r="Y94" s="551" t="s">
        <v>695</v>
      </c>
    </row>
    <row r="95" spans="1:25" s="1" customFormat="1" ht="12.95" customHeight="1">
      <c r="A95" s="1251">
        <v>75</v>
      </c>
      <c r="B95" s="118"/>
      <c r="C95" s="76">
        <v>2</v>
      </c>
      <c r="D95" s="76">
        <v>6</v>
      </c>
      <c r="E95" s="76">
        <v>2</v>
      </c>
      <c r="F95" s="76">
        <v>1</v>
      </c>
      <c r="G95" s="1073" t="s">
        <v>99</v>
      </c>
      <c r="H95" s="51" t="s">
        <v>135</v>
      </c>
      <c r="I95" s="51" t="s">
        <v>164</v>
      </c>
      <c r="J95" s="51" t="s">
        <v>131</v>
      </c>
      <c r="K95" s="51"/>
      <c r="L95" s="52" t="s">
        <v>134</v>
      </c>
      <c r="M95" s="417" t="s">
        <v>40</v>
      </c>
      <c r="N95" s="51">
        <v>1981</v>
      </c>
      <c r="O95" s="51"/>
      <c r="P95" s="51"/>
      <c r="Q95" s="1020"/>
      <c r="R95" s="52"/>
      <c r="S95" s="77"/>
      <c r="T95" s="51"/>
      <c r="U95" s="417" t="s">
        <v>42</v>
      </c>
      <c r="V95" s="1020" t="s">
        <v>43</v>
      </c>
      <c r="W95" s="52">
        <v>1</v>
      </c>
      <c r="X95" s="77">
        <v>200000</v>
      </c>
      <c r="Y95" s="551" t="s">
        <v>671</v>
      </c>
    </row>
    <row r="96" spans="1:25" s="1" customFormat="1" ht="12.95" customHeight="1">
      <c r="A96" s="1251">
        <v>76</v>
      </c>
      <c r="B96" s="118"/>
      <c r="C96" s="76">
        <v>2</v>
      </c>
      <c r="D96" s="76">
        <v>6</v>
      </c>
      <c r="E96" s="1073" t="s">
        <v>99</v>
      </c>
      <c r="F96" s="1073" t="s">
        <v>239</v>
      </c>
      <c r="G96" s="1073" t="s">
        <v>574</v>
      </c>
      <c r="H96" s="480" t="s">
        <v>73</v>
      </c>
      <c r="I96" s="51" t="s">
        <v>165</v>
      </c>
      <c r="J96" s="51" t="s">
        <v>131</v>
      </c>
      <c r="K96" s="51"/>
      <c r="L96" s="52" t="s">
        <v>134</v>
      </c>
      <c r="M96" s="417" t="s">
        <v>40</v>
      </c>
      <c r="N96" s="51">
        <v>1988</v>
      </c>
      <c r="O96" s="51"/>
      <c r="P96" s="51"/>
      <c r="Q96" s="1020"/>
      <c r="R96" s="52"/>
      <c r="S96" s="77"/>
      <c r="T96" s="51"/>
      <c r="U96" s="417" t="s">
        <v>42</v>
      </c>
      <c r="V96" s="1020" t="s">
        <v>310</v>
      </c>
      <c r="W96" s="52">
        <v>1</v>
      </c>
      <c r="X96" s="77">
        <v>230000</v>
      </c>
      <c r="Y96" s="551" t="s">
        <v>692</v>
      </c>
    </row>
    <row r="97" spans="1:25" s="1" customFormat="1" ht="12.95" customHeight="1">
      <c r="A97" s="1251">
        <v>77</v>
      </c>
      <c r="B97" s="118"/>
      <c r="C97" s="76">
        <v>2</v>
      </c>
      <c r="D97" s="76">
        <v>6</v>
      </c>
      <c r="E97" s="1073" t="s">
        <v>99</v>
      </c>
      <c r="F97" s="1073" t="s">
        <v>239</v>
      </c>
      <c r="G97" s="1073" t="s">
        <v>574</v>
      </c>
      <c r="H97" s="480" t="s">
        <v>137</v>
      </c>
      <c r="I97" s="51" t="s">
        <v>165</v>
      </c>
      <c r="J97" s="51" t="s">
        <v>131</v>
      </c>
      <c r="K97" s="51"/>
      <c r="L97" s="52" t="s">
        <v>134</v>
      </c>
      <c r="M97" s="417" t="s">
        <v>40</v>
      </c>
      <c r="N97" s="51">
        <v>1988</v>
      </c>
      <c r="O97" s="51"/>
      <c r="P97" s="51"/>
      <c r="Q97" s="1020"/>
      <c r="R97" s="52"/>
      <c r="S97" s="77"/>
      <c r="T97" s="51"/>
      <c r="U97" s="417" t="s">
        <v>42</v>
      </c>
      <c r="V97" s="1020" t="s">
        <v>43</v>
      </c>
      <c r="W97" s="52">
        <v>1</v>
      </c>
      <c r="X97" s="77">
        <v>150000</v>
      </c>
      <c r="Y97" s="551" t="s">
        <v>683</v>
      </c>
    </row>
    <row r="98" spans="1:25" s="1" customFormat="1" ht="12.95" customHeight="1">
      <c r="A98" s="1251">
        <v>78</v>
      </c>
      <c r="B98" s="118"/>
      <c r="C98" s="76">
        <v>2</v>
      </c>
      <c r="D98" s="76">
        <v>6</v>
      </c>
      <c r="E98" s="1073" t="s">
        <v>99</v>
      </c>
      <c r="F98" s="1073" t="s">
        <v>239</v>
      </c>
      <c r="G98" s="1073" t="s">
        <v>574</v>
      </c>
      <c r="H98" s="480" t="s">
        <v>100</v>
      </c>
      <c r="I98" s="51" t="s">
        <v>165</v>
      </c>
      <c r="J98" s="51" t="s">
        <v>131</v>
      </c>
      <c r="K98" s="51"/>
      <c r="L98" s="52" t="s">
        <v>134</v>
      </c>
      <c r="M98" s="417" t="s">
        <v>40</v>
      </c>
      <c r="N98" s="51">
        <v>1988</v>
      </c>
      <c r="O98" s="51"/>
      <c r="P98" s="51"/>
      <c r="Q98" s="1020"/>
      <c r="R98" s="52"/>
      <c r="S98" s="77"/>
      <c r="T98" s="51"/>
      <c r="U98" s="417" t="s">
        <v>42</v>
      </c>
      <c r="V98" s="1020" t="s">
        <v>43</v>
      </c>
      <c r="W98" s="52">
        <v>1</v>
      </c>
      <c r="X98" s="77">
        <v>230000</v>
      </c>
      <c r="Y98" s="551" t="s">
        <v>675</v>
      </c>
    </row>
    <row r="99" spans="1:25" s="1" customFormat="1" ht="12.95" customHeight="1">
      <c r="A99" s="1251">
        <v>79</v>
      </c>
      <c r="B99" s="118"/>
      <c r="C99" s="76">
        <v>2</v>
      </c>
      <c r="D99" s="76">
        <v>6</v>
      </c>
      <c r="E99" s="1073" t="s">
        <v>99</v>
      </c>
      <c r="F99" s="1073" t="s">
        <v>239</v>
      </c>
      <c r="G99" s="1073" t="s">
        <v>574</v>
      </c>
      <c r="H99" s="480" t="s">
        <v>139</v>
      </c>
      <c r="I99" s="51" t="s">
        <v>165</v>
      </c>
      <c r="J99" s="51" t="s">
        <v>131</v>
      </c>
      <c r="K99" s="51"/>
      <c r="L99" s="52" t="s">
        <v>134</v>
      </c>
      <c r="M99" s="417" t="s">
        <v>40</v>
      </c>
      <c r="N99" s="51">
        <v>1988</v>
      </c>
      <c r="O99" s="51"/>
      <c r="P99" s="51"/>
      <c r="Q99" s="1020"/>
      <c r="R99" s="52"/>
      <c r="S99" s="77"/>
      <c r="T99" s="51"/>
      <c r="U99" s="417" t="s">
        <v>42</v>
      </c>
      <c r="V99" s="1020" t="s">
        <v>43</v>
      </c>
      <c r="W99" s="52">
        <v>1</v>
      </c>
      <c r="X99" s="77">
        <v>225000</v>
      </c>
      <c r="Y99" s="551" t="s">
        <v>697</v>
      </c>
    </row>
    <row r="100" spans="1:25" s="1" customFormat="1" ht="12.95" customHeight="1">
      <c r="A100" s="1251">
        <v>80</v>
      </c>
      <c r="B100" s="118"/>
      <c r="C100" s="76">
        <v>2</v>
      </c>
      <c r="D100" s="76">
        <v>6</v>
      </c>
      <c r="E100" s="1073" t="s">
        <v>99</v>
      </c>
      <c r="F100" s="1073" t="s">
        <v>239</v>
      </c>
      <c r="G100" s="1073" t="s">
        <v>574</v>
      </c>
      <c r="H100" s="480" t="s">
        <v>70</v>
      </c>
      <c r="I100" s="51" t="s">
        <v>165</v>
      </c>
      <c r="J100" s="51" t="s">
        <v>131</v>
      </c>
      <c r="K100" s="51"/>
      <c r="L100" s="52" t="s">
        <v>134</v>
      </c>
      <c r="M100" s="417" t="s">
        <v>40</v>
      </c>
      <c r="N100" s="51">
        <v>1988</v>
      </c>
      <c r="O100" s="51"/>
      <c r="P100" s="51"/>
      <c r="Q100" s="1020"/>
      <c r="R100" s="52"/>
      <c r="S100" s="77"/>
      <c r="T100" s="51"/>
      <c r="U100" s="417" t="s">
        <v>42</v>
      </c>
      <c r="V100" s="1020" t="s">
        <v>43</v>
      </c>
      <c r="W100" s="52">
        <v>1</v>
      </c>
      <c r="X100" s="77">
        <v>230000</v>
      </c>
      <c r="Y100" s="551" t="s">
        <v>678</v>
      </c>
    </row>
    <row r="101" spans="1:25" s="1" customFormat="1" ht="12.95" customHeight="1">
      <c r="A101" s="1251">
        <v>81</v>
      </c>
      <c r="B101" s="118"/>
      <c r="C101" s="76">
        <v>2</v>
      </c>
      <c r="D101" s="76">
        <v>6</v>
      </c>
      <c r="E101" s="1073" t="s">
        <v>99</v>
      </c>
      <c r="F101" s="1073" t="s">
        <v>239</v>
      </c>
      <c r="G101" s="1073" t="s">
        <v>574</v>
      </c>
      <c r="H101" s="480" t="s">
        <v>73</v>
      </c>
      <c r="I101" s="51" t="s">
        <v>165</v>
      </c>
      <c r="J101" s="51" t="s">
        <v>131</v>
      </c>
      <c r="K101" s="51"/>
      <c r="L101" s="52" t="s">
        <v>134</v>
      </c>
      <c r="M101" s="417" t="s">
        <v>40</v>
      </c>
      <c r="N101" s="51">
        <v>1988</v>
      </c>
      <c r="O101" s="51"/>
      <c r="P101" s="51"/>
      <c r="Q101" s="1020"/>
      <c r="R101" s="52"/>
      <c r="S101" s="77"/>
      <c r="T101" s="51"/>
      <c r="U101" s="417" t="s">
        <v>42</v>
      </c>
      <c r="V101" s="1020" t="s">
        <v>43</v>
      </c>
      <c r="W101" s="52">
        <v>1</v>
      </c>
      <c r="X101" s="77">
        <v>230000</v>
      </c>
      <c r="Y101" s="551" t="s">
        <v>1068</v>
      </c>
    </row>
    <row r="102" spans="1:25" s="1" customFormat="1" ht="12.95" customHeight="1">
      <c r="A102" s="1251">
        <v>82</v>
      </c>
      <c r="B102" s="118"/>
      <c r="C102" s="76">
        <v>2</v>
      </c>
      <c r="D102" s="76">
        <v>6</v>
      </c>
      <c r="E102" s="1073" t="s">
        <v>99</v>
      </c>
      <c r="F102" s="1073" t="s">
        <v>239</v>
      </c>
      <c r="G102" s="1073" t="s">
        <v>574</v>
      </c>
      <c r="H102" s="480" t="s">
        <v>140</v>
      </c>
      <c r="I102" s="51" t="s">
        <v>165</v>
      </c>
      <c r="J102" s="51" t="s">
        <v>131</v>
      </c>
      <c r="K102" s="51"/>
      <c r="L102" s="52" t="s">
        <v>134</v>
      </c>
      <c r="M102" s="417" t="s">
        <v>40</v>
      </c>
      <c r="N102" s="51">
        <v>1988</v>
      </c>
      <c r="O102" s="51"/>
      <c r="P102" s="51"/>
      <c r="Q102" s="1020"/>
      <c r="R102" s="52"/>
      <c r="S102" s="77"/>
      <c r="T102" s="51"/>
      <c r="U102" s="417" t="s">
        <v>42</v>
      </c>
      <c r="V102" s="1020" t="s">
        <v>43</v>
      </c>
      <c r="W102" s="52">
        <v>1</v>
      </c>
      <c r="X102" s="77">
        <v>230000</v>
      </c>
      <c r="Y102" s="551" t="s">
        <v>679</v>
      </c>
    </row>
    <row r="103" spans="1:25" s="1" customFormat="1" ht="12.95" customHeight="1">
      <c r="A103" s="1251">
        <v>83</v>
      </c>
      <c r="B103" s="118"/>
      <c r="C103" s="76">
        <v>2</v>
      </c>
      <c r="D103" s="76">
        <v>6</v>
      </c>
      <c r="E103" s="1073" t="s">
        <v>99</v>
      </c>
      <c r="F103" s="1073" t="s">
        <v>239</v>
      </c>
      <c r="G103" s="1073" t="s">
        <v>574</v>
      </c>
      <c r="H103" s="51" t="s">
        <v>140</v>
      </c>
      <c r="I103" s="51" t="s">
        <v>166</v>
      </c>
      <c r="J103" s="51" t="s">
        <v>131</v>
      </c>
      <c r="K103" s="51"/>
      <c r="L103" s="52" t="s">
        <v>134</v>
      </c>
      <c r="M103" s="417" t="s">
        <v>40</v>
      </c>
      <c r="N103" s="51">
        <v>1988</v>
      </c>
      <c r="O103" s="51"/>
      <c r="P103" s="51"/>
      <c r="Q103" s="1020"/>
      <c r="R103" s="52"/>
      <c r="S103" s="77"/>
      <c r="T103" s="51"/>
      <c r="U103" s="417" t="s">
        <v>42</v>
      </c>
      <c r="V103" s="1020" t="s">
        <v>310</v>
      </c>
      <c r="W103" s="52">
        <v>1</v>
      </c>
      <c r="X103" s="77">
        <v>150000</v>
      </c>
      <c r="Y103" s="551" t="s">
        <v>690</v>
      </c>
    </row>
    <row r="104" spans="1:25" s="1" customFormat="1" ht="12.95" customHeight="1">
      <c r="A104" s="1251">
        <v>84</v>
      </c>
      <c r="B104" s="118"/>
      <c r="C104" s="76">
        <v>2</v>
      </c>
      <c r="D104" s="76">
        <v>6</v>
      </c>
      <c r="E104" s="1073" t="s">
        <v>99</v>
      </c>
      <c r="F104" s="1073" t="s">
        <v>239</v>
      </c>
      <c r="G104" s="1073" t="s">
        <v>574</v>
      </c>
      <c r="H104" s="51" t="s">
        <v>120</v>
      </c>
      <c r="I104" s="51" t="s">
        <v>167</v>
      </c>
      <c r="J104" s="51" t="s">
        <v>131</v>
      </c>
      <c r="K104" s="51"/>
      <c r="L104" s="52" t="s">
        <v>134</v>
      </c>
      <c r="M104" s="417" t="s">
        <v>40</v>
      </c>
      <c r="N104" s="51">
        <v>1988</v>
      </c>
      <c r="O104" s="51"/>
      <c r="P104" s="51"/>
      <c r="Q104" s="1020"/>
      <c r="R104" s="52"/>
      <c r="S104" s="77"/>
      <c r="T104" s="51"/>
      <c r="U104" s="417" t="s">
        <v>42</v>
      </c>
      <c r="V104" s="1020" t="s">
        <v>43</v>
      </c>
      <c r="W104" s="52">
        <v>1</v>
      </c>
      <c r="X104" s="77">
        <v>50000</v>
      </c>
      <c r="Y104" s="551" t="s">
        <v>690</v>
      </c>
    </row>
    <row r="105" spans="1:25" s="1" customFormat="1" ht="12.95" customHeight="1">
      <c r="A105" s="1251">
        <v>85</v>
      </c>
      <c r="B105" s="118"/>
      <c r="C105" s="76">
        <v>2</v>
      </c>
      <c r="D105" s="76">
        <v>6</v>
      </c>
      <c r="E105" s="1073" t="s">
        <v>99</v>
      </c>
      <c r="F105" s="1073" t="s">
        <v>239</v>
      </c>
      <c r="G105" s="1073" t="s">
        <v>574</v>
      </c>
      <c r="H105" s="51" t="s">
        <v>141</v>
      </c>
      <c r="I105" s="51" t="s">
        <v>165</v>
      </c>
      <c r="J105" s="51" t="s">
        <v>131</v>
      </c>
      <c r="K105" s="51"/>
      <c r="L105" s="52" t="s">
        <v>134</v>
      </c>
      <c r="M105" s="417" t="s">
        <v>40</v>
      </c>
      <c r="N105" s="51">
        <v>1988</v>
      </c>
      <c r="O105" s="51"/>
      <c r="P105" s="51"/>
      <c r="Q105" s="1020"/>
      <c r="R105" s="52"/>
      <c r="S105" s="77"/>
      <c r="T105" s="51"/>
      <c r="U105" s="417" t="s">
        <v>42</v>
      </c>
      <c r="V105" s="1020" t="s">
        <v>310</v>
      </c>
      <c r="W105" s="52">
        <v>1</v>
      </c>
      <c r="X105" s="77">
        <v>230000</v>
      </c>
      <c r="Y105" s="551" t="s">
        <v>687</v>
      </c>
    </row>
    <row r="106" spans="1:25" s="1" customFormat="1" ht="12.95" customHeight="1">
      <c r="A106" s="1251">
        <v>86</v>
      </c>
      <c r="B106" s="118"/>
      <c r="C106" s="76">
        <v>2</v>
      </c>
      <c r="D106" s="76">
        <v>6</v>
      </c>
      <c r="E106" s="1073" t="s">
        <v>99</v>
      </c>
      <c r="F106" s="1073" t="s">
        <v>239</v>
      </c>
      <c r="G106" s="1073" t="s">
        <v>574</v>
      </c>
      <c r="H106" s="51" t="s">
        <v>109</v>
      </c>
      <c r="I106" s="51" t="s">
        <v>165</v>
      </c>
      <c r="J106" s="51" t="s">
        <v>131</v>
      </c>
      <c r="K106" s="51"/>
      <c r="L106" s="52" t="s">
        <v>134</v>
      </c>
      <c r="M106" s="417" t="s">
        <v>40</v>
      </c>
      <c r="N106" s="51">
        <v>1988</v>
      </c>
      <c r="O106" s="51"/>
      <c r="P106" s="51"/>
      <c r="Q106" s="1020"/>
      <c r="R106" s="52"/>
      <c r="S106" s="77"/>
      <c r="T106" s="51"/>
      <c r="U106" s="417" t="s">
        <v>42</v>
      </c>
      <c r="V106" s="1020" t="s">
        <v>43</v>
      </c>
      <c r="W106" s="52">
        <v>1</v>
      </c>
      <c r="X106" s="77">
        <v>230000</v>
      </c>
      <c r="Y106" s="551" t="s">
        <v>687</v>
      </c>
    </row>
    <row r="107" spans="1:25" s="1" customFormat="1" ht="12.95" customHeight="1">
      <c r="A107" s="1251">
        <v>87</v>
      </c>
      <c r="B107" s="118"/>
      <c r="C107" s="76">
        <v>2</v>
      </c>
      <c r="D107" s="76">
        <v>6</v>
      </c>
      <c r="E107" s="1073" t="s">
        <v>99</v>
      </c>
      <c r="F107" s="1073" t="s">
        <v>239</v>
      </c>
      <c r="G107" s="1073" t="s">
        <v>574</v>
      </c>
      <c r="H107" s="51" t="s">
        <v>81</v>
      </c>
      <c r="I107" s="51" t="s">
        <v>165</v>
      </c>
      <c r="J107" s="51" t="s">
        <v>131</v>
      </c>
      <c r="K107" s="51"/>
      <c r="L107" s="52" t="s">
        <v>134</v>
      </c>
      <c r="M107" s="417" t="s">
        <v>40</v>
      </c>
      <c r="N107" s="51">
        <v>1988</v>
      </c>
      <c r="O107" s="51"/>
      <c r="P107" s="51"/>
      <c r="Q107" s="1020"/>
      <c r="R107" s="52"/>
      <c r="S107" s="77"/>
      <c r="T107" s="51"/>
      <c r="U107" s="417" t="s">
        <v>42</v>
      </c>
      <c r="V107" s="1020" t="s">
        <v>43</v>
      </c>
      <c r="W107" s="52">
        <v>1</v>
      </c>
      <c r="X107" s="77">
        <v>230000</v>
      </c>
      <c r="Y107" s="551" t="s">
        <v>687</v>
      </c>
    </row>
    <row r="108" spans="1:25" s="1" customFormat="1" ht="12.95" customHeight="1">
      <c r="A108" s="1251">
        <v>88</v>
      </c>
      <c r="B108" s="118"/>
      <c r="C108" s="76">
        <v>2</v>
      </c>
      <c r="D108" s="76">
        <v>6</v>
      </c>
      <c r="E108" s="1073" t="s">
        <v>99</v>
      </c>
      <c r="F108" s="1073" t="s">
        <v>239</v>
      </c>
      <c r="G108" s="1073" t="s">
        <v>574</v>
      </c>
      <c r="H108" s="51" t="s">
        <v>83</v>
      </c>
      <c r="I108" s="51" t="s">
        <v>167</v>
      </c>
      <c r="J108" s="51" t="s">
        <v>131</v>
      </c>
      <c r="K108" s="51"/>
      <c r="L108" s="52" t="s">
        <v>134</v>
      </c>
      <c r="M108" s="417" t="s">
        <v>40</v>
      </c>
      <c r="N108" s="51">
        <v>2001</v>
      </c>
      <c r="O108" s="51"/>
      <c r="P108" s="51"/>
      <c r="Q108" s="1020"/>
      <c r="R108" s="52"/>
      <c r="S108" s="77"/>
      <c r="T108" s="51"/>
      <c r="U108" s="417" t="s">
        <v>42</v>
      </c>
      <c r="V108" s="1020" t="s">
        <v>43</v>
      </c>
      <c r="W108" s="52">
        <v>1</v>
      </c>
      <c r="X108" s="77">
        <v>75000</v>
      </c>
      <c r="Y108" s="551" t="s">
        <v>682</v>
      </c>
    </row>
    <row r="109" spans="1:25" s="1" customFormat="1" ht="12.95" customHeight="1">
      <c r="A109" s="1251">
        <v>89</v>
      </c>
      <c r="B109" s="118"/>
      <c r="C109" s="76">
        <v>2</v>
      </c>
      <c r="D109" s="76">
        <v>6</v>
      </c>
      <c r="E109" s="1073" t="s">
        <v>99</v>
      </c>
      <c r="F109" s="1073" t="s">
        <v>239</v>
      </c>
      <c r="G109" s="1073" t="s">
        <v>574</v>
      </c>
      <c r="H109" s="51" t="s">
        <v>146</v>
      </c>
      <c r="I109" s="51" t="s">
        <v>165</v>
      </c>
      <c r="J109" s="51" t="s">
        <v>131</v>
      </c>
      <c r="K109" s="51"/>
      <c r="L109" s="52" t="s">
        <v>134</v>
      </c>
      <c r="M109" s="417" t="s">
        <v>40</v>
      </c>
      <c r="N109" s="51">
        <v>1988</v>
      </c>
      <c r="O109" s="51"/>
      <c r="P109" s="51"/>
      <c r="Q109" s="1020"/>
      <c r="R109" s="52"/>
      <c r="S109" s="77"/>
      <c r="T109" s="51"/>
      <c r="U109" s="417" t="s">
        <v>42</v>
      </c>
      <c r="V109" s="1020" t="s">
        <v>43</v>
      </c>
      <c r="W109" s="52">
        <v>1</v>
      </c>
      <c r="X109" s="77">
        <v>230000</v>
      </c>
      <c r="Y109" s="551" t="s">
        <v>1042</v>
      </c>
    </row>
    <row r="110" spans="1:25" s="1" customFormat="1" ht="12.95" customHeight="1">
      <c r="A110" s="1251">
        <v>90</v>
      </c>
      <c r="B110" s="118"/>
      <c r="C110" s="76">
        <v>2</v>
      </c>
      <c r="D110" s="76">
        <v>6</v>
      </c>
      <c r="E110" s="1073" t="s">
        <v>99</v>
      </c>
      <c r="F110" s="1073" t="s">
        <v>239</v>
      </c>
      <c r="G110" s="1073" t="s">
        <v>574</v>
      </c>
      <c r="H110" s="51" t="s">
        <v>147</v>
      </c>
      <c r="I110" s="51" t="s">
        <v>165</v>
      </c>
      <c r="J110" s="51" t="s">
        <v>131</v>
      </c>
      <c r="K110" s="51"/>
      <c r="L110" s="52" t="s">
        <v>134</v>
      </c>
      <c r="M110" s="417" t="s">
        <v>40</v>
      </c>
      <c r="N110" s="51">
        <v>1988</v>
      </c>
      <c r="O110" s="51"/>
      <c r="P110" s="51"/>
      <c r="Q110" s="1020"/>
      <c r="R110" s="52"/>
      <c r="S110" s="77"/>
      <c r="T110" s="51"/>
      <c r="U110" s="417" t="s">
        <v>42</v>
      </c>
      <c r="V110" s="1020" t="s">
        <v>43</v>
      </c>
      <c r="W110" s="52">
        <v>1</v>
      </c>
      <c r="X110" s="77">
        <v>260000</v>
      </c>
      <c r="Y110" s="551" t="s">
        <v>1043</v>
      </c>
    </row>
    <row r="111" spans="1:25" s="1" customFormat="1" ht="12.95" customHeight="1">
      <c r="A111" s="1251">
        <v>91</v>
      </c>
      <c r="B111" s="118"/>
      <c r="C111" s="76">
        <v>2</v>
      </c>
      <c r="D111" s="76">
        <v>6</v>
      </c>
      <c r="E111" s="1073" t="s">
        <v>99</v>
      </c>
      <c r="F111" s="1073" t="s">
        <v>239</v>
      </c>
      <c r="G111" s="1073" t="s">
        <v>574</v>
      </c>
      <c r="H111" s="51" t="s">
        <v>148</v>
      </c>
      <c r="I111" s="51" t="s">
        <v>165</v>
      </c>
      <c r="J111" s="51" t="s">
        <v>131</v>
      </c>
      <c r="K111" s="51"/>
      <c r="L111" s="52" t="s">
        <v>134</v>
      </c>
      <c r="M111" s="417" t="s">
        <v>40</v>
      </c>
      <c r="N111" s="51">
        <v>1988</v>
      </c>
      <c r="O111" s="51"/>
      <c r="P111" s="51"/>
      <c r="Q111" s="1020"/>
      <c r="R111" s="52"/>
      <c r="S111" s="77"/>
      <c r="T111" s="51"/>
      <c r="U111" s="417" t="s">
        <v>42</v>
      </c>
      <c r="V111" s="1020" t="s">
        <v>43</v>
      </c>
      <c r="W111" s="52">
        <v>1</v>
      </c>
      <c r="X111" s="77">
        <v>230000</v>
      </c>
      <c r="Y111" s="551" t="s">
        <v>684</v>
      </c>
    </row>
    <row r="112" spans="1:25" s="1" customFormat="1" ht="12.95" customHeight="1">
      <c r="A112" s="1251">
        <v>92</v>
      </c>
      <c r="B112" s="118"/>
      <c r="C112" s="76">
        <v>2</v>
      </c>
      <c r="D112" s="76">
        <v>6</v>
      </c>
      <c r="E112" s="1073" t="s">
        <v>99</v>
      </c>
      <c r="F112" s="1073" t="s">
        <v>239</v>
      </c>
      <c r="G112" s="1073" t="s">
        <v>574</v>
      </c>
      <c r="H112" s="51" t="s">
        <v>149</v>
      </c>
      <c r="I112" s="51" t="s">
        <v>165</v>
      </c>
      <c r="J112" s="51" t="s">
        <v>131</v>
      </c>
      <c r="K112" s="51"/>
      <c r="L112" s="52" t="s">
        <v>134</v>
      </c>
      <c r="M112" s="417" t="s">
        <v>40</v>
      </c>
      <c r="N112" s="51">
        <v>1988</v>
      </c>
      <c r="O112" s="51"/>
      <c r="P112" s="51"/>
      <c r="Q112" s="1020"/>
      <c r="R112" s="52"/>
      <c r="S112" s="77"/>
      <c r="T112" s="51"/>
      <c r="U112" s="417" t="s">
        <v>42</v>
      </c>
      <c r="V112" s="1020" t="s">
        <v>43</v>
      </c>
      <c r="W112" s="52">
        <v>1</v>
      </c>
      <c r="X112" s="77">
        <v>230000</v>
      </c>
      <c r="Y112" s="551" t="s">
        <v>1044</v>
      </c>
    </row>
    <row r="113" spans="1:25" s="1" customFormat="1" ht="12.95" customHeight="1">
      <c r="A113" s="1251">
        <v>93</v>
      </c>
      <c r="B113" s="118"/>
      <c r="C113" s="76">
        <v>2</v>
      </c>
      <c r="D113" s="76">
        <v>6</v>
      </c>
      <c r="E113" s="1073" t="s">
        <v>99</v>
      </c>
      <c r="F113" s="1073" t="s">
        <v>239</v>
      </c>
      <c r="G113" s="1073" t="s">
        <v>574</v>
      </c>
      <c r="H113" s="51" t="s">
        <v>150</v>
      </c>
      <c r="I113" s="51" t="s">
        <v>165</v>
      </c>
      <c r="J113" s="51" t="s">
        <v>131</v>
      </c>
      <c r="K113" s="51"/>
      <c r="L113" s="52" t="s">
        <v>134</v>
      </c>
      <c r="M113" s="417" t="s">
        <v>40</v>
      </c>
      <c r="N113" s="51">
        <v>1988</v>
      </c>
      <c r="O113" s="51"/>
      <c r="P113" s="51"/>
      <c r="Q113" s="1020"/>
      <c r="R113" s="52"/>
      <c r="S113" s="77"/>
      <c r="T113" s="51"/>
      <c r="U113" s="417" t="s">
        <v>42</v>
      </c>
      <c r="V113" s="1020" t="s">
        <v>43</v>
      </c>
      <c r="W113" s="52">
        <v>1</v>
      </c>
      <c r="X113" s="77">
        <v>230000</v>
      </c>
      <c r="Y113" s="551" t="s">
        <v>686</v>
      </c>
    </row>
    <row r="114" spans="1:25" s="1" customFormat="1" ht="12.95" customHeight="1">
      <c r="A114" s="1251">
        <v>94</v>
      </c>
      <c r="B114" s="118"/>
      <c r="C114" s="76">
        <v>2</v>
      </c>
      <c r="D114" s="76">
        <v>6</v>
      </c>
      <c r="E114" s="1073" t="s">
        <v>99</v>
      </c>
      <c r="F114" s="1073" t="s">
        <v>239</v>
      </c>
      <c r="G114" s="1073" t="s">
        <v>574</v>
      </c>
      <c r="H114" s="1074" t="s">
        <v>149</v>
      </c>
      <c r="I114" s="51" t="s">
        <v>165</v>
      </c>
      <c r="J114" s="51" t="s">
        <v>131</v>
      </c>
      <c r="K114" s="51"/>
      <c r="L114" s="52" t="s">
        <v>134</v>
      </c>
      <c r="M114" s="417" t="s">
        <v>40</v>
      </c>
      <c r="N114" s="51">
        <v>2001</v>
      </c>
      <c r="O114" s="51"/>
      <c r="P114" s="51"/>
      <c r="Q114" s="1020"/>
      <c r="R114" s="52"/>
      <c r="S114" s="77"/>
      <c r="T114" s="51"/>
      <c r="U114" s="417" t="s">
        <v>42</v>
      </c>
      <c r="V114" s="1020" t="s">
        <v>43</v>
      </c>
      <c r="W114" s="52">
        <v>1</v>
      </c>
      <c r="X114" s="77">
        <v>230000</v>
      </c>
      <c r="Y114" s="551" t="s">
        <v>700</v>
      </c>
    </row>
    <row r="115" spans="1:25" s="1" customFormat="1" ht="12.95" customHeight="1">
      <c r="A115" s="1251">
        <v>95</v>
      </c>
      <c r="B115" s="118"/>
      <c r="C115" s="76">
        <v>2</v>
      </c>
      <c r="D115" s="76">
        <v>6</v>
      </c>
      <c r="E115" s="1073" t="s">
        <v>99</v>
      </c>
      <c r="F115" s="1073" t="s">
        <v>239</v>
      </c>
      <c r="G115" s="1073" t="s">
        <v>574</v>
      </c>
      <c r="H115" s="1074" t="s">
        <v>150</v>
      </c>
      <c r="I115" s="51" t="s">
        <v>165</v>
      </c>
      <c r="J115" s="51" t="s">
        <v>131</v>
      </c>
      <c r="K115" s="51"/>
      <c r="L115" s="52" t="s">
        <v>134</v>
      </c>
      <c r="M115" s="417" t="s">
        <v>40</v>
      </c>
      <c r="N115" s="51">
        <v>2001</v>
      </c>
      <c r="O115" s="51"/>
      <c r="P115" s="51"/>
      <c r="Q115" s="1020"/>
      <c r="R115" s="52"/>
      <c r="S115" s="77"/>
      <c r="T115" s="51"/>
      <c r="U115" s="417" t="s">
        <v>42</v>
      </c>
      <c r="V115" s="1020" t="s">
        <v>43</v>
      </c>
      <c r="W115" s="52">
        <v>1</v>
      </c>
      <c r="X115" s="77">
        <v>230000</v>
      </c>
      <c r="Y115" s="551" t="s">
        <v>701</v>
      </c>
    </row>
    <row r="116" spans="1:25" s="1" customFormat="1" ht="12.95" customHeight="1">
      <c r="A116" s="1251">
        <v>96</v>
      </c>
      <c r="B116" s="118"/>
      <c r="C116" s="76">
        <v>2</v>
      </c>
      <c r="D116" s="76">
        <v>6</v>
      </c>
      <c r="E116" s="1073" t="s">
        <v>99</v>
      </c>
      <c r="F116" s="1073" t="s">
        <v>239</v>
      </c>
      <c r="G116" s="1073" t="s">
        <v>574</v>
      </c>
      <c r="H116" s="480" t="s">
        <v>76</v>
      </c>
      <c r="I116" s="51" t="s">
        <v>165</v>
      </c>
      <c r="J116" s="51" t="s">
        <v>131</v>
      </c>
      <c r="K116" s="51"/>
      <c r="L116" s="52" t="s">
        <v>134</v>
      </c>
      <c r="M116" s="417" t="s">
        <v>40</v>
      </c>
      <c r="N116" s="51">
        <v>2005</v>
      </c>
      <c r="O116" s="51"/>
      <c r="P116" s="51"/>
      <c r="Q116" s="1020"/>
      <c r="R116" s="52"/>
      <c r="S116" s="77"/>
      <c r="T116" s="51"/>
      <c r="U116" s="417" t="s">
        <v>42</v>
      </c>
      <c r="V116" s="1020" t="s">
        <v>43</v>
      </c>
      <c r="W116" s="52">
        <v>1</v>
      </c>
      <c r="X116" s="77">
        <v>275000</v>
      </c>
      <c r="Y116" s="551" t="s">
        <v>702</v>
      </c>
    </row>
    <row r="117" spans="1:25" s="1" customFormat="1" ht="12.95" customHeight="1">
      <c r="A117" s="1251">
        <v>97</v>
      </c>
      <c r="B117" s="118"/>
      <c r="C117" s="76">
        <v>2</v>
      </c>
      <c r="D117" s="76">
        <v>6</v>
      </c>
      <c r="E117" s="1073">
        <v>2</v>
      </c>
      <c r="F117" s="1073" t="s">
        <v>239</v>
      </c>
      <c r="G117" s="1073" t="s">
        <v>926</v>
      </c>
      <c r="H117" s="480" t="s">
        <v>135</v>
      </c>
      <c r="I117" s="51" t="s">
        <v>166</v>
      </c>
      <c r="J117" s="51" t="s">
        <v>131</v>
      </c>
      <c r="K117" s="51"/>
      <c r="L117" s="52" t="s">
        <v>134</v>
      </c>
      <c r="M117" s="417" t="s">
        <v>40</v>
      </c>
      <c r="N117" s="51">
        <v>2002</v>
      </c>
      <c r="O117" s="51"/>
      <c r="P117" s="51"/>
      <c r="Q117" s="1020"/>
      <c r="R117" s="52"/>
      <c r="S117" s="77"/>
      <c r="T117" s="51"/>
      <c r="U117" s="417" t="s">
        <v>42</v>
      </c>
      <c r="V117" s="1020" t="s">
        <v>43</v>
      </c>
      <c r="W117" s="52">
        <v>1</v>
      </c>
      <c r="X117" s="77">
        <v>230000</v>
      </c>
      <c r="Y117" s="551" t="s">
        <v>701</v>
      </c>
    </row>
    <row r="118" spans="1:25" s="1" customFormat="1" ht="12.95" customHeight="1">
      <c r="A118" s="1251">
        <v>98</v>
      </c>
      <c r="B118" s="118"/>
      <c r="C118" s="76">
        <v>2</v>
      </c>
      <c r="D118" s="76">
        <v>6</v>
      </c>
      <c r="E118" s="1073" t="s">
        <v>97</v>
      </c>
      <c r="F118" s="1073" t="s">
        <v>239</v>
      </c>
      <c r="G118" s="1073" t="s">
        <v>926</v>
      </c>
      <c r="H118" s="480" t="s">
        <v>70</v>
      </c>
      <c r="I118" s="51" t="s">
        <v>166</v>
      </c>
      <c r="J118" s="51" t="s">
        <v>131</v>
      </c>
      <c r="K118" s="51"/>
      <c r="L118" s="52" t="s">
        <v>134</v>
      </c>
      <c r="M118" s="417" t="s">
        <v>40</v>
      </c>
      <c r="N118" s="51">
        <v>2002</v>
      </c>
      <c r="O118" s="51"/>
      <c r="P118" s="51"/>
      <c r="Q118" s="1020"/>
      <c r="R118" s="52"/>
      <c r="S118" s="77"/>
      <c r="T118" s="51"/>
      <c r="U118" s="417" t="s">
        <v>42</v>
      </c>
      <c r="V118" s="1020" t="s">
        <v>43</v>
      </c>
      <c r="W118" s="52">
        <v>1</v>
      </c>
      <c r="X118" s="77">
        <v>230000</v>
      </c>
      <c r="Y118" s="551" t="s">
        <v>700</v>
      </c>
    </row>
    <row r="119" spans="1:25" s="1" customFormat="1" ht="12.95" customHeight="1">
      <c r="A119" s="1251">
        <v>99</v>
      </c>
      <c r="B119" s="118"/>
      <c r="C119" s="76">
        <v>2</v>
      </c>
      <c r="D119" s="76">
        <v>6</v>
      </c>
      <c r="E119" s="1073" t="s">
        <v>99</v>
      </c>
      <c r="F119" s="1073" t="s">
        <v>239</v>
      </c>
      <c r="G119" s="1073" t="s">
        <v>574</v>
      </c>
      <c r="H119" s="480" t="s">
        <v>78</v>
      </c>
      <c r="I119" s="51" t="s">
        <v>169</v>
      </c>
      <c r="J119" s="51" t="s">
        <v>170</v>
      </c>
      <c r="K119" s="51"/>
      <c r="L119" s="52" t="s">
        <v>170</v>
      </c>
      <c r="M119" s="417" t="s">
        <v>40</v>
      </c>
      <c r="N119" s="51">
        <v>2007</v>
      </c>
      <c r="O119" s="51"/>
      <c r="P119" s="51"/>
      <c r="Q119" s="1020"/>
      <c r="R119" s="52"/>
      <c r="S119" s="77"/>
      <c r="T119" s="51"/>
      <c r="U119" s="417" t="s">
        <v>42</v>
      </c>
      <c r="V119" s="1020" t="s">
        <v>43</v>
      </c>
      <c r="W119" s="52">
        <v>1</v>
      </c>
      <c r="X119" s="77">
        <v>650000</v>
      </c>
      <c r="Y119" s="551" t="s">
        <v>692</v>
      </c>
    </row>
    <row r="120" spans="1:25" s="1" customFormat="1" ht="12.95" customHeight="1">
      <c r="A120" s="1251">
        <v>100</v>
      </c>
      <c r="B120" s="118"/>
      <c r="C120" s="76">
        <v>2</v>
      </c>
      <c r="D120" s="76">
        <v>6</v>
      </c>
      <c r="E120" s="1073" t="s">
        <v>99</v>
      </c>
      <c r="F120" s="1073" t="s">
        <v>239</v>
      </c>
      <c r="G120" s="1073" t="s">
        <v>574</v>
      </c>
      <c r="H120" s="480" t="s">
        <v>123</v>
      </c>
      <c r="I120" s="51" t="s">
        <v>169</v>
      </c>
      <c r="J120" s="51" t="s">
        <v>170</v>
      </c>
      <c r="K120" s="51"/>
      <c r="L120" s="52" t="s">
        <v>170</v>
      </c>
      <c r="M120" s="417" t="s">
        <v>40</v>
      </c>
      <c r="N120" s="51">
        <v>2007</v>
      </c>
      <c r="O120" s="51"/>
      <c r="P120" s="51"/>
      <c r="Q120" s="1020"/>
      <c r="R120" s="52"/>
      <c r="S120" s="77"/>
      <c r="T120" s="51"/>
      <c r="U120" s="417" t="s">
        <v>42</v>
      </c>
      <c r="V120" s="1020" t="s">
        <v>310</v>
      </c>
      <c r="W120" s="52">
        <v>1</v>
      </c>
      <c r="X120" s="77">
        <v>650000</v>
      </c>
      <c r="Y120" s="551" t="s">
        <v>694</v>
      </c>
    </row>
    <row r="121" spans="1:25" s="1" customFormat="1" ht="12.95" customHeight="1">
      <c r="A121" s="1251">
        <v>101</v>
      </c>
      <c r="B121" s="118"/>
      <c r="C121" s="76">
        <v>2</v>
      </c>
      <c r="D121" s="76">
        <v>6</v>
      </c>
      <c r="E121" s="1073" t="s">
        <v>99</v>
      </c>
      <c r="F121" s="1073" t="s">
        <v>239</v>
      </c>
      <c r="G121" s="1073" t="s">
        <v>574</v>
      </c>
      <c r="H121" s="480" t="s">
        <v>152</v>
      </c>
      <c r="I121" s="51" t="s">
        <v>169</v>
      </c>
      <c r="J121" s="51" t="s">
        <v>170</v>
      </c>
      <c r="K121" s="51"/>
      <c r="L121" s="52" t="s">
        <v>170</v>
      </c>
      <c r="M121" s="417" t="s">
        <v>40</v>
      </c>
      <c r="N121" s="51">
        <v>2007</v>
      </c>
      <c r="O121" s="51"/>
      <c r="P121" s="51"/>
      <c r="Q121" s="1020"/>
      <c r="R121" s="52"/>
      <c r="S121" s="77"/>
      <c r="T121" s="51"/>
      <c r="U121" s="417" t="s">
        <v>42</v>
      </c>
      <c r="V121" s="1020" t="s">
        <v>43</v>
      </c>
      <c r="W121" s="52">
        <v>1</v>
      </c>
      <c r="X121" s="77">
        <v>650000</v>
      </c>
      <c r="Y121" s="551" t="s">
        <v>682</v>
      </c>
    </row>
    <row r="122" spans="1:25" s="1" customFormat="1" ht="12.95" customHeight="1">
      <c r="A122" s="1251">
        <v>102</v>
      </c>
      <c r="B122" s="118"/>
      <c r="C122" s="76">
        <v>2</v>
      </c>
      <c r="D122" s="76">
        <v>6</v>
      </c>
      <c r="E122" s="1073" t="s">
        <v>99</v>
      </c>
      <c r="F122" s="1073" t="s">
        <v>239</v>
      </c>
      <c r="G122" s="1073" t="s">
        <v>574</v>
      </c>
      <c r="H122" s="480" t="s">
        <v>64</v>
      </c>
      <c r="I122" s="51" t="s">
        <v>169</v>
      </c>
      <c r="J122" s="51" t="s">
        <v>170</v>
      </c>
      <c r="K122" s="51"/>
      <c r="L122" s="52" t="s">
        <v>170</v>
      </c>
      <c r="M122" s="417" t="s">
        <v>40</v>
      </c>
      <c r="N122" s="51">
        <v>2007</v>
      </c>
      <c r="O122" s="51"/>
      <c r="P122" s="51"/>
      <c r="Q122" s="1020"/>
      <c r="R122" s="52"/>
      <c r="S122" s="77"/>
      <c r="T122" s="51"/>
      <c r="U122" s="417" t="s">
        <v>42</v>
      </c>
      <c r="V122" s="1020" t="s">
        <v>43</v>
      </c>
      <c r="W122" s="52">
        <v>1</v>
      </c>
      <c r="X122" s="77">
        <v>650000</v>
      </c>
      <c r="Y122" s="551" t="s">
        <v>683</v>
      </c>
    </row>
    <row r="123" spans="1:25" s="1" customFormat="1" ht="12.95" customHeight="1">
      <c r="A123" s="1251">
        <v>103</v>
      </c>
      <c r="B123" s="118"/>
      <c r="C123" s="76">
        <v>2</v>
      </c>
      <c r="D123" s="76">
        <v>6</v>
      </c>
      <c r="E123" s="1073" t="s">
        <v>99</v>
      </c>
      <c r="F123" s="1073" t="s">
        <v>239</v>
      </c>
      <c r="G123" s="1073" t="s">
        <v>574</v>
      </c>
      <c r="H123" s="480" t="s">
        <v>172</v>
      </c>
      <c r="I123" s="51" t="s">
        <v>165</v>
      </c>
      <c r="J123" s="51" t="s">
        <v>131</v>
      </c>
      <c r="K123" s="51"/>
      <c r="L123" s="52" t="s">
        <v>134</v>
      </c>
      <c r="M123" s="417" t="s">
        <v>40</v>
      </c>
      <c r="N123" s="51">
        <v>2010</v>
      </c>
      <c r="O123" s="51"/>
      <c r="P123" s="51"/>
      <c r="Q123" s="1020"/>
      <c r="R123" s="52"/>
      <c r="S123" s="553"/>
      <c r="T123" s="51"/>
      <c r="U123" s="417" t="s">
        <v>42</v>
      </c>
      <c r="V123" s="1020" t="s">
        <v>43</v>
      </c>
      <c r="W123" s="52">
        <v>1</v>
      </c>
      <c r="X123" s="553">
        <v>450000</v>
      </c>
      <c r="Y123" s="551" t="s">
        <v>690</v>
      </c>
    </row>
    <row r="124" spans="1:25" s="1" customFormat="1" ht="12.95" customHeight="1">
      <c r="A124" s="1251">
        <v>104</v>
      </c>
      <c r="B124" s="118"/>
      <c r="C124" s="76">
        <v>2</v>
      </c>
      <c r="D124" s="76">
        <v>6</v>
      </c>
      <c r="E124" s="1073" t="s">
        <v>99</v>
      </c>
      <c r="F124" s="1073" t="s">
        <v>239</v>
      </c>
      <c r="G124" s="1073" t="s">
        <v>574</v>
      </c>
      <c r="H124" s="480" t="s">
        <v>66</v>
      </c>
      <c r="I124" s="51" t="s">
        <v>165</v>
      </c>
      <c r="J124" s="51" t="s">
        <v>131</v>
      </c>
      <c r="K124" s="51"/>
      <c r="L124" s="52" t="s">
        <v>134</v>
      </c>
      <c r="M124" s="417" t="s">
        <v>40</v>
      </c>
      <c r="N124" s="51">
        <v>2010</v>
      </c>
      <c r="O124" s="51"/>
      <c r="P124" s="51"/>
      <c r="Q124" s="1020"/>
      <c r="R124" s="52"/>
      <c r="S124" s="553"/>
      <c r="T124" s="51"/>
      <c r="U124" s="417" t="s">
        <v>42</v>
      </c>
      <c r="V124" s="1020" t="s">
        <v>43</v>
      </c>
      <c r="W124" s="52">
        <v>1</v>
      </c>
      <c r="X124" s="553">
        <v>450000</v>
      </c>
      <c r="Y124" s="551" t="s">
        <v>690</v>
      </c>
    </row>
    <row r="125" spans="1:25" s="1" customFormat="1" ht="12.95" customHeight="1">
      <c r="A125" s="1251">
        <v>105</v>
      </c>
      <c r="B125" s="118"/>
      <c r="C125" s="76">
        <v>2</v>
      </c>
      <c r="D125" s="76">
        <v>6</v>
      </c>
      <c r="E125" s="1073" t="s">
        <v>99</v>
      </c>
      <c r="F125" s="1073" t="s">
        <v>239</v>
      </c>
      <c r="G125" s="1073" t="s">
        <v>574</v>
      </c>
      <c r="H125" s="480" t="s">
        <v>338</v>
      </c>
      <c r="I125" s="51" t="s">
        <v>174</v>
      </c>
      <c r="J125" s="51" t="s">
        <v>131</v>
      </c>
      <c r="K125" s="51"/>
      <c r="L125" s="52" t="s">
        <v>170</v>
      </c>
      <c r="M125" s="417" t="s">
        <v>40</v>
      </c>
      <c r="N125" s="51">
        <v>2006</v>
      </c>
      <c r="O125" s="51"/>
      <c r="P125" s="51"/>
      <c r="Q125" s="1020"/>
      <c r="R125" s="52"/>
      <c r="S125" s="77"/>
      <c r="T125" s="51"/>
      <c r="U125" s="417" t="s">
        <v>42</v>
      </c>
      <c r="V125" s="1020" t="s">
        <v>310</v>
      </c>
      <c r="W125" s="52">
        <v>1</v>
      </c>
      <c r="X125" s="77">
        <v>400000</v>
      </c>
      <c r="Y125" s="551" t="s">
        <v>678</v>
      </c>
    </row>
    <row r="126" spans="1:25" s="1" customFormat="1" ht="12.95" customHeight="1">
      <c r="A126" s="1251">
        <v>106</v>
      </c>
      <c r="B126" s="118"/>
      <c r="C126" s="76">
        <v>2</v>
      </c>
      <c r="D126" s="76">
        <v>6</v>
      </c>
      <c r="E126" s="1073" t="s">
        <v>99</v>
      </c>
      <c r="F126" s="1073" t="s">
        <v>239</v>
      </c>
      <c r="G126" s="1073" t="s">
        <v>574</v>
      </c>
      <c r="H126" s="480" t="s">
        <v>339</v>
      </c>
      <c r="I126" s="51" t="s">
        <v>174</v>
      </c>
      <c r="J126" s="51" t="s">
        <v>131</v>
      </c>
      <c r="K126" s="51"/>
      <c r="L126" s="52" t="s">
        <v>170</v>
      </c>
      <c r="M126" s="417" t="s">
        <v>40</v>
      </c>
      <c r="N126" s="51">
        <v>2006</v>
      </c>
      <c r="O126" s="51"/>
      <c r="P126" s="51"/>
      <c r="Q126" s="1020"/>
      <c r="R126" s="52"/>
      <c r="S126" s="77"/>
      <c r="T126" s="51"/>
      <c r="U126" s="417" t="s">
        <v>42</v>
      </c>
      <c r="V126" s="1020" t="s">
        <v>310</v>
      </c>
      <c r="W126" s="52">
        <v>1</v>
      </c>
      <c r="X126" s="77">
        <v>400000</v>
      </c>
      <c r="Y126" s="551" t="s">
        <v>678</v>
      </c>
    </row>
    <row r="127" spans="1:25" s="1" customFormat="1" ht="12.95" customHeight="1">
      <c r="A127" s="1251">
        <v>132</v>
      </c>
      <c r="B127" s="118"/>
      <c r="C127" s="76">
        <v>2</v>
      </c>
      <c r="D127" s="76">
        <v>6</v>
      </c>
      <c r="E127" s="76">
        <v>2</v>
      </c>
      <c r="F127" s="76">
        <v>1</v>
      </c>
      <c r="G127" s="1073" t="s">
        <v>1069</v>
      </c>
      <c r="H127" s="51" t="s">
        <v>129</v>
      </c>
      <c r="I127" s="51" t="s">
        <v>175</v>
      </c>
      <c r="J127" s="51" t="s">
        <v>131</v>
      </c>
      <c r="K127" s="51"/>
      <c r="L127" s="52" t="s">
        <v>158</v>
      </c>
      <c r="M127" s="417" t="s">
        <v>40</v>
      </c>
      <c r="N127" s="51">
        <v>2007</v>
      </c>
      <c r="O127" s="51"/>
      <c r="P127" s="51"/>
      <c r="Q127" s="1020"/>
      <c r="R127" s="52"/>
      <c r="S127" s="77"/>
      <c r="T127" s="51"/>
      <c r="U127" s="417" t="s">
        <v>42</v>
      </c>
      <c r="V127" s="1020" t="s">
        <v>310</v>
      </c>
      <c r="W127" s="52">
        <v>1</v>
      </c>
      <c r="X127" s="77">
        <v>125000</v>
      </c>
      <c r="Y127" s="551" t="s">
        <v>694</v>
      </c>
    </row>
    <row r="128" spans="1:25" s="1" customFormat="1" ht="12.95" customHeight="1">
      <c r="A128" s="1251">
        <v>133</v>
      </c>
      <c r="B128" s="118"/>
      <c r="C128" s="76">
        <v>2</v>
      </c>
      <c r="D128" s="76">
        <v>6</v>
      </c>
      <c r="E128" s="76">
        <v>2</v>
      </c>
      <c r="F128" s="76">
        <v>1</v>
      </c>
      <c r="G128" s="1073" t="s">
        <v>1069</v>
      </c>
      <c r="H128" s="51" t="s">
        <v>135</v>
      </c>
      <c r="I128" s="51" t="s">
        <v>176</v>
      </c>
      <c r="J128" s="51" t="s">
        <v>131</v>
      </c>
      <c r="K128" s="51"/>
      <c r="L128" s="52" t="s">
        <v>134</v>
      </c>
      <c r="M128" s="417" t="s">
        <v>40</v>
      </c>
      <c r="N128" s="51">
        <v>2008</v>
      </c>
      <c r="O128" s="51"/>
      <c r="P128" s="51"/>
      <c r="Q128" s="1020"/>
      <c r="R128" s="52"/>
      <c r="S128" s="77"/>
      <c r="T128" s="51"/>
      <c r="U128" s="417" t="s">
        <v>42</v>
      </c>
      <c r="V128" s="1020" t="s">
        <v>310</v>
      </c>
      <c r="W128" s="52">
        <v>1</v>
      </c>
      <c r="X128" s="77">
        <v>100000</v>
      </c>
      <c r="Y128" s="551" t="s">
        <v>692</v>
      </c>
    </row>
    <row r="129" spans="1:25" s="1" customFormat="1" ht="12.95" customHeight="1">
      <c r="A129" s="1251">
        <v>134</v>
      </c>
      <c r="B129" s="118"/>
      <c r="C129" s="76">
        <v>2</v>
      </c>
      <c r="D129" s="76">
        <v>6</v>
      </c>
      <c r="E129" s="76">
        <v>2</v>
      </c>
      <c r="F129" s="76">
        <v>1</v>
      </c>
      <c r="G129" s="1073" t="s">
        <v>1069</v>
      </c>
      <c r="H129" s="51" t="s">
        <v>70</v>
      </c>
      <c r="I129" s="51" t="s">
        <v>176</v>
      </c>
      <c r="J129" s="51" t="s">
        <v>131</v>
      </c>
      <c r="K129" s="51"/>
      <c r="L129" s="52" t="s">
        <v>134</v>
      </c>
      <c r="M129" s="417" t="s">
        <v>40</v>
      </c>
      <c r="N129" s="51">
        <v>2008</v>
      </c>
      <c r="O129" s="51"/>
      <c r="P129" s="51"/>
      <c r="Q129" s="1020"/>
      <c r="R129" s="52"/>
      <c r="S129" s="77"/>
      <c r="T129" s="51"/>
      <c r="U129" s="417" t="s">
        <v>42</v>
      </c>
      <c r="V129" s="1020" t="s">
        <v>43</v>
      </c>
      <c r="W129" s="52">
        <v>1</v>
      </c>
      <c r="X129" s="77">
        <v>100000</v>
      </c>
      <c r="Y129" s="551" t="s">
        <v>694</v>
      </c>
    </row>
    <row r="130" spans="1:25" s="1" customFormat="1" ht="12.95" customHeight="1">
      <c r="A130" s="1251">
        <v>135</v>
      </c>
      <c r="B130" s="118"/>
      <c r="C130" s="76">
        <v>2</v>
      </c>
      <c r="D130" s="76">
        <v>6</v>
      </c>
      <c r="E130" s="76">
        <v>2</v>
      </c>
      <c r="F130" s="76">
        <v>1</v>
      </c>
      <c r="G130" s="1073" t="s">
        <v>1069</v>
      </c>
      <c r="H130" s="51" t="s">
        <v>73</v>
      </c>
      <c r="I130" s="51" t="s">
        <v>176</v>
      </c>
      <c r="J130" s="51" t="s">
        <v>131</v>
      </c>
      <c r="K130" s="51"/>
      <c r="L130" s="52" t="s">
        <v>134</v>
      </c>
      <c r="M130" s="417" t="s">
        <v>40</v>
      </c>
      <c r="N130" s="51">
        <v>2008</v>
      </c>
      <c r="O130" s="51"/>
      <c r="P130" s="51"/>
      <c r="Q130" s="1020"/>
      <c r="R130" s="52"/>
      <c r="S130" s="77"/>
      <c r="T130" s="51"/>
      <c r="U130" s="417" t="s">
        <v>42</v>
      </c>
      <c r="V130" s="1020" t="s">
        <v>43</v>
      </c>
      <c r="W130" s="52">
        <v>1</v>
      </c>
      <c r="X130" s="77">
        <v>100000</v>
      </c>
      <c r="Y130" s="551" t="s">
        <v>694</v>
      </c>
    </row>
    <row r="131" spans="1:25" s="1" customFormat="1" ht="12.95" customHeight="1">
      <c r="A131" s="1251">
        <v>136</v>
      </c>
      <c r="B131" s="118"/>
      <c r="C131" s="76">
        <v>2</v>
      </c>
      <c r="D131" s="76">
        <v>6</v>
      </c>
      <c r="E131" s="76">
        <v>2</v>
      </c>
      <c r="F131" s="76">
        <v>1</v>
      </c>
      <c r="G131" s="1073" t="s">
        <v>1069</v>
      </c>
      <c r="H131" s="51" t="s">
        <v>137</v>
      </c>
      <c r="I131" s="51" t="s">
        <v>176</v>
      </c>
      <c r="J131" s="51" t="s">
        <v>131</v>
      </c>
      <c r="K131" s="51"/>
      <c r="L131" s="52" t="s">
        <v>134</v>
      </c>
      <c r="M131" s="417" t="s">
        <v>40</v>
      </c>
      <c r="N131" s="51">
        <v>1980</v>
      </c>
      <c r="O131" s="51"/>
      <c r="P131" s="51"/>
      <c r="Q131" s="1020"/>
      <c r="R131" s="52"/>
      <c r="S131" s="77"/>
      <c r="T131" s="51"/>
      <c r="U131" s="417" t="s">
        <v>42</v>
      </c>
      <c r="V131" s="1020" t="s">
        <v>310</v>
      </c>
      <c r="W131" s="52">
        <v>1</v>
      </c>
      <c r="X131" s="77">
        <v>25000</v>
      </c>
      <c r="Y131" s="551" t="s">
        <v>697</v>
      </c>
    </row>
    <row r="132" spans="1:25" s="1" customFormat="1" ht="12.95" customHeight="1">
      <c r="A132" s="1251">
        <v>137</v>
      </c>
      <c r="B132" s="118"/>
      <c r="C132" s="76">
        <v>2</v>
      </c>
      <c r="D132" s="76">
        <v>6</v>
      </c>
      <c r="E132" s="76">
        <v>2</v>
      </c>
      <c r="F132" s="76">
        <v>1</v>
      </c>
      <c r="G132" s="1073" t="s">
        <v>1069</v>
      </c>
      <c r="H132" s="51" t="s">
        <v>100</v>
      </c>
      <c r="I132" s="51" t="s">
        <v>176</v>
      </c>
      <c r="J132" s="51" t="s">
        <v>131</v>
      </c>
      <c r="K132" s="51"/>
      <c r="L132" s="52" t="s">
        <v>134</v>
      </c>
      <c r="M132" s="417" t="s">
        <v>40</v>
      </c>
      <c r="N132" s="51">
        <v>1988</v>
      </c>
      <c r="O132" s="51"/>
      <c r="P132" s="51"/>
      <c r="Q132" s="1020"/>
      <c r="R132" s="52"/>
      <c r="S132" s="77"/>
      <c r="T132" s="51"/>
      <c r="U132" s="417" t="s">
        <v>42</v>
      </c>
      <c r="V132" s="1020" t="s">
        <v>43</v>
      </c>
      <c r="W132" s="52">
        <v>1</v>
      </c>
      <c r="X132" s="77">
        <v>100000</v>
      </c>
      <c r="Y132" s="551" t="s">
        <v>679</v>
      </c>
    </row>
    <row r="133" spans="1:25" s="1" customFormat="1" ht="12.95" customHeight="1">
      <c r="A133" s="1251">
        <v>138</v>
      </c>
      <c r="B133" s="118"/>
      <c r="C133" s="76">
        <v>2</v>
      </c>
      <c r="D133" s="76">
        <v>6</v>
      </c>
      <c r="E133" s="76">
        <v>2</v>
      </c>
      <c r="F133" s="76">
        <v>1</v>
      </c>
      <c r="G133" s="1073" t="s">
        <v>1069</v>
      </c>
      <c r="H133" s="51" t="s">
        <v>139</v>
      </c>
      <c r="I133" s="51" t="s">
        <v>176</v>
      </c>
      <c r="J133" s="51" t="s">
        <v>131</v>
      </c>
      <c r="K133" s="51"/>
      <c r="L133" s="52" t="s">
        <v>134</v>
      </c>
      <c r="M133" s="417" t="s">
        <v>40</v>
      </c>
      <c r="N133" s="51">
        <v>1980</v>
      </c>
      <c r="O133" s="51"/>
      <c r="P133" s="51"/>
      <c r="Q133" s="1020"/>
      <c r="R133" s="52"/>
      <c r="S133" s="77"/>
      <c r="T133" s="51"/>
      <c r="U133" s="417" t="s">
        <v>42</v>
      </c>
      <c r="V133" s="1020" t="s">
        <v>43</v>
      </c>
      <c r="W133" s="52">
        <v>1</v>
      </c>
      <c r="X133" s="77">
        <v>25000</v>
      </c>
      <c r="Y133" s="551" t="s">
        <v>683</v>
      </c>
    </row>
    <row r="134" spans="1:25" s="1" customFormat="1" ht="12.95" customHeight="1">
      <c r="A134" s="1251">
        <v>139</v>
      </c>
      <c r="B134" s="118"/>
      <c r="C134" s="76">
        <v>2</v>
      </c>
      <c r="D134" s="76">
        <v>6</v>
      </c>
      <c r="E134" s="76">
        <v>2</v>
      </c>
      <c r="F134" s="76">
        <v>1</v>
      </c>
      <c r="G134" s="1073" t="s">
        <v>1069</v>
      </c>
      <c r="H134" s="51" t="s">
        <v>140</v>
      </c>
      <c r="I134" s="51" t="s">
        <v>176</v>
      </c>
      <c r="J134" s="51" t="s">
        <v>131</v>
      </c>
      <c r="K134" s="51"/>
      <c r="L134" s="52" t="s">
        <v>134</v>
      </c>
      <c r="M134" s="417" t="s">
        <v>40</v>
      </c>
      <c r="N134" s="51">
        <v>2000</v>
      </c>
      <c r="O134" s="51"/>
      <c r="P134" s="51"/>
      <c r="Q134" s="1020"/>
      <c r="R134" s="52"/>
      <c r="S134" s="77"/>
      <c r="T134" s="51"/>
      <c r="U134" s="417" t="s">
        <v>42</v>
      </c>
      <c r="V134" s="1020" t="s">
        <v>310</v>
      </c>
      <c r="W134" s="52">
        <v>1</v>
      </c>
      <c r="X134" s="77">
        <v>50000</v>
      </c>
      <c r="Y134" s="551" t="s">
        <v>693</v>
      </c>
    </row>
    <row r="135" spans="1:25" s="1" customFormat="1" ht="12.95" customHeight="1">
      <c r="A135" s="1251">
        <v>140</v>
      </c>
      <c r="B135" s="118"/>
      <c r="C135" s="76">
        <v>2</v>
      </c>
      <c r="D135" s="76">
        <v>6</v>
      </c>
      <c r="E135" s="76">
        <v>2</v>
      </c>
      <c r="F135" s="76">
        <v>1</v>
      </c>
      <c r="G135" s="1073" t="s">
        <v>1069</v>
      </c>
      <c r="H135" s="51" t="s">
        <v>120</v>
      </c>
      <c r="I135" s="51" t="s">
        <v>176</v>
      </c>
      <c r="J135" s="51" t="s">
        <v>131</v>
      </c>
      <c r="K135" s="51"/>
      <c r="L135" s="52" t="s">
        <v>134</v>
      </c>
      <c r="M135" s="417" t="s">
        <v>40</v>
      </c>
      <c r="N135" s="51">
        <v>2000</v>
      </c>
      <c r="O135" s="51"/>
      <c r="P135" s="51"/>
      <c r="Q135" s="1020"/>
      <c r="R135" s="52"/>
      <c r="S135" s="77"/>
      <c r="T135" s="51"/>
      <c r="U135" s="417" t="s">
        <v>42</v>
      </c>
      <c r="V135" s="1020" t="s">
        <v>310</v>
      </c>
      <c r="W135" s="52">
        <v>1</v>
      </c>
      <c r="X135" s="77">
        <v>50000</v>
      </c>
      <c r="Y135" s="551" t="s">
        <v>693</v>
      </c>
    </row>
    <row r="136" spans="1:25" s="1" customFormat="1" ht="12.95" customHeight="1">
      <c r="A136" s="1251">
        <v>141</v>
      </c>
      <c r="B136" s="118"/>
      <c r="C136" s="76">
        <v>2</v>
      </c>
      <c r="D136" s="76">
        <v>6</v>
      </c>
      <c r="E136" s="76">
        <v>2</v>
      </c>
      <c r="F136" s="76">
        <v>1</v>
      </c>
      <c r="G136" s="76">
        <v>33</v>
      </c>
      <c r="H136" s="51" t="s">
        <v>141</v>
      </c>
      <c r="I136" s="51" t="s">
        <v>177</v>
      </c>
      <c r="J136" s="51" t="s">
        <v>131</v>
      </c>
      <c r="K136" s="51"/>
      <c r="L136" s="52" t="s">
        <v>134</v>
      </c>
      <c r="M136" s="417" t="s">
        <v>40</v>
      </c>
      <c r="N136" s="51">
        <v>2008</v>
      </c>
      <c r="O136" s="51"/>
      <c r="P136" s="51"/>
      <c r="Q136" s="1020"/>
      <c r="R136" s="52"/>
      <c r="S136" s="77"/>
      <c r="T136" s="51"/>
      <c r="U136" s="417" t="s">
        <v>42</v>
      </c>
      <c r="V136" s="1020" t="s">
        <v>310</v>
      </c>
      <c r="W136" s="52">
        <v>1</v>
      </c>
      <c r="X136" s="77">
        <v>200000</v>
      </c>
      <c r="Y136" s="551" t="s">
        <v>677</v>
      </c>
    </row>
    <row r="137" spans="1:25" s="1" customFormat="1" ht="12.95" customHeight="1">
      <c r="A137" s="1251">
        <v>142</v>
      </c>
      <c r="B137" s="118"/>
      <c r="C137" s="76">
        <v>2</v>
      </c>
      <c r="D137" s="76">
        <v>6</v>
      </c>
      <c r="E137" s="76">
        <v>2</v>
      </c>
      <c r="F137" s="76">
        <v>1</v>
      </c>
      <c r="G137" s="76">
        <v>33</v>
      </c>
      <c r="H137" s="51" t="s">
        <v>109</v>
      </c>
      <c r="I137" s="51" t="s">
        <v>177</v>
      </c>
      <c r="J137" s="51" t="s">
        <v>131</v>
      </c>
      <c r="K137" s="51"/>
      <c r="L137" s="52" t="s">
        <v>134</v>
      </c>
      <c r="M137" s="417" t="s">
        <v>40</v>
      </c>
      <c r="N137" s="51">
        <v>2008</v>
      </c>
      <c r="O137" s="51"/>
      <c r="P137" s="51"/>
      <c r="Q137" s="1020"/>
      <c r="R137" s="52"/>
      <c r="S137" s="77"/>
      <c r="T137" s="51"/>
      <c r="U137" s="417" t="s">
        <v>42</v>
      </c>
      <c r="V137" s="1020" t="s">
        <v>310</v>
      </c>
      <c r="W137" s="52">
        <v>1</v>
      </c>
      <c r="X137" s="77">
        <v>200000</v>
      </c>
      <c r="Y137" s="551" t="s">
        <v>677</v>
      </c>
    </row>
    <row r="138" spans="1:25" s="1" customFormat="1" ht="12.95" customHeight="1">
      <c r="A138" s="1251">
        <v>143</v>
      </c>
      <c r="B138" s="118"/>
      <c r="C138" s="76">
        <v>2</v>
      </c>
      <c r="D138" s="76">
        <v>6</v>
      </c>
      <c r="E138" s="76">
        <v>2</v>
      </c>
      <c r="F138" s="76">
        <v>1</v>
      </c>
      <c r="G138" s="76">
        <v>33</v>
      </c>
      <c r="H138" s="51" t="s">
        <v>81</v>
      </c>
      <c r="I138" s="51" t="s">
        <v>177</v>
      </c>
      <c r="J138" s="51" t="s">
        <v>131</v>
      </c>
      <c r="K138" s="51"/>
      <c r="L138" s="52" t="s">
        <v>134</v>
      </c>
      <c r="M138" s="417" t="s">
        <v>40</v>
      </c>
      <c r="N138" s="51">
        <v>2008</v>
      </c>
      <c r="O138" s="51"/>
      <c r="P138" s="51"/>
      <c r="Q138" s="1020"/>
      <c r="R138" s="52"/>
      <c r="S138" s="77"/>
      <c r="T138" s="51"/>
      <c r="U138" s="417" t="s">
        <v>42</v>
      </c>
      <c r="V138" s="1020" t="s">
        <v>310</v>
      </c>
      <c r="W138" s="52">
        <v>1</v>
      </c>
      <c r="X138" s="77">
        <v>200000</v>
      </c>
      <c r="Y138" s="551" t="s">
        <v>677</v>
      </c>
    </row>
    <row r="139" spans="1:25" s="1" customFormat="1" ht="12.95" customHeight="1">
      <c r="A139" s="1251">
        <v>144</v>
      </c>
      <c r="B139" s="118"/>
      <c r="C139" s="76">
        <v>2</v>
      </c>
      <c r="D139" s="76">
        <v>6</v>
      </c>
      <c r="E139" s="76">
        <v>2</v>
      </c>
      <c r="F139" s="76">
        <v>1</v>
      </c>
      <c r="G139" s="76">
        <v>33</v>
      </c>
      <c r="H139" s="51" t="s">
        <v>83</v>
      </c>
      <c r="I139" s="51" t="s">
        <v>177</v>
      </c>
      <c r="J139" s="51" t="s">
        <v>131</v>
      </c>
      <c r="K139" s="51"/>
      <c r="L139" s="52" t="s">
        <v>134</v>
      </c>
      <c r="M139" s="417" t="s">
        <v>40</v>
      </c>
      <c r="N139" s="51">
        <v>1981</v>
      </c>
      <c r="O139" s="51"/>
      <c r="P139" s="51"/>
      <c r="Q139" s="1020"/>
      <c r="R139" s="52"/>
      <c r="S139" s="77"/>
      <c r="T139" s="51"/>
      <c r="U139" s="417" t="s">
        <v>42</v>
      </c>
      <c r="V139" s="1020" t="s">
        <v>310</v>
      </c>
      <c r="W139" s="52">
        <v>1</v>
      </c>
      <c r="X139" s="77">
        <v>160000</v>
      </c>
      <c r="Y139" s="551" t="s">
        <v>687</v>
      </c>
    </row>
    <row r="140" spans="1:25" s="1" customFormat="1" ht="12.95" customHeight="1">
      <c r="A140" s="1251">
        <v>145</v>
      </c>
      <c r="B140" s="118"/>
      <c r="C140" s="76">
        <v>2</v>
      </c>
      <c r="D140" s="76">
        <v>6</v>
      </c>
      <c r="E140" s="76">
        <v>2</v>
      </c>
      <c r="F140" s="76">
        <v>1</v>
      </c>
      <c r="G140" s="76">
        <v>33</v>
      </c>
      <c r="H140" s="51" t="s">
        <v>146</v>
      </c>
      <c r="I140" s="51" t="s">
        <v>177</v>
      </c>
      <c r="J140" s="51" t="s">
        <v>131</v>
      </c>
      <c r="K140" s="51"/>
      <c r="L140" s="52" t="s">
        <v>134</v>
      </c>
      <c r="M140" s="417" t="s">
        <v>40</v>
      </c>
      <c r="N140" s="51">
        <v>1981</v>
      </c>
      <c r="O140" s="51"/>
      <c r="P140" s="51"/>
      <c r="Q140" s="1020"/>
      <c r="R140" s="52"/>
      <c r="S140" s="77"/>
      <c r="T140" s="51"/>
      <c r="U140" s="417" t="s">
        <v>42</v>
      </c>
      <c r="V140" s="1020" t="s">
        <v>310</v>
      </c>
      <c r="W140" s="52">
        <v>1</v>
      </c>
      <c r="X140" s="77">
        <v>160000</v>
      </c>
      <c r="Y140" s="551" t="s">
        <v>687</v>
      </c>
    </row>
    <row r="141" spans="1:25" s="1" customFormat="1" ht="12.95" customHeight="1">
      <c r="A141" s="1251">
        <v>146</v>
      </c>
      <c r="B141" s="118"/>
      <c r="C141" s="76">
        <v>2</v>
      </c>
      <c r="D141" s="76">
        <v>6</v>
      </c>
      <c r="E141" s="76">
        <v>2</v>
      </c>
      <c r="F141" s="76">
        <v>1</v>
      </c>
      <c r="G141" s="76">
        <v>33</v>
      </c>
      <c r="H141" s="51" t="s">
        <v>147</v>
      </c>
      <c r="I141" s="51" t="s">
        <v>177</v>
      </c>
      <c r="J141" s="51" t="s">
        <v>131</v>
      </c>
      <c r="K141" s="51"/>
      <c r="L141" s="52" t="s">
        <v>134</v>
      </c>
      <c r="M141" s="417" t="s">
        <v>40</v>
      </c>
      <c r="N141" s="51">
        <v>1981</v>
      </c>
      <c r="O141" s="51"/>
      <c r="P141" s="51"/>
      <c r="Q141" s="1020"/>
      <c r="R141" s="52"/>
      <c r="S141" s="77"/>
      <c r="T141" s="51"/>
      <c r="U141" s="417" t="s">
        <v>42</v>
      </c>
      <c r="V141" s="1020" t="s">
        <v>310</v>
      </c>
      <c r="W141" s="52">
        <v>1</v>
      </c>
      <c r="X141" s="77">
        <v>160000</v>
      </c>
      <c r="Y141" s="551" t="s">
        <v>687</v>
      </c>
    </row>
    <row r="142" spans="1:25" s="1" customFormat="1" ht="12.95" customHeight="1">
      <c r="A142" s="1251">
        <v>147</v>
      </c>
      <c r="B142" s="118"/>
      <c r="C142" s="76">
        <v>2</v>
      </c>
      <c r="D142" s="76">
        <v>6</v>
      </c>
      <c r="E142" s="76">
        <v>2</v>
      </c>
      <c r="F142" s="76">
        <v>1</v>
      </c>
      <c r="G142" s="76">
        <v>33</v>
      </c>
      <c r="H142" s="51" t="s">
        <v>148</v>
      </c>
      <c r="I142" s="51" t="s">
        <v>177</v>
      </c>
      <c r="J142" s="51" t="s">
        <v>131</v>
      </c>
      <c r="K142" s="51"/>
      <c r="L142" s="52" t="s">
        <v>134</v>
      </c>
      <c r="M142" s="417" t="s">
        <v>40</v>
      </c>
      <c r="N142" s="51">
        <v>1981</v>
      </c>
      <c r="O142" s="51"/>
      <c r="P142" s="51"/>
      <c r="Q142" s="1020"/>
      <c r="R142" s="52"/>
      <c r="S142" s="77"/>
      <c r="T142" s="51"/>
      <c r="U142" s="417" t="s">
        <v>42</v>
      </c>
      <c r="V142" s="1020" t="s">
        <v>310</v>
      </c>
      <c r="W142" s="52">
        <v>1</v>
      </c>
      <c r="X142" s="77">
        <v>160000</v>
      </c>
      <c r="Y142" s="551" t="s">
        <v>703</v>
      </c>
    </row>
    <row r="143" spans="1:25" s="1" customFormat="1" ht="12.95" customHeight="1">
      <c r="A143" s="1251">
        <v>148</v>
      </c>
      <c r="B143" s="118"/>
      <c r="C143" s="76">
        <v>2</v>
      </c>
      <c r="D143" s="76">
        <v>6</v>
      </c>
      <c r="E143" s="76">
        <v>2</v>
      </c>
      <c r="F143" s="76">
        <v>1</v>
      </c>
      <c r="G143" s="76">
        <v>33</v>
      </c>
      <c r="H143" s="51" t="s">
        <v>149</v>
      </c>
      <c r="I143" s="51" t="s">
        <v>177</v>
      </c>
      <c r="J143" s="51" t="s">
        <v>131</v>
      </c>
      <c r="K143" s="51"/>
      <c r="L143" s="52" t="s">
        <v>134</v>
      </c>
      <c r="M143" s="417" t="s">
        <v>40</v>
      </c>
      <c r="N143" s="51">
        <v>1981</v>
      </c>
      <c r="O143" s="51"/>
      <c r="P143" s="51"/>
      <c r="Q143" s="1020"/>
      <c r="R143" s="52"/>
      <c r="S143" s="77"/>
      <c r="T143" s="51"/>
      <c r="U143" s="417" t="s">
        <v>42</v>
      </c>
      <c r="V143" s="1020" t="s">
        <v>310</v>
      </c>
      <c r="W143" s="52">
        <v>1</v>
      </c>
      <c r="X143" s="77">
        <v>160000</v>
      </c>
      <c r="Y143" s="551" t="s">
        <v>703</v>
      </c>
    </row>
    <row r="144" spans="1:25" s="1" customFormat="1" ht="12.95" customHeight="1">
      <c r="A144" s="1251">
        <v>149</v>
      </c>
      <c r="B144" s="118"/>
      <c r="C144" s="76">
        <v>2</v>
      </c>
      <c r="D144" s="76">
        <v>6</v>
      </c>
      <c r="E144" s="76">
        <v>2</v>
      </c>
      <c r="F144" s="76">
        <v>1</v>
      </c>
      <c r="G144" s="76">
        <v>33</v>
      </c>
      <c r="H144" s="51" t="s">
        <v>150</v>
      </c>
      <c r="I144" s="51" t="s">
        <v>177</v>
      </c>
      <c r="J144" s="51" t="s">
        <v>131</v>
      </c>
      <c r="K144" s="51"/>
      <c r="L144" s="52" t="s">
        <v>134</v>
      </c>
      <c r="M144" s="417" t="s">
        <v>40</v>
      </c>
      <c r="N144" s="51">
        <v>1981</v>
      </c>
      <c r="O144" s="51"/>
      <c r="P144" s="51"/>
      <c r="Q144" s="1020"/>
      <c r="R144" s="52"/>
      <c r="S144" s="77"/>
      <c r="T144" s="51"/>
      <c r="U144" s="417" t="s">
        <v>42</v>
      </c>
      <c r="V144" s="1020" t="s">
        <v>310</v>
      </c>
      <c r="W144" s="52">
        <v>1</v>
      </c>
      <c r="X144" s="77">
        <v>160000</v>
      </c>
      <c r="Y144" s="551" t="s">
        <v>704</v>
      </c>
    </row>
    <row r="145" spans="1:25" s="1" customFormat="1" ht="12.95" customHeight="1">
      <c r="A145" s="1251">
        <v>150</v>
      </c>
      <c r="B145" s="118"/>
      <c r="C145" s="76">
        <v>2</v>
      </c>
      <c r="D145" s="76">
        <v>6</v>
      </c>
      <c r="E145" s="76">
        <v>2</v>
      </c>
      <c r="F145" s="76">
        <v>1</v>
      </c>
      <c r="G145" s="76">
        <v>33</v>
      </c>
      <c r="H145" s="51" t="s">
        <v>76</v>
      </c>
      <c r="I145" s="51" t="s">
        <v>177</v>
      </c>
      <c r="J145" s="51" t="s">
        <v>131</v>
      </c>
      <c r="K145" s="51"/>
      <c r="L145" s="52" t="s">
        <v>134</v>
      </c>
      <c r="M145" s="417" t="s">
        <v>40</v>
      </c>
      <c r="N145" s="51">
        <v>1981</v>
      </c>
      <c r="O145" s="51"/>
      <c r="P145" s="51"/>
      <c r="Q145" s="1020"/>
      <c r="R145" s="52"/>
      <c r="S145" s="77"/>
      <c r="T145" s="51"/>
      <c r="U145" s="417" t="s">
        <v>42</v>
      </c>
      <c r="V145" s="1020" t="s">
        <v>310</v>
      </c>
      <c r="W145" s="52">
        <v>1</v>
      </c>
      <c r="X145" s="77">
        <v>160000</v>
      </c>
      <c r="Y145" s="551" t="s">
        <v>704</v>
      </c>
    </row>
    <row r="146" spans="1:25" s="1" customFormat="1" ht="12.95" customHeight="1">
      <c r="A146" s="1251">
        <v>151</v>
      </c>
      <c r="B146" s="118"/>
      <c r="C146" s="76">
        <v>2</v>
      </c>
      <c r="D146" s="76">
        <v>6</v>
      </c>
      <c r="E146" s="76">
        <v>2</v>
      </c>
      <c r="F146" s="76">
        <v>1</v>
      </c>
      <c r="G146" s="76">
        <v>33</v>
      </c>
      <c r="H146" s="51" t="s">
        <v>78</v>
      </c>
      <c r="I146" s="51" t="s">
        <v>177</v>
      </c>
      <c r="J146" s="51" t="s">
        <v>131</v>
      </c>
      <c r="K146" s="51"/>
      <c r="L146" s="52" t="s">
        <v>134</v>
      </c>
      <c r="M146" s="417" t="s">
        <v>40</v>
      </c>
      <c r="N146" s="51">
        <v>1980</v>
      </c>
      <c r="O146" s="51"/>
      <c r="P146" s="51"/>
      <c r="Q146" s="1020"/>
      <c r="R146" s="52"/>
      <c r="S146" s="77"/>
      <c r="T146" s="51"/>
      <c r="U146" s="417" t="s">
        <v>42</v>
      </c>
      <c r="V146" s="1020" t="s">
        <v>310</v>
      </c>
      <c r="W146" s="52">
        <v>1</v>
      </c>
      <c r="X146" s="77">
        <v>100000</v>
      </c>
      <c r="Y146" s="551" t="s">
        <v>705</v>
      </c>
    </row>
    <row r="147" spans="1:25" s="1" customFormat="1" ht="12.95" customHeight="1">
      <c r="A147" s="1251">
        <v>152</v>
      </c>
      <c r="B147" s="118"/>
      <c r="C147" s="76">
        <v>2</v>
      </c>
      <c r="D147" s="76">
        <v>6</v>
      </c>
      <c r="E147" s="76">
        <v>2</v>
      </c>
      <c r="F147" s="76">
        <v>1</v>
      </c>
      <c r="G147" s="76">
        <v>33</v>
      </c>
      <c r="H147" s="51" t="s">
        <v>123</v>
      </c>
      <c r="I147" s="51" t="s">
        <v>177</v>
      </c>
      <c r="J147" s="51" t="s">
        <v>131</v>
      </c>
      <c r="K147" s="51"/>
      <c r="L147" s="52" t="s">
        <v>134</v>
      </c>
      <c r="M147" s="417" t="s">
        <v>40</v>
      </c>
      <c r="N147" s="51">
        <v>1980</v>
      </c>
      <c r="O147" s="51"/>
      <c r="P147" s="51"/>
      <c r="Q147" s="1020"/>
      <c r="R147" s="52"/>
      <c r="S147" s="77"/>
      <c r="T147" s="51"/>
      <c r="U147" s="417" t="s">
        <v>42</v>
      </c>
      <c r="V147" s="1020" t="s">
        <v>310</v>
      </c>
      <c r="W147" s="52">
        <v>1</v>
      </c>
      <c r="X147" s="77">
        <v>100000</v>
      </c>
      <c r="Y147" s="551" t="s">
        <v>706</v>
      </c>
    </row>
    <row r="148" spans="1:25" s="1" customFormat="1" ht="12.95" customHeight="1">
      <c r="A148" s="1251">
        <v>153</v>
      </c>
      <c r="B148" s="118"/>
      <c r="C148" s="76">
        <v>2</v>
      </c>
      <c r="D148" s="76">
        <v>6</v>
      </c>
      <c r="E148" s="76">
        <v>2</v>
      </c>
      <c r="F148" s="76">
        <v>1</v>
      </c>
      <c r="G148" s="76">
        <v>33</v>
      </c>
      <c r="H148" s="51" t="s">
        <v>152</v>
      </c>
      <c r="I148" s="51" t="s">
        <v>177</v>
      </c>
      <c r="J148" s="51" t="s">
        <v>131</v>
      </c>
      <c r="K148" s="51"/>
      <c r="L148" s="52" t="s">
        <v>134</v>
      </c>
      <c r="M148" s="417" t="s">
        <v>40</v>
      </c>
      <c r="N148" s="51">
        <v>1981</v>
      </c>
      <c r="O148" s="51"/>
      <c r="P148" s="51"/>
      <c r="Q148" s="1020"/>
      <c r="R148" s="52"/>
      <c r="S148" s="77"/>
      <c r="T148" s="51"/>
      <c r="U148" s="417" t="s">
        <v>42</v>
      </c>
      <c r="V148" s="1020" t="s">
        <v>43</v>
      </c>
      <c r="W148" s="52">
        <v>1</v>
      </c>
      <c r="X148" s="77">
        <v>160000</v>
      </c>
      <c r="Y148" s="551" t="s">
        <v>700</v>
      </c>
    </row>
    <row r="149" spans="1:25" s="1" customFormat="1" ht="12.95" customHeight="1">
      <c r="A149" s="1251">
        <v>154</v>
      </c>
      <c r="B149" s="118"/>
      <c r="C149" s="76">
        <v>2</v>
      </c>
      <c r="D149" s="76">
        <v>6</v>
      </c>
      <c r="E149" s="76">
        <v>2</v>
      </c>
      <c r="F149" s="76">
        <v>1</v>
      </c>
      <c r="G149" s="76">
        <v>33</v>
      </c>
      <c r="H149" s="51" t="s">
        <v>64</v>
      </c>
      <c r="I149" s="51" t="s">
        <v>177</v>
      </c>
      <c r="J149" s="51" t="s">
        <v>131</v>
      </c>
      <c r="K149" s="51"/>
      <c r="L149" s="52" t="s">
        <v>134</v>
      </c>
      <c r="M149" s="417" t="s">
        <v>40</v>
      </c>
      <c r="N149" s="51">
        <v>1981</v>
      </c>
      <c r="O149" s="51"/>
      <c r="P149" s="51"/>
      <c r="Q149" s="1020"/>
      <c r="R149" s="52"/>
      <c r="S149" s="77"/>
      <c r="T149" s="51"/>
      <c r="U149" s="417" t="s">
        <v>42</v>
      </c>
      <c r="V149" s="1020" t="s">
        <v>43</v>
      </c>
      <c r="W149" s="52">
        <v>1</v>
      </c>
      <c r="X149" s="77">
        <v>160000</v>
      </c>
      <c r="Y149" s="551" t="s">
        <v>700</v>
      </c>
    </row>
    <row r="150" spans="1:25" s="1" customFormat="1" ht="12.95" customHeight="1">
      <c r="A150" s="1251">
        <v>155</v>
      </c>
      <c r="B150" s="118"/>
      <c r="C150" s="76">
        <v>2</v>
      </c>
      <c r="D150" s="76">
        <v>6</v>
      </c>
      <c r="E150" s="76">
        <v>2</v>
      </c>
      <c r="F150" s="76">
        <v>4</v>
      </c>
      <c r="G150" s="76">
        <v>6</v>
      </c>
      <c r="H150" s="480" t="s">
        <v>109</v>
      </c>
      <c r="I150" s="51" t="s">
        <v>180</v>
      </c>
      <c r="J150" s="51" t="s">
        <v>131</v>
      </c>
      <c r="K150" s="51"/>
      <c r="L150" s="52" t="s">
        <v>181</v>
      </c>
      <c r="M150" s="417" t="s">
        <v>40</v>
      </c>
      <c r="N150" s="51">
        <v>2005</v>
      </c>
      <c r="O150" s="51"/>
      <c r="P150" s="51"/>
      <c r="Q150" s="1020"/>
      <c r="R150" s="52"/>
      <c r="S150" s="77"/>
      <c r="T150" s="51"/>
      <c r="U150" s="417" t="s">
        <v>42</v>
      </c>
      <c r="V150" s="1020" t="s">
        <v>310</v>
      </c>
      <c r="W150" s="52">
        <v>1</v>
      </c>
      <c r="X150" s="77">
        <v>250000</v>
      </c>
      <c r="Y150" s="551" t="s">
        <v>677</v>
      </c>
    </row>
    <row r="151" spans="1:25" s="1" customFormat="1" ht="12.95" customHeight="1">
      <c r="A151" s="1251">
        <v>156</v>
      </c>
      <c r="B151" s="118"/>
      <c r="C151" s="76">
        <v>2</v>
      </c>
      <c r="D151" s="76">
        <v>6</v>
      </c>
      <c r="E151" s="76">
        <v>2</v>
      </c>
      <c r="F151" s="76">
        <v>4</v>
      </c>
      <c r="G151" s="76">
        <v>6</v>
      </c>
      <c r="H151" s="480" t="s">
        <v>81</v>
      </c>
      <c r="I151" s="51" t="s">
        <v>182</v>
      </c>
      <c r="J151" s="51" t="s">
        <v>131</v>
      </c>
      <c r="K151" s="51"/>
      <c r="L151" s="52" t="s">
        <v>181</v>
      </c>
      <c r="M151" s="417" t="s">
        <v>40</v>
      </c>
      <c r="N151" s="51">
        <v>2005</v>
      </c>
      <c r="O151" s="51"/>
      <c r="P151" s="51"/>
      <c r="Q151" s="1020"/>
      <c r="R151" s="52"/>
      <c r="S151" s="77"/>
      <c r="T151" s="51"/>
      <c r="U151" s="417" t="s">
        <v>42</v>
      </c>
      <c r="V151" s="1020" t="s">
        <v>310</v>
      </c>
      <c r="W151" s="52">
        <v>1</v>
      </c>
      <c r="X151" s="77">
        <v>350000</v>
      </c>
      <c r="Y151" s="551" t="s">
        <v>694</v>
      </c>
    </row>
    <row r="152" spans="1:25" s="1" customFormat="1" ht="12.95" customHeight="1">
      <c r="A152" s="1251">
        <v>157</v>
      </c>
      <c r="B152" s="118"/>
      <c r="C152" s="76">
        <v>2</v>
      </c>
      <c r="D152" s="76">
        <v>6</v>
      </c>
      <c r="E152" s="76">
        <v>2</v>
      </c>
      <c r="F152" s="76">
        <v>4</v>
      </c>
      <c r="G152" s="76">
        <v>6</v>
      </c>
      <c r="H152" s="480" t="s">
        <v>83</v>
      </c>
      <c r="I152" s="51" t="s">
        <v>183</v>
      </c>
      <c r="J152" s="51" t="s">
        <v>184</v>
      </c>
      <c r="K152" s="51"/>
      <c r="L152" s="52" t="s">
        <v>181</v>
      </c>
      <c r="M152" s="417" t="s">
        <v>40</v>
      </c>
      <c r="N152" s="51">
        <v>2000</v>
      </c>
      <c r="O152" s="51"/>
      <c r="P152" s="51"/>
      <c r="Q152" s="1020"/>
      <c r="R152" s="52"/>
      <c r="S152" s="77"/>
      <c r="T152" s="51"/>
      <c r="U152" s="417" t="s">
        <v>42</v>
      </c>
      <c r="V152" s="1020" t="s">
        <v>310</v>
      </c>
      <c r="W152" s="52">
        <v>1</v>
      </c>
      <c r="X152" s="77">
        <v>350000</v>
      </c>
      <c r="Y152" s="551" t="s">
        <v>692</v>
      </c>
    </row>
    <row r="153" spans="1:25" s="1" customFormat="1" ht="12.95" customHeight="1">
      <c r="A153" s="1251">
        <v>158</v>
      </c>
      <c r="B153" s="118"/>
      <c r="C153" s="76">
        <v>2</v>
      </c>
      <c r="D153" s="76">
        <v>6</v>
      </c>
      <c r="E153" s="76">
        <v>2</v>
      </c>
      <c r="F153" s="76">
        <v>4</v>
      </c>
      <c r="G153" s="76">
        <v>6</v>
      </c>
      <c r="H153" s="480" t="s">
        <v>146</v>
      </c>
      <c r="I153" s="51" t="s">
        <v>183</v>
      </c>
      <c r="J153" s="51" t="s">
        <v>184</v>
      </c>
      <c r="K153" s="51"/>
      <c r="L153" s="52" t="s">
        <v>181</v>
      </c>
      <c r="M153" s="417" t="s">
        <v>40</v>
      </c>
      <c r="N153" s="51">
        <v>2006</v>
      </c>
      <c r="O153" s="51"/>
      <c r="P153" s="51"/>
      <c r="Q153" s="1020"/>
      <c r="R153" s="52"/>
      <c r="S153" s="77"/>
      <c r="T153" s="51"/>
      <c r="U153" s="417" t="s">
        <v>42</v>
      </c>
      <c r="V153" s="1020" t="s">
        <v>310</v>
      </c>
      <c r="W153" s="52">
        <v>1</v>
      </c>
      <c r="X153" s="77">
        <v>400000</v>
      </c>
      <c r="Y153" s="551" t="s">
        <v>678</v>
      </c>
    </row>
    <row r="154" spans="1:25" s="1" customFormat="1" ht="12.95" customHeight="1">
      <c r="A154" s="1251">
        <v>159</v>
      </c>
      <c r="B154" s="118"/>
      <c r="C154" s="76">
        <v>2</v>
      </c>
      <c r="D154" s="76">
        <v>6</v>
      </c>
      <c r="E154" s="76">
        <v>2</v>
      </c>
      <c r="F154" s="76">
        <v>4</v>
      </c>
      <c r="G154" s="76">
        <v>6</v>
      </c>
      <c r="H154" s="480" t="s">
        <v>147</v>
      </c>
      <c r="I154" s="51" t="s">
        <v>183</v>
      </c>
      <c r="J154" s="51" t="s">
        <v>185</v>
      </c>
      <c r="K154" s="51"/>
      <c r="L154" s="52" t="s">
        <v>181</v>
      </c>
      <c r="M154" s="417" t="s">
        <v>40</v>
      </c>
      <c r="N154" s="51">
        <v>2004</v>
      </c>
      <c r="O154" s="51"/>
      <c r="P154" s="51"/>
      <c r="Q154" s="1020"/>
      <c r="R154" s="52"/>
      <c r="S154" s="77"/>
      <c r="T154" s="51"/>
      <c r="U154" s="417" t="s">
        <v>42</v>
      </c>
      <c r="V154" s="1020" t="s">
        <v>310</v>
      </c>
      <c r="W154" s="52">
        <v>1</v>
      </c>
      <c r="X154" s="77">
        <v>400000</v>
      </c>
      <c r="Y154" s="551" t="s">
        <v>690</v>
      </c>
    </row>
    <row r="155" spans="1:25" s="1" customFormat="1" ht="12.95" customHeight="1">
      <c r="A155" s="1251">
        <v>160</v>
      </c>
      <c r="B155" s="118"/>
      <c r="C155" s="76">
        <v>2</v>
      </c>
      <c r="D155" s="76">
        <v>6</v>
      </c>
      <c r="E155" s="76">
        <v>2</v>
      </c>
      <c r="F155" s="76">
        <v>4</v>
      </c>
      <c r="G155" s="76">
        <v>6</v>
      </c>
      <c r="H155" s="480" t="s">
        <v>148</v>
      </c>
      <c r="I155" s="51" t="s">
        <v>183</v>
      </c>
      <c r="J155" s="51" t="s">
        <v>184</v>
      </c>
      <c r="K155" s="51"/>
      <c r="L155" s="52" t="s">
        <v>181</v>
      </c>
      <c r="M155" s="417" t="s">
        <v>40</v>
      </c>
      <c r="N155" s="51">
        <v>2004</v>
      </c>
      <c r="O155" s="51"/>
      <c r="P155" s="51"/>
      <c r="Q155" s="1020"/>
      <c r="R155" s="52"/>
      <c r="S155" s="77"/>
      <c r="T155" s="51"/>
      <c r="U155" s="417" t="s">
        <v>42</v>
      </c>
      <c r="V155" s="1020" t="s">
        <v>310</v>
      </c>
      <c r="W155" s="52">
        <v>1</v>
      </c>
      <c r="X155" s="77">
        <v>400000</v>
      </c>
      <c r="Y155" s="551" t="s">
        <v>683</v>
      </c>
    </row>
    <row r="156" spans="1:25" s="1" customFormat="1" ht="12.95" customHeight="1">
      <c r="A156" s="1251">
        <v>161</v>
      </c>
      <c r="B156" s="118"/>
      <c r="C156" s="76">
        <v>2</v>
      </c>
      <c r="D156" s="76">
        <v>6</v>
      </c>
      <c r="E156" s="76">
        <v>2</v>
      </c>
      <c r="F156" s="76">
        <v>4</v>
      </c>
      <c r="G156" s="76">
        <v>6</v>
      </c>
      <c r="H156" s="480" t="s">
        <v>149</v>
      </c>
      <c r="I156" s="51" t="s">
        <v>183</v>
      </c>
      <c r="J156" s="51" t="s">
        <v>184</v>
      </c>
      <c r="K156" s="51"/>
      <c r="L156" s="52" t="s">
        <v>181</v>
      </c>
      <c r="M156" s="417" t="s">
        <v>40</v>
      </c>
      <c r="N156" s="51">
        <v>2004</v>
      </c>
      <c r="O156" s="51"/>
      <c r="P156" s="51"/>
      <c r="Q156" s="1020"/>
      <c r="R156" s="52"/>
      <c r="S156" s="77"/>
      <c r="T156" s="51"/>
      <c r="U156" s="417" t="s">
        <v>42</v>
      </c>
      <c r="V156" s="1020" t="s">
        <v>310</v>
      </c>
      <c r="W156" s="52">
        <v>1</v>
      </c>
      <c r="X156" s="77">
        <v>400000</v>
      </c>
      <c r="Y156" s="551" t="s">
        <v>699</v>
      </c>
    </row>
    <row r="157" spans="1:25" s="1" customFormat="1" ht="12.95" customHeight="1">
      <c r="A157" s="1251">
        <v>162</v>
      </c>
      <c r="B157" s="118"/>
      <c r="C157" s="76">
        <v>2</v>
      </c>
      <c r="D157" s="76">
        <v>6</v>
      </c>
      <c r="E157" s="76">
        <v>2</v>
      </c>
      <c r="F157" s="76">
        <v>4</v>
      </c>
      <c r="G157" s="76">
        <v>6</v>
      </c>
      <c r="H157" s="480" t="s">
        <v>150</v>
      </c>
      <c r="I157" s="51" t="s">
        <v>183</v>
      </c>
      <c r="J157" s="51" t="s">
        <v>185</v>
      </c>
      <c r="K157" s="51"/>
      <c r="L157" s="52" t="s">
        <v>181</v>
      </c>
      <c r="M157" s="417" t="s">
        <v>40</v>
      </c>
      <c r="N157" s="51">
        <v>2004</v>
      </c>
      <c r="O157" s="51"/>
      <c r="P157" s="51"/>
      <c r="Q157" s="1020"/>
      <c r="R157" s="52"/>
      <c r="S157" s="77"/>
      <c r="T157" s="51"/>
      <c r="U157" s="417" t="s">
        <v>42</v>
      </c>
      <c r="V157" s="1020" t="s">
        <v>310</v>
      </c>
      <c r="W157" s="52">
        <v>1</v>
      </c>
      <c r="X157" s="77">
        <v>400000</v>
      </c>
      <c r="Y157" s="551" t="s">
        <v>675</v>
      </c>
    </row>
    <row r="158" spans="1:25" s="1" customFormat="1" ht="12.95" customHeight="1">
      <c r="A158" s="1251">
        <v>163</v>
      </c>
      <c r="B158" s="118"/>
      <c r="C158" s="76">
        <v>2</v>
      </c>
      <c r="D158" s="76">
        <v>6</v>
      </c>
      <c r="E158" s="76">
        <v>2</v>
      </c>
      <c r="F158" s="76">
        <v>4</v>
      </c>
      <c r="G158" s="76">
        <v>6</v>
      </c>
      <c r="H158" s="480" t="s">
        <v>76</v>
      </c>
      <c r="I158" s="51" t="s">
        <v>186</v>
      </c>
      <c r="J158" s="51" t="s">
        <v>185</v>
      </c>
      <c r="K158" s="51"/>
      <c r="L158" s="52" t="s">
        <v>181</v>
      </c>
      <c r="M158" s="417" t="s">
        <v>40</v>
      </c>
      <c r="N158" s="51">
        <v>2004</v>
      </c>
      <c r="O158" s="51"/>
      <c r="P158" s="51"/>
      <c r="Q158" s="1020"/>
      <c r="R158" s="52"/>
      <c r="S158" s="77"/>
      <c r="T158" s="51"/>
      <c r="U158" s="417" t="s">
        <v>42</v>
      </c>
      <c r="V158" s="1020" t="s">
        <v>310</v>
      </c>
      <c r="W158" s="52">
        <v>1</v>
      </c>
      <c r="X158" s="77">
        <v>400000</v>
      </c>
      <c r="Y158" s="551" t="s">
        <v>692</v>
      </c>
    </row>
    <row r="159" spans="1:25" s="1" customFormat="1" ht="12.95" customHeight="1">
      <c r="A159" s="1251">
        <v>164</v>
      </c>
      <c r="B159" s="118"/>
      <c r="C159" s="76">
        <v>2</v>
      </c>
      <c r="D159" s="76">
        <v>6</v>
      </c>
      <c r="E159" s="76">
        <v>2</v>
      </c>
      <c r="F159" s="76">
        <v>4</v>
      </c>
      <c r="G159" s="76">
        <v>6</v>
      </c>
      <c r="H159" s="480" t="s">
        <v>78</v>
      </c>
      <c r="I159" s="51" t="s">
        <v>186</v>
      </c>
      <c r="J159" s="51" t="s">
        <v>185</v>
      </c>
      <c r="K159" s="51"/>
      <c r="L159" s="52" t="s">
        <v>181</v>
      </c>
      <c r="M159" s="417" t="s">
        <v>40</v>
      </c>
      <c r="N159" s="51">
        <v>2004</v>
      </c>
      <c r="O159" s="51"/>
      <c r="P159" s="51"/>
      <c r="Q159" s="1020"/>
      <c r="R159" s="52"/>
      <c r="S159" s="77"/>
      <c r="T159" s="51"/>
      <c r="U159" s="417" t="s">
        <v>42</v>
      </c>
      <c r="V159" s="1020" t="s">
        <v>310</v>
      </c>
      <c r="W159" s="52">
        <v>1</v>
      </c>
      <c r="X159" s="77">
        <v>400000</v>
      </c>
      <c r="Y159" s="551" t="s">
        <v>675</v>
      </c>
    </row>
    <row r="160" spans="1:25" s="1" customFormat="1" ht="12.95" customHeight="1">
      <c r="A160" s="1251">
        <v>165</v>
      </c>
      <c r="B160" s="118"/>
      <c r="C160" s="76">
        <v>2</v>
      </c>
      <c r="D160" s="76">
        <v>6</v>
      </c>
      <c r="E160" s="76">
        <v>2</v>
      </c>
      <c r="F160" s="76">
        <v>4</v>
      </c>
      <c r="G160" s="76">
        <v>6</v>
      </c>
      <c r="H160" s="480" t="s">
        <v>123</v>
      </c>
      <c r="I160" s="51" t="s">
        <v>186</v>
      </c>
      <c r="J160" s="51" t="s">
        <v>185</v>
      </c>
      <c r="K160" s="51"/>
      <c r="L160" s="52" t="s">
        <v>181</v>
      </c>
      <c r="M160" s="417" t="s">
        <v>40</v>
      </c>
      <c r="N160" s="51">
        <v>2004</v>
      </c>
      <c r="O160" s="51"/>
      <c r="P160" s="51"/>
      <c r="Q160" s="1020"/>
      <c r="R160" s="52"/>
      <c r="S160" s="77"/>
      <c r="T160" s="51"/>
      <c r="U160" s="417" t="s">
        <v>42</v>
      </c>
      <c r="V160" s="1020" t="s">
        <v>310</v>
      </c>
      <c r="W160" s="52">
        <v>1</v>
      </c>
      <c r="X160" s="77">
        <v>400000</v>
      </c>
      <c r="Y160" s="551" t="s">
        <v>679</v>
      </c>
    </row>
    <row r="161" spans="1:25" s="1" customFormat="1" ht="12.95" customHeight="1">
      <c r="A161" s="1251">
        <v>166</v>
      </c>
      <c r="B161" s="118"/>
      <c r="C161" s="76">
        <v>2</v>
      </c>
      <c r="D161" s="76">
        <v>6</v>
      </c>
      <c r="E161" s="76">
        <v>2</v>
      </c>
      <c r="F161" s="76">
        <v>4</v>
      </c>
      <c r="G161" s="76">
        <v>6</v>
      </c>
      <c r="H161" s="480" t="s">
        <v>152</v>
      </c>
      <c r="I161" s="51" t="s">
        <v>186</v>
      </c>
      <c r="J161" s="51" t="s">
        <v>184</v>
      </c>
      <c r="K161" s="51"/>
      <c r="L161" s="52" t="s">
        <v>181</v>
      </c>
      <c r="M161" s="417" t="s">
        <v>40</v>
      </c>
      <c r="N161" s="51">
        <v>2004</v>
      </c>
      <c r="O161" s="51"/>
      <c r="P161" s="51"/>
      <c r="Q161" s="1020"/>
      <c r="R161" s="52"/>
      <c r="S161" s="77"/>
      <c r="T161" s="51"/>
      <c r="U161" s="417" t="s">
        <v>42</v>
      </c>
      <c r="V161" s="1020" t="s">
        <v>310</v>
      </c>
      <c r="W161" s="52">
        <v>1</v>
      </c>
      <c r="X161" s="77">
        <v>400000</v>
      </c>
      <c r="Y161" s="551" t="s">
        <v>687</v>
      </c>
    </row>
    <row r="162" spans="1:25" s="1" customFormat="1" ht="12.95" customHeight="1">
      <c r="A162" s="1251">
        <v>167</v>
      </c>
      <c r="B162" s="118"/>
      <c r="C162" s="76">
        <v>2</v>
      </c>
      <c r="D162" s="76">
        <v>6</v>
      </c>
      <c r="E162" s="76">
        <v>2</v>
      </c>
      <c r="F162" s="76">
        <v>4</v>
      </c>
      <c r="G162" s="76">
        <v>6</v>
      </c>
      <c r="H162" s="480" t="s">
        <v>64</v>
      </c>
      <c r="I162" s="51" t="s">
        <v>186</v>
      </c>
      <c r="J162" s="51" t="s">
        <v>184</v>
      </c>
      <c r="K162" s="51"/>
      <c r="L162" s="52" t="s">
        <v>181</v>
      </c>
      <c r="M162" s="417" t="s">
        <v>40</v>
      </c>
      <c r="N162" s="51">
        <v>2004</v>
      </c>
      <c r="O162" s="51"/>
      <c r="P162" s="51"/>
      <c r="Q162" s="1020"/>
      <c r="R162" s="52"/>
      <c r="S162" s="77"/>
      <c r="T162" s="51"/>
      <c r="U162" s="417" t="s">
        <v>42</v>
      </c>
      <c r="V162" s="1020" t="s">
        <v>310</v>
      </c>
      <c r="W162" s="52">
        <v>1</v>
      </c>
      <c r="X162" s="77">
        <v>400000</v>
      </c>
      <c r="Y162" s="551" t="s">
        <v>700</v>
      </c>
    </row>
    <row r="163" spans="1:25" s="1" customFormat="1" ht="12.95" customHeight="1">
      <c r="A163" s="1251">
        <v>168</v>
      </c>
      <c r="B163" s="118"/>
      <c r="C163" s="76">
        <v>2</v>
      </c>
      <c r="D163" s="76">
        <v>6</v>
      </c>
      <c r="E163" s="76">
        <v>2</v>
      </c>
      <c r="F163" s="76">
        <v>4</v>
      </c>
      <c r="G163" s="76">
        <v>6</v>
      </c>
      <c r="H163" s="480" t="s">
        <v>168</v>
      </c>
      <c r="I163" s="51" t="s">
        <v>187</v>
      </c>
      <c r="J163" s="51" t="s">
        <v>184</v>
      </c>
      <c r="K163" s="51"/>
      <c r="L163" s="52" t="s">
        <v>181</v>
      </c>
      <c r="M163" s="417" t="s">
        <v>40</v>
      </c>
      <c r="N163" s="51">
        <v>2004</v>
      </c>
      <c r="O163" s="51"/>
      <c r="P163" s="51"/>
      <c r="Q163" s="1020"/>
      <c r="R163" s="52"/>
      <c r="S163" s="77"/>
      <c r="T163" s="51"/>
      <c r="U163" s="417" t="s">
        <v>42</v>
      </c>
      <c r="V163" s="1020" t="s">
        <v>178</v>
      </c>
      <c r="W163" s="52">
        <v>1</v>
      </c>
      <c r="X163" s="77">
        <v>400000</v>
      </c>
      <c r="Y163" s="551" t="s">
        <v>1045</v>
      </c>
    </row>
    <row r="164" spans="1:25" s="1" customFormat="1" ht="12.95" customHeight="1">
      <c r="A164" s="1251">
        <v>184</v>
      </c>
      <c r="B164" s="118"/>
      <c r="C164" s="76">
        <v>2</v>
      </c>
      <c r="D164" s="76">
        <v>6</v>
      </c>
      <c r="E164" s="1073" t="s">
        <v>97</v>
      </c>
      <c r="F164" s="1073" t="s">
        <v>239</v>
      </c>
      <c r="G164" s="1073" t="s">
        <v>1070</v>
      </c>
      <c r="H164" s="51" t="s">
        <v>129</v>
      </c>
      <c r="I164" s="51" t="s">
        <v>190</v>
      </c>
      <c r="J164" s="51" t="s">
        <v>131</v>
      </c>
      <c r="K164" s="51"/>
      <c r="L164" s="52" t="s">
        <v>134</v>
      </c>
      <c r="M164" s="417" t="s">
        <v>40</v>
      </c>
      <c r="N164" s="51">
        <v>2005</v>
      </c>
      <c r="O164" s="51"/>
      <c r="P164" s="51"/>
      <c r="Q164" s="1032"/>
      <c r="R164" s="52"/>
      <c r="S164" s="77"/>
      <c r="T164" s="51"/>
      <c r="U164" s="417" t="s">
        <v>42</v>
      </c>
      <c r="V164" s="1032" t="s">
        <v>43</v>
      </c>
      <c r="W164" s="52">
        <v>1</v>
      </c>
      <c r="X164" s="77">
        <v>500000</v>
      </c>
      <c r="Y164" s="551" t="s">
        <v>677</v>
      </c>
    </row>
    <row r="165" spans="1:25" s="1" customFormat="1" ht="12.95" customHeight="1">
      <c r="A165" s="1251">
        <v>187</v>
      </c>
      <c r="B165" s="118"/>
      <c r="C165" s="76">
        <v>2</v>
      </c>
      <c r="D165" s="76">
        <v>6</v>
      </c>
      <c r="E165" s="76">
        <v>3</v>
      </c>
      <c r="F165" s="76">
        <v>2</v>
      </c>
      <c r="G165" s="76">
        <v>1</v>
      </c>
      <c r="H165" s="1074" t="s">
        <v>73</v>
      </c>
      <c r="I165" s="51" t="s">
        <v>194</v>
      </c>
      <c r="J165" s="51" t="s">
        <v>195</v>
      </c>
      <c r="K165" s="51"/>
      <c r="L165" s="52" t="s">
        <v>107</v>
      </c>
      <c r="M165" s="417" t="s">
        <v>40</v>
      </c>
      <c r="N165" s="51">
        <v>2009</v>
      </c>
      <c r="O165" s="51"/>
      <c r="P165" s="51"/>
      <c r="Q165" s="1020"/>
      <c r="R165" s="52"/>
      <c r="S165" s="77"/>
      <c r="T165" s="51"/>
      <c r="U165" s="417" t="s">
        <v>132</v>
      </c>
      <c r="V165" s="1020" t="s">
        <v>43</v>
      </c>
      <c r="W165" s="52">
        <v>1</v>
      </c>
      <c r="X165" s="77">
        <v>5757000</v>
      </c>
      <c r="Y165" s="551" t="s">
        <v>678</v>
      </c>
    </row>
    <row r="166" spans="1:25" s="1" customFormat="1" ht="12.95" customHeight="1">
      <c r="A166" s="1251">
        <v>188</v>
      </c>
      <c r="B166" s="118"/>
      <c r="C166" s="76">
        <v>2</v>
      </c>
      <c r="D166" s="76">
        <v>6</v>
      </c>
      <c r="E166" s="76">
        <v>3</v>
      </c>
      <c r="F166" s="76">
        <v>2</v>
      </c>
      <c r="G166" s="76">
        <v>1</v>
      </c>
      <c r="H166" s="480" t="s">
        <v>137</v>
      </c>
      <c r="I166" s="51" t="s">
        <v>196</v>
      </c>
      <c r="J166" s="51" t="s">
        <v>197</v>
      </c>
      <c r="K166" s="51"/>
      <c r="L166" s="52" t="s">
        <v>107</v>
      </c>
      <c r="M166" s="417" t="s">
        <v>40</v>
      </c>
      <c r="N166" s="51">
        <v>2008</v>
      </c>
      <c r="O166" s="51"/>
      <c r="P166" s="51"/>
      <c r="Q166" s="1020"/>
      <c r="R166" s="52"/>
      <c r="S166" s="77"/>
      <c r="T166" s="51"/>
      <c r="U166" s="417" t="s">
        <v>132</v>
      </c>
      <c r="V166" s="1020" t="s">
        <v>310</v>
      </c>
      <c r="W166" s="52">
        <v>1</v>
      </c>
      <c r="X166" s="77">
        <v>4000000</v>
      </c>
      <c r="Y166" s="551" t="s">
        <v>678</v>
      </c>
    </row>
    <row r="167" spans="1:25" s="1" customFormat="1" ht="12.95" customHeight="1">
      <c r="A167" s="1251">
        <v>189</v>
      </c>
      <c r="B167" s="118"/>
      <c r="C167" s="76">
        <v>2</v>
      </c>
      <c r="D167" s="76">
        <v>6</v>
      </c>
      <c r="E167" s="76">
        <v>3</v>
      </c>
      <c r="F167" s="76">
        <v>2</v>
      </c>
      <c r="G167" s="76">
        <v>1</v>
      </c>
      <c r="H167" s="480" t="s">
        <v>100</v>
      </c>
      <c r="I167" s="51" t="s">
        <v>196</v>
      </c>
      <c r="J167" s="51" t="s">
        <v>198</v>
      </c>
      <c r="K167" s="51"/>
      <c r="L167" s="52" t="s">
        <v>107</v>
      </c>
      <c r="M167" s="417" t="s">
        <v>40</v>
      </c>
      <c r="N167" s="51">
        <v>2010</v>
      </c>
      <c r="O167" s="51"/>
      <c r="P167" s="51"/>
      <c r="Q167" s="1020"/>
      <c r="R167" s="52"/>
      <c r="S167" s="77"/>
      <c r="T167" s="51"/>
      <c r="U167" s="417" t="s">
        <v>132</v>
      </c>
      <c r="V167" s="1020" t="s">
        <v>310</v>
      </c>
      <c r="W167" s="52">
        <v>1</v>
      </c>
      <c r="X167" s="77">
        <v>3750000</v>
      </c>
      <c r="Y167" s="551" t="s">
        <v>678</v>
      </c>
    </row>
    <row r="168" spans="1:25" s="1" customFormat="1" ht="12.95" customHeight="1">
      <c r="A168" s="1251">
        <v>190</v>
      </c>
      <c r="B168" s="118"/>
      <c r="C168" s="76">
        <v>2</v>
      </c>
      <c r="D168" s="76">
        <v>6</v>
      </c>
      <c r="E168" s="76">
        <v>3</v>
      </c>
      <c r="F168" s="76">
        <v>2</v>
      </c>
      <c r="G168" s="76">
        <v>2</v>
      </c>
      <c r="H168" s="480" t="s">
        <v>137</v>
      </c>
      <c r="I168" s="51" t="s">
        <v>199</v>
      </c>
      <c r="J168" s="51" t="s">
        <v>200</v>
      </c>
      <c r="K168" s="51"/>
      <c r="L168" s="52" t="s">
        <v>201</v>
      </c>
      <c r="M168" s="417" t="s">
        <v>40</v>
      </c>
      <c r="N168" s="51">
        <v>2011</v>
      </c>
      <c r="O168" s="51"/>
      <c r="P168" s="51"/>
      <c r="Q168" s="1020"/>
      <c r="R168" s="52"/>
      <c r="S168" s="77"/>
      <c r="T168" s="51"/>
      <c r="U168" s="417" t="s">
        <v>132</v>
      </c>
      <c r="V168" s="1020" t="s">
        <v>43</v>
      </c>
      <c r="W168" s="52">
        <v>1</v>
      </c>
      <c r="X168" s="77">
        <v>6872000</v>
      </c>
      <c r="Y168" s="551" t="s">
        <v>692</v>
      </c>
    </row>
    <row r="169" spans="1:25" s="1" customFormat="1" ht="12.95" customHeight="1">
      <c r="A169" s="1251">
        <v>191</v>
      </c>
      <c r="B169" s="118"/>
      <c r="C169" s="76">
        <v>2</v>
      </c>
      <c r="D169" s="76">
        <v>6</v>
      </c>
      <c r="E169" s="76">
        <v>3</v>
      </c>
      <c r="F169" s="76">
        <v>2</v>
      </c>
      <c r="G169" s="76">
        <v>2</v>
      </c>
      <c r="H169" s="480" t="s">
        <v>100</v>
      </c>
      <c r="I169" s="51" t="s">
        <v>199</v>
      </c>
      <c r="J169" s="51" t="s">
        <v>200</v>
      </c>
      <c r="K169" s="51"/>
      <c r="L169" s="52" t="s">
        <v>201</v>
      </c>
      <c r="M169" s="417" t="s">
        <v>40</v>
      </c>
      <c r="N169" s="51">
        <v>2012</v>
      </c>
      <c r="O169" s="51"/>
      <c r="P169" s="51"/>
      <c r="Q169" s="1020"/>
      <c r="R169" s="52"/>
      <c r="S169" s="77"/>
      <c r="T169" s="51"/>
      <c r="U169" s="417" t="s">
        <v>132</v>
      </c>
      <c r="V169" s="1020" t="s">
        <v>43</v>
      </c>
      <c r="W169" s="52">
        <v>1</v>
      </c>
      <c r="X169" s="77">
        <v>4975000</v>
      </c>
      <c r="Y169" s="551" t="s">
        <v>693</v>
      </c>
    </row>
    <row r="170" spans="1:25" s="1" customFormat="1" ht="12.95" customHeight="1">
      <c r="A170" s="1251">
        <v>192</v>
      </c>
      <c r="B170" s="118"/>
      <c r="C170" s="76">
        <v>2</v>
      </c>
      <c r="D170" s="76">
        <v>6</v>
      </c>
      <c r="E170" s="76">
        <v>3</v>
      </c>
      <c r="F170" s="76">
        <v>2</v>
      </c>
      <c r="G170" s="76">
        <v>2</v>
      </c>
      <c r="H170" s="480" t="s">
        <v>139</v>
      </c>
      <c r="I170" s="51" t="s">
        <v>199</v>
      </c>
      <c r="J170" s="51" t="s">
        <v>200</v>
      </c>
      <c r="K170" s="51"/>
      <c r="L170" s="52" t="s">
        <v>201</v>
      </c>
      <c r="M170" s="417" t="s">
        <v>40</v>
      </c>
      <c r="N170" s="51">
        <v>2012</v>
      </c>
      <c r="O170" s="51"/>
      <c r="P170" s="51"/>
      <c r="Q170" s="1020"/>
      <c r="R170" s="52"/>
      <c r="S170" s="77"/>
      <c r="T170" s="51"/>
      <c r="U170" s="417" t="s">
        <v>132</v>
      </c>
      <c r="V170" s="1020" t="s">
        <v>43</v>
      </c>
      <c r="W170" s="52">
        <v>1</v>
      </c>
      <c r="X170" s="77">
        <v>4975000</v>
      </c>
      <c r="Y170" s="551" t="s">
        <v>731</v>
      </c>
    </row>
    <row r="171" spans="1:25" s="1" customFormat="1" ht="12.95" customHeight="1">
      <c r="A171" s="1251">
        <v>193</v>
      </c>
      <c r="B171" s="118"/>
      <c r="C171" s="50">
        <v>2</v>
      </c>
      <c r="D171" s="50">
        <v>6</v>
      </c>
      <c r="E171" s="1075" t="s">
        <v>239</v>
      </c>
      <c r="F171" s="1075" t="s">
        <v>99</v>
      </c>
      <c r="G171" s="1075" t="s">
        <v>239</v>
      </c>
      <c r="H171" s="1076" t="s">
        <v>135</v>
      </c>
      <c r="I171" s="51" t="s">
        <v>204</v>
      </c>
      <c r="J171" s="80"/>
      <c r="K171" s="80"/>
      <c r="L171" s="82"/>
      <c r="M171" s="417" t="s">
        <v>205</v>
      </c>
      <c r="N171" s="82">
        <v>2014</v>
      </c>
      <c r="O171" s="51"/>
      <c r="P171" s="83"/>
      <c r="Q171" s="1020"/>
      <c r="R171" s="52"/>
      <c r="S171" s="84"/>
      <c r="T171" s="51"/>
      <c r="U171" s="1601" t="s">
        <v>42</v>
      </c>
      <c r="V171" s="1020" t="s">
        <v>43</v>
      </c>
      <c r="W171" s="52">
        <v>1</v>
      </c>
      <c r="X171" s="84">
        <v>3000000</v>
      </c>
      <c r="Y171" s="1034" t="s">
        <v>679</v>
      </c>
    </row>
    <row r="172" spans="1:25" s="1" customFormat="1" ht="12.95" customHeight="1">
      <c r="A172" s="1251">
        <v>194</v>
      </c>
      <c r="B172" s="118"/>
      <c r="C172" s="78">
        <v>2</v>
      </c>
      <c r="D172" s="78">
        <v>6</v>
      </c>
      <c r="E172" s="1075" t="s">
        <v>97</v>
      </c>
      <c r="F172" s="1075" t="s">
        <v>239</v>
      </c>
      <c r="G172" s="1075" t="s">
        <v>264</v>
      </c>
      <c r="H172" s="1076" t="s">
        <v>129</v>
      </c>
      <c r="I172" s="51" t="s">
        <v>206</v>
      </c>
      <c r="J172" s="80"/>
      <c r="K172" s="80"/>
      <c r="L172" s="82"/>
      <c r="M172" s="417" t="s">
        <v>205</v>
      </c>
      <c r="N172" s="82">
        <v>2014</v>
      </c>
      <c r="O172" s="51"/>
      <c r="P172" s="83"/>
      <c r="Q172" s="1020"/>
      <c r="R172" s="52"/>
      <c r="S172" s="84"/>
      <c r="T172" s="51"/>
      <c r="U172" s="1601" t="s">
        <v>42</v>
      </c>
      <c r="V172" s="1020" t="s">
        <v>43</v>
      </c>
      <c r="W172" s="52">
        <v>1</v>
      </c>
      <c r="X172" s="84">
        <v>5700000</v>
      </c>
      <c r="Y172" s="1034" t="s">
        <v>694</v>
      </c>
    </row>
    <row r="173" spans="1:25" s="1" customFormat="1" ht="12.95" customHeight="1">
      <c r="A173" s="1251">
        <v>195</v>
      </c>
      <c r="B173" s="118"/>
      <c r="C173" s="78">
        <v>2</v>
      </c>
      <c r="D173" s="78">
        <v>6</v>
      </c>
      <c r="E173" s="1075" t="s">
        <v>97</v>
      </c>
      <c r="F173" s="1075" t="s">
        <v>239</v>
      </c>
      <c r="G173" s="1075" t="s">
        <v>1069</v>
      </c>
      <c r="H173" s="1076" t="s">
        <v>1071</v>
      </c>
      <c r="I173" s="51" t="s">
        <v>207</v>
      </c>
      <c r="J173" s="80"/>
      <c r="K173" s="80"/>
      <c r="L173" s="82"/>
      <c r="M173" s="417" t="s">
        <v>205</v>
      </c>
      <c r="N173" s="82">
        <v>2014</v>
      </c>
      <c r="O173" s="51"/>
      <c r="P173" s="83"/>
      <c r="Q173" s="1020"/>
      <c r="R173" s="52"/>
      <c r="S173" s="84"/>
      <c r="T173" s="51"/>
      <c r="U173" s="1601" t="s">
        <v>42</v>
      </c>
      <c r="V173" s="1020" t="s">
        <v>43</v>
      </c>
      <c r="W173" s="52">
        <v>5</v>
      </c>
      <c r="X173" s="84">
        <v>1250000</v>
      </c>
      <c r="Y173" s="1034" t="s">
        <v>732</v>
      </c>
    </row>
    <row r="174" spans="1:25" s="1" customFormat="1" ht="12.95" customHeight="1">
      <c r="A174" s="1251">
        <v>196</v>
      </c>
      <c r="B174" s="118"/>
      <c r="C174" s="78">
        <v>2</v>
      </c>
      <c r="D174" s="78">
        <v>6</v>
      </c>
      <c r="E174" s="78">
        <v>2</v>
      </c>
      <c r="F174" s="78">
        <v>1</v>
      </c>
      <c r="G174" s="78">
        <v>33</v>
      </c>
      <c r="H174" s="1076" t="s">
        <v>1072</v>
      </c>
      <c r="I174" s="51" t="s">
        <v>208</v>
      </c>
      <c r="J174" s="80"/>
      <c r="K174" s="80"/>
      <c r="L174" s="82"/>
      <c r="M174" s="417" t="s">
        <v>205</v>
      </c>
      <c r="N174" s="82">
        <v>2014</v>
      </c>
      <c r="O174" s="51"/>
      <c r="P174" s="83"/>
      <c r="Q174" s="1020"/>
      <c r="R174" s="52"/>
      <c r="S174" s="84"/>
      <c r="T174" s="51"/>
      <c r="U174" s="1601" t="s">
        <v>42</v>
      </c>
      <c r="V174" s="1020" t="s">
        <v>43</v>
      </c>
      <c r="W174" s="52">
        <v>2</v>
      </c>
      <c r="X174" s="84">
        <v>3000000</v>
      </c>
      <c r="Y174" s="1034" t="s">
        <v>733</v>
      </c>
    </row>
    <row r="175" spans="1:25" s="1" customFormat="1" ht="12.95" customHeight="1">
      <c r="A175" s="1251">
        <v>197</v>
      </c>
      <c r="B175" s="118"/>
      <c r="C175" s="50">
        <v>2</v>
      </c>
      <c r="D175" s="50">
        <v>6</v>
      </c>
      <c r="E175" s="50">
        <v>2</v>
      </c>
      <c r="F175" s="1075" t="s">
        <v>99</v>
      </c>
      <c r="G175" s="1075" t="s">
        <v>108</v>
      </c>
      <c r="H175" s="1076" t="s">
        <v>1073</v>
      </c>
      <c r="I175" s="51" t="s">
        <v>209</v>
      </c>
      <c r="J175" s="80" t="s">
        <v>210</v>
      </c>
      <c r="K175" s="80"/>
      <c r="L175" s="82"/>
      <c r="M175" s="1120" t="s">
        <v>205</v>
      </c>
      <c r="N175" s="82">
        <v>2014</v>
      </c>
      <c r="O175" s="51"/>
      <c r="P175" s="83"/>
      <c r="Q175" s="1020"/>
      <c r="R175" s="52"/>
      <c r="S175" s="84"/>
      <c r="T175" s="51"/>
      <c r="U175" s="1601" t="s">
        <v>42</v>
      </c>
      <c r="V175" s="1020" t="s">
        <v>43</v>
      </c>
      <c r="W175" s="52">
        <v>2</v>
      </c>
      <c r="X175" s="84">
        <v>8000000</v>
      </c>
      <c r="Y175" s="1034" t="s">
        <v>734</v>
      </c>
    </row>
    <row r="176" spans="1:25" s="1" customFormat="1" ht="12.95" customHeight="1">
      <c r="A176" s="1251">
        <v>198</v>
      </c>
      <c r="B176" s="118"/>
      <c r="C176" s="50">
        <v>2</v>
      </c>
      <c r="D176" s="50">
        <v>6</v>
      </c>
      <c r="E176" s="50">
        <v>2</v>
      </c>
      <c r="F176" s="1075" t="s">
        <v>99</v>
      </c>
      <c r="G176" s="1075" t="s">
        <v>108</v>
      </c>
      <c r="H176" s="1076" t="s">
        <v>1074</v>
      </c>
      <c r="I176" s="51" t="s">
        <v>211</v>
      </c>
      <c r="J176" s="80" t="s">
        <v>212</v>
      </c>
      <c r="K176" s="80"/>
      <c r="L176" s="82"/>
      <c r="M176" s="417" t="s">
        <v>205</v>
      </c>
      <c r="N176" s="82">
        <v>2014</v>
      </c>
      <c r="O176" s="51"/>
      <c r="P176" s="83"/>
      <c r="Q176" s="1020"/>
      <c r="R176" s="52"/>
      <c r="S176" s="84"/>
      <c r="T176" s="51"/>
      <c r="U176" s="1601" t="s">
        <v>42</v>
      </c>
      <c r="V176" s="1020" t="s">
        <v>43</v>
      </c>
      <c r="W176" s="52">
        <v>4</v>
      </c>
      <c r="X176" s="84">
        <v>14000000</v>
      </c>
      <c r="Y176" s="1034" t="s">
        <v>735</v>
      </c>
    </row>
    <row r="177" spans="1:25" s="1" customFormat="1" ht="12.95" customHeight="1">
      <c r="A177" s="1251">
        <v>199</v>
      </c>
      <c r="B177" s="118"/>
      <c r="C177" s="78">
        <v>2</v>
      </c>
      <c r="D177" s="78">
        <v>6</v>
      </c>
      <c r="E177" s="78">
        <v>2</v>
      </c>
      <c r="F177" s="78">
        <v>7</v>
      </c>
      <c r="G177" s="1075" t="s">
        <v>921</v>
      </c>
      <c r="H177" s="1076" t="s">
        <v>1075</v>
      </c>
      <c r="I177" s="51" t="s">
        <v>213</v>
      </c>
      <c r="J177" s="80"/>
      <c r="K177" s="80"/>
      <c r="L177" s="82"/>
      <c r="M177" s="417" t="s">
        <v>205</v>
      </c>
      <c r="N177" s="82">
        <v>2014</v>
      </c>
      <c r="O177" s="51"/>
      <c r="P177" s="83"/>
      <c r="Q177" s="1020"/>
      <c r="R177" s="52"/>
      <c r="S177" s="84"/>
      <c r="T177" s="51"/>
      <c r="U177" s="1601" t="s">
        <v>42</v>
      </c>
      <c r="V177" s="1020" t="s">
        <v>43</v>
      </c>
      <c r="W177" s="52">
        <v>3</v>
      </c>
      <c r="X177" s="84">
        <v>3000000</v>
      </c>
      <c r="Y177" s="1034" t="s">
        <v>736</v>
      </c>
    </row>
    <row r="178" spans="1:25" s="1" customFormat="1" ht="12.95" customHeight="1">
      <c r="A178" s="1251">
        <v>200</v>
      </c>
      <c r="B178" s="118"/>
      <c r="C178" s="78">
        <v>2</v>
      </c>
      <c r="D178" s="78">
        <v>6</v>
      </c>
      <c r="E178" s="1075" t="s">
        <v>97</v>
      </c>
      <c r="F178" s="1075" t="s">
        <v>98</v>
      </c>
      <c r="G178" s="1075" t="s">
        <v>108</v>
      </c>
      <c r="H178" s="1076" t="s">
        <v>1073</v>
      </c>
      <c r="I178" s="51" t="s">
        <v>214</v>
      </c>
      <c r="J178" s="80" t="s">
        <v>215</v>
      </c>
      <c r="K178" s="80"/>
      <c r="L178" s="82"/>
      <c r="M178" s="417" t="s">
        <v>205</v>
      </c>
      <c r="N178" s="82">
        <v>2014</v>
      </c>
      <c r="O178" s="51"/>
      <c r="P178" s="83"/>
      <c r="Q178" s="1020"/>
      <c r="R178" s="52"/>
      <c r="S178" s="84"/>
      <c r="T178" s="51"/>
      <c r="U178" s="1601" t="s">
        <v>42</v>
      </c>
      <c r="V178" s="1020" t="s">
        <v>43</v>
      </c>
      <c r="W178" s="52">
        <v>2</v>
      </c>
      <c r="X178" s="84">
        <v>8000000</v>
      </c>
      <c r="Y178" s="1034" t="s">
        <v>737</v>
      </c>
    </row>
    <row r="179" spans="1:25" s="1" customFormat="1" ht="12.95" customHeight="1">
      <c r="A179" s="1251">
        <v>201</v>
      </c>
      <c r="B179" s="498"/>
      <c r="C179" s="50">
        <v>2</v>
      </c>
      <c r="D179" s="50">
        <v>6</v>
      </c>
      <c r="E179" s="1075" t="s">
        <v>239</v>
      </c>
      <c r="F179" s="1075" t="s">
        <v>99</v>
      </c>
      <c r="G179" s="1075" t="s">
        <v>239</v>
      </c>
      <c r="H179" s="1077" t="s">
        <v>70</v>
      </c>
      <c r="I179" s="112" t="s">
        <v>815</v>
      </c>
      <c r="J179" s="668" t="s">
        <v>816</v>
      </c>
      <c r="K179" s="111"/>
      <c r="L179" s="114" t="s">
        <v>39</v>
      </c>
      <c r="M179" s="496" t="s">
        <v>755</v>
      </c>
      <c r="N179" s="669">
        <v>42082</v>
      </c>
      <c r="O179" s="111"/>
      <c r="P179" s="114"/>
      <c r="Q179" s="1017"/>
      <c r="R179" s="1058"/>
      <c r="S179" s="115"/>
      <c r="T179" s="111"/>
      <c r="U179" s="496" t="s">
        <v>42</v>
      </c>
      <c r="V179" s="1017" t="s">
        <v>43</v>
      </c>
      <c r="W179" s="1058">
        <v>1</v>
      </c>
      <c r="X179" s="115">
        <v>1912500</v>
      </c>
      <c r="Y179" s="1036" t="s">
        <v>969</v>
      </c>
    </row>
    <row r="180" spans="1:25" s="1" customFormat="1" ht="12.95" customHeight="1">
      <c r="A180" s="1251">
        <v>202</v>
      </c>
      <c r="B180" s="498"/>
      <c r="C180" s="50">
        <v>2</v>
      </c>
      <c r="D180" s="50">
        <v>6</v>
      </c>
      <c r="E180" s="1075" t="s">
        <v>239</v>
      </c>
      <c r="F180" s="1075" t="s">
        <v>99</v>
      </c>
      <c r="G180" s="1075" t="s">
        <v>239</v>
      </c>
      <c r="H180" s="1077" t="s">
        <v>73</v>
      </c>
      <c r="I180" s="51" t="s">
        <v>815</v>
      </c>
      <c r="J180" s="85" t="s">
        <v>817</v>
      </c>
      <c r="K180" s="70"/>
      <c r="L180" s="52" t="s">
        <v>39</v>
      </c>
      <c r="M180" s="417" t="s">
        <v>818</v>
      </c>
      <c r="N180" s="670">
        <v>42352</v>
      </c>
      <c r="O180" s="70"/>
      <c r="P180" s="52"/>
      <c r="Q180" s="1020"/>
      <c r="R180" s="1060"/>
      <c r="S180" s="71"/>
      <c r="T180" s="70"/>
      <c r="U180" s="417" t="s">
        <v>42</v>
      </c>
      <c r="V180" s="1020" t="s">
        <v>43</v>
      </c>
      <c r="W180" s="1060">
        <v>1</v>
      </c>
      <c r="X180" s="71">
        <v>2500000</v>
      </c>
      <c r="Y180" s="1037" t="s">
        <v>671</v>
      </c>
    </row>
    <row r="181" spans="1:25" s="1" customFormat="1" ht="12.95" customHeight="1">
      <c r="A181" s="1251">
        <v>203</v>
      </c>
      <c r="B181" s="498"/>
      <c r="C181" s="50">
        <v>2</v>
      </c>
      <c r="D181" s="50">
        <v>6</v>
      </c>
      <c r="E181" s="1075" t="s">
        <v>239</v>
      </c>
      <c r="F181" s="1075" t="s">
        <v>99</v>
      </c>
      <c r="G181" s="1075" t="s">
        <v>239</v>
      </c>
      <c r="H181" s="1077" t="s">
        <v>137</v>
      </c>
      <c r="I181" s="51" t="s">
        <v>815</v>
      </c>
      <c r="J181" s="85" t="s">
        <v>819</v>
      </c>
      <c r="K181" s="70"/>
      <c r="L181" s="52" t="s">
        <v>39</v>
      </c>
      <c r="M181" s="417" t="s">
        <v>818</v>
      </c>
      <c r="N181" s="670">
        <v>42352</v>
      </c>
      <c r="O181" s="70"/>
      <c r="P181" s="52"/>
      <c r="Q181" s="1020"/>
      <c r="R181" s="1060"/>
      <c r="S181" s="71"/>
      <c r="T181" s="70"/>
      <c r="U181" s="417" t="s">
        <v>42</v>
      </c>
      <c r="V181" s="1020" t="s">
        <v>43</v>
      </c>
      <c r="W181" s="1060">
        <v>1</v>
      </c>
      <c r="X181" s="71">
        <v>2500000</v>
      </c>
      <c r="Y181" s="1037" t="s">
        <v>970</v>
      </c>
    </row>
    <row r="182" spans="1:25" s="1" customFormat="1" ht="12.95" customHeight="1">
      <c r="A182" s="1251">
        <v>204</v>
      </c>
      <c r="B182" s="498"/>
      <c r="C182" s="50">
        <v>2</v>
      </c>
      <c r="D182" s="50">
        <v>6</v>
      </c>
      <c r="E182" s="1075" t="s">
        <v>239</v>
      </c>
      <c r="F182" s="1075" t="s">
        <v>99</v>
      </c>
      <c r="G182" s="1075" t="s">
        <v>239</v>
      </c>
      <c r="H182" s="1077" t="s">
        <v>100</v>
      </c>
      <c r="I182" s="51" t="s">
        <v>815</v>
      </c>
      <c r="J182" s="85" t="s">
        <v>820</v>
      </c>
      <c r="K182" s="70"/>
      <c r="L182" s="52" t="s">
        <v>39</v>
      </c>
      <c r="M182" s="417" t="s">
        <v>818</v>
      </c>
      <c r="N182" s="670">
        <v>42352</v>
      </c>
      <c r="O182" s="70"/>
      <c r="P182" s="52"/>
      <c r="Q182" s="1020"/>
      <c r="R182" s="1060"/>
      <c r="S182" s="71"/>
      <c r="T182" s="70"/>
      <c r="U182" s="417" t="s">
        <v>42</v>
      </c>
      <c r="V182" s="1020" t="s">
        <v>43</v>
      </c>
      <c r="W182" s="1060">
        <v>1</v>
      </c>
      <c r="X182" s="71">
        <v>2000000</v>
      </c>
      <c r="Y182" s="1037" t="s">
        <v>971</v>
      </c>
    </row>
    <row r="183" spans="1:25" s="1" customFormat="1" ht="12.95" customHeight="1">
      <c r="A183" s="1251">
        <v>205</v>
      </c>
      <c r="B183" s="498"/>
      <c r="C183" s="50">
        <v>2</v>
      </c>
      <c r="D183" s="50">
        <v>6</v>
      </c>
      <c r="E183" s="1075" t="s">
        <v>239</v>
      </c>
      <c r="F183" s="1075" t="s">
        <v>99</v>
      </c>
      <c r="G183" s="1078" t="s">
        <v>917</v>
      </c>
      <c r="H183" s="1138" t="s">
        <v>1076</v>
      </c>
      <c r="I183" s="51" t="s">
        <v>821</v>
      </c>
      <c r="J183" s="85"/>
      <c r="K183" s="70"/>
      <c r="L183" s="52" t="s">
        <v>88</v>
      </c>
      <c r="M183" s="417" t="s">
        <v>818</v>
      </c>
      <c r="N183" s="670">
        <v>42348</v>
      </c>
      <c r="O183" s="70"/>
      <c r="P183" s="52"/>
      <c r="Q183" s="1020"/>
      <c r="R183" s="1060"/>
      <c r="S183" s="71"/>
      <c r="T183" s="70"/>
      <c r="U183" s="417" t="s">
        <v>42</v>
      </c>
      <c r="V183" s="1020" t="s">
        <v>43</v>
      </c>
      <c r="W183" s="1060">
        <v>3</v>
      </c>
      <c r="X183" s="71">
        <v>3300000</v>
      </c>
      <c r="Y183" s="1037" t="s">
        <v>972</v>
      </c>
    </row>
    <row r="184" spans="1:25" s="1" customFormat="1" ht="12.95" customHeight="1">
      <c r="A184" s="1251">
        <v>206</v>
      </c>
      <c r="B184" s="498"/>
      <c r="C184" s="50">
        <v>2</v>
      </c>
      <c r="D184" s="50">
        <v>6</v>
      </c>
      <c r="E184" s="1075" t="s">
        <v>239</v>
      </c>
      <c r="F184" s="1075" t="s">
        <v>239</v>
      </c>
      <c r="G184" s="1078" t="s">
        <v>574</v>
      </c>
      <c r="H184" s="667" t="s">
        <v>1077</v>
      </c>
      <c r="I184" s="51" t="s">
        <v>67</v>
      </c>
      <c r="J184" s="85"/>
      <c r="K184" s="70"/>
      <c r="L184" s="52" t="s">
        <v>134</v>
      </c>
      <c r="M184" s="417" t="s">
        <v>818</v>
      </c>
      <c r="N184" s="670">
        <v>42352</v>
      </c>
      <c r="O184" s="70"/>
      <c r="P184" s="52"/>
      <c r="Q184" s="1020"/>
      <c r="R184" s="1060"/>
      <c r="S184" s="71"/>
      <c r="T184" s="70"/>
      <c r="U184" s="417" t="s">
        <v>42</v>
      </c>
      <c r="V184" s="1020" t="s">
        <v>43</v>
      </c>
      <c r="W184" s="1060">
        <v>5</v>
      </c>
      <c r="X184" s="71">
        <v>10000000</v>
      </c>
      <c r="Y184" s="1037" t="s">
        <v>973</v>
      </c>
    </row>
    <row r="185" spans="1:25" s="1" customFormat="1" ht="12.95" customHeight="1">
      <c r="A185" s="1251">
        <v>207</v>
      </c>
      <c r="B185" s="498"/>
      <c r="C185" s="50">
        <v>2</v>
      </c>
      <c r="D185" s="50">
        <v>6</v>
      </c>
      <c r="E185" s="1075" t="s">
        <v>97</v>
      </c>
      <c r="F185" s="1075" t="s">
        <v>239</v>
      </c>
      <c r="G185" s="1078">
        <v>33</v>
      </c>
      <c r="H185" s="667" t="s">
        <v>1078</v>
      </c>
      <c r="I185" s="51" t="s">
        <v>71</v>
      </c>
      <c r="J185" s="85" t="s">
        <v>822</v>
      </c>
      <c r="K185" s="70"/>
      <c r="L185" s="52" t="s">
        <v>223</v>
      </c>
      <c r="M185" s="417" t="s">
        <v>818</v>
      </c>
      <c r="N185" s="670">
        <v>42352</v>
      </c>
      <c r="O185" s="70"/>
      <c r="P185" s="52"/>
      <c r="Q185" s="1020"/>
      <c r="R185" s="1060"/>
      <c r="S185" s="71"/>
      <c r="T185" s="70"/>
      <c r="U185" s="417" t="s">
        <v>42</v>
      </c>
      <c r="V185" s="1020" t="s">
        <v>43</v>
      </c>
      <c r="W185" s="1060">
        <v>9</v>
      </c>
      <c r="X185" s="71">
        <v>14850000</v>
      </c>
      <c r="Y185" s="1037" t="s">
        <v>974</v>
      </c>
    </row>
    <row r="186" spans="1:25" s="1" customFormat="1" ht="12.95" customHeight="1">
      <c r="A186" s="1251">
        <v>208</v>
      </c>
      <c r="B186" s="498"/>
      <c r="C186" s="50">
        <v>2</v>
      </c>
      <c r="D186" s="50">
        <v>6</v>
      </c>
      <c r="E186" s="1075" t="s">
        <v>97</v>
      </c>
      <c r="F186" s="1075" t="s">
        <v>239</v>
      </c>
      <c r="G186" s="1078">
        <v>66</v>
      </c>
      <c r="H186" s="667" t="s">
        <v>1079</v>
      </c>
      <c r="I186" s="51" t="s">
        <v>823</v>
      </c>
      <c r="J186" s="85" t="s">
        <v>824</v>
      </c>
      <c r="K186" s="70"/>
      <c r="L186" s="52" t="s">
        <v>223</v>
      </c>
      <c r="M186" s="417" t="s">
        <v>818</v>
      </c>
      <c r="N186" s="670">
        <v>42352</v>
      </c>
      <c r="O186" s="70"/>
      <c r="P186" s="52"/>
      <c r="Q186" s="1020"/>
      <c r="R186" s="1060"/>
      <c r="S186" s="71"/>
      <c r="T186" s="70"/>
      <c r="U186" s="417" t="s">
        <v>42</v>
      </c>
      <c r="V186" s="1020" t="s">
        <v>43</v>
      </c>
      <c r="W186" s="1060">
        <v>10</v>
      </c>
      <c r="X186" s="71">
        <v>4708000</v>
      </c>
      <c r="Y186" s="1037" t="s">
        <v>975</v>
      </c>
    </row>
    <row r="187" spans="1:25" s="1" customFormat="1" ht="12.95" customHeight="1">
      <c r="A187" s="1251">
        <v>209</v>
      </c>
      <c r="B187" s="498"/>
      <c r="C187" s="50">
        <v>2</v>
      </c>
      <c r="D187" s="50">
        <v>6</v>
      </c>
      <c r="E187" s="1075" t="s">
        <v>239</v>
      </c>
      <c r="F187" s="1075" t="s">
        <v>567</v>
      </c>
      <c r="G187" s="1078" t="s">
        <v>98</v>
      </c>
      <c r="H187" s="1077" t="s">
        <v>129</v>
      </c>
      <c r="I187" s="51" t="s">
        <v>831</v>
      </c>
      <c r="J187" s="85"/>
      <c r="K187" s="70"/>
      <c r="L187" s="52" t="s">
        <v>201</v>
      </c>
      <c r="M187" s="417" t="s">
        <v>818</v>
      </c>
      <c r="N187" s="670">
        <v>42348</v>
      </c>
      <c r="O187" s="70"/>
      <c r="P187" s="52"/>
      <c r="Q187" s="1020"/>
      <c r="R187" s="1060"/>
      <c r="S187" s="71"/>
      <c r="T187" s="70"/>
      <c r="U187" s="417" t="s">
        <v>42</v>
      </c>
      <c r="V187" s="1020" t="s">
        <v>43</v>
      </c>
      <c r="W187" s="1060">
        <v>1</v>
      </c>
      <c r="X187" s="71">
        <v>3500000</v>
      </c>
      <c r="Y187" s="1037" t="s">
        <v>976</v>
      </c>
    </row>
    <row r="188" spans="1:25" s="1" customFormat="1" ht="12.95" customHeight="1">
      <c r="A188" s="1251">
        <v>210</v>
      </c>
      <c r="B188" s="498"/>
      <c r="C188" s="50">
        <v>2</v>
      </c>
      <c r="D188" s="50">
        <v>6</v>
      </c>
      <c r="E188" s="1075" t="s">
        <v>97</v>
      </c>
      <c r="F188" s="1075" t="s">
        <v>99</v>
      </c>
      <c r="G188" s="1078" t="s">
        <v>239</v>
      </c>
      <c r="H188" s="1077" t="s">
        <v>135</v>
      </c>
      <c r="I188" s="51" t="s">
        <v>832</v>
      </c>
      <c r="J188" s="85" t="s">
        <v>833</v>
      </c>
      <c r="K188" s="70"/>
      <c r="L188" s="52" t="s">
        <v>201</v>
      </c>
      <c r="M188" s="417" t="s">
        <v>818</v>
      </c>
      <c r="N188" s="670">
        <v>42348</v>
      </c>
      <c r="O188" s="70"/>
      <c r="P188" s="52"/>
      <c r="Q188" s="1020"/>
      <c r="R188" s="1060"/>
      <c r="S188" s="71"/>
      <c r="T188" s="70"/>
      <c r="U188" s="417" t="s">
        <v>42</v>
      </c>
      <c r="V188" s="1020" t="s">
        <v>43</v>
      </c>
      <c r="W188" s="1060">
        <v>1</v>
      </c>
      <c r="X188" s="71">
        <v>4000000</v>
      </c>
      <c r="Y188" s="1037" t="s">
        <v>970</v>
      </c>
    </row>
    <row r="189" spans="1:25" s="1" customFormat="1" ht="12.95" customHeight="1">
      <c r="A189" s="1251">
        <v>211</v>
      </c>
      <c r="B189" s="498"/>
      <c r="C189" s="50">
        <v>2</v>
      </c>
      <c r="D189" s="50">
        <v>6</v>
      </c>
      <c r="E189" s="1075" t="s">
        <v>97</v>
      </c>
      <c r="F189" s="1075" t="s">
        <v>99</v>
      </c>
      <c r="G189" s="1078" t="s">
        <v>108</v>
      </c>
      <c r="H189" s="1077" t="s">
        <v>1076</v>
      </c>
      <c r="I189" s="51" t="s">
        <v>211</v>
      </c>
      <c r="J189" s="85" t="s">
        <v>834</v>
      </c>
      <c r="K189" s="70"/>
      <c r="L189" s="52" t="s">
        <v>201</v>
      </c>
      <c r="M189" s="417" t="s">
        <v>818</v>
      </c>
      <c r="N189" s="670">
        <v>42348</v>
      </c>
      <c r="O189" s="70"/>
      <c r="P189" s="52"/>
      <c r="Q189" s="1020"/>
      <c r="R189" s="1060"/>
      <c r="S189" s="71"/>
      <c r="T189" s="70"/>
      <c r="U189" s="417" t="s">
        <v>42</v>
      </c>
      <c r="V189" s="1020" t="s">
        <v>43</v>
      </c>
      <c r="W189" s="1060">
        <v>3</v>
      </c>
      <c r="X189" s="71">
        <v>12000000</v>
      </c>
      <c r="Y189" s="1037" t="s">
        <v>977</v>
      </c>
    </row>
    <row r="190" spans="1:25" s="1" customFormat="1" ht="12.95" customHeight="1">
      <c r="A190" s="1251">
        <v>212</v>
      </c>
      <c r="B190" s="498"/>
      <c r="C190" s="50">
        <v>2</v>
      </c>
      <c r="D190" s="50">
        <v>6</v>
      </c>
      <c r="E190" s="1075" t="s">
        <v>108</v>
      </c>
      <c r="F190" s="1075" t="s">
        <v>567</v>
      </c>
      <c r="G190" s="1078" t="s">
        <v>770</v>
      </c>
      <c r="H190" s="1077" t="s">
        <v>129</v>
      </c>
      <c r="I190" s="51" t="s">
        <v>835</v>
      </c>
      <c r="J190" s="85" t="s">
        <v>836</v>
      </c>
      <c r="K190" s="70"/>
      <c r="L190" s="52" t="s">
        <v>201</v>
      </c>
      <c r="M190" s="417" t="s">
        <v>818</v>
      </c>
      <c r="N190" s="670">
        <v>42354</v>
      </c>
      <c r="O190" s="70"/>
      <c r="P190" s="52"/>
      <c r="Q190" s="1020"/>
      <c r="R190" s="1060"/>
      <c r="S190" s="71"/>
      <c r="T190" s="70"/>
      <c r="U190" s="417" t="s">
        <v>42</v>
      </c>
      <c r="V190" s="1020" t="s">
        <v>43</v>
      </c>
      <c r="W190" s="1060">
        <v>1</v>
      </c>
      <c r="X190" s="71">
        <v>900000</v>
      </c>
      <c r="Y190" s="1037" t="s">
        <v>978</v>
      </c>
    </row>
    <row r="191" spans="1:25" s="1" customFormat="1" ht="12.95" customHeight="1">
      <c r="A191" s="1251">
        <v>213</v>
      </c>
      <c r="B191" s="498"/>
      <c r="C191" s="50">
        <v>2</v>
      </c>
      <c r="D191" s="50">
        <v>6</v>
      </c>
      <c r="E191" s="1075" t="s">
        <v>108</v>
      </c>
      <c r="F191" s="1075" t="s">
        <v>97</v>
      </c>
      <c r="G191" s="1078" t="s">
        <v>97</v>
      </c>
      <c r="H191" s="1077" t="s">
        <v>120</v>
      </c>
      <c r="I191" s="51" t="s">
        <v>199</v>
      </c>
      <c r="J191" s="85" t="s">
        <v>837</v>
      </c>
      <c r="K191" s="70"/>
      <c r="L191" s="52" t="s">
        <v>201</v>
      </c>
      <c r="M191" s="417" t="s">
        <v>818</v>
      </c>
      <c r="N191" s="670">
        <v>42354</v>
      </c>
      <c r="O191" s="70"/>
      <c r="P191" s="52"/>
      <c r="Q191" s="1020"/>
      <c r="R191" s="1060"/>
      <c r="S191" s="71"/>
      <c r="T191" s="70"/>
      <c r="U191" s="417" t="s">
        <v>42</v>
      </c>
      <c r="V191" s="1020" t="s">
        <v>43</v>
      </c>
      <c r="W191" s="1060">
        <v>1</v>
      </c>
      <c r="X191" s="71">
        <v>6200000</v>
      </c>
      <c r="Y191" s="1037" t="s">
        <v>979</v>
      </c>
    </row>
    <row r="192" spans="1:25" s="1" customFormat="1" ht="12.95" customHeight="1">
      <c r="A192" s="1251">
        <v>214</v>
      </c>
      <c r="B192" s="498"/>
      <c r="C192" s="50">
        <v>2</v>
      </c>
      <c r="D192" s="50">
        <v>6</v>
      </c>
      <c r="E192" s="1075" t="s">
        <v>108</v>
      </c>
      <c r="F192" s="1075" t="s">
        <v>97</v>
      </c>
      <c r="G192" s="1078" t="s">
        <v>239</v>
      </c>
      <c r="H192" s="1077" t="s">
        <v>1080</v>
      </c>
      <c r="I192" s="51" t="s">
        <v>838</v>
      </c>
      <c r="J192" s="85" t="s">
        <v>839</v>
      </c>
      <c r="K192" s="70"/>
      <c r="L192" s="52" t="s">
        <v>201</v>
      </c>
      <c r="M192" s="417" t="s">
        <v>818</v>
      </c>
      <c r="N192" s="670">
        <v>42354</v>
      </c>
      <c r="O192" s="70"/>
      <c r="P192" s="52"/>
      <c r="Q192" s="1020"/>
      <c r="R192" s="1060"/>
      <c r="S192" s="71"/>
      <c r="T192" s="70"/>
      <c r="U192" s="417" t="s">
        <v>42</v>
      </c>
      <c r="V192" s="1020" t="s">
        <v>43</v>
      </c>
      <c r="W192" s="1060">
        <v>2</v>
      </c>
      <c r="X192" s="71">
        <v>15100000</v>
      </c>
      <c r="Y192" s="1037" t="s">
        <v>980</v>
      </c>
    </row>
    <row r="193" spans="1:25" s="1" customFormat="1" ht="12.95" customHeight="1">
      <c r="A193" s="1251">
        <v>223</v>
      </c>
      <c r="B193" s="498"/>
      <c r="C193" s="666">
        <v>2</v>
      </c>
      <c r="D193" s="666">
        <v>6</v>
      </c>
      <c r="E193" s="666">
        <v>2</v>
      </c>
      <c r="F193" s="666">
        <v>1</v>
      </c>
      <c r="G193" s="666">
        <v>22</v>
      </c>
      <c r="H193" s="1077" t="s">
        <v>73</v>
      </c>
      <c r="I193" s="1040" t="s">
        <v>1046</v>
      </c>
      <c r="J193" s="1041"/>
      <c r="K193" s="1023"/>
      <c r="L193" s="1024" t="s">
        <v>1047</v>
      </c>
      <c r="M193" s="1602" t="s">
        <v>40</v>
      </c>
      <c r="N193" s="1042">
        <v>2015</v>
      </c>
      <c r="O193" s="1023"/>
      <c r="P193" s="1024"/>
      <c r="Q193" s="1024"/>
      <c r="R193" s="1043"/>
      <c r="S193" s="1025"/>
      <c r="T193" s="1023"/>
      <c r="U193" s="1602" t="s">
        <v>42</v>
      </c>
      <c r="V193" s="1024" t="s">
        <v>43</v>
      </c>
      <c r="W193" s="1043">
        <v>1</v>
      </c>
      <c r="X193" s="1025">
        <v>1004700</v>
      </c>
      <c r="Y193" s="1039" t="s">
        <v>671</v>
      </c>
    </row>
    <row r="194" spans="1:25" s="1" customFormat="1" ht="12.95" customHeight="1">
      <c r="A194" s="1251">
        <v>224</v>
      </c>
      <c r="B194" s="498"/>
      <c r="C194" s="1243">
        <v>2</v>
      </c>
      <c r="D194" s="1243">
        <v>6</v>
      </c>
      <c r="E194" s="1243">
        <v>2</v>
      </c>
      <c r="F194" s="666">
        <v>1</v>
      </c>
      <c r="G194" s="1242" t="s">
        <v>1119</v>
      </c>
      <c r="H194" s="1090" t="s">
        <v>1283</v>
      </c>
      <c r="I194" s="51" t="s">
        <v>1124</v>
      </c>
      <c r="J194" s="85" t="s">
        <v>131</v>
      </c>
      <c r="K194" s="70"/>
      <c r="L194" s="417" t="s">
        <v>134</v>
      </c>
      <c r="M194" s="417" t="s">
        <v>818</v>
      </c>
      <c r="N194" s="670" t="s">
        <v>1125</v>
      </c>
      <c r="O194" s="52"/>
      <c r="P194" s="52"/>
      <c r="Q194" s="52"/>
      <c r="R194" s="1060"/>
      <c r="S194" s="550"/>
      <c r="T194" s="52" t="s">
        <v>1126</v>
      </c>
      <c r="U194" s="417" t="s">
        <v>42</v>
      </c>
      <c r="V194" s="52" t="s">
        <v>43</v>
      </c>
      <c r="W194" s="1060">
        <v>4</v>
      </c>
      <c r="X194" s="550">
        <v>2400000</v>
      </c>
      <c r="Y194" s="1120" t="s">
        <v>974</v>
      </c>
    </row>
    <row r="195" spans="1:25" s="1" customFormat="1" ht="12.95" customHeight="1">
      <c r="A195" s="1251">
        <v>225</v>
      </c>
      <c r="B195" s="498"/>
      <c r="C195" s="1243">
        <v>2</v>
      </c>
      <c r="D195" s="1243">
        <v>6</v>
      </c>
      <c r="E195" s="1242" t="s">
        <v>108</v>
      </c>
      <c r="F195" s="1078" t="s">
        <v>97</v>
      </c>
      <c r="G195" s="1242" t="s">
        <v>239</v>
      </c>
      <c r="H195" s="1196" t="s">
        <v>109</v>
      </c>
      <c r="I195" s="51" t="s">
        <v>838</v>
      </c>
      <c r="J195" s="85" t="s">
        <v>1149</v>
      </c>
      <c r="K195" s="70"/>
      <c r="L195" s="417" t="s">
        <v>201</v>
      </c>
      <c r="M195" s="417" t="s">
        <v>818</v>
      </c>
      <c r="N195" s="670" t="s">
        <v>1125</v>
      </c>
      <c r="O195" s="70"/>
      <c r="P195" s="52"/>
      <c r="Q195" s="52"/>
      <c r="R195" s="1060"/>
      <c r="S195" s="550"/>
      <c r="T195" s="70"/>
      <c r="U195" s="417" t="s">
        <v>349</v>
      </c>
      <c r="V195" s="52" t="s">
        <v>43</v>
      </c>
      <c r="W195" s="1060">
        <v>1</v>
      </c>
      <c r="X195" s="550">
        <v>7550000</v>
      </c>
      <c r="Y195" s="1120" t="s">
        <v>679</v>
      </c>
    </row>
    <row r="196" spans="1:25" s="1" customFormat="1" ht="12.95" customHeight="1">
      <c r="A196" s="1251">
        <v>226</v>
      </c>
      <c r="B196" s="498"/>
      <c r="C196" s="1243">
        <v>2</v>
      </c>
      <c r="D196" s="1243">
        <v>6</v>
      </c>
      <c r="E196" s="1242" t="s">
        <v>108</v>
      </c>
      <c r="F196" s="1078" t="s">
        <v>97</v>
      </c>
      <c r="G196" s="1242" t="s">
        <v>97</v>
      </c>
      <c r="H196" s="1196" t="s">
        <v>1285</v>
      </c>
      <c r="I196" s="51" t="s">
        <v>199</v>
      </c>
      <c r="J196" s="478" t="s">
        <v>1150</v>
      </c>
      <c r="K196" s="70"/>
      <c r="L196" s="417" t="s">
        <v>201</v>
      </c>
      <c r="M196" s="417" t="s">
        <v>818</v>
      </c>
      <c r="N196" s="670" t="s">
        <v>1125</v>
      </c>
      <c r="O196" s="70"/>
      <c r="P196" s="52"/>
      <c r="Q196" s="52"/>
      <c r="R196" s="1060"/>
      <c r="S196" s="550"/>
      <c r="T196" s="70"/>
      <c r="U196" s="417" t="s">
        <v>42</v>
      </c>
      <c r="V196" s="52" t="s">
        <v>43</v>
      </c>
      <c r="W196" s="1060">
        <v>3</v>
      </c>
      <c r="X196" s="550">
        <v>21000000</v>
      </c>
      <c r="Y196" s="1120"/>
    </row>
    <row r="197" spans="1:25" s="1" customFormat="1" ht="12.95" customHeight="1">
      <c r="A197" s="1251">
        <v>227</v>
      </c>
      <c r="B197" s="498"/>
      <c r="C197" s="1243">
        <v>2</v>
      </c>
      <c r="D197" s="1243">
        <v>6</v>
      </c>
      <c r="E197" s="1242" t="s">
        <v>97</v>
      </c>
      <c r="F197" s="1078" t="s">
        <v>239</v>
      </c>
      <c r="G197" s="1242" t="s">
        <v>239</v>
      </c>
      <c r="H197" s="1196" t="s">
        <v>1286</v>
      </c>
      <c r="I197" s="51" t="s">
        <v>1151</v>
      </c>
      <c r="J197" s="85" t="s">
        <v>1152</v>
      </c>
      <c r="K197" s="70"/>
      <c r="L197" s="417" t="s">
        <v>170</v>
      </c>
      <c r="M197" s="417" t="s">
        <v>818</v>
      </c>
      <c r="N197" s="670" t="s">
        <v>1153</v>
      </c>
      <c r="O197" s="70"/>
      <c r="P197" s="52"/>
      <c r="Q197" s="52"/>
      <c r="R197" s="1060"/>
      <c r="S197" s="550"/>
      <c r="T197" s="70"/>
      <c r="U197" s="417" t="s">
        <v>42</v>
      </c>
      <c r="V197" s="52" t="s">
        <v>43</v>
      </c>
      <c r="W197" s="1060">
        <v>1</v>
      </c>
      <c r="X197" s="550">
        <v>350000</v>
      </c>
      <c r="Y197" s="1120" t="s">
        <v>1042</v>
      </c>
    </row>
    <row r="198" spans="1:25" s="1" customFormat="1" ht="12.95" customHeight="1">
      <c r="A198" s="1251">
        <v>228</v>
      </c>
      <c r="B198" s="498"/>
      <c r="C198" s="1243">
        <v>2</v>
      </c>
      <c r="D198" s="1243">
        <v>6</v>
      </c>
      <c r="E198" s="1242" t="s">
        <v>97</v>
      </c>
      <c r="F198" s="1078" t="s">
        <v>239</v>
      </c>
      <c r="G198" s="1242" t="s">
        <v>239</v>
      </c>
      <c r="H198" s="1196" t="s">
        <v>1287</v>
      </c>
      <c r="I198" s="51" t="s">
        <v>1151</v>
      </c>
      <c r="J198" s="85" t="s">
        <v>1154</v>
      </c>
      <c r="K198" s="70"/>
      <c r="L198" s="417" t="s">
        <v>170</v>
      </c>
      <c r="M198" s="417" t="s">
        <v>818</v>
      </c>
      <c r="N198" s="670" t="s">
        <v>1153</v>
      </c>
      <c r="O198" s="70"/>
      <c r="P198" s="52"/>
      <c r="Q198" s="52"/>
      <c r="R198" s="1060"/>
      <c r="S198" s="550"/>
      <c r="T198" s="70"/>
      <c r="U198" s="417" t="s">
        <v>42</v>
      </c>
      <c r="V198" s="52" t="s">
        <v>43</v>
      </c>
      <c r="W198" s="1060">
        <v>1</v>
      </c>
      <c r="X198" s="550">
        <v>400000</v>
      </c>
      <c r="Y198" s="1120" t="s">
        <v>1042</v>
      </c>
    </row>
    <row r="199" spans="1:25" s="1" customFormat="1" ht="12.95" customHeight="1">
      <c r="A199" s="1251">
        <v>229</v>
      </c>
      <c r="B199" s="498"/>
      <c r="C199" s="1243">
        <v>2</v>
      </c>
      <c r="D199" s="1243">
        <v>6</v>
      </c>
      <c r="E199" s="1242" t="s">
        <v>99</v>
      </c>
      <c r="F199" s="1078" t="s">
        <v>239</v>
      </c>
      <c r="G199" s="1242" t="s">
        <v>574</v>
      </c>
      <c r="H199" s="1196" t="s">
        <v>1288</v>
      </c>
      <c r="I199" s="51" t="s">
        <v>67</v>
      </c>
      <c r="J199" s="85" t="s">
        <v>131</v>
      </c>
      <c r="K199" s="70"/>
      <c r="L199" s="417" t="s">
        <v>134</v>
      </c>
      <c r="M199" s="417" t="s">
        <v>818</v>
      </c>
      <c r="N199" s="670" t="s">
        <v>1125</v>
      </c>
      <c r="O199" s="70"/>
      <c r="P199" s="52"/>
      <c r="Q199" s="52"/>
      <c r="R199" s="1060"/>
      <c r="S199" s="550"/>
      <c r="T199" s="70"/>
      <c r="U199" s="417" t="s">
        <v>42</v>
      </c>
      <c r="V199" s="52" t="s">
        <v>43</v>
      </c>
      <c r="W199" s="1060">
        <v>5</v>
      </c>
      <c r="X199" s="550">
        <v>12000000</v>
      </c>
      <c r="Y199" s="1120"/>
    </row>
    <row r="200" spans="1:25" s="1" customFormat="1" ht="12.95" customHeight="1">
      <c r="A200" s="1251">
        <v>230</v>
      </c>
      <c r="B200" s="498"/>
      <c r="C200" s="1243">
        <v>2</v>
      </c>
      <c r="D200" s="1243">
        <v>6</v>
      </c>
      <c r="E200" s="1242" t="s">
        <v>97</v>
      </c>
      <c r="F200" s="1078" t="s">
        <v>239</v>
      </c>
      <c r="G200" s="1242" t="s">
        <v>922</v>
      </c>
      <c r="H200" s="1196" t="s">
        <v>129</v>
      </c>
      <c r="I200" s="51" t="s">
        <v>1155</v>
      </c>
      <c r="J200" s="85" t="s">
        <v>131</v>
      </c>
      <c r="K200" s="70"/>
      <c r="L200" s="417" t="s">
        <v>1156</v>
      </c>
      <c r="M200" s="417" t="s">
        <v>818</v>
      </c>
      <c r="N200" s="670" t="s">
        <v>1129</v>
      </c>
      <c r="O200" s="52"/>
      <c r="P200" s="52"/>
      <c r="Q200" s="52"/>
      <c r="R200" s="1060"/>
      <c r="S200" s="550"/>
      <c r="T200" s="52"/>
      <c r="U200" s="417" t="s">
        <v>349</v>
      </c>
      <c r="V200" s="52" t="s">
        <v>43</v>
      </c>
      <c r="W200" s="1060">
        <v>1</v>
      </c>
      <c r="X200" s="550">
        <v>11812500</v>
      </c>
      <c r="Y200" s="1120" t="s">
        <v>1157</v>
      </c>
    </row>
    <row r="201" spans="1:25" s="1" customFormat="1" ht="12.95" customHeight="1">
      <c r="A201" s="1251">
        <v>231</v>
      </c>
      <c r="B201" s="498"/>
      <c r="C201" s="1243">
        <v>2</v>
      </c>
      <c r="D201" s="1243">
        <v>6</v>
      </c>
      <c r="E201" s="1242" t="s">
        <v>239</v>
      </c>
      <c r="F201" s="1078" t="s">
        <v>567</v>
      </c>
      <c r="G201" s="1242" t="s">
        <v>98</v>
      </c>
      <c r="H201" s="1196" t="s">
        <v>135</v>
      </c>
      <c r="I201" s="51" t="s">
        <v>1158</v>
      </c>
      <c r="J201" s="85" t="s">
        <v>131</v>
      </c>
      <c r="K201" s="70"/>
      <c r="L201" s="417" t="s">
        <v>1156</v>
      </c>
      <c r="M201" s="417" t="s">
        <v>818</v>
      </c>
      <c r="N201" s="670" t="s">
        <v>1129</v>
      </c>
      <c r="O201" s="70"/>
      <c r="P201" s="52"/>
      <c r="Q201" s="52"/>
      <c r="R201" s="1060"/>
      <c r="S201" s="550"/>
      <c r="T201" s="70"/>
      <c r="U201" s="417" t="s">
        <v>349</v>
      </c>
      <c r="V201" s="52" t="s">
        <v>43</v>
      </c>
      <c r="W201" s="1060">
        <v>1</v>
      </c>
      <c r="X201" s="550">
        <v>7145000</v>
      </c>
      <c r="Y201" s="1120" t="s">
        <v>756</v>
      </c>
    </row>
    <row r="202" spans="1:25" s="1" customFormat="1" ht="12.95" customHeight="1">
      <c r="A202" s="1251">
        <v>232</v>
      </c>
      <c r="B202" s="498"/>
      <c r="C202" s="1243">
        <v>2</v>
      </c>
      <c r="D202" s="1243">
        <v>6</v>
      </c>
      <c r="E202" s="1242" t="s">
        <v>239</v>
      </c>
      <c r="F202" s="1078" t="s">
        <v>567</v>
      </c>
      <c r="G202" s="1242" t="s">
        <v>98</v>
      </c>
      <c r="H202" s="1196" t="s">
        <v>70</v>
      </c>
      <c r="I202" s="51" t="s">
        <v>1159</v>
      </c>
      <c r="J202" s="85" t="s">
        <v>131</v>
      </c>
      <c r="K202" s="70"/>
      <c r="L202" s="417" t="s">
        <v>1156</v>
      </c>
      <c r="M202" s="417" t="s">
        <v>818</v>
      </c>
      <c r="N202" s="670" t="s">
        <v>1129</v>
      </c>
      <c r="O202" s="70"/>
      <c r="P202" s="52"/>
      <c r="Q202" s="52"/>
      <c r="R202" s="1060"/>
      <c r="S202" s="550"/>
      <c r="T202" s="70"/>
      <c r="U202" s="417" t="s">
        <v>349</v>
      </c>
      <c r="V202" s="52" t="s">
        <v>43</v>
      </c>
      <c r="W202" s="1060">
        <v>1</v>
      </c>
      <c r="X202" s="550">
        <v>9315000</v>
      </c>
      <c r="Y202" s="1120" t="s">
        <v>1160</v>
      </c>
    </row>
    <row r="203" spans="1:25" s="1" customFormat="1" ht="12.95" customHeight="1">
      <c r="A203" s="1251">
        <v>233</v>
      </c>
      <c r="B203" s="498"/>
      <c r="C203" s="1243">
        <v>2</v>
      </c>
      <c r="D203" s="1243">
        <v>6</v>
      </c>
      <c r="E203" s="1242" t="s">
        <v>97</v>
      </c>
      <c r="F203" s="1078" t="s">
        <v>570</v>
      </c>
      <c r="G203" s="1242" t="s">
        <v>921</v>
      </c>
      <c r="H203" s="1196" t="s">
        <v>73</v>
      </c>
      <c r="I203" s="51" t="s">
        <v>1161</v>
      </c>
      <c r="J203" s="85" t="s">
        <v>131</v>
      </c>
      <c r="K203" s="70"/>
      <c r="L203" s="417" t="s">
        <v>39</v>
      </c>
      <c r="M203" s="417" t="s">
        <v>818</v>
      </c>
      <c r="N203" s="670" t="s">
        <v>1129</v>
      </c>
      <c r="O203" s="52"/>
      <c r="P203" s="52"/>
      <c r="Q203" s="52"/>
      <c r="R203" s="1060"/>
      <c r="S203" s="550"/>
      <c r="T203" s="52" t="s">
        <v>1162</v>
      </c>
      <c r="U203" s="417" t="s">
        <v>42</v>
      </c>
      <c r="V203" s="52" t="s">
        <v>43</v>
      </c>
      <c r="W203" s="1060">
        <v>1</v>
      </c>
      <c r="X203" s="550">
        <v>1200000</v>
      </c>
      <c r="Y203" s="1120" t="s">
        <v>1160</v>
      </c>
    </row>
    <row r="204" spans="1:25" s="1" customFormat="1" ht="12.95" customHeight="1">
      <c r="A204" s="1251">
        <v>234</v>
      </c>
      <c r="B204" s="498"/>
      <c r="C204" s="1243">
        <v>2</v>
      </c>
      <c r="D204" s="1243">
        <v>6</v>
      </c>
      <c r="E204" s="1242" t="s">
        <v>239</v>
      </c>
      <c r="F204" s="1078" t="s">
        <v>99</v>
      </c>
      <c r="G204" s="1242" t="s">
        <v>239</v>
      </c>
      <c r="H204" s="1196" t="s">
        <v>1076</v>
      </c>
      <c r="I204" s="126" t="s">
        <v>815</v>
      </c>
      <c r="J204" s="112" t="s">
        <v>1165</v>
      </c>
      <c r="K204" s="112"/>
      <c r="L204" s="496" t="s">
        <v>39</v>
      </c>
      <c r="M204" s="496" t="s">
        <v>818</v>
      </c>
      <c r="N204" s="670" t="s">
        <v>1129</v>
      </c>
      <c r="O204" s="112"/>
      <c r="P204" s="114"/>
      <c r="Q204" s="114"/>
      <c r="R204" s="1058"/>
      <c r="S204" s="608"/>
      <c r="T204" s="112"/>
      <c r="U204" s="496" t="s">
        <v>42</v>
      </c>
      <c r="V204" s="114" t="s">
        <v>43</v>
      </c>
      <c r="W204" s="1058">
        <v>3</v>
      </c>
      <c r="X204" s="608">
        <v>9000000</v>
      </c>
      <c r="Y204" s="1120" t="s">
        <v>1166</v>
      </c>
    </row>
    <row r="205" spans="1:25" s="1" customFormat="1" ht="12.95" customHeight="1">
      <c r="A205" s="1251">
        <v>235</v>
      </c>
      <c r="B205" s="498"/>
      <c r="C205" s="1243">
        <v>2</v>
      </c>
      <c r="D205" s="1243">
        <v>6</v>
      </c>
      <c r="E205" s="1242" t="s">
        <v>239</v>
      </c>
      <c r="F205" s="1078" t="s">
        <v>99</v>
      </c>
      <c r="G205" s="1242" t="s">
        <v>239</v>
      </c>
      <c r="H205" s="1196" t="s">
        <v>1292</v>
      </c>
      <c r="I205" s="72" t="s">
        <v>815</v>
      </c>
      <c r="J205" s="112" t="s">
        <v>1167</v>
      </c>
      <c r="K205" s="51"/>
      <c r="L205" s="417" t="s">
        <v>39</v>
      </c>
      <c r="M205" s="417" t="s">
        <v>818</v>
      </c>
      <c r="N205" s="670" t="s">
        <v>1129</v>
      </c>
      <c r="O205" s="51"/>
      <c r="P205" s="52"/>
      <c r="Q205" s="52"/>
      <c r="R205" s="1060"/>
      <c r="S205" s="550"/>
      <c r="T205" s="51"/>
      <c r="U205" s="417" t="s">
        <v>42</v>
      </c>
      <c r="V205" s="52" t="s">
        <v>43</v>
      </c>
      <c r="W205" s="1060">
        <v>2</v>
      </c>
      <c r="X205" s="550">
        <v>5000000</v>
      </c>
      <c r="Y205" s="1120" t="s">
        <v>1168</v>
      </c>
    </row>
    <row r="206" spans="1:25" s="1" customFormat="1" ht="12.95" customHeight="1">
      <c r="A206" s="1251">
        <v>236</v>
      </c>
      <c r="B206" s="498"/>
      <c r="C206" s="1243">
        <v>2</v>
      </c>
      <c r="D206" s="1243">
        <v>6</v>
      </c>
      <c r="E206" s="1242" t="s">
        <v>239</v>
      </c>
      <c r="F206" s="1078" t="s">
        <v>99</v>
      </c>
      <c r="G206" s="1242" t="s">
        <v>239</v>
      </c>
      <c r="H206" s="1196" t="s">
        <v>1294</v>
      </c>
      <c r="I206" s="72" t="s">
        <v>1169</v>
      </c>
      <c r="J206" s="51" t="s">
        <v>1170</v>
      </c>
      <c r="K206" s="51"/>
      <c r="L206" s="417" t="s">
        <v>39</v>
      </c>
      <c r="M206" s="417" t="s">
        <v>818</v>
      </c>
      <c r="N206" s="670" t="s">
        <v>1129</v>
      </c>
      <c r="O206" s="51"/>
      <c r="P206" s="52"/>
      <c r="Q206" s="52"/>
      <c r="R206" s="1060"/>
      <c r="S206" s="550"/>
      <c r="T206" s="51"/>
      <c r="U206" s="417" t="s">
        <v>42</v>
      </c>
      <c r="V206" s="52" t="s">
        <v>43</v>
      </c>
      <c r="W206" s="1060">
        <v>2</v>
      </c>
      <c r="X206" s="550">
        <v>5000000</v>
      </c>
      <c r="Y206" s="1120" t="s">
        <v>1171</v>
      </c>
    </row>
    <row r="207" spans="1:25" s="1" customFormat="1" ht="12.95" customHeight="1">
      <c r="A207" s="1251">
        <v>237</v>
      </c>
      <c r="B207" s="498"/>
      <c r="C207" s="1243">
        <v>2</v>
      </c>
      <c r="D207" s="1243">
        <v>6</v>
      </c>
      <c r="E207" s="1242" t="s">
        <v>108</v>
      </c>
      <c r="F207" s="1078" t="s">
        <v>567</v>
      </c>
      <c r="G207" s="1242" t="s">
        <v>97</v>
      </c>
      <c r="H207" s="1196" t="s">
        <v>70</v>
      </c>
      <c r="I207" s="72" t="s">
        <v>1174</v>
      </c>
      <c r="J207" s="51" t="s">
        <v>1175</v>
      </c>
      <c r="K207" s="51"/>
      <c r="L207" s="417" t="s">
        <v>201</v>
      </c>
      <c r="M207" s="417" t="s">
        <v>818</v>
      </c>
      <c r="N207" s="670" t="s">
        <v>1125</v>
      </c>
      <c r="O207" s="51"/>
      <c r="P207" s="52"/>
      <c r="Q207" s="52"/>
      <c r="R207" s="1060"/>
      <c r="S207" s="550"/>
      <c r="T207" s="51"/>
      <c r="U207" s="417" t="s">
        <v>42</v>
      </c>
      <c r="V207" s="52" t="s">
        <v>43</v>
      </c>
      <c r="W207" s="1060">
        <v>1</v>
      </c>
      <c r="X207" s="550">
        <v>2200000</v>
      </c>
      <c r="Y207" s="1120"/>
    </row>
    <row r="208" spans="1:25" s="1" customFormat="1" ht="12.95" customHeight="1">
      <c r="A208" s="1251">
        <v>238</v>
      </c>
      <c r="B208" s="498"/>
      <c r="C208" s="1243">
        <v>2</v>
      </c>
      <c r="D208" s="1243">
        <v>6</v>
      </c>
      <c r="E208" s="1242" t="s">
        <v>97</v>
      </c>
      <c r="F208" s="1078" t="s">
        <v>99</v>
      </c>
      <c r="G208" s="1242" t="s">
        <v>98</v>
      </c>
      <c r="H208" s="1196" t="s">
        <v>1297</v>
      </c>
      <c r="I208" s="72" t="s">
        <v>1180</v>
      </c>
      <c r="J208" s="51" t="s">
        <v>1181</v>
      </c>
      <c r="K208" s="51"/>
      <c r="L208" s="417" t="s">
        <v>201</v>
      </c>
      <c r="M208" s="417" t="s">
        <v>818</v>
      </c>
      <c r="N208" s="670" t="s">
        <v>1182</v>
      </c>
      <c r="O208" s="51"/>
      <c r="P208" s="52"/>
      <c r="Q208" s="52"/>
      <c r="R208" s="1060"/>
      <c r="S208" s="550"/>
      <c r="T208" s="51"/>
      <c r="U208" s="417" t="s">
        <v>42</v>
      </c>
      <c r="V208" s="52" t="s">
        <v>43</v>
      </c>
      <c r="W208" s="1060">
        <v>4</v>
      </c>
      <c r="X208" s="550">
        <v>3300000</v>
      </c>
      <c r="Y208" s="417" t="s">
        <v>1183</v>
      </c>
    </row>
    <row r="209" spans="1:25" s="1" customFormat="1" ht="12.95" customHeight="1">
      <c r="A209" s="1251">
        <v>239</v>
      </c>
      <c r="B209" s="498"/>
      <c r="C209" s="1243">
        <v>2</v>
      </c>
      <c r="D209" s="1243">
        <v>6</v>
      </c>
      <c r="E209" s="1242" t="s">
        <v>97</v>
      </c>
      <c r="F209" s="1078" t="s">
        <v>99</v>
      </c>
      <c r="G209" s="1242" t="s">
        <v>108</v>
      </c>
      <c r="H209" s="1196" t="s">
        <v>1285</v>
      </c>
      <c r="I209" s="72" t="s">
        <v>211</v>
      </c>
      <c r="J209" s="51" t="s">
        <v>1184</v>
      </c>
      <c r="K209" s="51"/>
      <c r="L209" s="417" t="s">
        <v>201</v>
      </c>
      <c r="M209" s="417" t="s">
        <v>818</v>
      </c>
      <c r="N209" s="670" t="s">
        <v>1182</v>
      </c>
      <c r="O209" s="51"/>
      <c r="P209" s="52"/>
      <c r="Q209" s="52"/>
      <c r="R209" s="1060"/>
      <c r="S209" s="550"/>
      <c r="T209" s="51" t="s">
        <v>1185</v>
      </c>
      <c r="U209" s="417" t="s">
        <v>132</v>
      </c>
      <c r="V209" s="52" t="s">
        <v>43</v>
      </c>
      <c r="W209" s="1060">
        <v>3</v>
      </c>
      <c r="X209" s="550">
        <v>12000000</v>
      </c>
      <c r="Y209" s="1120"/>
    </row>
    <row r="210" spans="1:25" s="1" customFormat="1" ht="12.95" customHeight="1">
      <c r="A210" s="1251">
        <v>240</v>
      </c>
      <c r="B210" s="498"/>
      <c r="C210" s="1243">
        <v>2</v>
      </c>
      <c r="D210" s="1243">
        <v>6</v>
      </c>
      <c r="E210" s="1242" t="s">
        <v>239</v>
      </c>
      <c r="F210" s="1078" t="s">
        <v>567</v>
      </c>
      <c r="G210" s="1242" t="s">
        <v>570</v>
      </c>
      <c r="H210" s="1196" t="s">
        <v>148</v>
      </c>
      <c r="I210" s="72" t="s">
        <v>1186</v>
      </c>
      <c r="J210" s="51"/>
      <c r="K210" s="51"/>
      <c r="L210" s="417" t="s">
        <v>39</v>
      </c>
      <c r="M210" s="417" t="s">
        <v>818</v>
      </c>
      <c r="N210" s="670" t="s">
        <v>1187</v>
      </c>
      <c r="O210" s="51"/>
      <c r="P210" s="52"/>
      <c r="Q210" s="52"/>
      <c r="R210" s="1060"/>
      <c r="S210" s="550"/>
      <c r="T210" s="51"/>
      <c r="U210" s="417" t="s">
        <v>349</v>
      </c>
      <c r="V210" s="52" t="s">
        <v>43</v>
      </c>
      <c r="W210" s="1060">
        <v>1</v>
      </c>
      <c r="X210" s="550">
        <v>7000000</v>
      </c>
      <c r="Y210" s="1120"/>
    </row>
    <row r="211" spans="1:25" s="1" customFormat="1" ht="12.95" customHeight="1">
      <c r="A211" s="1251">
        <v>241</v>
      </c>
      <c r="B211" s="498"/>
      <c r="C211" s="1243">
        <v>2</v>
      </c>
      <c r="D211" s="1243">
        <v>6</v>
      </c>
      <c r="E211" s="1242" t="s">
        <v>97</v>
      </c>
      <c r="F211" s="1078" t="s">
        <v>239</v>
      </c>
      <c r="G211" s="1242" t="s">
        <v>922</v>
      </c>
      <c r="H211" s="1196" t="s">
        <v>135</v>
      </c>
      <c r="I211" s="72" t="s">
        <v>1155</v>
      </c>
      <c r="J211" s="51"/>
      <c r="K211" s="51"/>
      <c r="L211" s="417" t="s">
        <v>1156</v>
      </c>
      <c r="M211" s="417" t="s">
        <v>818</v>
      </c>
      <c r="N211" s="670" t="s">
        <v>1191</v>
      </c>
      <c r="O211" s="51"/>
      <c r="P211" s="52"/>
      <c r="Q211" s="52"/>
      <c r="R211" s="1060"/>
      <c r="S211" s="550"/>
      <c r="T211" s="51"/>
      <c r="U211" s="417" t="s">
        <v>349</v>
      </c>
      <c r="V211" s="52" t="s">
        <v>43</v>
      </c>
      <c r="W211" s="1060">
        <v>1</v>
      </c>
      <c r="X211" s="550">
        <v>11812500</v>
      </c>
      <c r="Y211" s="1120" t="s">
        <v>1192</v>
      </c>
    </row>
    <row r="212" spans="1:25" s="1" customFormat="1" ht="12.95" customHeight="1">
      <c r="A212" s="1251">
        <v>242</v>
      </c>
      <c r="B212" s="498"/>
      <c r="C212" s="1243">
        <v>2</v>
      </c>
      <c r="D212" s="1243">
        <v>6</v>
      </c>
      <c r="E212" s="1242" t="s">
        <v>239</v>
      </c>
      <c r="F212" s="1078" t="s">
        <v>567</v>
      </c>
      <c r="G212" s="1242" t="s">
        <v>98</v>
      </c>
      <c r="H212" s="1196" t="s">
        <v>73</v>
      </c>
      <c r="I212" s="72" t="s">
        <v>1159</v>
      </c>
      <c r="J212" s="51"/>
      <c r="K212" s="51"/>
      <c r="L212" s="417" t="s">
        <v>1156</v>
      </c>
      <c r="M212" s="417" t="s">
        <v>818</v>
      </c>
      <c r="N212" s="670" t="s">
        <v>1191</v>
      </c>
      <c r="O212" s="51"/>
      <c r="P212" s="52"/>
      <c r="Q212" s="52"/>
      <c r="R212" s="1060"/>
      <c r="S212" s="550"/>
      <c r="T212" s="51"/>
      <c r="U212" s="417" t="s">
        <v>349</v>
      </c>
      <c r="V212" s="52" t="s">
        <v>43</v>
      </c>
      <c r="W212" s="1060">
        <v>1</v>
      </c>
      <c r="X212" s="550">
        <v>9315000</v>
      </c>
      <c r="Y212" s="1120" t="s">
        <v>1192</v>
      </c>
    </row>
    <row r="213" spans="1:25" s="1" customFormat="1" ht="12.95" customHeight="1">
      <c r="A213" s="1251">
        <v>243</v>
      </c>
      <c r="B213" s="498"/>
      <c r="C213" s="1243">
        <v>2</v>
      </c>
      <c r="D213" s="1243">
        <v>6</v>
      </c>
      <c r="E213" s="1242" t="s">
        <v>97</v>
      </c>
      <c r="F213" s="1078" t="s">
        <v>239</v>
      </c>
      <c r="G213" s="1242" t="s">
        <v>1069</v>
      </c>
      <c r="H213" s="1196" t="s">
        <v>1302</v>
      </c>
      <c r="I213" s="72" t="s">
        <v>1193</v>
      </c>
      <c r="J213" s="51" t="s">
        <v>1194</v>
      </c>
      <c r="K213" s="51"/>
      <c r="L213" s="417" t="s">
        <v>223</v>
      </c>
      <c r="M213" s="417" t="s">
        <v>818</v>
      </c>
      <c r="N213" s="670" t="s">
        <v>1187</v>
      </c>
      <c r="O213" s="51"/>
      <c r="P213" s="52"/>
      <c r="Q213" s="52"/>
      <c r="R213" s="1060"/>
      <c r="S213" s="550"/>
      <c r="T213" s="51"/>
      <c r="U213" s="417" t="s">
        <v>42</v>
      </c>
      <c r="V213" s="52" t="s">
        <v>43</v>
      </c>
      <c r="W213" s="1060">
        <v>60</v>
      </c>
      <c r="X213" s="550">
        <v>28500000</v>
      </c>
      <c r="Y213" s="1120"/>
    </row>
    <row r="214" spans="1:25" s="1" customFormat="1" ht="12.95" customHeight="1">
      <c r="A214" s="1251">
        <v>244</v>
      </c>
      <c r="B214" s="498"/>
      <c r="C214" s="1243">
        <v>2</v>
      </c>
      <c r="D214" s="1243">
        <v>6</v>
      </c>
      <c r="E214" s="1242" t="s">
        <v>239</v>
      </c>
      <c r="F214" s="1078" t="s">
        <v>99</v>
      </c>
      <c r="G214" s="1242" t="s">
        <v>239</v>
      </c>
      <c r="H214" s="1196" t="s">
        <v>1309</v>
      </c>
      <c r="I214" s="72" t="s">
        <v>1210</v>
      </c>
      <c r="J214" s="51" t="s">
        <v>1211</v>
      </c>
      <c r="K214" s="51"/>
      <c r="L214" s="51" t="s">
        <v>223</v>
      </c>
      <c r="M214" s="417" t="s">
        <v>818</v>
      </c>
      <c r="N214" s="670" t="s">
        <v>1203</v>
      </c>
      <c r="O214" s="51"/>
      <c r="P214" s="52"/>
      <c r="Q214" s="52"/>
      <c r="R214" s="1060"/>
      <c r="S214" s="550"/>
      <c r="T214" s="51"/>
      <c r="U214" s="417" t="s">
        <v>42</v>
      </c>
      <c r="V214" s="52" t="s">
        <v>43</v>
      </c>
      <c r="W214" s="1060">
        <v>3</v>
      </c>
      <c r="X214" s="550">
        <v>13500000</v>
      </c>
      <c r="Y214" s="552"/>
    </row>
    <row r="215" spans="1:25" s="1" customFormat="1" ht="12.95" customHeight="1">
      <c r="A215" s="102">
        <v>245</v>
      </c>
      <c r="B215" s="118"/>
      <c r="C215" s="86"/>
      <c r="D215" s="86"/>
      <c r="E215" s="86"/>
      <c r="F215" s="86"/>
      <c r="G215" s="86"/>
      <c r="H215" s="667"/>
      <c r="I215" s="1349" t="s">
        <v>1265</v>
      </c>
      <c r="J215" s="1333"/>
      <c r="K215" s="1336"/>
      <c r="L215" s="1336" t="s">
        <v>39</v>
      </c>
      <c r="M215" s="1335" t="s">
        <v>1255</v>
      </c>
      <c r="N215" s="1337">
        <v>42685</v>
      </c>
      <c r="O215" s="1336" t="s">
        <v>1260</v>
      </c>
      <c r="P215" s="134"/>
      <c r="Q215" s="134"/>
      <c r="R215" s="134"/>
      <c r="S215" s="134"/>
      <c r="T215" s="1524"/>
      <c r="U215" s="1335" t="s">
        <v>42</v>
      </c>
      <c r="V215" s="1336" t="s">
        <v>43</v>
      </c>
      <c r="W215" s="1175">
        <v>1</v>
      </c>
      <c r="X215" s="964">
        <v>10000000</v>
      </c>
      <c r="Y215" s="565"/>
    </row>
    <row r="216" spans="1:25" s="1" customFormat="1" ht="12.95" customHeight="1">
      <c r="A216" s="1612">
        <v>246</v>
      </c>
      <c r="B216" s="109"/>
      <c r="C216" s="1070" t="s">
        <v>97</v>
      </c>
      <c r="D216" s="1070" t="s">
        <v>98</v>
      </c>
      <c r="E216" s="1070" t="s">
        <v>108</v>
      </c>
      <c r="F216" s="1070" t="s">
        <v>567</v>
      </c>
      <c r="G216" s="1070" t="s">
        <v>108</v>
      </c>
      <c r="H216" s="705" t="s">
        <v>129</v>
      </c>
      <c r="I216" s="51" t="s">
        <v>117</v>
      </c>
      <c r="J216" s="51" t="s">
        <v>759</v>
      </c>
      <c r="K216" s="70"/>
      <c r="L216" s="52" t="s">
        <v>201</v>
      </c>
      <c r="M216" s="52" t="s">
        <v>760</v>
      </c>
      <c r="N216" s="52">
        <v>2013</v>
      </c>
      <c r="O216" s="70"/>
      <c r="P216" s="52"/>
      <c r="Q216" s="1020"/>
      <c r="R216" s="52"/>
      <c r="S216" s="77"/>
      <c r="T216" s="406"/>
      <c r="U216" s="52" t="s">
        <v>132</v>
      </c>
      <c r="V216" s="1020" t="s">
        <v>43</v>
      </c>
      <c r="W216" s="52">
        <v>1</v>
      </c>
      <c r="X216" s="77">
        <v>500000</v>
      </c>
      <c r="Y216" s="406" t="s">
        <v>752</v>
      </c>
    </row>
    <row r="217" spans="1:25" s="1" customFormat="1" ht="12.95" customHeight="1">
      <c r="A217" s="1612">
        <v>247</v>
      </c>
      <c r="B217" s="118"/>
      <c r="C217" s="1070" t="s">
        <v>97</v>
      </c>
      <c r="D217" s="1070" t="s">
        <v>98</v>
      </c>
      <c r="E217" s="1070" t="s">
        <v>108</v>
      </c>
      <c r="F217" s="1070" t="s">
        <v>567</v>
      </c>
      <c r="G217" s="1070" t="s">
        <v>108</v>
      </c>
      <c r="H217" s="705" t="s">
        <v>135</v>
      </c>
      <c r="I217" s="51" t="s">
        <v>761</v>
      </c>
      <c r="J217" s="51" t="s">
        <v>762</v>
      </c>
      <c r="K217" s="70"/>
      <c r="L217" s="52" t="s">
        <v>158</v>
      </c>
      <c r="M217" s="52" t="s">
        <v>757</v>
      </c>
      <c r="N217" s="52">
        <v>2014</v>
      </c>
      <c r="O217" s="70"/>
      <c r="P217" s="52"/>
      <c r="Q217" s="1020"/>
      <c r="R217" s="52"/>
      <c r="S217" s="77"/>
      <c r="T217" s="406"/>
      <c r="U217" s="52" t="s">
        <v>132</v>
      </c>
      <c r="V217" s="1020" t="s">
        <v>43</v>
      </c>
      <c r="W217" s="52">
        <v>1</v>
      </c>
      <c r="X217" s="77">
        <v>1750000</v>
      </c>
      <c r="Y217" s="406" t="s">
        <v>750</v>
      </c>
    </row>
    <row r="218" spans="1:25" s="1" customFormat="1" ht="12.95" customHeight="1">
      <c r="A218" s="1612">
        <v>248</v>
      </c>
      <c r="B218" s="118"/>
      <c r="C218" s="1070" t="s">
        <v>97</v>
      </c>
      <c r="D218" s="1070" t="s">
        <v>98</v>
      </c>
      <c r="E218" s="1070" t="s">
        <v>108</v>
      </c>
      <c r="F218" s="1070" t="s">
        <v>567</v>
      </c>
      <c r="G218" s="1070" t="s">
        <v>108</v>
      </c>
      <c r="H218" s="705" t="s">
        <v>70</v>
      </c>
      <c r="I218" s="51" t="s">
        <v>761</v>
      </c>
      <c r="J218" s="51" t="s">
        <v>762</v>
      </c>
      <c r="K218" s="70"/>
      <c r="L218" s="52" t="s">
        <v>158</v>
      </c>
      <c r="M218" s="52" t="s">
        <v>757</v>
      </c>
      <c r="N218" s="52">
        <v>2014</v>
      </c>
      <c r="O218" s="70"/>
      <c r="P218" s="52"/>
      <c r="Q218" s="1020"/>
      <c r="R218" s="52"/>
      <c r="S218" s="77"/>
      <c r="T218" s="406"/>
      <c r="U218" s="52" t="s">
        <v>132</v>
      </c>
      <c r="V218" s="1020" t="s">
        <v>43</v>
      </c>
      <c r="W218" s="52">
        <v>1</v>
      </c>
      <c r="X218" s="77">
        <v>2500000</v>
      </c>
      <c r="Y218" s="406" t="s">
        <v>683</v>
      </c>
    </row>
    <row r="219" spans="1:25" s="1" customFormat="1" ht="12.95" customHeight="1">
      <c r="A219" s="1612">
        <v>249</v>
      </c>
      <c r="B219" s="118"/>
      <c r="C219" s="1070" t="s">
        <v>97</v>
      </c>
      <c r="D219" s="1070" t="s">
        <v>98</v>
      </c>
      <c r="E219" s="1070" t="s">
        <v>108</v>
      </c>
      <c r="F219" s="1070" t="s">
        <v>567</v>
      </c>
      <c r="G219" s="1070" t="s">
        <v>108</v>
      </c>
      <c r="H219" s="705" t="s">
        <v>73</v>
      </c>
      <c r="I219" s="51" t="s">
        <v>761</v>
      </c>
      <c r="J219" s="51" t="s">
        <v>762</v>
      </c>
      <c r="K219" s="70"/>
      <c r="L219" s="52" t="s">
        <v>158</v>
      </c>
      <c r="M219" s="52" t="s">
        <v>757</v>
      </c>
      <c r="N219" s="52">
        <v>2014</v>
      </c>
      <c r="O219" s="70"/>
      <c r="P219" s="52"/>
      <c r="Q219" s="1020"/>
      <c r="R219" s="52"/>
      <c r="S219" s="77"/>
      <c r="T219" s="406"/>
      <c r="U219" s="52" t="s">
        <v>132</v>
      </c>
      <c r="V219" s="1020" t="s">
        <v>310</v>
      </c>
      <c r="W219" s="52">
        <v>1</v>
      </c>
      <c r="X219" s="77">
        <v>2500000</v>
      </c>
      <c r="Y219" s="406" t="s">
        <v>753</v>
      </c>
    </row>
    <row r="220" spans="1:25" s="1" customFormat="1" ht="12.95" customHeight="1">
      <c r="A220" s="1612">
        <v>250</v>
      </c>
      <c r="B220" s="118"/>
      <c r="C220" s="1070" t="s">
        <v>108</v>
      </c>
      <c r="D220" s="1070" t="s">
        <v>98</v>
      </c>
      <c r="E220" s="1070" t="s">
        <v>108</v>
      </c>
      <c r="F220" s="1070" t="s">
        <v>567</v>
      </c>
      <c r="G220" s="1070" t="s">
        <v>108</v>
      </c>
      <c r="H220" s="705" t="s">
        <v>137</v>
      </c>
      <c r="I220" s="51" t="s">
        <v>761</v>
      </c>
      <c r="J220" s="51" t="s">
        <v>762</v>
      </c>
      <c r="K220" s="70"/>
      <c r="L220" s="52" t="s">
        <v>158</v>
      </c>
      <c r="M220" s="52" t="s">
        <v>757</v>
      </c>
      <c r="N220" s="52">
        <v>2014</v>
      </c>
      <c r="O220" s="70"/>
      <c r="P220" s="52"/>
      <c r="Q220" s="1020"/>
      <c r="R220" s="52"/>
      <c r="S220" s="77"/>
      <c r="T220" s="406"/>
      <c r="U220" s="52" t="s">
        <v>132</v>
      </c>
      <c r="V220" s="1020" t="s">
        <v>310</v>
      </c>
      <c r="W220" s="52">
        <v>1</v>
      </c>
      <c r="X220" s="77">
        <v>2500000</v>
      </c>
      <c r="Y220" s="406" t="s">
        <v>733</v>
      </c>
    </row>
    <row r="221" spans="1:25" s="1" customFormat="1" ht="12.95" customHeight="1">
      <c r="A221" s="1612">
        <v>252</v>
      </c>
      <c r="B221" s="118" t="s">
        <v>115</v>
      </c>
      <c r="C221" s="1070" t="s">
        <v>567</v>
      </c>
      <c r="D221" s="69" t="s">
        <v>98</v>
      </c>
      <c r="E221" s="69" t="s">
        <v>108</v>
      </c>
      <c r="F221" s="1071" t="s">
        <v>567</v>
      </c>
      <c r="G221" s="1071" t="s">
        <v>108</v>
      </c>
      <c r="H221" s="70" t="s">
        <v>120</v>
      </c>
      <c r="I221" s="51" t="s">
        <v>117</v>
      </c>
      <c r="J221" s="417" t="s">
        <v>41</v>
      </c>
      <c r="K221" s="52" t="s">
        <v>41</v>
      </c>
      <c r="L221" s="52" t="s">
        <v>118</v>
      </c>
      <c r="M221" s="52" t="s">
        <v>40</v>
      </c>
      <c r="N221" s="52">
        <v>2011</v>
      </c>
      <c r="O221" s="52" t="s">
        <v>41</v>
      </c>
      <c r="P221" s="52"/>
      <c r="Q221" s="1020"/>
      <c r="R221" s="70"/>
      <c r="S221" s="71"/>
      <c r="T221" s="1033"/>
      <c r="U221" s="52" t="s">
        <v>42</v>
      </c>
      <c r="V221" s="1020" t="s">
        <v>310</v>
      </c>
      <c r="W221" s="70">
        <v>1</v>
      </c>
      <c r="X221" s="71">
        <v>800000</v>
      </c>
      <c r="Y221" s="1033" t="s">
        <v>966</v>
      </c>
    </row>
    <row r="222" spans="1:25" s="1" customFormat="1" ht="12.95" customHeight="1">
      <c r="A222" s="1612">
        <v>253</v>
      </c>
      <c r="B222" s="118" t="s">
        <v>115</v>
      </c>
      <c r="C222" s="1070" t="s">
        <v>98</v>
      </c>
      <c r="D222" s="69" t="s">
        <v>98</v>
      </c>
      <c r="E222" s="69" t="s">
        <v>108</v>
      </c>
      <c r="F222" s="1071" t="s">
        <v>567</v>
      </c>
      <c r="G222" s="1071" t="s">
        <v>108</v>
      </c>
      <c r="H222" s="70" t="s">
        <v>141</v>
      </c>
      <c r="I222" s="51" t="s">
        <v>117</v>
      </c>
      <c r="J222" s="417" t="s">
        <v>41</v>
      </c>
      <c r="K222" s="52" t="s">
        <v>41</v>
      </c>
      <c r="L222" s="52" t="s">
        <v>118</v>
      </c>
      <c r="M222" s="52" t="s">
        <v>40</v>
      </c>
      <c r="N222" s="52">
        <v>2012</v>
      </c>
      <c r="O222" s="52" t="s">
        <v>41</v>
      </c>
      <c r="P222" s="52"/>
      <c r="Q222" s="1020"/>
      <c r="R222" s="70"/>
      <c r="S222" s="550"/>
      <c r="T222" s="1030"/>
      <c r="U222" s="52" t="s">
        <v>42</v>
      </c>
      <c r="V222" s="1020" t="s">
        <v>310</v>
      </c>
      <c r="W222" s="70">
        <v>1</v>
      </c>
      <c r="X222" s="550">
        <v>800000</v>
      </c>
      <c r="Y222" s="1030" t="s">
        <v>674</v>
      </c>
    </row>
    <row r="223" spans="1:25" s="1" customFormat="1" ht="12.95" customHeight="1">
      <c r="A223" s="1612">
        <v>254</v>
      </c>
      <c r="B223" s="118" t="s">
        <v>115</v>
      </c>
      <c r="C223" s="1070" t="s">
        <v>570</v>
      </c>
      <c r="D223" s="69" t="s">
        <v>98</v>
      </c>
      <c r="E223" s="69" t="s">
        <v>108</v>
      </c>
      <c r="F223" s="1071" t="s">
        <v>567</v>
      </c>
      <c r="G223" s="1071" t="s">
        <v>108</v>
      </c>
      <c r="H223" s="70" t="s">
        <v>1065</v>
      </c>
      <c r="I223" s="72" t="s">
        <v>1064</v>
      </c>
      <c r="J223" s="417" t="s">
        <v>41</v>
      </c>
      <c r="K223" s="52" t="s">
        <v>41</v>
      </c>
      <c r="L223" s="52" t="s">
        <v>118</v>
      </c>
      <c r="M223" s="52" t="s">
        <v>40</v>
      </c>
      <c r="N223" s="52">
        <v>2013</v>
      </c>
      <c r="O223" s="52" t="s">
        <v>41</v>
      </c>
      <c r="P223" s="52"/>
      <c r="Q223" s="1020"/>
      <c r="R223" s="1612"/>
      <c r="S223" s="71"/>
      <c r="T223" s="1030"/>
      <c r="U223" s="52" t="s">
        <v>42</v>
      </c>
      <c r="V223" s="1020" t="s">
        <v>310</v>
      </c>
      <c r="W223" s="1612">
        <v>2</v>
      </c>
      <c r="X223" s="71">
        <v>3500000</v>
      </c>
      <c r="Y223" s="1030" t="s">
        <v>730</v>
      </c>
    </row>
    <row r="224" spans="1:25" s="1" customFormat="1" ht="12.95" customHeight="1">
      <c r="A224" s="1612">
        <v>255</v>
      </c>
      <c r="B224" s="118"/>
      <c r="C224" s="1070" t="s">
        <v>238</v>
      </c>
      <c r="D224" s="1094">
        <v>6</v>
      </c>
      <c r="E224" s="1086" t="s">
        <v>108</v>
      </c>
      <c r="F224" s="1086" t="s">
        <v>567</v>
      </c>
      <c r="G224" s="1086" t="s">
        <v>917</v>
      </c>
      <c r="H224" s="52" t="s">
        <v>129</v>
      </c>
      <c r="I224" s="51" t="s">
        <v>202</v>
      </c>
      <c r="J224" s="51" t="s">
        <v>203</v>
      </c>
      <c r="K224" s="51"/>
      <c r="L224" s="52" t="s">
        <v>158</v>
      </c>
      <c r="M224" s="52" t="s">
        <v>40</v>
      </c>
      <c r="N224" s="52">
        <v>2011</v>
      </c>
      <c r="O224" s="51"/>
      <c r="P224" s="52"/>
      <c r="Q224" s="1020"/>
      <c r="R224" s="52"/>
      <c r="S224" s="77"/>
      <c r="T224" s="551"/>
      <c r="U224" s="52" t="s">
        <v>132</v>
      </c>
      <c r="V224" s="1020" t="s">
        <v>310</v>
      </c>
      <c r="W224" s="52">
        <v>1</v>
      </c>
      <c r="X224" s="77">
        <v>550000</v>
      </c>
      <c r="Y224" s="551" t="s">
        <v>678</v>
      </c>
    </row>
    <row r="225" spans="1:25" s="1" customFormat="1" ht="12.95" customHeight="1">
      <c r="A225" s="1612">
        <v>256</v>
      </c>
      <c r="B225" s="118"/>
      <c r="C225" s="1070" t="s">
        <v>263</v>
      </c>
      <c r="D225" s="1463">
        <v>6</v>
      </c>
      <c r="E225" s="1463">
        <v>3</v>
      </c>
      <c r="F225" s="1463">
        <v>5</v>
      </c>
      <c r="G225" s="1463">
        <v>3</v>
      </c>
      <c r="H225" s="1093" t="s">
        <v>109</v>
      </c>
      <c r="I225" s="51" t="s">
        <v>216</v>
      </c>
      <c r="J225" s="80"/>
      <c r="K225" s="80"/>
      <c r="L225" s="82"/>
      <c r="M225" s="52" t="s">
        <v>205</v>
      </c>
      <c r="N225" s="82">
        <v>2014</v>
      </c>
      <c r="O225" s="51"/>
      <c r="P225" s="83"/>
      <c r="Q225" s="1020"/>
      <c r="R225" s="1611"/>
      <c r="S225" s="554"/>
      <c r="T225" s="1034"/>
      <c r="U225" s="83" t="s">
        <v>42</v>
      </c>
      <c r="V225" s="1020" t="s">
        <v>310</v>
      </c>
      <c r="W225" s="1611">
        <v>1</v>
      </c>
      <c r="X225" s="554">
        <v>750000</v>
      </c>
      <c r="Y225" s="1034" t="s">
        <v>674</v>
      </c>
    </row>
    <row r="226" spans="1:25" s="1" customFormat="1" ht="12.95" customHeight="1">
      <c r="A226" s="1612">
        <v>257</v>
      </c>
      <c r="B226" s="498"/>
      <c r="C226" s="1070" t="s">
        <v>574</v>
      </c>
      <c r="D226" s="50">
        <v>6</v>
      </c>
      <c r="E226" s="1075" t="s">
        <v>108</v>
      </c>
      <c r="F226" s="1075" t="s">
        <v>567</v>
      </c>
      <c r="G226" s="1078" t="s">
        <v>108</v>
      </c>
      <c r="H226" s="667" t="s">
        <v>1072</v>
      </c>
      <c r="I226" s="51" t="s">
        <v>117</v>
      </c>
      <c r="J226" s="85" t="s">
        <v>840</v>
      </c>
      <c r="K226" s="70"/>
      <c r="L226" s="52" t="s">
        <v>201</v>
      </c>
      <c r="M226" s="52" t="s">
        <v>818</v>
      </c>
      <c r="N226" s="670">
        <v>42354</v>
      </c>
      <c r="O226" s="70"/>
      <c r="P226" s="52"/>
      <c r="Q226" s="1020"/>
      <c r="R226" s="1060"/>
      <c r="S226" s="71"/>
      <c r="T226" s="1037"/>
      <c r="U226" s="52" t="s">
        <v>42</v>
      </c>
      <c r="V226" s="1020" t="s">
        <v>43</v>
      </c>
      <c r="W226" s="1060">
        <v>2</v>
      </c>
      <c r="X226" s="71">
        <v>7020000</v>
      </c>
      <c r="Y226" s="1037" t="s">
        <v>981</v>
      </c>
    </row>
    <row r="227" spans="1:25" s="1" customFormat="1" ht="12.95" customHeight="1">
      <c r="A227" s="1612">
        <v>258</v>
      </c>
      <c r="B227" s="498"/>
      <c r="C227" s="1070" t="s">
        <v>925</v>
      </c>
      <c r="D227" s="1243">
        <v>6</v>
      </c>
      <c r="E227" s="1242" t="s">
        <v>108</v>
      </c>
      <c r="F227" s="1078" t="s">
        <v>567</v>
      </c>
      <c r="G227" s="1242" t="s">
        <v>108</v>
      </c>
      <c r="H227" s="1196" t="s">
        <v>1296</v>
      </c>
      <c r="I227" s="72" t="s">
        <v>117</v>
      </c>
      <c r="J227" s="51" t="s">
        <v>1176</v>
      </c>
      <c r="K227" s="51"/>
      <c r="L227" s="52" t="s">
        <v>201</v>
      </c>
      <c r="M227" s="52" t="s">
        <v>818</v>
      </c>
      <c r="N227" s="670" t="s">
        <v>1125</v>
      </c>
      <c r="O227" s="51"/>
      <c r="P227" s="52"/>
      <c r="Q227" s="52"/>
      <c r="R227" s="1060"/>
      <c r="S227" s="550"/>
      <c r="T227" s="1120"/>
      <c r="U227" s="52" t="s">
        <v>42</v>
      </c>
      <c r="V227" s="52" t="s">
        <v>43</v>
      </c>
      <c r="W227" s="1060">
        <v>3</v>
      </c>
      <c r="X227" s="550">
        <v>9000000</v>
      </c>
      <c r="Y227" s="1120"/>
    </row>
    <row r="228" spans="1:25" s="1" customFormat="1" ht="12.95" customHeight="1">
      <c r="A228" s="1668"/>
      <c r="B228" s="498"/>
      <c r="C228" s="1613"/>
      <c r="D228" s="1243"/>
      <c r="E228" s="1242"/>
      <c r="F228" s="1078"/>
      <c r="G228" s="1242"/>
      <c r="H228" s="767"/>
      <c r="I228" s="1696" t="s">
        <v>1356</v>
      </c>
      <c r="J228" s="1704" t="s">
        <v>1357</v>
      </c>
      <c r="K228" s="1698"/>
      <c r="L228" s="1697" t="s">
        <v>201</v>
      </c>
      <c r="M228" s="1697" t="s">
        <v>52</v>
      </c>
      <c r="N228" s="1699">
        <v>42741</v>
      </c>
      <c r="O228" s="134"/>
      <c r="P228" s="134"/>
      <c r="Q228" s="134"/>
      <c r="R228" s="134"/>
      <c r="S228" s="134"/>
      <c r="T228" s="1698" t="s">
        <v>1358</v>
      </c>
      <c r="U228" s="1697" t="s">
        <v>42</v>
      </c>
      <c r="V228" s="1697" t="s">
        <v>43</v>
      </c>
      <c r="W228" s="1700">
        <v>1</v>
      </c>
      <c r="X228" s="1701">
        <v>6830000</v>
      </c>
      <c r="Y228" s="1704" t="s">
        <v>1382</v>
      </c>
    </row>
    <row r="229" spans="1:25" s="1" customFormat="1" ht="12.95" customHeight="1">
      <c r="A229" s="1668"/>
      <c r="B229" s="498"/>
      <c r="C229" s="1071"/>
      <c r="D229" s="1243"/>
      <c r="E229" s="1242"/>
      <c r="F229" s="1078"/>
      <c r="G229" s="1242"/>
      <c r="H229" s="767"/>
      <c r="I229" s="1690" t="s">
        <v>1359</v>
      </c>
      <c r="J229" s="1691"/>
      <c r="K229" s="1692"/>
      <c r="L229" s="1691" t="s">
        <v>39</v>
      </c>
      <c r="M229" s="1691" t="s">
        <v>52</v>
      </c>
      <c r="N229" s="1693">
        <v>42741</v>
      </c>
      <c r="O229" s="134"/>
      <c r="P229" s="134"/>
      <c r="Q229" s="134"/>
      <c r="R229" s="134"/>
      <c r="S229" s="134"/>
      <c r="T229" s="1692"/>
      <c r="U229" s="1691" t="s">
        <v>42</v>
      </c>
      <c r="V229" s="1691" t="s">
        <v>43</v>
      </c>
      <c r="W229" s="1694">
        <v>1</v>
      </c>
      <c r="X229" s="1695">
        <v>3410000</v>
      </c>
      <c r="Y229" s="1713" t="s">
        <v>671</v>
      </c>
    </row>
    <row r="230" spans="1:25" s="1" customFormat="1" ht="12.95" customHeight="1">
      <c r="A230" s="1668"/>
      <c r="B230" s="498"/>
      <c r="C230" s="1071"/>
      <c r="D230" s="1243"/>
      <c r="E230" s="1242"/>
      <c r="F230" s="1078"/>
      <c r="G230" s="1242"/>
      <c r="H230" s="767"/>
      <c r="I230" s="1690" t="s">
        <v>1360</v>
      </c>
      <c r="J230" s="1691"/>
      <c r="K230" s="1692"/>
      <c r="L230" s="1691" t="s">
        <v>39</v>
      </c>
      <c r="M230" s="1691" t="s">
        <v>52</v>
      </c>
      <c r="N230" s="1693">
        <v>42741</v>
      </c>
      <c r="O230" s="134"/>
      <c r="P230" s="134"/>
      <c r="Q230" s="134"/>
      <c r="R230" s="134"/>
      <c r="S230" s="134"/>
      <c r="T230" s="1692"/>
      <c r="U230" s="1691" t="s">
        <v>42</v>
      </c>
      <c r="V230" s="1691" t="s">
        <v>43</v>
      </c>
      <c r="W230" s="1694">
        <v>1</v>
      </c>
      <c r="X230" s="1695">
        <v>1606000</v>
      </c>
      <c r="Y230" s="1713" t="s">
        <v>1383</v>
      </c>
    </row>
    <row r="231" spans="1:25" s="1" customFormat="1" ht="12.95" customHeight="1">
      <c r="A231" s="1668"/>
      <c r="B231" s="498"/>
      <c r="C231" s="1071"/>
      <c r="D231" s="1243"/>
      <c r="E231" s="1242"/>
      <c r="F231" s="1078"/>
      <c r="G231" s="1242"/>
      <c r="H231" s="767"/>
      <c r="I231" s="1696" t="s">
        <v>1361</v>
      </c>
      <c r="J231" s="1697"/>
      <c r="K231" s="1698"/>
      <c r="L231" s="1697" t="s">
        <v>39</v>
      </c>
      <c r="M231" s="1697" t="s">
        <v>1362</v>
      </c>
      <c r="N231" s="1699">
        <v>42772</v>
      </c>
      <c r="O231" s="134"/>
      <c r="P231" s="134"/>
      <c r="Q231" s="134"/>
      <c r="R231" s="134"/>
      <c r="S231" s="134"/>
      <c r="T231" s="1698"/>
      <c r="U231" s="1697" t="s">
        <v>42</v>
      </c>
      <c r="V231" s="1697" t="s">
        <v>43</v>
      </c>
      <c r="W231" s="1700">
        <v>1</v>
      </c>
      <c r="X231" s="1701">
        <v>2970000</v>
      </c>
      <c r="Y231" s="1704" t="s">
        <v>1048</v>
      </c>
    </row>
    <row r="232" spans="1:25" s="1" customFormat="1" ht="12.95" customHeight="1">
      <c r="A232" s="1668"/>
      <c r="B232" s="498"/>
      <c r="C232" s="1071"/>
      <c r="D232" s="1243"/>
      <c r="E232" s="1242"/>
      <c r="F232" s="1078"/>
      <c r="G232" s="1242"/>
      <c r="H232" s="767"/>
      <c r="I232" s="1379" t="s">
        <v>177</v>
      </c>
      <c r="J232" s="1380" t="s">
        <v>1363</v>
      </c>
      <c r="K232" s="1380"/>
      <c r="L232" s="1381" t="s">
        <v>39</v>
      </c>
      <c r="M232" s="1381" t="s">
        <v>818</v>
      </c>
      <c r="N232" s="1693">
        <v>42787</v>
      </c>
      <c r="O232" s="134"/>
      <c r="P232" s="134"/>
      <c r="Q232" s="134"/>
      <c r="R232" s="134"/>
      <c r="S232" s="134"/>
      <c r="T232" s="1380"/>
      <c r="U232" s="1381" t="s">
        <v>42</v>
      </c>
      <c r="V232" s="1381" t="s">
        <v>43</v>
      </c>
      <c r="W232" s="1512">
        <v>3</v>
      </c>
      <c r="X232" s="1340">
        <v>4950000</v>
      </c>
      <c r="Y232" s="1714" t="s">
        <v>974</v>
      </c>
    </row>
    <row r="233" spans="1:25" s="1" customFormat="1" ht="12.95" customHeight="1">
      <c r="A233" s="1668"/>
      <c r="B233" s="498"/>
      <c r="C233" s="1071"/>
      <c r="D233" s="1243"/>
      <c r="E233" s="1242"/>
      <c r="F233" s="1078"/>
      <c r="G233" s="1242"/>
      <c r="H233" s="767"/>
      <c r="I233" s="1327" t="s">
        <v>177</v>
      </c>
      <c r="J233" s="1328" t="s">
        <v>1364</v>
      </c>
      <c r="K233" s="1696"/>
      <c r="L233" s="1697" t="s">
        <v>39</v>
      </c>
      <c r="M233" s="1697" t="s">
        <v>818</v>
      </c>
      <c r="N233" s="1699">
        <v>42787</v>
      </c>
      <c r="O233" s="134"/>
      <c r="P233" s="134"/>
      <c r="Q233" s="134"/>
      <c r="R233" s="134"/>
      <c r="S233" s="134"/>
      <c r="T233" s="1696"/>
      <c r="U233" s="1697" t="s">
        <v>42</v>
      </c>
      <c r="V233" s="1697" t="s">
        <v>43</v>
      </c>
      <c r="W233" s="1702">
        <v>3</v>
      </c>
      <c r="X233" s="1340">
        <v>4620000</v>
      </c>
      <c r="Y233" s="1714" t="s">
        <v>974</v>
      </c>
    </row>
    <row r="234" spans="1:25" s="1" customFormat="1" ht="12.95" customHeight="1">
      <c r="A234" s="1668"/>
      <c r="B234" s="498"/>
      <c r="C234" s="1071"/>
      <c r="D234" s="1243"/>
      <c r="E234" s="1242"/>
      <c r="F234" s="1078"/>
      <c r="G234" s="1242"/>
      <c r="H234" s="767"/>
      <c r="I234" s="1703" t="s">
        <v>1365</v>
      </c>
      <c r="J234" s="1696" t="s">
        <v>1366</v>
      </c>
      <c r="K234" s="1696"/>
      <c r="L234" s="1704" t="s">
        <v>201</v>
      </c>
      <c r="M234" s="1697" t="s">
        <v>818</v>
      </c>
      <c r="N234" s="1699">
        <v>42814</v>
      </c>
      <c r="O234" s="134"/>
      <c r="P234" s="134"/>
      <c r="Q234" s="134"/>
      <c r="R234" s="134"/>
      <c r="S234" s="134"/>
      <c r="T234" s="1696"/>
      <c r="U234" s="1697" t="s">
        <v>42</v>
      </c>
      <c r="V234" s="1697" t="s">
        <v>43</v>
      </c>
      <c r="W234" s="1702">
        <v>1</v>
      </c>
      <c r="X234" s="1701">
        <v>1200000</v>
      </c>
      <c r="Y234" s="1715" t="s">
        <v>1384</v>
      </c>
    </row>
    <row r="235" spans="1:25" s="1" customFormat="1" ht="12.95" customHeight="1">
      <c r="A235" s="1668"/>
      <c r="B235" s="498"/>
      <c r="C235" s="1071"/>
      <c r="D235" s="1243"/>
      <c r="E235" s="1242"/>
      <c r="F235" s="1078"/>
      <c r="G235" s="1242"/>
      <c r="H235" s="767"/>
      <c r="I235" s="1703" t="s">
        <v>151</v>
      </c>
      <c r="J235" s="1696"/>
      <c r="K235" s="1696"/>
      <c r="L235" s="1704" t="s">
        <v>88</v>
      </c>
      <c r="M235" s="1697" t="s">
        <v>818</v>
      </c>
      <c r="N235" s="1699">
        <v>42817</v>
      </c>
      <c r="O235" s="134"/>
      <c r="P235" s="134"/>
      <c r="Q235" s="134"/>
      <c r="R235" s="134"/>
      <c r="S235" s="134"/>
      <c r="T235" s="1696"/>
      <c r="U235" s="1697" t="s">
        <v>42</v>
      </c>
      <c r="V235" s="1697" t="s">
        <v>43</v>
      </c>
      <c r="W235" s="1702">
        <v>1</v>
      </c>
      <c r="X235" s="1701">
        <v>1300000</v>
      </c>
      <c r="Y235" s="1715" t="s">
        <v>683</v>
      </c>
    </row>
    <row r="236" spans="1:25" s="1" customFormat="1" ht="12.95" customHeight="1">
      <c r="A236" s="1668"/>
      <c r="B236" s="498"/>
      <c r="C236" s="1071"/>
      <c r="D236" s="1243"/>
      <c r="E236" s="1242"/>
      <c r="F236" s="1078"/>
      <c r="G236" s="1242"/>
      <c r="H236" s="767"/>
      <c r="I236" s="1703" t="s">
        <v>1367</v>
      </c>
      <c r="J236" s="1696"/>
      <c r="K236" s="1696"/>
      <c r="L236" s="1704" t="s">
        <v>158</v>
      </c>
      <c r="M236" s="1697" t="s">
        <v>818</v>
      </c>
      <c r="N236" s="1699">
        <v>42786</v>
      </c>
      <c r="O236" s="134"/>
      <c r="P236" s="134"/>
      <c r="Q236" s="134"/>
      <c r="R236" s="134"/>
      <c r="S236" s="134"/>
      <c r="T236" s="1696"/>
      <c r="U236" s="1697" t="s">
        <v>42</v>
      </c>
      <c r="V236" s="1697" t="s">
        <v>43</v>
      </c>
      <c r="W236" s="1702">
        <v>1</v>
      </c>
      <c r="X236" s="1701">
        <v>5000000</v>
      </c>
      <c r="Y236" s="1715" t="s">
        <v>1385</v>
      </c>
    </row>
    <row r="237" spans="1:25" s="1" customFormat="1" ht="12.95" customHeight="1">
      <c r="A237" s="102"/>
      <c r="B237" s="498"/>
      <c r="C237" s="666"/>
      <c r="D237" s="1078"/>
      <c r="E237" s="1078"/>
      <c r="F237" s="1078"/>
      <c r="G237" s="1078"/>
      <c r="H237" s="771"/>
      <c r="I237" s="1327" t="s">
        <v>1372</v>
      </c>
      <c r="J237" s="1696"/>
      <c r="K237" s="1696"/>
      <c r="L237" s="1704" t="s">
        <v>201</v>
      </c>
      <c r="M237" s="1697" t="s">
        <v>818</v>
      </c>
      <c r="N237" s="1699">
        <v>42786</v>
      </c>
      <c r="O237" s="1696"/>
      <c r="P237" s="1697"/>
      <c r="Q237" s="1697"/>
      <c r="R237" s="1702"/>
      <c r="S237" s="1701"/>
      <c r="T237" s="1715"/>
      <c r="U237" s="1697" t="s">
        <v>1373</v>
      </c>
      <c r="V237" s="1697" t="s">
        <v>43</v>
      </c>
      <c r="W237" s="1702">
        <v>1</v>
      </c>
      <c r="X237" s="1701">
        <v>17000000</v>
      </c>
      <c r="Y237" s="1715" t="s">
        <v>1386</v>
      </c>
    </row>
    <row r="238" spans="1:25" s="1" customFormat="1" ht="12.75" customHeight="1">
      <c r="A238" s="102"/>
      <c r="B238" s="498"/>
      <c r="C238" s="666"/>
      <c r="D238" s="666"/>
      <c r="E238" s="666"/>
      <c r="F238" s="666"/>
      <c r="G238" s="666"/>
      <c r="H238" s="667"/>
      <c r="I238" s="512"/>
      <c r="J238" s="1181"/>
      <c r="K238" s="104"/>
      <c r="L238" s="912"/>
      <c r="M238" s="504"/>
      <c r="N238" s="710"/>
      <c r="O238" s="923"/>
      <c r="P238" s="923"/>
      <c r="Q238" s="923"/>
      <c r="R238" s="923"/>
      <c r="S238" s="923"/>
      <c r="T238" s="104"/>
      <c r="U238" s="504"/>
      <c r="V238" s="102"/>
      <c r="W238" s="503"/>
      <c r="X238" s="503"/>
      <c r="Y238" s="565"/>
    </row>
    <row r="239" spans="1:25" s="1" customFormat="1" ht="12.95" customHeight="1" thickBot="1">
      <c r="A239" s="102"/>
      <c r="B239" s="498"/>
      <c r="C239" s="666"/>
      <c r="D239" s="666"/>
      <c r="E239" s="666"/>
      <c r="F239" s="666"/>
      <c r="G239" s="666"/>
      <c r="H239" s="667"/>
      <c r="I239" s="512"/>
      <c r="J239" s="1181"/>
      <c r="K239" s="104"/>
      <c r="L239" s="912"/>
      <c r="M239" s="504"/>
      <c r="N239" s="710"/>
      <c r="O239" s="923"/>
      <c r="P239" s="923"/>
      <c r="Q239" s="923"/>
      <c r="R239" s="923"/>
      <c r="S239" s="923"/>
      <c r="T239" s="104"/>
      <c r="U239" s="504"/>
      <c r="V239" s="102"/>
      <c r="W239" s="503"/>
      <c r="X239" s="503"/>
      <c r="Y239" s="565"/>
    </row>
    <row r="240" spans="1:25" s="1" customFormat="1" ht="12.95" customHeight="1" thickBot="1">
      <c r="A240" s="54"/>
      <c r="B240" s="87"/>
      <c r="C240" s="56" t="str">
        <f>MID(B240,1,2)</f>
        <v/>
      </c>
      <c r="D240" s="56" t="str">
        <f>MID(B240,4,2)</f>
        <v/>
      </c>
      <c r="E240" s="56" t="str">
        <f>MID(B240,7,2)</f>
        <v/>
      </c>
      <c r="F240" s="56" t="str">
        <f>MID(B240,10,2)</f>
        <v/>
      </c>
      <c r="G240" s="56" t="str">
        <f>MID(B240,13,3)</f>
        <v/>
      </c>
      <c r="H240" s="564" t="s">
        <v>217</v>
      </c>
      <c r="I240" s="560" t="s">
        <v>789</v>
      </c>
      <c r="J240" s="88"/>
      <c r="K240" s="87"/>
      <c r="L240" s="89"/>
      <c r="M240" s="1608"/>
      <c r="N240" s="89"/>
      <c r="O240" s="924"/>
      <c r="P240" s="924"/>
      <c r="Q240" s="924"/>
      <c r="R240" s="924"/>
      <c r="S240" s="924"/>
      <c r="T240" s="87"/>
      <c r="U240" s="1600"/>
      <c r="V240" s="60"/>
      <c r="W240" s="1055">
        <f>SUM(W241:W260)</f>
        <v>18</v>
      </c>
      <c r="X240" s="700">
        <f>SUM(X241:X260)</f>
        <v>46322500</v>
      </c>
      <c r="Y240" s="90"/>
    </row>
    <row r="241" spans="1:25" s="1" customFormat="1" ht="12.95" customHeight="1">
      <c r="A241" s="114">
        <v>1</v>
      </c>
      <c r="B241" s="109" t="s">
        <v>218</v>
      </c>
      <c r="C241" s="1070" t="s">
        <v>97</v>
      </c>
      <c r="D241" s="1070" t="s">
        <v>570</v>
      </c>
      <c r="E241" s="1070" t="s">
        <v>239</v>
      </c>
      <c r="F241" s="1070" t="s">
        <v>97</v>
      </c>
      <c r="G241" s="1070" t="s">
        <v>108</v>
      </c>
      <c r="H241" s="1084" t="s">
        <v>135</v>
      </c>
      <c r="I241" s="112" t="s">
        <v>219</v>
      </c>
      <c r="J241" s="114" t="s">
        <v>41</v>
      </c>
      <c r="K241" s="114" t="s">
        <v>41</v>
      </c>
      <c r="L241" s="112" t="s">
        <v>201</v>
      </c>
      <c r="M241" s="496" t="s">
        <v>40</v>
      </c>
      <c r="N241" s="114">
        <v>2011</v>
      </c>
      <c r="O241" s="114"/>
      <c r="P241" s="114"/>
      <c r="Q241" s="1017"/>
      <c r="R241" s="1062"/>
      <c r="S241" s="115"/>
      <c r="T241" s="114" t="s">
        <v>41</v>
      </c>
      <c r="U241" s="496" t="s">
        <v>42</v>
      </c>
      <c r="V241" s="1017" t="s">
        <v>43</v>
      </c>
      <c r="W241" s="1062">
        <v>1</v>
      </c>
      <c r="X241" s="115">
        <v>2600000</v>
      </c>
      <c r="Y241" s="1044" t="s">
        <v>739</v>
      </c>
    </row>
    <row r="242" spans="1:25" s="1" customFormat="1" ht="12.95" customHeight="1">
      <c r="A242" s="52">
        <v>2</v>
      </c>
      <c r="B242" s="118" t="s">
        <v>218</v>
      </c>
      <c r="C242" s="1070" t="s">
        <v>97</v>
      </c>
      <c r="D242" s="1070" t="s">
        <v>570</v>
      </c>
      <c r="E242" s="1070" t="s">
        <v>239</v>
      </c>
      <c r="F242" s="1070" t="s">
        <v>97</v>
      </c>
      <c r="G242" s="1070" t="s">
        <v>108</v>
      </c>
      <c r="H242" s="697" t="s">
        <v>129</v>
      </c>
      <c r="I242" s="72" t="s">
        <v>220</v>
      </c>
      <c r="J242" s="52" t="s">
        <v>1082</v>
      </c>
      <c r="K242" s="52" t="s">
        <v>41</v>
      </c>
      <c r="L242" s="51" t="s">
        <v>201</v>
      </c>
      <c r="M242" s="417" t="s">
        <v>40</v>
      </c>
      <c r="N242" s="52">
        <v>2013</v>
      </c>
      <c r="O242" s="52"/>
      <c r="P242" s="52"/>
      <c r="Q242" s="1020"/>
      <c r="R242" s="1063"/>
      <c r="S242" s="71"/>
      <c r="T242" s="52" t="s">
        <v>41</v>
      </c>
      <c r="U242" s="417" t="s">
        <v>42</v>
      </c>
      <c r="V242" s="1020" t="s">
        <v>43</v>
      </c>
      <c r="W242" s="1063">
        <v>1</v>
      </c>
      <c r="X242" s="71">
        <v>3000000</v>
      </c>
      <c r="Y242" s="1045" t="s">
        <v>740</v>
      </c>
    </row>
    <row r="243" spans="1:25" s="1" customFormat="1" ht="12.95" customHeight="1">
      <c r="A243" s="52">
        <v>3</v>
      </c>
      <c r="B243" s="118"/>
      <c r="C243" s="76">
        <v>2</v>
      </c>
      <c r="D243" s="76">
        <v>7</v>
      </c>
      <c r="E243" s="76">
        <v>1</v>
      </c>
      <c r="F243" s="76">
        <v>1</v>
      </c>
      <c r="G243" s="70" t="s">
        <v>1083</v>
      </c>
      <c r="H243" s="697" t="s">
        <v>129</v>
      </c>
      <c r="I243" s="51" t="s">
        <v>221</v>
      </c>
      <c r="J243" s="51" t="s">
        <v>222</v>
      </c>
      <c r="K243" s="51"/>
      <c r="L243" s="51" t="s">
        <v>223</v>
      </c>
      <c r="M243" s="417" t="s">
        <v>40</v>
      </c>
      <c r="N243" s="52">
        <v>2008</v>
      </c>
      <c r="O243" s="51"/>
      <c r="P243" s="51"/>
      <c r="Q243" s="1020"/>
      <c r="R243" s="1060"/>
      <c r="S243" s="53"/>
      <c r="T243" s="51"/>
      <c r="U243" s="417" t="s">
        <v>132</v>
      </c>
      <c r="V243" s="1020" t="s">
        <v>43</v>
      </c>
      <c r="W243" s="1060">
        <v>1</v>
      </c>
      <c r="X243" s="53">
        <v>16800000</v>
      </c>
      <c r="Y243" s="551" t="s">
        <v>678</v>
      </c>
    </row>
    <row r="244" spans="1:25" s="1" customFormat="1" ht="12.95" customHeight="1">
      <c r="A244" s="52">
        <v>4</v>
      </c>
      <c r="B244" s="118"/>
      <c r="C244" s="76">
        <v>2</v>
      </c>
      <c r="D244" s="76">
        <v>7</v>
      </c>
      <c r="E244" s="76">
        <v>1</v>
      </c>
      <c r="F244" s="76">
        <v>1</v>
      </c>
      <c r="G244" s="70" t="s">
        <v>926</v>
      </c>
      <c r="H244" s="1082" t="s">
        <v>129</v>
      </c>
      <c r="I244" s="51" t="s">
        <v>224</v>
      </c>
      <c r="J244" s="51" t="s">
        <v>225</v>
      </c>
      <c r="K244" s="51"/>
      <c r="L244" s="51" t="s">
        <v>158</v>
      </c>
      <c r="M244" s="417" t="s">
        <v>40</v>
      </c>
      <c r="N244" s="52">
        <v>2006</v>
      </c>
      <c r="O244" s="51"/>
      <c r="P244" s="51"/>
      <c r="Q244" s="1020"/>
      <c r="R244" s="1060"/>
      <c r="S244" s="53"/>
      <c r="T244" s="51"/>
      <c r="U244" s="417" t="s">
        <v>132</v>
      </c>
      <c r="V244" s="1020" t="s">
        <v>43</v>
      </c>
      <c r="W244" s="1060">
        <v>1</v>
      </c>
      <c r="X244" s="53">
        <v>1100000</v>
      </c>
      <c r="Y244" s="551" t="s">
        <v>678</v>
      </c>
    </row>
    <row r="245" spans="1:25" s="1" customFormat="1" ht="12.95" customHeight="1">
      <c r="A245" s="114">
        <v>5</v>
      </c>
      <c r="B245" s="118"/>
      <c r="C245" s="135">
        <v>2</v>
      </c>
      <c r="D245" s="135">
        <v>7</v>
      </c>
      <c r="E245" s="135">
        <v>2</v>
      </c>
      <c r="F245" s="135">
        <v>1</v>
      </c>
      <c r="G245" s="697" t="s">
        <v>770</v>
      </c>
      <c r="H245" s="1082" t="s">
        <v>129</v>
      </c>
      <c r="I245" s="134" t="s">
        <v>226</v>
      </c>
      <c r="J245" s="134" t="s">
        <v>227</v>
      </c>
      <c r="K245" s="134"/>
      <c r="L245" s="134" t="s">
        <v>158</v>
      </c>
      <c r="M245" s="1120" t="s">
        <v>40</v>
      </c>
      <c r="N245" s="1082">
        <v>2003</v>
      </c>
      <c r="O245" s="134"/>
      <c r="P245" s="134"/>
      <c r="Q245" s="1016"/>
      <c r="R245" s="1064"/>
      <c r="S245" s="136"/>
      <c r="T245" s="134"/>
      <c r="U245" s="1120" t="s">
        <v>132</v>
      </c>
      <c r="V245" s="1016" t="s">
        <v>310</v>
      </c>
      <c r="W245" s="1064">
        <v>1</v>
      </c>
      <c r="X245" s="136">
        <v>75000</v>
      </c>
      <c r="Y245" s="551" t="s">
        <v>692</v>
      </c>
    </row>
    <row r="246" spans="1:25" s="1" customFormat="1" ht="12.95" customHeight="1">
      <c r="A246" s="52">
        <v>6</v>
      </c>
      <c r="B246" s="118"/>
      <c r="C246" s="135">
        <v>2</v>
      </c>
      <c r="D246" s="135">
        <v>7</v>
      </c>
      <c r="E246" s="135">
        <v>2</v>
      </c>
      <c r="F246" s="135">
        <v>1</v>
      </c>
      <c r="G246" s="1082">
        <v>11</v>
      </c>
      <c r="H246" s="1082" t="s">
        <v>135</v>
      </c>
      <c r="I246" s="134" t="s">
        <v>226</v>
      </c>
      <c r="J246" s="134" t="s">
        <v>227</v>
      </c>
      <c r="K246" s="134"/>
      <c r="L246" s="134" t="s">
        <v>158</v>
      </c>
      <c r="M246" s="1120" t="s">
        <v>40</v>
      </c>
      <c r="N246" s="1082">
        <v>2003</v>
      </c>
      <c r="O246" s="134"/>
      <c r="P246" s="134"/>
      <c r="Q246" s="1016"/>
      <c r="R246" s="1064"/>
      <c r="S246" s="136"/>
      <c r="T246" s="134"/>
      <c r="U246" s="1120" t="s">
        <v>132</v>
      </c>
      <c r="V246" s="1016" t="s">
        <v>310</v>
      </c>
      <c r="W246" s="1064">
        <v>1</v>
      </c>
      <c r="X246" s="136">
        <v>75000</v>
      </c>
      <c r="Y246" s="551" t="s">
        <v>679</v>
      </c>
    </row>
    <row r="247" spans="1:25" s="1" customFormat="1" ht="12.95" customHeight="1">
      <c r="A247" s="52">
        <v>7</v>
      </c>
      <c r="B247" s="118"/>
      <c r="C247" s="135">
        <v>2</v>
      </c>
      <c r="D247" s="135">
        <v>7</v>
      </c>
      <c r="E247" s="135">
        <v>2</v>
      </c>
      <c r="F247" s="135">
        <v>1</v>
      </c>
      <c r="G247" s="1082">
        <v>11</v>
      </c>
      <c r="H247" s="1082" t="s">
        <v>70</v>
      </c>
      <c r="I247" s="134" t="s">
        <v>226</v>
      </c>
      <c r="J247" s="134" t="s">
        <v>227</v>
      </c>
      <c r="K247" s="134"/>
      <c r="L247" s="134" t="s">
        <v>158</v>
      </c>
      <c r="M247" s="1120" t="s">
        <v>40</v>
      </c>
      <c r="N247" s="1082">
        <v>2003</v>
      </c>
      <c r="O247" s="134"/>
      <c r="P247" s="134"/>
      <c r="Q247" s="1016"/>
      <c r="R247" s="1064"/>
      <c r="S247" s="136"/>
      <c r="T247" s="134"/>
      <c r="U247" s="1120" t="s">
        <v>132</v>
      </c>
      <c r="V247" s="1016" t="s">
        <v>310</v>
      </c>
      <c r="W247" s="1064">
        <v>1</v>
      </c>
      <c r="X247" s="136">
        <v>75000</v>
      </c>
      <c r="Y247" s="551" t="s">
        <v>690</v>
      </c>
    </row>
    <row r="248" spans="1:25" s="1" customFormat="1" ht="12.95" customHeight="1">
      <c r="A248" s="52">
        <v>8</v>
      </c>
      <c r="B248" s="118"/>
      <c r="C248" s="135">
        <v>2</v>
      </c>
      <c r="D248" s="135">
        <v>7</v>
      </c>
      <c r="E248" s="135">
        <v>2</v>
      </c>
      <c r="F248" s="135">
        <v>1</v>
      </c>
      <c r="G248" s="1082">
        <v>11</v>
      </c>
      <c r="H248" s="1082" t="s">
        <v>73</v>
      </c>
      <c r="I248" s="134" t="s">
        <v>226</v>
      </c>
      <c r="J248" s="134" t="s">
        <v>227</v>
      </c>
      <c r="K248" s="134"/>
      <c r="L248" s="134" t="s">
        <v>158</v>
      </c>
      <c r="M248" s="1120" t="s">
        <v>40</v>
      </c>
      <c r="N248" s="1082">
        <v>2003</v>
      </c>
      <c r="O248" s="134"/>
      <c r="P248" s="134"/>
      <c r="Q248" s="1016"/>
      <c r="R248" s="1064"/>
      <c r="S248" s="136"/>
      <c r="T248" s="134"/>
      <c r="U248" s="1120" t="s">
        <v>132</v>
      </c>
      <c r="V248" s="1016" t="s">
        <v>310</v>
      </c>
      <c r="W248" s="1064">
        <v>1</v>
      </c>
      <c r="X248" s="136">
        <v>75000</v>
      </c>
      <c r="Y248" s="551" t="s">
        <v>687</v>
      </c>
    </row>
    <row r="249" spans="1:25" s="1" customFormat="1" ht="12.95" customHeight="1">
      <c r="A249" s="114">
        <v>9</v>
      </c>
      <c r="B249" s="118"/>
      <c r="C249" s="135">
        <v>2</v>
      </c>
      <c r="D249" s="135">
        <v>7</v>
      </c>
      <c r="E249" s="135">
        <v>2</v>
      </c>
      <c r="F249" s="135">
        <v>1</v>
      </c>
      <c r="G249" s="1082">
        <v>11</v>
      </c>
      <c r="H249" s="1082" t="s">
        <v>137</v>
      </c>
      <c r="I249" s="134" t="s">
        <v>226</v>
      </c>
      <c r="J249" s="134" t="s">
        <v>227</v>
      </c>
      <c r="K249" s="134"/>
      <c r="L249" s="134" t="s">
        <v>158</v>
      </c>
      <c r="M249" s="1120" t="s">
        <v>40</v>
      </c>
      <c r="N249" s="1082">
        <v>2003</v>
      </c>
      <c r="O249" s="134"/>
      <c r="P249" s="134"/>
      <c r="Q249" s="1016"/>
      <c r="R249" s="1064"/>
      <c r="S249" s="136"/>
      <c r="T249" s="134"/>
      <c r="U249" s="1120" t="s">
        <v>132</v>
      </c>
      <c r="V249" s="1016" t="s">
        <v>310</v>
      </c>
      <c r="W249" s="1064">
        <v>1</v>
      </c>
      <c r="X249" s="136">
        <v>75000</v>
      </c>
      <c r="Y249" s="551" t="s">
        <v>707</v>
      </c>
    </row>
    <row r="250" spans="1:25" s="1" customFormat="1" ht="12.95" customHeight="1">
      <c r="A250" s="52">
        <v>10</v>
      </c>
      <c r="B250" s="118"/>
      <c r="C250" s="76">
        <v>2</v>
      </c>
      <c r="D250" s="76">
        <v>7</v>
      </c>
      <c r="E250" s="1073" t="s">
        <v>97</v>
      </c>
      <c r="F250" s="1073" t="s">
        <v>108</v>
      </c>
      <c r="G250" s="480" t="s">
        <v>567</v>
      </c>
      <c r="H250" s="1082" t="s">
        <v>129</v>
      </c>
      <c r="I250" s="51" t="s">
        <v>228</v>
      </c>
      <c r="J250" s="51" t="s">
        <v>229</v>
      </c>
      <c r="K250" s="51"/>
      <c r="L250" s="51" t="s">
        <v>158</v>
      </c>
      <c r="M250" s="417" t="s">
        <v>40</v>
      </c>
      <c r="N250" s="52">
        <v>2008</v>
      </c>
      <c r="O250" s="51"/>
      <c r="P250" s="51"/>
      <c r="Q250" s="1016"/>
      <c r="R250" s="1060"/>
      <c r="S250" s="53"/>
      <c r="T250" s="51"/>
      <c r="U250" s="417" t="s">
        <v>132</v>
      </c>
      <c r="V250" s="1016" t="s">
        <v>310</v>
      </c>
      <c r="W250" s="1060">
        <v>1</v>
      </c>
      <c r="X250" s="53">
        <v>5082000</v>
      </c>
      <c r="Y250" s="551" t="s">
        <v>966</v>
      </c>
    </row>
    <row r="251" spans="1:25" s="1" customFormat="1" ht="12.95" customHeight="1">
      <c r="A251" s="52">
        <v>11</v>
      </c>
      <c r="B251" s="118"/>
      <c r="C251" s="76">
        <v>2</v>
      </c>
      <c r="D251" s="76">
        <v>7</v>
      </c>
      <c r="E251" s="1073" t="s">
        <v>239</v>
      </c>
      <c r="F251" s="1073" t="s">
        <v>239</v>
      </c>
      <c r="G251" s="480" t="s">
        <v>1084</v>
      </c>
      <c r="H251" s="1082" t="s">
        <v>129</v>
      </c>
      <c r="I251" s="51" t="s">
        <v>230</v>
      </c>
      <c r="J251" s="51" t="s">
        <v>231</v>
      </c>
      <c r="K251" s="51"/>
      <c r="L251" s="51" t="s">
        <v>158</v>
      </c>
      <c r="M251" s="417" t="s">
        <v>40</v>
      </c>
      <c r="N251" s="52">
        <v>2005</v>
      </c>
      <c r="O251" s="51"/>
      <c r="P251" s="51"/>
      <c r="Q251" s="1020"/>
      <c r="R251" s="1060"/>
      <c r="S251" s="53"/>
      <c r="T251" s="51"/>
      <c r="U251" s="417" t="s">
        <v>132</v>
      </c>
      <c r="V251" s="1020" t="s">
        <v>43</v>
      </c>
      <c r="W251" s="1060">
        <v>1</v>
      </c>
      <c r="X251" s="53">
        <v>1000000</v>
      </c>
      <c r="Y251" s="551" t="s">
        <v>708</v>
      </c>
    </row>
    <row r="252" spans="1:25" s="1" customFormat="1" ht="12.95" customHeight="1">
      <c r="A252" s="52">
        <v>12</v>
      </c>
      <c r="B252" s="118"/>
      <c r="C252" s="76">
        <v>2</v>
      </c>
      <c r="D252" s="76">
        <v>7</v>
      </c>
      <c r="E252" s="1073" t="s">
        <v>239</v>
      </c>
      <c r="F252" s="76">
        <v>1</v>
      </c>
      <c r="G252" s="480" t="s">
        <v>1084</v>
      </c>
      <c r="H252" s="1082" t="s">
        <v>135</v>
      </c>
      <c r="I252" s="51" t="s">
        <v>232</v>
      </c>
      <c r="J252" s="51" t="s">
        <v>233</v>
      </c>
      <c r="K252" s="51"/>
      <c r="L252" s="51" t="s">
        <v>158</v>
      </c>
      <c r="M252" s="417" t="s">
        <v>40</v>
      </c>
      <c r="N252" s="52">
        <v>2007</v>
      </c>
      <c r="O252" s="51"/>
      <c r="P252" s="51"/>
      <c r="Q252" s="1020"/>
      <c r="R252" s="1060"/>
      <c r="S252" s="53"/>
      <c r="T252" s="51"/>
      <c r="U252" s="417" t="s">
        <v>132</v>
      </c>
      <c r="V252" s="1020" t="s">
        <v>43</v>
      </c>
      <c r="W252" s="1060">
        <v>1</v>
      </c>
      <c r="X252" s="53">
        <v>650000</v>
      </c>
      <c r="Y252" s="551" t="s">
        <v>709</v>
      </c>
    </row>
    <row r="253" spans="1:25" s="1" customFormat="1" ht="12.95" customHeight="1">
      <c r="A253" s="114">
        <v>13</v>
      </c>
      <c r="B253" s="118"/>
      <c r="C253" s="76">
        <v>2</v>
      </c>
      <c r="D253" s="76">
        <v>7</v>
      </c>
      <c r="E253" s="1073" t="s">
        <v>97</v>
      </c>
      <c r="F253" s="1073" t="s">
        <v>239</v>
      </c>
      <c r="G253" s="480" t="s">
        <v>238</v>
      </c>
      <c r="H253" s="1082" t="s">
        <v>129</v>
      </c>
      <c r="I253" s="51" t="s">
        <v>234</v>
      </c>
      <c r="J253" s="51" t="s">
        <v>235</v>
      </c>
      <c r="K253" s="51"/>
      <c r="L253" s="51" t="s">
        <v>158</v>
      </c>
      <c r="M253" s="417" t="s">
        <v>40</v>
      </c>
      <c r="N253" s="52">
        <v>2007</v>
      </c>
      <c r="O253" s="51"/>
      <c r="P253" s="51"/>
      <c r="Q253" s="1020"/>
      <c r="R253" s="1060"/>
      <c r="S253" s="53"/>
      <c r="T253" s="51"/>
      <c r="U253" s="417" t="s">
        <v>132</v>
      </c>
      <c r="V253" s="1020" t="s">
        <v>310</v>
      </c>
      <c r="W253" s="1060">
        <v>1</v>
      </c>
      <c r="X253" s="53">
        <v>750000</v>
      </c>
      <c r="Y253" s="551" t="s">
        <v>692</v>
      </c>
    </row>
    <row r="254" spans="1:25" s="1" customFormat="1" ht="12.95" customHeight="1">
      <c r="A254" s="52">
        <v>14</v>
      </c>
      <c r="B254" s="498"/>
      <c r="C254" s="1070" t="s">
        <v>97</v>
      </c>
      <c r="D254" s="1070" t="s">
        <v>570</v>
      </c>
      <c r="E254" s="1070" t="s">
        <v>239</v>
      </c>
      <c r="F254" s="1070" t="s">
        <v>97</v>
      </c>
      <c r="G254" s="1070" t="s">
        <v>108</v>
      </c>
      <c r="H254" s="588" t="s">
        <v>70</v>
      </c>
      <c r="I254" s="72" t="s">
        <v>902</v>
      </c>
      <c r="J254" s="51" t="s">
        <v>847</v>
      </c>
      <c r="K254" s="51"/>
      <c r="L254" s="675"/>
      <c r="M254" s="417" t="s">
        <v>818</v>
      </c>
      <c r="N254" s="670">
        <v>42354</v>
      </c>
      <c r="O254" s="51"/>
      <c r="P254" s="52"/>
      <c r="Q254" s="1020"/>
      <c r="R254" s="1060"/>
      <c r="S254" s="71"/>
      <c r="T254" s="51"/>
      <c r="U254" s="417" t="s">
        <v>42</v>
      </c>
      <c r="V254" s="1020" t="s">
        <v>43</v>
      </c>
      <c r="W254" s="1060">
        <v>1</v>
      </c>
      <c r="X254" s="71">
        <v>1550000</v>
      </c>
      <c r="Y254" s="672" t="s">
        <v>678</v>
      </c>
    </row>
    <row r="255" spans="1:25" s="1" customFormat="1" ht="12.95" customHeight="1">
      <c r="A255" s="52">
        <v>15</v>
      </c>
      <c r="B255" s="498"/>
      <c r="C255" s="86">
        <v>2</v>
      </c>
      <c r="D255" s="1203" t="s">
        <v>570</v>
      </c>
      <c r="E255" s="1203" t="s">
        <v>97</v>
      </c>
      <c r="F255" s="1203" t="s">
        <v>239</v>
      </c>
      <c r="G255" s="1203" t="s">
        <v>98</v>
      </c>
      <c r="H255" s="859" t="s">
        <v>129</v>
      </c>
      <c r="I255" s="72" t="s">
        <v>1195</v>
      </c>
      <c r="J255" s="51"/>
      <c r="K255" s="51"/>
      <c r="L255" s="417" t="s">
        <v>201</v>
      </c>
      <c r="M255" s="417" t="s">
        <v>818</v>
      </c>
      <c r="N255" s="670" t="s">
        <v>1129</v>
      </c>
      <c r="O255" s="51"/>
      <c r="P255" s="52"/>
      <c r="Q255" s="52"/>
      <c r="R255" s="1060"/>
      <c r="S255" s="550"/>
      <c r="T255" s="51"/>
      <c r="U255" s="417" t="s">
        <v>349</v>
      </c>
      <c r="V255" s="52" t="s">
        <v>43</v>
      </c>
      <c r="W255" s="1060">
        <v>1</v>
      </c>
      <c r="X255" s="550">
        <v>7500000</v>
      </c>
      <c r="Y255" s="1120" t="s">
        <v>1267</v>
      </c>
    </row>
    <row r="256" spans="1:25" s="1" customFormat="1" ht="12.95" customHeight="1">
      <c r="A256" s="102">
        <v>16</v>
      </c>
      <c r="B256" s="498"/>
      <c r="C256" s="86">
        <v>2</v>
      </c>
      <c r="D256" s="1203" t="s">
        <v>570</v>
      </c>
      <c r="E256" s="1203" t="s">
        <v>239</v>
      </c>
      <c r="F256" s="1203" t="s">
        <v>239</v>
      </c>
      <c r="G256" s="1203" t="s">
        <v>1083</v>
      </c>
      <c r="H256" s="785" t="s">
        <v>135</v>
      </c>
      <c r="I256" s="72" t="s">
        <v>1177</v>
      </c>
      <c r="J256" s="51" t="s">
        <v>1178</v>
      </c>
      <c r="K256" s="51"/>
      <c r="L256" s="417" t="s">
        <v>1179</v>
      </c>
      <c r="M256" s="417" t="s">
        <v>818</v>
      </c>
      <c r="N256" s="670" t="s">
        <v>1125</v>
      </c>
      <c r="O256" s="51"/>
      <c r="P256" s="52"/>
      <c r="Q256" s="52"/>
      <c r="R256" s="1060"/>
      <c r="S256" s="550"/>
      <c r="T256" s="51"/>
      <c r="U256" s="417" t="s">
        <v>42</v>
      </c>
      <c r="V256" s="52" t="s">
        <v>43</v>
      </c>
      <c r="W256" s="1060">
        <v>1</v>
      </c>
      <c r="X256" s="550">
        <v>1000000</v>
      </c>
      <c r="Y256" s="1120"/>
    </row>
    <row r="257" spans="1:25" s="1" customFormat="1" ht="12.95" customHeight="1">
      <c r="A257" s="102"/>
      <c r="B257" s="498"/>
      <c r="C257" s="666"/>
      <c r="D257" s="1078"/>
      <c r="E257" s="1078"/>
      <c r="F257" s="1078"/>
      <c r="G257" s="1078"/>
      <c r="H257" s="771"/>
      <c r="I257" s="1703" t="s">
        <v>1368</v>
      </c>
      <c r="J257" s="1696" t="s">
        <v>1369</v>
      </c>
      <c r="K257" s="1696"/>
      <c r="L257" s="1704" t="s">
        <v>201</v>
      </c>
      <c r="M257" s="1697" t="s">
        <v>818</v>
      </c>
      <c r="N257" s="1699">
        <v>42787</v>
      </c>
      <c r="O257" s="1696"/>
      <c r="P257" s="1697"/>
      <c r="Q257" s="1697"/>
      <c r="R257" s="1702"/>
      <c r="S257" s="1701"/>
      <c r="T257" s="1715"/>
      <c r="U257" s="1697" t="s">
        <v>42</v>
      </c>
      <c r="V257" s="1697" t="s">
        <v>43</v>
      </c>
      <c r="W257" s="1702">
        <v>1</v>
      </c>
      <c r="X257" s="1701">
        <v>3150000</v>
      </c>
      <c r="Y257" s="1715" t="s">
        <v>1383</v>
      </c>
    </row>
    <row r="258" spans="1:25" s="1" customFormat="1" ht="12.95" customHeight="1">
      <c r="A258" s="102"/>
      <c r="B258" s="498"/>
      <c r="C258" s="666"/>
      <c r="D258" s="1078"/>
      <c r="E258" s="1078"/>
      <c r="F258" s="1078"/>
      <c r="G258" s="1078"/>
      <c r="H258" s="771"/>
      <c r="I258" s="1703" t="s">
        <v>1370</v>
      </c>
      <c r="J258" s="1696" t="s">
        <v>1371</v>
      </c>
      <c r="K258" s="1696"/>
      <c r="L258" s="1704" t="s">
        <v>201</v>
      </c>
      <c r="M258" s="1697" t="s">
        <v>818</v>
      </c>
      <c r="N258" s="1699">
        <v>42787</v>
      </c>
      <c r="O258" s="1696"/>
      <c r="P258" s="1697"/>
      <c r="Q258" s="1697"/>
      <c r="R258" s="1702"/>
      <c r="S258" s="1701"/>
      <c r="T258" s="1715"/>
      <c r="U258" s="1697" t="s">
        <v>349</v>
      </c>
      <c r="V258" s="1697" t="s">
        <v>43</v>
      </c>
      <c r="W258" s="1702">
        <v>1</v>
      </c>
      <c r="X258" s="1701">
        <v>1765500</v>
      </c>
      <c r="Y258" s="1715" t="s">
        <v>1383</v>
      </c>
    </row>
    <row r="259" spans="1:25" s="1" customFormat="1" ht="12.95" customHeight="1">
      <c r="A259" s="102"/>
      <c r="B259" s="498"/>
      <c r="C259" s="671"/>
      <c r="D259" s="671"/>
      <c r="E259" s="671"/>
      <c r="F259" s="671"/>
      <c r="G259" s="104"/>
      <c r="H259" s="104"/>
      <c r="I259" s="512"/>
      <c r="J259" s="104"/>
      <c r="K259" s="104"/>
      <c r="L259" s="504"/>
      <c r="M259" s="504"/>
      <c r="N259" s="710"/>
      <c r="O259" s="104"/>
      <c r="P259" s="102"/>
      <c r="Q259" s="102"/>
      <c r="R259" s="1065"/>
      <c r="S259" s="664"/>
      <c r="T259" s="104"/>
      <c r="U259" s="504"/>
      <c r="V259" s="102"/>
      <c r="W259" s="1065"/>
      <c r="X259" s="664"/>
      <c r="Y259" s="590"/>
    </row>
    <row r="260" spans="1:25" s="1" customFormat="1" ht="12.95" customHeight="1" thickBot="1">
      <c r="A260" s="497"/>
      <c r="B260" s="498"/>
      <c r="C260" s="499"/>
      <c r="D260" s="499"/>
      <c r="E260" s="499"/>
      <c r="F260" s="499"/>
      <c r="G260" s="499"/>
      <c r="H260" s="502"/>
      <c r="I260" s="512"/>
      <c r="J260" s="102"/>
      <c r="K260" s="102"/>
      <c r="L260" s="104"/>
      <c r="M260" s="504"/>
      <c r="N260" s="102"/>
      <c r="O260" s="923"/>
      <c r="P260" s="923"/>
      <c r="Q260" s="923"/>
      <c r="R260" s="923"/>
      <c r="S260" s="923"/>
      <c r="T260" s="102"/>
      <c r="U260" s="504"/>
      <c r="V260" s="102"/>
      <c r="W260" s="512"/>
      <c r="X260" s="664"/>
      <c r="Y260" s="513"/>
    </row>
    <row r="261" spans="1:25" s="1" customFormat="1" ht="12.95" customHeight="1" thickBot="1">
      <c r="A261" s="54"/>
      <c r="B261" s="87"/>
      <c r="C261" s="56" t="str">
        <f>MID(B261,1,2)</f>
        <v/>
      </c>
      <c r="D261" s="56" t="str">
        <f>MID(B261,4,2)</f>
        <v/>
      </c>
      <c r="E261" s="56" t="str">
        <f>MID(B261,7,2)</f>
        <v/>
      </c>
      <c r="F261" s="56" t="str">
        <f>MID(B261,10,2)</f>
        <v/>
      </c>
      <c r="G261" s="56" t="str">
        <f>MID(B261,13,3)</f>
        <v/>
      </c>
      <c r="H261" s="564" t="s">
        <v>236</v>
      </c>
      <c r="I261" s="560" t="s">
        <v>787</v>
      </c>
      <c r="J261" s="88"/>
      <c r="K261" s="87"/>
      <c r="L261" s="87"/>
      <c r="M261" s="1600"/>
      <c r="N261" s="87"/>
      <c r="O261" s="924"/>
      <c r="P261" s="924"/>
      <c r="Q261" s="924"/>
      <c r="R261" s="924"/>
      <c r="S261" s="924"/>
      <c r="T261" s="87"/>
      <c r="U261" s="1600"/>
      <c r="V261" s="60"/>
      <c r="W261" s="1055">
        <f>SUM(W262:W300)</f>
        <v>44</v>
      </c>
      <c r="X261" s="700">
        <f>SUM(X262:X300)</f>
        <v>355180115</v>
      </c>
      <c r="Y261" s="91"/>
    </row>
    <row r="262" spans="1:25" s="1" customFormat="1" ht="12.95" customHeight="1">
      <c r="A262" s="1079">
        <v>2</v>
      </c>
      <c r="B262" s="118" t="s">
        <v>269</v>
      </c>
      <c r="C262" s="69" t="s">
        <v>97</v>
      </c>
      <c r="D262" s="69" t="s">
        <v>238</v>
      </c>
      <c r="E262" s="69" t="s">
        <v>239</v>
      </c>
      <c r="F262" s="1071" t="s">
        <v>263</v>
      </c>
      <c r="G262" s="1071" t="s">
        <v>1070</v>
      </c>
      <c r="H262" s="697" t="s">
        <v>129</v>
      </c>
      <c r="I262" s="51" t="s">
        <v>270</v>
      </c>
      <c r="J262" s="52" t="s">
        <v>271</v>
      </c>
      <c r="K262" s="52"/>
      <c r="L262" s="52"/>
      <c r="M262" s="417" t="s">
        <v>40</v>
      </c>
      <c r="N262" s="52">
        <v>2007</v>
      </c>
      <c r="O262" s="52"/>
      <c r="P262" s="52"/>
      <c r="Q262" s="1020"/>
      <c r="R262" s="82"/>
      <c r="S262" s="71"/>
      <c r="T262" s="52" t="s">
        <v>41</v>
      </c>
      <c r="U262" s="417" t="s">
        <v>42</v>
      </c>
      <c r="V262" s="1020" t="s">
        <v>310</v>
      </c>
      <c r="W262" s="82">
        <v>1</v>
      </c>
      <c r="X262" s="71">
        <v>9625000</v>
      </c>
      <c r="Y262" s="1029" t="s">
        <v>966</v>
      </c>
    </row>
    <row r="263" spans="1:25" s="1" customFormat="1" ht="12.95" customHeight="1">
      <c r="A263" s="1251">
        <v>6</v>
      </c>
      <c r="B263" s="118" t="s">
        <v>237</v>
      </c>
      <c r="C263" s="69" t="str">
        <f>MID(B263,1,2)</f>
        <v>02</v>
      </c>
      <c r="D263" s="69" t="str">
        <f>MID(B263,4,2)</f>
        <v>08</v>
      </c>
      <c r="E263" s="69" t="str">
        <f>MID(B263,7,2)</f>
        <v>01</v>
      </c>
      <c r="F263" s="1071" t="s">
        <v>263</v>
      </c>
      <c r="G263" s="1071" t="s">
        <v>1090</v>
      </c>
      <c r="H263" s="697" t="s">
        <v>129</v>
      </c>
      <c r="I263" s="72" t="s">
        <v>295</v>
      </c>
      <c r="J263" s="52" t="s">
        <v>41</v>
      </c>
      <c r="K263" s="52" t="s">
        <v>41</v>
      </c>
      <c r="L263" s="52" t="s">
        <v>41</v>
      </c>
      <c r="M263" s="417" t="s">
        <v>40</v>
      </c>
      <c r="N263" s="52">
        <v>2013</v>
      </c>
      <c r="O263" s="52"/>
      <c r="P263" s="52"/>
      <c r="Q263" s="1020"/>
      <c r="R263" s="70"/>
      <c r="S263" s="71"/>
      <c r="T263" s="52" t="s">
        <v>41</v>
      </c>
      <c r="U263" s="417" t="s">
        <v>42</v>
      </c>
      <c r="V263" s="1020" t="s">
        <v>43</v>
      </c>
      <c r="W263" s="70">
        <v>1</v>
      </c>
      <c r="X263" s="71">
        <v>12347500</v>
      </c>
      <c r="Y263" s="1033" t="s">
        <v>1048</v>
      </c>
    </row>
    <row r="264" spans="1:25" s="1" customFormat="1" ht="12.95" customHeight="1">
      <c r="A264" s="1251">
        <v>7</v>
      </c>
      <c r="B264" s="118"/>
      <c r="C264" s="76">
        <v>2</v>
      </c>
      <c r="D264" s="1073" t="s">
        <v>238</v>
      </c>
      <c r="E264" s="76">
        <v>1</v>
      </c>
      <c r="F264" s="76">
        <v>1</v>
      </c>
      <c r="G264" s="1073" t="s">
        <v>1089</v>
      </c>
      <c r="H264" s="70" t="s">
        <v>70</v>
      </c>
      <c r="I264" s="51" t="s">
        <v>296</v>
      </c>
      <c r="J264" s="51" t="s">
        <v>297</v>
      </c>
      <c r="K264" s="51"/>
      <c r="L264" s="51" t="s">
        <v>158</v>
      </c>
      <c r="M264" s="417" t="s">
        <v>40</v>
      </c>
      <c r="N264" s="51">
        <v>2003</v>
      </c>
      <c r="O264" s="51"/>
      <c r="P264" s="51"/>
      <c r="Q264" s="1020"/>
      <c r="R264" s="98"/>
      <c r="S264" s="53"/>
      <c r="T264" s="51"/>
      <c r="U264" s="417" t="s">
        <v>42</v>
      </c>
      <c r="V264" s="1020" t="s">
        <v>310</v>
      </c>
      <c r="W264" s="98">
        <v>1</v>
      </c>
      <c r="X264" s="53">
        <v>6500000</v>
      </c>
      <c r="Y264" s="551" t="s">
        <v>682</v>
      </c>
    </row>
    <row r="265" spans="1:25" s="1" customFormat="1" ht="12.95" customHeight="1">
      <c r="A265" s="1251">
        <v>8</v>
      </c>
      <c r="B265" s="118"/>
      <c r="C265" s="76">
        <v>2</v>
      </c>
      <c r="D265" s="1073" t="s">
        <v>238</v>
      </c>
      <c r="E265" s="76">
        <v>1</v>
      </c>
      <c r="F265" s="76">
        <v>1</v>
      </c>
      <c r="G265" s="1073" t="s">
        <v>1089</v>
      </c>
      <c r="H265" s="70" t="s">
        <v>129</v>
      </c>
      <c r="I265" s="51" t="s">
        <v>298</v>
      </c>
      <c r="J265" s="51" t="s">
        <v>299</v>
      </c>
      <c r="K265" s="51"/>
      <c r="L265" s="51" t="s">
        <v>158</v>
      </c>
      <c r="M265" s="417" t="s">
        <v>40</v>
      </c>
      <c r="N265" s="51">
        <v>1999</v>
      </c>
      <c r="O265" s="51"/>
      <c r="P265" s="51"/>
      <c r="Q265" s="1020"/>
      <c r="R265" s="98"/>
      <c r="S265" s="53"/>
      <c r="T265" s="51"/>
      <c r="U265" s="417" t="s">
        <v>42</v>
      </c>
      <c r="V265" s="1020" t="s">
        <v>43</v>
      </c>
      <c r="W265" s="98">
        <v>1</v>
      </c>
      <c r="X265" s="53">
        <v>6500000</v>
      </c>
      <c r="Y265" s="551" t="s">
        <v>677</v>
      </c>
    </row>
    <row r="266" spans="1:25" s="1" customFormat="1" ht="12.95" customHeight="1">
      <c r="A266" s="1251">
        <v>17</v>
      </c>
      <c r="B266" s="118"/>
      <c r="C266" s="76">
        <v>2</v>
      </c>
      <c r="D266" s="1073" t="s">
        <v>238</v>
      </c>
      <c r="E266" s="76">
        <v>1</v>
      </c>
      <c r="F266" s="1073" t="s">
        <v>97</v>
      </c>
      <c r="G266" s="1073" t="s">
        <v>239</v>
      </c>
      <c r="H266" s="52" t="s">
        <v>129</v>
      </c>
      <c r="I266" s="51" t="s">
        <v>302</v>
      </c>
      <c r="J266" s="51" t="s">
        <v>303</v>
      </c>
      <c r="K266" s="51"/>
      <c r="L266" s="51" t="s">
        <v>223</v>
      </c>
      <c r="M266" s="417" t="s">
        <v>40</v>
      </c>
      <c r="N266" s="51">
        <v>2005</v>
      </c>
      <c r="O266" s="51"/>
      <c r="P266" s="51"/>
      <c r="Q266" s="1020"/>
      <c r="R266" s="98"/>
      <c r="S266" s="53"/>
      <c r="T266" s="51"/>
      <c r="U266" s="417" t="s">
        <v>132</v>
      </c>
      <c r="V266" s="1020" t="s">
        <v>43</v>
      </c>
      <c r="W266" s="98">
        <v>1</v>
      </c>
      <c r="X266" s="53">
        <v>3500000</v>
      </c>
      <c r="Y266" s="551" t="s">
        <v>696</v>
      </c>
    </row>
    <row r="267" spans="1:25" s="1" customFormat="1" ht="12.95" customHeight="1">
      <c r="A267" s="1251">
        <v>18</v>
      </c>
      <c r="B267" s="118"/>
      <c r="C267" s="76">
        <v>2</v>
      </c>
      <c r="D267" s="1073" t="s">
        <v>238</v>
      </c>
      <c r="E267" s="76">
        <v>1</v>
      </c>
      <c r="F267" s="76">
        <v>1</v>
      </c>
      <c r="G267" s="1073" t="s">
        <v>1087</v>
      </c>
      <c r="H267" s="70" t="s">
        <v>81</v>
      </c>
      <c r="I267" s="51" t="s">
        <v>304</v>
      </c>
      <c r="J267" s="51" t="s">
        <v>305</v>
      </c>
      <c r="K267" s="51"/>
      <c r="L267" s="51" t="s">
        <v>39</v>
      </c>
      <c r="M267" s="417" t="s">
        <v>40</v>
      </c>
      <c r="N267" s="51">
        <v>2008</v>
      </c>
      <c r="O267" s="51"/>
      <c r="P267" s="51"/>
      <c r="Q267" s="1020"/>
      <c r="R267" s="98"/>
      <c r="S267" s="53"/>
      <c r="T267" s="51"/>
      <c r="U267" s="417" t="s">
        <v>42</v>
      </c>
      <c r="V267" s="1020" t="s">
        <v>43</v>
      </c>
      <c r="W267" s="98">
        <v>1</v>
      </c>
      <c r="X267" s="53">
        <v>17000000</v>
      </c>
      <c r="Y267" s="551" t="s">
        <v>710</v>
      </c>
    </row>
    <row r="268" spans="1:25" s="1" customFormat="1" ht="12.95" customHeight="1">
      <c r="A268" s="1251">
        <v>20</v>
      </c>
      <c r="B268" s="118"/>
      <c r="C268" s="76">
        <v>2</v>
      </c>
      <c r="D268" s="1073" t="s">
        <v>238</v>
      </c>
      <c r="E268" s="76">
        <v>1</v>
      </c>
      <c r="F268" s="76">
        <v>1</v>
      </c>
      <c r="G268" s="1073" t="s">
        <v>1091</v>
      </c>
      <c r="H268" s="52" t="s">
        <v>129</v>
      </c>
      <c r="I268" s="51" t="s">
        <v>307</v>
      </c>
      <c r="J268" s="51" t="s">
        <v>131</v>
      </c>
      <c r="K268" s="51"/>
      <c r="L268" s="51" t="s">
        <v>39</v>
      </c>
      <c r="M268" s="417" t="s">
        <v>40</v>
      </c>
      <c r="N268" s="51">
        <v>1995</v>
      </c>
      <c r="O268" s="51"/>
      <c r="P268" s="51"/>
      <c r="Q268" s="1020"/>
      <c r="R268" s="98"/>
      <c r="S268" s="53"/>
      <c r="T268" s="51"/>
      <c r="U268" s="417" t="s">
        <v>42</v>
      </c>
      <c r="V268" s="1020" t="s">
        <v>43</v>
      </c>
      <c r="W268" s="98">
        <v>1</v>
      </c>
      <c r="X268" s="53">
        <v>800000</v>
      </c>
      <c r="Y268" s="551" t="s">
        <v>711</v>
      </c>
    </row>
    <row r="269" spans="1:25" s="1" customFormat="1" ht="12.95" customHeight="1">
      <c r="A269" s="1251">
        <v>21</v>
      </c>
      <c r="B269" s="118"/>
      <c r="C269" s="76">
        <v>2</v>
      </c>
      <c r="D269" s="1073" t="s">
        <v>238</v>
      </c>
      <c r="E269" s="76">
        <v>1</v>
      </c>
      <c r="F269" s="76">
        <v>1</v>
      </c>
      <c r="G269" s="1073" t="s">
        <v>1091</v>
      </c>
      <c r="H269" s="52" t="s">
        <v>135</v>
      </c>
      <c r="I269" s="51" t="s">
        <v>307</v>
      </c>
      <c r="J269" s="51" t="s">
        <v>131</v>
      </c>
      <c r="K269" s="51"/>
      <c r="L269" s="51" t="s">
        <v>39</v>
      </c>
      <c r="M269" s="417" t="s">
        <v>40</v>
      </c>
      <c r="N269" s="51">
        <v>1995</v>
      </c>
      <c r="O269" s="51"/>
      <c r="P269" s="51"/>
      <c r="Q269" s="1020"/>
      <c r="R269" s="98"/>
      <c r="S269" s="53"/>
      <c r="T269" s="51"/>
      <c r="U269" s="417" t="s">
        <v>42</v>
      </c>
      <c r="V269" s="1020" t="s">
        <v>43</v>
      </c>
      <c r="W269" s="98">
        <v>1</v>
      </c>
      <c r="X269" s="53">
        <v>800000</v>
      </c>
      <c r="Y269" s="551" t="s">
        <v>712</v>
      </c>
    </row>
    <row r="270" spans="1:25" s="1" customFormat="1" ht="12.95" customHeight="1">
      <c r="A270" s="1251">
        <v>22</v>
      </c>
      <c r="B270" s="118"/>
      <c r="C270" s="76">
        <v>2</v>
      </c>
      <c r="D270" s="1073" t="s">
        <v>238</v>
      </c>
      <c r="E270" s="76">
        <v>1</v>
      </c>
      <c r="F270" s="76">
        <v>1</v>
      </c>
      <c r="G270" s="1073" t="s">
        <v>1091</v>
      </c>
      <c r="H270" s="52" t="s">
        <v>70</v>
      </c>
      <c r="I270" s="51" t="s">
        <v>307</v>
      </c>
      <c r="J270" s="51" t="s">
        <v>131</v>
      </c>
      <c r="K270" s="51"/>
      <c r="L270" s="51" t="s">
        <v>39</v>
      </c>
      <c r="M270" s="417" t="s">
        <v>40</v>
      </c>
      <c r="N270" s="51">
        <v>1995</v>
      </c>
      <c r="O270" s="51"/>
      <c r="P270" s="51"/>
      <c r="Q270" s="1020"/>
      <c r="R270" s="98"/>
      <c r="S270" s="53"/>
      <c r="T270" s="51"/>
      <c r="U270" s="417" t="s">
        <v>42</v>
      </c>
      <c r="V270" s="1020" t="s">
        <v>43</v>
      </c>
      <c r="W270" s="98">
        <v>1</v>
      </c>
      <c r="X270" s="53">
        <v>800000</v>
      </c>
      <c r="Y270" s="551" t="s">
        <v>713</v>
      </c>
    </row>
    <row r="271" spans="1:25" s="1" customFormat="1" ht="12.95" customHeight="1">
      <c r="A271" s="1251">
        <v>23</v>
      </c>
      <c r="B271" s="118"/>
      <c r="C271" s="76">
        <v>2</v>
      </c>
      <c r="D271" s="1073" t="s">
        <v>238</v>
      </c>
      <c r="E271" s="76">
        <v>1</v>
      </c>
      <c r="F271" s="76">
        <v>1</v>
      </c>
      <c r="G271" s="1073" t="s">
        <v>1091</v>
      </c>
      <c r="H271" s="52" t="s">
        <v>73</v>
      </c>
      <c r="I271" s="51" t="s">
        <v>307</v>
      </c>
      <c r="J271" s="51" t="s">
        <v>131</v>
      </c>
      <c r="K271" s="51"/>
      <c r="L271" s="51" t="s">
        <v>39</v>
      </c>
      <c r="M271" s="417" t="s">
        <v>40</v>
      </c>
      <c r="N271" s="51">
        <v>1995</v>
      </c>
      <c r="O271" s="51"/>
      <c r="P271" s="51"/>
      <c r="Q271" s="1020"/>
      <c r="R271" s="98"/>
      <c r="S271" s="53"/>
      <c r="T271" s="51"/>
      <c r="U271" s="417" t="s">
        <v>42</v>
      </c>
      <c r="V271" s="1020" t="s">
        <v>43</v>
      </c>
      <c r="W271" s="98">
        <v>1</v>
      </c>
      <c r="X271" s="53">
        <v>800000</v>
      </c>
      <c r="Y271" s="551" t="s">
        <v>714</v>
      </c>
    </row>
    <row r="272" spans="1:25" s="1" customFormat="1" ht="12.95" customHeight="1">
      <c r="A272" s="1251">
        <v>24</v>
      </c>
      <c r="B272" s="118"/>
      <c r="C272" s="76">
        <v>2</v>
      </c>
      <c r="D272" s="1073" t="s">
        <v>238</v>
      </c>
      <c r="E272" s="76">
        <v>1</v>
      </c>
      <c r="F272" s="76">
        <v>1</v>
      </c>
      <c r="G272" s="1073" t="s">
        <v>1091</v>
      </c>
      <c r="H272" s="52" t="s">
        <v>137</v>
      </c>
      <c r="I272" s="51" t="s">
        <v>307</v>
      </c>
      <c r="J272" s="51" t="s">
        <v>131</v>
      </c>
      <c r="K272" s="51"/>
      <c r="L272" s="51" t="s">
        <v>39</v>
      </c>
      <c r="M272" s="417" t="s">
        <v>40</v>
      </c>
      <c r="N272" s="51">
        <v>1995</v>
      </c>
      <c r="O272" s="51"/>
      <c r="P272" s="51"/>
      <c r="Q272" s="1020"/>
      <c r="R272" s="98"/>
      <c r="S272" s="53"/>
      <c r="T272" s="51"/>
      <c r="U272" s="417" t="s">
        <v>42</v>
      </c>
      <c r="V272" s="1020" t="s">
        <v>43</v>
      </c>
      <c r="W272" s="98">
        <v>1</v>
      </c>
      <c r="X272" s="53">
        <v>800000</v>
      </c>
      <c r="Y272" s="551" t="s">
        <v>681</v>
      </c>
    </row>
    <row r="273" spans="1:28" s="1" customFormat="1" ht="12.95" customHeight="1">
      <c r="A273" s="1251">
        <v>25</v>
      </c>
      <c r="B273" s="118"/>
      <c r="C273" s="1071" t="s">
        <v>97</v>
      </c>
      <c r="D273" s="1071" t="s">
        <v>238</v>
      </c>
      <c r="E273" s="1071" t="s">
        <v>239</v>
      </c>
      <c r="F273" s="1071" t="s">
        <v>263</v>
      </c>
      <c r="G273" s="1071" t="s">
        <v>1090</v>
      </c>
      <c r="H273" s="697" t="s">
        <v>135</v>
      </c>
      <c r="I273" s="51" t="s">
        <v>308</v>
      </c>
      <c r="J273" s="51" t="s">
        <v>131</v>
      </c>
      <c r="K273" s="51"/>
      <c r="L273" s="51" t="s">
        <v>39</v>
      </c>
      <c r="M273" s="417" t="s">
        <v>309</v>
      </c>
      <c r="N273" s="51">
        <v>2000</v>
      </c>
      <c r="O273" s="51"/>
      <c r="P273" s="51"/>
      <c r="Q273" s="1020"/>
      <c r="R273" s="98"/>
      <c r="S273" s="53"/>
      <c r="T273" s="51"/>
      <c r="U273" s="417" t="s">
        <v>42</v>
      </c>
      <c r="V273" s="1020" t="s">
        <v>310</v>
      </c>
      <c r="W273" s="98">
        <v>1</v>
      </c>
      <c r="X273" s="53">
        <v>3750000</v>
      </c>
      <c r="Y273" s="551" t="s">
        <v>676</v>
      </c>
    </row>
    <row r="274" spans="1:28" s="1" customFormat="1" ht="12.95" customHeight="1">
      <c r="A274" s="1251">
        <v>26</v>
      </c>
      <c r="B274" s="118"/>
      <c r="C274" s="76">
        <v>2</v>
      </c>
      <c r="D274" s="1073" t="s">
        <v>238</v>
      </c>
      <c r="E274" s="76">
        <v>1</v>
      </c>
      <c r="F274" s="76">
        <v>1</v>
      </c>
      <c r="G274" s="1073" t="s">
        <v>239</v>
      </c>
      <c r="H274" s="52" t="s">
        <v>129</v>
      </c>
      <c r="I274" s="51" t="s">
        <v>311</v>
      </c>
      <c r="J274" s="51" t="s">
        <v>312</v>
      </c>
      <c r="K274" s="51"/>
      <c r="L274" s="51" t="s">
        <v>223</v>
      </c>
      <c r="M274" s="417" t="s">
        <v>40</v>
      </c>
      <c r="N274" s="51">
        <v>2007</v>
      </c>
      <c r="O274" s="51"/>
      <c r="P274" s="51"/>
      <c r="Q274" s="1020"/>
      <c r="R274" s="98"/>
      <c r="S274" s="53"/>
      <c r="T274" s="51"/>
      <c r="U274" s="417" t="s">
        <v>42</v>
      </c>
      <c r="V274" s="1020" t="s">
        <v>43</v>
      </c>
      <c r="W274" s="98">
        <v>1</v>
      </c>
      <c r="X274" s="53">
        <v>1650000</v>
      </c>
      <c r="Y274" s="551" t="s">
        <v>681</v>
      </c>
    </row>
    <row r="275" spans="1:28" s="1" customFormat="1" ht="12.95" customHeight="1">
      <c r="A275" s="1251">
        <v>27</v>
      </c>
      <c r="B275" s="118"/>
      <c r="C275" s="76">
        <v>2</v>
      </c>
      <c r="D275" s="1073" t="s">
        <v>238</v>
      </c>
      <c r="E275" s="76">
        <v>1</v>
      </c>
      <c r="F275" s="76">
        <v>1</v>
      </c>
      <c r="G275" s="1073" t="s">
        <v>239</v>
      </c>
      <c r="H275" s="70" t="s">
        <v>135</v>
      </c>
      <c r="I275" s="51" t="s">
        <v>313</v>
      </c>
      <c r="J275" s="51" t="s">
        <v>961</v>
      </c>
      <c r="K275" s="51"/>
      <c r="L275" s="51" t="s">
        <v>223</v>
      </c>
      <c r="M275" s="417" t="s">
        <v>309</v>
      </c>
      <c r="N275" s="51">
        <v>2008</v>
      </c>
      <c r="O275" s="51"/>
      <c r="P275" s="51"/>
      <c r="Q275" s="1020"/>
      <c r="R275" s="98"/>
      <c r="S275" s="53"/>
      <c r="T275" s="51"/>
      <c r="U275" s="417" t="s">
        <v>42</v>
      </c>
      <c r="V275" s="1020" t="s">
        <v>310</v>
      </c>
      <c r="W275" s="98">
        <v>1</v>
      </c>
      <c r="X275" s="53">
        <v>3880250</v>
      </c>
      <c r="Y275" s="551" t="s">
        <v>710</v>
      </c>
    </row>
    <row r="276" spans="1:28" s="1" customFormat="1" ht="12.95" customHeight="1">
      <c r="A276" s="1251">
        <v>28</v>
      </c>
      <c r="B276" s="118"/>
      <c r="C276" s="76">
        <v>2</v>
      </c>
      <c r="D276" s="1073" t="s">
        <v>238</v>
      </c>
      <c r="E276" s="76">
        <v>1</v>
      </c>
      <c r="F276" s="76">
        <v>1</v>
      </c>
      <c r="G276" s="1073" t="s">
        <v>239</v>
      </c>
      <c r="H276" s="70" t="s">
        <v>70</v>
      </c>
      <c r="I276" s="51" t="s">
        <v>315</v>
      </c>
      <c r="J276" s="51" t="s">
        <v>316</v>
      </c>
      <c r="K276" s="51"/>
      <c r="L276" s="51" t="s">
        <v>223</v>
      </c>
      <c r="M276" s="417" t="s">
        <v>309</v>
      </c>
      <c r="N276" s="51">
        <v>2008</v>
      </c>
      <c r="O276" s="51"/>
      <c r="P276" s="51"/>
      <c r="Q276" s="1020"/>
      <c r="R276" s="98"/>
      <c r="S276" s="53"/>
      <c r="T276" s="51"/>
      <c r="U276" s="417" t="s">
        <v>42</v>
      </c>
      <c r="V276" s="1020" t="s">
        <v>310</v>
      </c>
      <c r="W276" s="98">
        <v>1</v>
      </c>
      <c r="X276" s="53">
        <v>3880250</v>
      </c>
      <c r="Y276" s="551" t="s">
        <v>710</v>
      </c>
    </row>
    <row r="277" spans="1:28" s="1" customFormat="1" ht="12.95" customHeight="1">
      <c r="A277" s="1251">
        <v>29</v>
      </c>
      <c r="B277" s="118"/>
      <c r="C277" s="76">
        <v>2</v>
      </c>
      <c r="D277" s="1073" t="s">
        <v>238</v>
      </c>
      <c r="E277" s="1073" t="s">
        <v>239</v>
      </c>
      <c r="F277" s="1073" t="s">
        <v>239</v>
      </c>
      <c r="G277" s="1073" t="s">
        <v>1083</v>
      </c>
      <c r="H277" s="52" t="s">
        <v>129</v>
      </c>
      <c r="I277" s="51" t="s">
        <v>317</v>
      </c>
      <c r="J277" s="51" t="s">
        <v>131</v>
      </c>
      <c r="K277" s="51"/>
      <c r="L277" s="51" t="s">
        <v>134</v>
      </c>
      <c r="M277" s="417" t="s">
        <v>40</v>
      </c>
      <c r="N277" s="51">
        <v>2004</v>
      </c>
      <c r="O277" s="51"/>
      <c r="P277" s="51"/>
      <c r="Q277" s="1020"/>
      <c r="R277" s="98"/>
      <c r="S277" s="53"/>
      <c r="T277" s="51"/>
      <c r="U277" s="417" t="s">
        <v>42</v>
      </c>
      <c r="V277" s="1020" t="s">
        <v>310</v>
      </c>
      <c r="W277" s="98">
        <v>1</v>
      </c>
      <c r="X277" s="53">
        <v>700000</v>
      </c>
      <c r="Y277" s="551" t="s">
        <v>681</v>
      </c>
    </row>
    <row r="278" spans="1:28" s="1" customFormat="1" ht="12.95" customHeight="1">
      <c r="A278" s="1251">
        <v>30</v>
      </c>
      <c r="B278" s="118"/>
      <c r="C278" s="76">
        <v>2</v>
      </c>
      <c r="D278" s="1073" t="s">
        <v>238</v>
      </c>
      <c r="E278" s="1073" t="s">
        <v>239</v>
      </c>
      <c r="F278" s="76">
        <v>1</v>
      </c>
      <c r="G278" s="1073" t="s">
        <v>1083</v>
      </c>
      <c r="H278" s="52" t="s">
        <v>135</v>
      </c>
      <c r="I278" s="51" t="s">
        <v>317</v>
      </c>
      <c r="J278" s="51" t="s">
        <v>131</v>
      </c>
      <c r="K278" s="51"/>
      <c r="L278" s="51" t="s">
        <v>134</v>
      </c>
      <c r="M278" s="417" t="s">
        <v>40</v>
      </c>
      <c r="N278" s="51">
        <v>2004</v>
      </c>
      <c r="O278" s="51"/>
      <c r="P278" s="51"/>
      <c r="Q278" s="1020"/>
      <c r="R278" s="98"/>
      <c r="S278" s="53"/>
      <c r="T278" s="51"/>
      <c r="U278" s="417" t="s">
        <v>42</v>
      </c>
      <c r="V278" s="1020" t="s">
        <v>310</v>
      </c>
      <c r="W278" s="98">
        <v>1</v>
      </c>
      <c r="X278" s="53">
        <v>700000</v>
      </c>
      <c r="Y278" s="551" t="s">
        <v>1042</v>
      </c>
    </row>
    <row r="279" spans="1:28" s="1" customFormat="1" ht="12.95" customHeight="1">
      <c r="A279" s="1251">
        <v>31</v>
      </c>
      <c r="B279" s="118"/>
      <c r="C279" s="76">
        <v>2</v>
      </c>
      <c r="D279" s="1073" t="s">
        <v>238</v>
      </c>
      <c r="E279" s="1073" t="s">
        <v>239</v>
      </c>
      <c r="F279" s="76">
        <v>1</v>
      </c>
      <c r="G279" s="1073" t="s">
        <v>1083</v>
      </c>
      <c r="H279" s="52" t="s">
        <v>70</v>
      </c>
      <c r="I279" s="51" t="s">
        <v>317</v>
      </c>
      <c r="J279" s="51" t="s">
        <v>131</v>
      </c>
      <c r="K279" s="51"/>
      <c r="L279" s="51" t="s">
        <v>134</v>
      </c>
      <c r="M279" s="417" t="s">
        <v>40</v>
      </c>
      <c r="N279" s="51">
        <v>2004</v>
      </c>
      <c r="O279" s="51"/>
      <c r="P279" s="51"/>
      <c r="Q279" s="1020"/>
      <c r="R279" s="98"/>
      <c r="S279" s="53"/>
      <c r="T279" s="51"/>
      <c r="U279" s="417" t="s">
        <v>42</v>
      </c>
      <c r="V279" s="1020" t="s">
        <v>310</v>
      </c>
      <c r="W279" s="98">
        <v>1</v>
      </c>
      <c r="X279" s="53">
        <v>450000</v>
      </c>
      <c r="Y279" s="551" t="s">
        <v>702</v>
      </c>
    </row>
    <row r="280" spans="1:28" s="1" customFormat="1" ht="12.95" customHeight="1">
      <c r="A280" s="1251">
        <v>79</v>
      </c>
      <c r="B280" s="118"/>
      <c r="C280" s="76">
        <v>2</v>
      </c>
      <c r="D280" s="1073" t="s">
        <v>238</v>
      </c>
      <c r="E280" s="76">
        <v>1</v>
      </c>
      <c r="F280" s="1073" t="s">
        <v>263</v>
      </c>
      <c r="G280" s="1073" t="s">
        <v>1070</v>
      </c>
      <c r="H280" s="52" t="s">
        <v>135</v>
      </c>
      <c r="I280" s="51" t="s">
        <v>375</v>
      </c>
      <c r="J280" s="51" t="s">
        <v>376</v>
      </c>
      <c r="K280" s="51"/>
      <c r="L280" s="51" t="s">
        <v>223</v>
      </c>
      <c r="M280" s="417" t="s">
        <v>40</v>
      </c>
      <c r="N280" s="51">
        <v>2008</v>
      </c>
      <c r="O280" s="51"/>
      <c r="P280" s="51"/>
      <c r="Q280" s="1020"/>
      <c r="R280" s="98"/>
      <c r="S280" s="53"/>
      <c r="T280" s="51"/>
      <c r="U280" s="417" t="s">
        <v>42</v>
      </c>
      <c r="V280" s="1020" t="s">
        <v>43</v>
      </c>
      <c r="W280" s="98">
        <v>1</v>
      </c>
      <c r="X280" s="53">
        <v>1320000</v>
      </c>
      <c r="Y280" s="551" t="s">
        <v>710</v>
      </c>
    </row>
    <row r="281" spans="1:28" s="812" customFormat="1" ht="13.5" customHeight="1">
      <c r="A281" s="1251"/>
      <c r="B281" s="761"/>
      <c r="C281" s="784"/>
      <c r="D281" s="784"/>
      <c r="E281" s="784"/>
      <c r="F281" s="784"/>
      <c r="G281" s="784"/>
      <c r="H281" s="831" t="s">
        <v>937</v>
      </c>
      <c r="I281" s="830"/>
      <c r="J281" s="823"/>
      <c r="K281" s="763"/>
      <c r="L281" s="762"/>
      <c r="M281" s="787"/>
      <c r="N281" s="763"/>
      <c r="O281" s="763"/>
      <c r="P281" s="763"/>
      <c r="Q281" s="1046"/>
      <c r="R281" s="795"/>
      <c r="S281" s="824"/>
      <c r="T281" s="763"/>
      <c r="U281" s="787"/>
      <c r="V281" s="1046"/>
      <c r="W281" s="795"/>
      <c r="X281" s="824"/>
      <c r="Y281" s="1048"/>
      <c r="Z281" s="834"/>
      <c r="AA281" s="834"/>
      <c r="AB281" s="834"/>
    </row>
    <row r="282" spans="1:28" s="746" customFormat="1" ht="13.5" customHeight="1">
      <c r="A282" s="1251">
        <v>108</v>
      </c>
      <c r="B282" s="826"/>
      <c r="C282" s="1087" t="s">
        <v>97</v>
      </c>
      <c r="D282" s="1087" t="s">
        <v>238</v>
      </c>
      <c r="E282" s="1087" t="s">
        <v>239</v>
      </c>
      <c r="F282" s="1087" t="s">
        <v>263</v>
      </c>
      <c r="G282" s="1087" t="s">
        <v>1089</v>
      </c>
      <c r="H282" s="792" t="s">
        <v>129</v>
      </c>
      <c r="I282" s="810" t="s">
        <v>938</v>
      </c>
      <c r="J282" s="811"/>
      <c r="K282" s="828"/>
      <c r="L282" s="811" t="s">
        <v>223</v>
      </c>
      <c r="M282" s="1609" t="s">
        <v>40</v>
      </c>
      <c r="N282" s="813">
        <v>2014</v>
      </c>
      <c r="O282" s="828"/>
      <c r="P282" s="828"/>
      <c r="Q282" s="813"/>
      <c r="R282" s="813"/>
      <c r="S282" s="814"/>
      <c r="T282" s="828"/>
      <c r="U282" s="1603"/>
      <c r="V282" s="813" t="s">
        <v>43</v>
      </c>
      <c r="W282" s="813">
        <v>1</v>
      </c>
      <c r="X282" s="814">
        <v>2970000</v>
      </c>
      <c r="Y282" s="815" t="s">
        <v>960</v>
      </c>
      <c r="Z282" s="809"/>
      <c r="AA282" s="837"/>
      <c r="AB282" s="838"/>
    </row>
    <row r="283" spans="1:28" s="746" customFormat="1" ht="13.5" customHeight="1">
      <c r="A283" s="1251">
        <v>109</v>
      </c>
      <c r="B283" s="761"/>
      <c r="C283" s="1087" t="s">
        <v>97</v>
      </c>
      <c r="D283" s="1087" t="s">
        <v>238</v>
      </c>
      <c r="E283" s="1087" t="s">
        <v>239</v>
      </c>
      <c r="F283" s="1087" t="s">
        <v>263</v>
      </c>
      <c r="G283" s="1087" t="s">
        <v>1070</v>
      </c>
      <c r="H283" s="785" t="s">
        <v>135</v>
      </c>
      <c r="I283" s="411" t="s">
        <v>939</v>
      </c>
      <c r="J283" s="412"/>
      <c r="K283" s="763"/>
      <c r="L283" s="412" t="s">
        <v>223</v>
      </c>
      <c r="M283" s="1610" t="s">
        <v>40</v>
      </c>
      <c r="N283" s="413">
        <v>2014</v>
      </c>
      <c r="O283" s="763"/>
      <c r="P283" s="763"/>
      <c r="Q283" s="413"/>
      <c r="R283" s="413"/>
      <c r="S283" s="414"/>
      <c r="T283" s="763"/>
      <c r="U283" s="787"/>
      <c r="V283" s="413" t="s">
        <v>43</v>
      </c>
      <c r="W283" s="413">
        <v>1</v>
      </c>
      <c r="X283" s="414">
        <v>1320000</v>
      </c>
      <c r="Y283" s="815" t="s">
        <v>960</v>
      </c>
      <c r="Z283" s="809"/>
      <c r="AA283" s="837"/>
      <c r="AB283" s="809"/>
    </row>
    <row r="284" spans="1:28" s="746" customFormat="1" ht="13.5" customHeight="1">
      <c r="A284" s="1251">
        <v>113</v>
      </c>
      <c r="B284" s="761"/>
      <c r="C284" s="1087" t="s">
        <v>97</v>
      </c>
      <c r="D284" s="1087" t="s">
        <v>238</v>
      </c>
      <c r="E284" s="1087" t="s">
        <v>239</v>
      </c>
      <c r="F284" s="1087" t="s">
        <v>239</v>
      </c>
      <c r="G284" s="1087" t="s">
        <v>1105</v>
      </c>
      <c r="H284" s="785" t="s">
        <v>129</v>
      </c>
      <c r="I284" s="411" t="s">
        <v>945</v>
      </c>
      <c r="J284" s="412"/>
      <c r="K284" s="763"/>
      <c r="L284" s="412" t="s">
        <v>223</v>
      </c>
      <c r="M284" s="1610" t="s">
        <v>40</v>
      </c>
      <c r="N284" s="413">
        <v>2014</v>
      </c>
      <c r="O284" s="763"/>
      <c r="P284" s="763"/>
      <c r="Q284" s="413"/>
      <c r="R284" s="413"/>
      <c r="S284" s="414"/>
      <c r="T284" s="763"/>
      <c r="U284" s="787"/>
      <c r="V284" s="413" t="s">
        <v>43</v>
      </c>
      <c r="W284" s="413">
        <v>1</v>
      </c>
      <c r="X284" s="414">
        <v>7150000</v>
      </c>
      <c r="Y284" s="815" t="s">
        <v>960</v>
      </c>
      <c r="Z284" s="809"/>
      <c r="AA284" s="837"/>
      <c r="AB284" s="809"/>
    </row>
    <row r="285" spans="1:28" s="746" customFormat="1" ht="13.5" customHeight="1">
      <c r="A285" s="1251">
        <v>114</v>
      </c>
      <c r="B285" s="761"/>
      <c r="C285" s="1087" t="s">
        <v>97</v>
      </c>
      <c r="D285" s="1087" t="s">
        <v>238</v>
      </c>
      <c r="E285" s="1087" t="s">
        <v>239</v>
      </c>
      <c r="F285" s="1087" t="s">
        <v>239</v>
      </c>
      <c r="G285" s="1087" t="s">
        <v>239</v>
      </c>
      <c r="H285" s="785" t="s">
        <v>137</v>
      </c>
      <c r="I285" s="411" t="s">
        <v>946</v>
      </c>
      <c r="J285" s="412"/>
      <c r="K285" s="763"/>
      <c r="L285" s="412" t="s">
        <v>223</v>
      </c>
      <c r="M285" s="1610" t="s">
        <v>40</v>
      </c>
      <c r="N285" s="413">
        <v>2014</v>
      </c>
      <c r="O285" s="763"/>
      <c r="P285" s="763"/>
      <c r="Q285" s="413"/>
      <c r="R285" s="413"/>
      <c r="S285" s="414"/>
      <c r="T285" s="763"/>
      <c r="U285" s="787"/>
      <c r="V285" s="413" t="s">
        <v>43</v>
      </c>
      <c r="W285" s="413">
        <v>1</v>
      </c>
      <c r="X285" s="414">
        <v>1925000</v>
      </c>
      <c r="Y285" s="815" t="s">
        <v>960</v>
      </c>
      <c r="Z285" s="809"/>
      <c r="AA285" s="837"/>
      <c r="AB285" s="809"/>
    </row>
    <row r="286" spans="1:28" s="1" customFormat="1" ht="12.95" customHeight="1">
      <c r="A286" s="497"/>
      <c r="B286" s="498"/>
      <c r="C286" s="676"/>
      <c r="D286" s="676"/>
      <c r="E286" s="676"/>
      <c r="F286" s="676"/>
      <c r="G286" s="676"/>
      <c r="H286" s="667"/>
      <c r="I286" s="680" t="s">
        <v>867</v>
      </c>
      <c r="J286" s="51"/>
      <c r="K286" s="51"/>
      <c r="L286" s="51"/>
      <c r="M286" s="417"/>
      <c r="N286" s="679"/>
      <c r="O286" s="51"/>
      <c r="P286" s="52"/>
      <c r="Q286" s="1020"/>
      <c r="R286" s="71"/>
      <c r="S286" s="71"/>
      <c r="T286" s="51"/>
      <c r="U286" s="417"/>
      <c r="V286" s="1020"/>
      <c r="W286" s="71"/>
      <c r="X286" s="71"/>
      <c r="Y286" s="1039"/>
    </row>
    <row r="287" spans="1:28" s="1" customFormat="1" ht="12.95" customHeight="1">
      <c r="A287" s="1080">
        <v>138</v>
      </c>
      <c r="B287" s="498"/>
      <c r="C287" s="1087" t="s">
        <v>97</v>
      </c>
      <c r="D287" s="1087" t="s">
        <v>238</v>
      </c>
      <c r="E287" s="1087" t="s">
        <v>239</v>
      </c>
      <c r="F287" s="1087" t="s">
        <v>239</v>
      </c>
      <c r="G287" s="1088" t="s">
        <v>1087</v>
      </c>
      <c r="H287" s="1077" t="s">
        <v>147</v>
      </c>
      <c r="I287" s="72" t="s">
        <v>870</v>
      </c>
      <c r="J287" s="51" t="s">
        <v>871</v>
      </c>
      <c r="K287" s="51"/>
      <c r="L287" s="51"/>
      <c r="M287" s="417" t="s">
        <v>818</v>
      </c>
      <c r="N287" s="679">
        <v>42354</v>
      </c>
      <c r="O287" s="51"/>
      <c r="P287" s="52"/>
      <c r="Q287" s="1020"/>
      <c r="R287" s="1060"/>
      <c r="S287" s="71"/>
      <c r="T287" s="51"/>
      <c r="U287" s="417" t="s">
        <v>132</v>
      </c>
      <c r="V287" s="1020" t="s">
        <v>43</v>
      </c>
      <c r="W287" s="1060">
        <v>1</v>
      </c>
      <c r="X287" s="71">
        <v>8000000</v>
      </c>
      <c r="Y287" s="1047" t="s">
        <v>671</v>
      </c>
    </row>
    <row r="288" spans="1:28" s="1" customFormat="1" ht="12.95" customHeight="1">
      <c r="A288" s="1252">
        <v>145</v>
      </c>
      <c r="B288" s="498"/>
      <c r="C288" s="1087" t="s">
        <v>97</v>
      </c>
      <c r="D288" s="1087" t="s">
        <v>238</v>
      </c>
      <c r="E288" s="1087" t="s">
        <v>239</v>
      </c>
      <c r="F288" s="1087" t="s">
        <v>239</v>
      </c>
      <c r="G288" s="1088" t="s">
        <v>1083</v>
      </c>
      <c r="H288" s="1077" t="s">
        <v>1108</v>
      </c>
      <c r="I288" s="72" t="s">
        <v>878</v>
      </c>
      <c r="J288" s="51" t="s">
        <v>879</v>
      </c>
      <c r="K288" s="51"/>
      <c r="L288" s="51" t="s">
        <v>223</v>
      </c>
      <c r="M288" s="417" t="s">
        <v>818</v>
      </c>
      <c r="N288" s="679">
        <v>42355</v>
      </c>
      <c r="O288" s="51"/>
      <c r="P288" s="52"/>
      <c r="Q288" s="1020"/>
      <c r="R288" s="1060"/>
      <c r="S288" s="71"/>
      <c r="T288" s="51"/>
      <c r="U288" s="417" t="s">
        <v>42</v>
      </c>
      <c r="V288" s="1020" t="s">
        <v>43</v>
      </c>
      <c r="W288" s="1060">
        <v>2</v>
      </c>
      <c r="X288" s="71">
        <v>13100000</v>
      </c>
      <c r="Y288" s="1047" t="s">
        <v>983</v>
      </c>
    </row>
    <row r="289" spans="1:25" s="1" customFormat="1" ht="12.95" customHeight="1">
      <c r="A289" s="1252">
        <v>146</v>
      </c>
      <c r="B289" s="498"/>
      <c r="C289" s="1087" t="s">
        <v>97</v>
      </c>
      <c r="D289" s="1087" t="s">
        <v>238</v>
      </c>
      <c r="E289" s="1087" t="s">
        <v>239</v>
      </c>
      <c r="F289" s="1087" t="s">
        <v>239</v>
      </c>
      <c r="G289" s="1088" t="s">
        <v>1087</v>
      </c>
      <c r="H289" s="1077" t="s">
        <v>339</v>
      </c>
      <c r="I289" s="72" t="s">
        <v>880</v>
      </c>
      <c r="J289" s="51"/>
      <c r="K289" s="51"/>
      <c r="L289" s="51" t="s">
        <v>223</v>
      </c>
      <c r="M289" s="417" t="s">
        <v>818</v>
      </c>
      <c r="N289" s="679">
        <v>42355</v>
      </c>
      <c r="O289" s="51"/>
      <c r="P289" s="52"/>
      <c r="Q289" s="1020"/>
      <c r="R289" s="1060"/>
      <c r="S289" s="71"/>
      <c r="T289" s="51"/>
      <c r="U289" s="417" t="s">
        <v>42</v>
      </c>
      <c r="V289" s="1020" t="s">
        <v>43</v>
      </c>
      <c r="W289" s="1060">
        <v>1</v>
      </c>
      <c r="X289" s="71">
        <v>600000</v>
      </c>
      <c r="Y289" s="1047" t="s">
        <v>744</v>
      </c>
    </row>
    <row r="290" spans="1:25" s="1" customFormat="1" ht="12.95" customHeight="1">
      <c r="A290" s="1252">
        <v>147</v>
      </c>
      <c r="B290" s="498"/>
      <c r="C290" s="1087" t="s">
        <v>97</v>
      </c>
      <c r="D290" s="1087" t="s">
        <v>238</v>
      </c>
      <c r="E290" s="1087" t="s">
        <v>239</v>
      </c>
      <c r="F290" s="1087" t="s">
        <v>239</v>
      </c>
      <c r="G290" s="1088" t="s">
        <v>1083</v>
      </c>
      <c r="H290" s="1077" t="s">
        <v>1110</v>
      </c>
      <c r="I290" s="72" t="s">
        <v>317</v>
      </c>
      <c r="J290" s="51"/>
      <c r="K290" s="51"/>
      <c r="L290" s="51" t="s">
        <v>39</v>
      </c>
      <c r="M290" s="417" t="s">
        <v>818</v>
      </c>
      <c r="N290" s="679">
        <v>42355</v>
      </c>
      <c r="O290" s="51"/>
      <c r="P290" s="52"/>
      <c r="Q290" s="1020"/>
      <c r="R290" s="1060"/>
      <c r="S290" s="71"/>
      <c r="T290" s="51"/>
      <c r="U290" s="417" t="s">
        <v>42</v>
      </c>
      <c r="V290" s="1020" t="s">
        <v>43</v>
      </c>
      <c r="W290" s="1060">
        <v>3</v>
      </c>
      <c r="X290" s="71">
        <v>7500000</v>
      </c>
      <c r="Y290" s="1047" t="s">
        <v>984</v>
      </c>
    </row>
    <row r="291" spans="1:25" s="1" customFormat="1" ht="12.95" customHeight="1">
      <c r="A291" s="1252">
        <v>150</v>
      </c>
      <c r="B291" s="498"/>
      <c r="C291" s="1087" t="s">
        <v>97</v>
      </c>
      <c r="D291" s="1087" t="s">
        <v>238</v>
      </c>
      <c r="E291" s="1087" t="s">
        <v>239</v>
      </c>
      <c r="F291" s="1087" t="s">
        <v>239</v>
      </c>
      <c r="G291" s="1088" t="s">
        <v>1091</v>
      </c>
      <c r="H291" s="1077" t="s">
        <v>1114</v>
      </c>
      <c r="I291" s="512" t="s">
        <v>307</v>
      </c>
      <c r="J291" s="104"/>
      <c r="K291" s="104"/>
      <c r="L291" s="104" t="s">
        <v>39</v>
      </c>
      <c r="M291" s="504" t="s">
        <v>818</v>
      </c>
      <c r="N291" s="685">
        <v>42368</v>
      </c>
      <c r="O291" s="104"/>
      <c r="P291" s="102"/>
      <c r="Q291" s="1024"/>
      <c r="R291" s="1065"/>
      <c r="S291" s="503"/>
      <c r="T291" s="104"/>
      <c r="U291" s="504" t="s">
        <v>132</v>
      </c>
      <c r="V291" s="1024" t="s">
        <v>43</v>
      </c>
      <c r="W291" s="1065">
        <v>2</v>
      </c>
      <c r="X291" s="503">
        <v>4500000</v>
      </c>
      <c r="Y291" s="1049" t="s">
        <v>987</v>
      </c>
    </row>
    <row r="292" spans="1:25" s="1" customFormat="1" ht="12.95" customHeight="1">
      <c r="A292" s="1252">
        <v>151</v>
      </c>
      <c r="B292" s="498"/>
      <c r="C292" s="1087" t="s">
        <v>97</v>
      </c>
      <c r="D292" s="1087" t="s">
        <v>238</v>
      </c>
      <c r="E292" s="1087" t="s">
        <v>97</v>
      </c>
      <c r="F292" s="1087" t="s">
        <v>99</v>
      </c>
      <c r="G292" s="1088" t="s">
        <v>570</v>
      </c>
      <c r="H292" s="1077" t="s">
        <v>129</v>
      </c>
      <c r="I292" s="512" t="s">
        <v>904</v>
      </c>
      <c r="J292" s="104"/>
      <c r="K292" s="104"/>
      <c r="L292" s="104" t="s">
        <v>201</v>
      </c>
      <c r="M292" s="504" t="s">
        <v>818</v>
      </c>
      <c r="N292" s="685">
        <v>42368</v>
      </c>
      <c r="O292" s="104"/>
      <c r="P292" s="102"/>
      <c r="Q292" s="1024"/>
      <c r="R292" s="1065"/>
      <c r="S292" s="503"/>
      <c r="T292" s="104"/>
      <c r="U292" s="504" t="s">
        <v>132</v>
      </c>
      <c r="V292" s="1024" t="s">
        <v>43</v>
      </c>
      <c r="W292" s="1065">
        <v>1</v>
      </c>
      <c r="X292" s="503">
        <v>27200000</v>
      </c>
      <c r="Y292" s="1049" t="s">
        <v>733</v>
      </c>
    </row>
    <row r="293" spans="1:25" s="1" customFormat="1" ht="12.95" customHeight="1">
      <c r="A293" s="1590">
        <v>152</v>
      </c>
      <c r="B293" s="118"/>
      <c r="C293" s="1087" t="s">
        <v>97</v>
      </c>
      <c r="D293" s="1087" t="s">
        <v>238</v>
      </c>
      <c r="E293" s="1087" t="s">
        <v>239</v>
      </c>
      <c r="F293" s="1087" t="s">
        <v>239</v>
      </c>
      <c r="G293" s="1075" t="s">
        <v>1089</v>
      </c>
      <c r="H293" s="1076" t="s">
        <v>73</v>
      </c>
      <c r="I293" s="591" t="s">
        <v>296</v>
      </c>
      <c r="J293" s="134" t="s">
        <v>962</v>
      </c>
      <c r="K293" s="134"/>
      <c r="L293" s="1120" t="s">
        <v>158</v>
      </c>
      <c r="M293" s="1120" t="s">
        <v>760</v>
      </c>
      <c r="N293" s="1064">
        <v>2015</v>
      </c>
      <c r="O293" s="134"/>
      <c r="P293" s="1589"/>
      <c r="Q293" s="1016"/>
      <c r="R293" s="1064"/>
      <c r="S293" s="550"/>
      <c r="T293" s="134"/>
      <c r="U293" s="1120" t="s">
        <v>132</v>
      </c>
      <c r="V293" s="1016" t="s">
        <v>43</v>
      </c>
      <c r="W293" s="1064">
        <v>1</v>
      </c>
      <c r="X293" s="550">
        <v>71182115</v>
      </c>
      <c r="Y293" s="1034" t="s">
        <v>989</v>
      </c>
    </row>
    <row r="294" spans="1:25" s="1" customFormat="1" ht="12.95" customHeight="1">
      <c r="A294" s="1252">
        <v>156</v>
      </c>
      <c r="B294" s="498"/>
      <c r="C294" s="1087" t="s">
        <v>97</v>
      </c>
      <c r="D294" s="1087" t="s">
        <v>238</v>
      </c>
      <c r="E294" s="1087" t="s">
        <v>239</v>
      </c>
      <c r="F294" s="1087" t="s">
        <v>239</v>
      </c>
      <c r="G294" s="1087" t="s">
        <v>1083</v>
      </c>
      <c r="H294" s="785" t="s">
        <v>1305</v>
      </c>
      <c r="I294" s="72" t="s">
        <v>1201</v>
      </c>
      <c r="J294" s="51" t="s">
        <v>1202</v>
      </c>
      <c r="K294" s="51"/>
      <c r="L294" s="51" t="s">
        <v>223</v>
      </c>
      <c r="M294" s="417" t="s">
        <v>818</v>
      </c>
      <c r="N294" s="670" t="s">
        <v>1203</v>
      </c>
      <c r="O294" s="51"/>
      <c r="P294" s="52"/>
      <c r="Q294" s="52"/>
      <c r="R294" s="1060"/>
      <c r="S294" s="550"/>
      <c r="T294" s="52" t="s">
        <v>1204</v>
      </c>
      <c r="U294" s="417" t="s">
        <v>42</v>
      </c>
      <c r="V294" s="52" t="s">
        <v>43</v>
      </c>
      <c r="W294" s="1060">
        <v>3</v>
      </c>
      <c r="X294" s="550">
        <v>24000000</v>
      </c>
      <c r="Y294" s="552"/>
    </row>
    <row r="295" spans="1:25" s="1" customFormat="1" ht="12.95" customHeight="1">
      <c r="A295" s="1252">
        <v>157</v>
      </c>
      <c r="B295" s="498"/>
      <c r="C295" s="1087" t="s">
        <v>97</v>
      </c>
      <c r="D295" s="1087" t="s">
        <v>238</v>
      </c>
      <c r="E295" s="1087" t="s">
        <v>239</v>
      </c>
      <c r="F295" s="1087" t="s">
        <v>239</v>
      </c>
      <c r="G295" s="1087" t="s">
        <v>1087</v>
      </c>
      <c r="H295" s="785" t="s">
        <v>1306</v>
      </c>
      <c r="I295" s="72" t="s">
        <v>1205</v>
      </c>
      <c r="J295" s="51" t="s">
        <v>1206</v>
      </c>
      <c r="K295" s="51"/>
      <c r="L295" s="51" t="s">
        <v>223</v>
      </c>
      <c r="M295" s="417" t="s">
        <v>818</v>
      </c>
      <c r="N295" s="670" t="s">
        <v>1203</v>
      </c>
      <c r="O295" s="51"/>
      <c r="P295" s="52"/>
      <c r="Q295" s="52"/>
      <c r="R295" s="1060"/>
      <c r="S295" s="550"/>
      <c r="T295" s="52" t="s">
        <v>1207</v>
      </c>
      <c r="U295" s="417" t="s">
        <v>42</v>
      </c>
      <c r="V295" s="52" t="s">
        <v>43</v>
      </c>
      <c r="W295" s="1060">
        <v>2</v>
      </c>
      <c r="X295" s="550">
        <v>5200000</v>
      </c>
      <c r="Y295" s="552"/>
    </row>
    <row r="296" spans="1:25" s="1" customFormat="1" ht="12.95" customHeight="1">
      <c r="A296" s="1252">
        <v>159</v>
      </c>
      <c r="B296" s="498"/>
      <c r="C296" s="1087" t="s">
        <v>97</v>
      </c>
      <c r="D296" s="1087" t="s">
        <v>238</v>
      </c>
      <c r="E296" s="1087" t="s">
        <v>239</v>
      </c>
      <c r="F296" s="1087" t="s">
        <v>574</v>
      </c>
      <c r="G296" s="1087" t="s">
        <v>1310</v>
      </c>
      <c r="H296" s="785" t="s">
        <v>1121</v>
      </c>
      <c r="I296" s="512" t="s">
        <v>1212</v>
      </c>
      <c r="J296" s="104" t="s">
        <v>1213</v>
      </c>
      <c r="K296" s="104"/>
      <c r="L296" s="104" t="s">
        <v>223</v>
      </c>
      <c r="M296" s="504" t="s">
        <v>818</v>
      </c>
      <c r="N296" s="710" t="s">
        <v>1187</v>
      </c>
      <c r="O296" s="104"/>
      <c r="P296" s="102"/>
      <c r="Q296" s="102"/>
      <c r="R296" s="1065"/>
      <c r="S296" s="664"/>
      <c r="T296" s="104"/>
      <c r="U296" s="504" t="s">
        <v>132</v>
      </c>
      <c r="V296" s="102" t="s">
        <v>43</v>
      </c>
      <c r="W296" s="1065">
        <v>2</v>
      </c>
      <c r="X296" s="664">
        <v>8700000</v>
      </c>
      <c r="Y296" s="712"/>
    </row>
    <row r="297" spans="1:25" s="1" customFormat="1" ht="12.95" customHeight="1">
      <c r="A297" s="1252">
        <v>160</v>
      </c>
      <c r="B297" s="498"/>
      <c r="C297" s="1087" t="s">
        <v>97</v>
      </c>
      <c r="D297" s="1087" t="s">
        <v>238</v>
      </c>
      <c r="E297" s="1087" t="s">
        <v>239</v>
      </c>
      <c r="F297" s="1087" t="s">
        <v>239</v>
      </c>
      <c r="G297" s="1087" t="s">
        <v>1091</v>
      </c>
      <c r="H297" s="785" t="s">
        <v>1314</v>
      </c>
      <c r="I297" s="512" t="s">
        <v>1216</v>
      </c>
      <c r="J297" s="104"/>
      <c r="K297" s="104"/>
      <c r="L297" s="104" t="s">
        <v>39</v>
      </c>
      <c r="M297" s="504" t="s">
        <v>818</v>
      </c>
      <c r="N297" s="710" t="s">
        <v>1187</v>
      </c>
      <c r="O297" s="104"/>
      <c r="P297" s="102"/>
      <c r="Q297" s="102"/>
      <c r="R297" s="1065"/>
      <c r="S297" s="664"/>
      <c r="T297" s="104"/>
      <c r="U297" s="504" t="s">
        <v>349</v>
      </c>
      <c r="V297" s="102" t="s">
        <v>43</v>
      </c>
      <c r="W297" s="1065">
        <v>2</v>
      </c>
      <c r="X297" s="664">
        <v>2630000</v>
      </c>
      <c r="Y297" s="712" t="s">
        <v>1268</v>
      </c>
    </row>
    <row r="298" spans="1:25" s="1" customFormat="1" ht="12.95" customHeight="1">
      <c r="A298" s="1252">
        <v>162</v>
      </c>
      <c r="B298" s="498"/>
      <c r="C298" s="1087" t="s">
        <v>97</v>
      </c>
      <c r="D298" s="1087" t="s">
        <v>238</v>
      </c>
      <c r="E298" s="1087" t="s">
        <v>239</v>
      </c>
      <c r="F298" s="1087" t="s">
        <v>97</v>
      </c>
      <c r="G298" s="1087" t="s">
        <v>239</v>
      </c>
      <c r="H298" s="785" t="s">
        <v>135</v>
      </c>
      <c r="I298" s="72" t="s">
        <v>1234</v>
      </c>
      <c r="J298" s="51" t="s">
        <v>860</v>
      </c>
      <c r="K298" s="51"/>
      <c r="L298" s="417" t="s">
        <v>223</v>
      </c>
      <c r="M298" s="417" t="s">
        <v>818</v>
      </c>
      <c r="N298" s="670" t="s">
        <v>1190</v>
      </c>
      <c r="O298" s="51"/>
      <c r="P298" s="52"/>
      <c r="Q298" s="52"/>
      <c r="R298" s="1060"/>
      <c r="S298" s="550"/>
      <c r="T298" s="51"/>
      <c r="U298" s="417" t="s">
        <v>132</v>
      </c>
      <c r="V298" s="52" t="s">
        <v>43</v>
      </c>
      <c r="W298" s="1060">
        <v>1</v>
      </c>
      <c r="X298" s="550">
        <v>93400000</v>
      </c>
      <c r="Y298" s="1120" t="s">
        <v>936</v>
      </c>
    </row>
    <row r="299" spans="1:25" s="1" customFormat="1" ht="12.95" customHeight="1">
      <c r="A299" s="102"/>
      <c r="B299" s="498"/>
      <c r="C299" s="676"/>
      <c r="D299" s="676"/>
      <c r="E299" s="676"/>
      <c r="F299" s="676"/>
      <c r="G299" s="676"/>
      <c r="H299" s="667"/>
      <c r="I299" s="512"/>
      <c r="J299" s="104"/>
      <c r="K299" s="104"/>
      <c r="L299" s="504"/>
      <c r="M299" s="504"/>
      <c r="N299" s="710"/>
      <c r="O299" s="104"/>
      <c r="P299" s="102"/>
      <c r="Q299" s="102"/>
      <c r="R299" s="1065"/>
      <c r="S299" s="664"/>
      <c r="T299" s="104"/>
      <c r="U299" s="504"/>
      <c r="V299" s="102"/>
      <c r="W299" s="1065"/>
      <c r="X299" s="664"/>
      <c r="Y299" s="590"/>
    </row>
    <row r="300" spans="1:25" s="1" customFormat="1" ht="12.95" customHeight="1" thickBot="1">
      <c r="A300" s="99"/>
      <c r="B300" s="100"/>
      <c r="C300" s="101"/>
      <c r="D300" s="101"/>
      <c r="E300" s="101"/>
      <c r="F300" s="101"/>
      <c r="G300" s="101"/>
      <c r="H300" s="102"/>
      <c r="I300" s="103"/>
      <c r="J300" s="104"/>
      <c r="K300" s="102"/>
      <c r="L300" s="104"/>
      <c r="M300" s="504"/>
      <c r="N300" s="102"/>
      <c r="O300" s="923"/>
      <c r="P300" s="923"/>
      <c r="Q300" s="923"/>
      <c r="R300" s="923"/>
      <c r="S300" s="923"/>
      <c r="T300" s="102"/>
      <c r="U300" s="504"/>
      <c r="V300" s="102"/>
      <c r="W300" s="105"/>
      <c r="X300" s="607"/>
      <c r="Y300" s="565"/>
    </row>
    <row r="301" spans="1:25" s="1" customFormat="1" ht="12.95" customHeight="1" thickBot="1">
      <c r="A301" s="54"/>
      <c r="B301" s="87"/>
      <c r="C301" s="56" t="str">
        <f>MID(B301,1,2)</f>
        <v/>
      </c>
      <c r="D301" s="56" t="str">
        <f>MID(B301,4,2)</f>
        <v/>
      </c>
      <c r="E301" s="56" t="str">
        <f>MID(B301,7,2)</f>
        <v/>
      </c>
      <c r="F301" s="56" t="str">
        <f>MID(B301,10,2)</f>
        <v/>
      </c>
      <c r="G301" s="56" t="str">
        <f>MID(B301,13,3)</f>
        <v/>
      </c>
      <c r="H301" s="564" t="s">
        <v>394</v>
      </c>
      <c r="I301" s="560" t="s">
        <v>798</v>
      </c>
      <c r="J301" s="87"/>
      <c r="K301" s="59"/>
      <c r="L301" s="87"/>
      <c r="M301" s="1600"/>
      <c r="N301" s="59"/>
      <c r="O301" s="924"/>
      <c r="P301" s="924"/>
      <c r="Q301" s="924"/>
      <c r="R301" s="924"/>
      <c r="S301" s="924"/>
      <c r="T301" s="59"/>
      <c r="U301" s="1600"/>
      <c r="V301" s="60"/>
      <c r="W301" s="1055">
        <f>SUM(W302:W308)</f>
        <v>5</v>
      </c>
      <c r="X301" s="700">
        <f>SUM(X302:X308)</f>
        <v>176349990</v>
      </c>
      <c r="Y301" s="435"/>
    </row>
    <row r="302" spans="1:25" s="1" customFormat="1" ht="12.95" customHeight="1">
      <c r="A302" s="52">
        <v>3</v>
      </c>
      <c r="B302" s="118"/>
      <c r="C302" s="76">
        <v>2</v>
      </c>
      <c r="D302" s="76">
        <v>9</v>
      </c>
      <c r="E302" s="1086" t="s">
        <v>97</v>
      </c>
      <c r="F302" s="1086" t="s">
        <v>567</v>
      </c>
      <c r="G302" s="1086" t="s">
        <v>1115</v>
      </c>
      <c r="H302" s="52" t="s">
        <v>129</v>
      </c>
      <c r="I302" s="51" t="s">
        <v>404</v>
      </c>
      <c r="J302" s="51" t="s">
        <v>405</v>
      </c>
      <c r="K302" s="51"/>
      <c r="L302" s="51" t="s">
        <v>39</v>
      </c>
      <c r="M302" s="417" t="s">
        <v>40</v>
      </c>
      <c r="N302" s="52">
        <v>2006</v>
      </c>
      <c r="O302" s="51"/>
      <c r="P302" s="51"/>
      <c r="Q302" s="1020"/>
      <c r="R302" s="52"/>
      <c r="S302" s="475"/>
      <c r="T302" s="51"/>
      <c r="U302" s="417" t="s">
        <v>42</v>
      </c>
      <c r="V302" s="1020" t="s">
        <v>43</v>
      </c>
      <c r="W302" s="52">
        <v>1</v>
      </c>
      <c r="X302" s="475">
        <v>10750000</v>
      </c>
      <c r="Y302" s="551" t="s">
        <v>697</v>
      </c>
    </row>
    <row r="303" spans="1:25" s="1" customFormat="1" ht="12.95" customHeight="1">
      <c r="A303" s="114">
        <v>4</v>
      </c>
      <c r="B303" s="118"/>
      <c r="C303" s="76">
        <v>2</v>
      </c>
      <c r="D303" s="76">
        <v>9</v>
      </c>
      <c r="E303" s="1094">
        <v>1</v>
      </c>
      <c r="F303" s="1086" t="s">
        <v>921</v>
      </c>
      <c r="G303" s="1086" t="s">
        <v>238</v>
      </c>
      <c r="H303" s="52" t="s">
        <v>129</v>
      </c>
      <c r="I303" s="51" t="s">
        <v>407</v>
      </c>
      <c r="J303" s="51" t="s">
        <v>408</v>
      </c>
      <c r="K303" s="51"/>
      <c r="L303" s="51" t="s">
        <v>223</v>
      </c>
      <c r="M303" s="417" t="s">
        <v>40</v>
      </c>
      <c r="N303" s="52">
        <v>2008</v>
      </c>
      <c r="O303" s="51"/>
      <c r="P303" s="51"/>
      <c r="Q303" s="1020"/>
      <c r="R303" s="52"/>
      <c r="S303" s="475"/>
      <c r="T303" s="51"/>
      <c r="U303" s="417" t="s">
        <v>42</v>
      </c>
      <c r="V303" s="1020" t="s">
        <v>310</v>
      </c>
      <c r="W303" s="52">
        <v>1</v>
      </c>
      <c r="X303" s="475">
        <v>66000000</v>
      </c>
      <c r="Y303" s="551" t="s">
        <v>697</v>
      </c>
    </row>
    <row r="304" spans="1:25" s="1" customFormat="1" ht="12.95" customHeight="1">
      <c r="A304" s="52">
        <v>7</v>
      </c>
      <c r="B304" s="118"/>
      <c r="C304" s="78">
        <v>2</v>
      </c>
      <c r="D304" s="78">
        <v>9</v>
      </c>
      <c r="E304" s="50">
        <v>1</v>
      </c>
      <c r="F304" s="1069" t="s">
        <v>923</v>
      </c>
      <c r="G304" s="1069" t="s">
        <v>918</v>
      </c>
      <c r="H304" s="1093" t="s">
        <v>129</v>
      </c>
      <c r="I304" s="120" t="s">
        <v>414</v>
      </c>
      <c r="J304" s="80" t="s">
        <v>1039</v>
      </c>
      <c r="K304" s="121"/>
      <c r="L304" s="51" t="s">
        <v>39</v>
      </c>
      <c r="M304" s="417" t="s">
        <v>205</v>
      </c>
      <c r="N304" s="82">
        <v>2014</v>
      </c>
      <c r="O304" s="52"/>
      <c r="P304" s="83"/>
      <c r="Q304" s="122"/>
      <c r="R304" s="82"/>
      <c r="S304" s="123"/>
      <c r="T304" s="52"/>
      <c r="U304" s="1601" t="s">
        <v>42</v>
      </c>
      <c r="V304" s="122" t="s">
        <v>43</v>
      </c>
      <c r="W304" s="82">
        <v>1</v>
      </c>
      <c r="X304" s="123">
        <v>64749750</v>
      </c>
      <c r="Y304" s="1022" t="s">
        <v>697</v>
      </c>
    </row>
    <row r="305" spans="1:25" s="1" customFormat="1" ht="12.95" customHeight="1">
      <c r="A305" s="114">
        <v>8</v>
      </c>
      <c r="B305" s="118"/>
      <c r="C305" s="78">
        <v>2</v>
      </c>
      <c r="D305" s="78">
        <v>9</v>
      </c>
      <c r="E305" s="50">
        <v>1</v>
      </c>
      <c r="F305" s="1069" t="s">
        <v>919</v>
      </c>
      <c r="G305" s="1069" t="s">
        <v>239</v>
      </c>
      <c r="H305" s="1090" t="s">
        <v>129</v>
      </c>
      <c r="I305" s="126" t="s">
        <v>887</v>
      </c>
      <c r="J305" s="112" t="s">
        <v>888</v>
      </c>
      <c r="K305" s="114"/>
      <c r="L305" s="112" t="s">
        <v>201</v>
      </c>
      <c r="M305" s="496" t="s">
        <v>818</v>
      </c>
      <c r="N305" s="669">
        <v>42355</v>
      </c>
      <c r="O305" s="114"/>
      <c r="P305" s="114"/>
      <c r="Q305" s="1017"/>
      <c r="R305" s="1058"/>
      <c r="S305" s="115"/>
      <c r="T305" s="114"/>
      <c r="U305" s="496" t="s">
        <v>132</v>
      </c>
      <c r="V305" s="1017" t="s">
        <v>43</v>
      </c>
      <c r="W305" s="1058">
        <v>1</v>
      </c>
      <c r="X305" s="115">
        <v>5000000</v>
      </c>
      <c r="Y305" s="1022" t="s">
        <v>697</v>
      </c>
    </row>
    <row r="306" spans="1:25" s="1" customFormat="1" ht="12.95" customHeight="1">
      <c r="A306" s="52">
        <v>11</v>
      </c>
      <c r="B306" s="118"/>
      <c r="C306" s="1207" t="s">
        <v>97</v>
      </c>
      <c r="D306" s="1207" t="s">
        <v>263</v>
      </c>
      <c r="E306" s="1207" t="s">
        <v>239</v>
      </c>
      <c r="F306" s="1207" t="s">
        <v>921</v>
      </c>
      <c r="G306" s="1207" t="s">
        <v>238</v>
      </c>
      <c r="H306" s="785" t="s">
        <v>135</v>
      </c>
      <c r="I306" s="72" t="s">
        <v>1245</v>
      </c>
      <c r="J306" s="51" t="s">
        <v>1334</v>
      </c>
      <c r="K306" s="51"/>
      <c r="L306" s="417" t="s">
        <v>158</v>
      </c>
      <c r="M306" s="417" t="s">
        <v>818</v>
      </c>
      <c r="N306" s="670" t="s">
        <v>1237</v>
      </c>
      <c r="O306" s="51"/>
      <c r="P306" s="52"/>
      <c r="Q306" s="52"/>
      <c r="R306" s="1060"/>
      <c r="S306" s="550"/>
      <c r="T306" s="51"/>
      <c r="U306" s="417" t="s">
        <v>132</v>
      </c>
      <c r="V306" s="52" t="s">
        <v>43</v>
      </c>
      <c r="W306" s="1060">
        <v>1</v>
      </c>
      <c r="X306" s="550">
        <v>29850240</v>
      </c>
      <c r="Y306" s="1120" t="s">
        <v>978</v>
      </c>
    </row>
    <row r="307" spans="1:25" s="1" customFormat="1" ht="12.95" customHeight="1">
      <c r="A307" s="52"/>
      <c r="B307" s="118"/>
      <c r="C307" s="78"/>
      <c r="D307" s="78"/>
      <c r="E307" s="78"/>
      <c r="F307" s="78"/>
      <c r="G307" s="78"/>
      <c r="H307" s="79"/>
      <c r="I307" s="72"/>
      <c r="J307" s="51"/>
      <c r="K307" s="52"/>
      <c r="L307" s="51"/>
      <c r="M307" s="417"/>
      <c r="N307" s="670"/>
      <c r="O307" s="918"/>
      <c r="P307" s="918"/>
      <c r="Q307" s="918"/>
      <c r="R307" s="918"/>
      <c r="S307" s="918"/>
      <c r="T307" s="52"/>
      <c r="U307" s="417"/>
      <c r="V307" s="52"/>
      <c r="W307" s="71"/>
      <c r="X307" s="71"/>
      <c r="Y307" s="51"/>
    </row>
    <row r="308" spans="1:25" ht="20.25" customHeight="1">
      <c r="A308" s="117"/>
      <c r="B308" s="118"/>
      <c r="C308" s="69"/>
      <c r="D308" s="69"/>
      <c r="E308" s="69"/>
      <c r="F308" s="69"/>
      <c r="G308" s="69"/>
      <c r="H308" s="70"/>
      <c r="I308" s="51"/>
      <c r="J308" s="52"/>
      <c r="K308" s="52"/>
      <c r="L308" s="52"/>
      <c r="M308" s="417"/>
      <c r="N308" s="52"/>
      <c r="O308" s="918"/>
      <c r="P308" s="918"/>
      <c r="Q308" s="918"/>
      <c r="R308" s="918"/>
      <c r="S308" s="918"/>
      <c r="T308" s="52"/>
      <c r="U308" s="417"/>
      <c r="V308" s="52"/>
      <c r="W308" s="70"/>
      <c r="X308" s="70"/>
      <c r="Y308" s="581"/>
    </row>
    <row r="309" spans="1:25">
      <c r="A309" s="340"/>
      <c r="B309" s="340"/>
      <c r="C309" s="340"/>
      <c r="D309" s="340"/>
      <c r="E309" s="340"/>
      <c r="F309" s="340"/>
      <c r="G309" s="340"/>
      <c r="H309" s="340"/>
      <c r="I309" s="340"/>
      <c r="J309" s="340"/>
      <c r="K309" s="340"/>
      <c r="L309" s="340"/>
      <c r="M309" s="1597"/>
      <c r="N309" s="340"/>
      <c r="T309" s="340"/>
      <c r="U309" s="1597"/>
      <c r="V309" s="340"/>
      <c r="W309" s="340"/>
      <c r="X309" s="340"/>
      <c r="Y309" s="340"/>
    </row>
    <row r="310" spans="1:25">
      <c r="A310" s="340"/>
      <c r="B310" s="340"/>
      <c r="C310" s="340"/>
      <c r="D310" s="4" t="s">
        <v>425</v>
      </c>
      <c r="E310" s="340"/>
      <c r="F310" s="340"/>
      <c r="G310" s="340"/>
      <c r="H310" s="340"/>
      <c r="I310" s="340"/>
      <c r="J310" s="340"/>
      <c r="K310" s="340"/>
      <c r="L310" s="340"/>
      <c r="M310" s="1597"/>
      <c r="N310" s="340"/>
      <c r="T310" s="340"/>
      <c r="U310" s="2098" t="s">
        <v>1381</v>
      </c>
      <c r="V310" s="2098"/>
      <c r="W310" s="2098"/>
      <c r="X310" s="340"/>
      <c r="Y310" s="340"/>
    </row>
    <row r="311" spans="1:25">
      <c r="A311" s="340"/>
      <c r="B311" s="340"/>
      <c r="C311" s="340"/>
      <c r="D311" s="4" t="s">
        <v>427</v>
      </c>
      <c r="E311" s="340"/>
      <c r="F311" s="340"/>
      <c r="G311" s="340"/>
      <c r="H311" s="340"/>
      <c r="I311" s="340"/>
      <c r="J311" s="340"/>
      <c r="K311" s="340"/>
      <c r="L311" s="340"/>
      <c r="M311" s="1597"/>
      <c r="N311" s="340"/>
      <c r="T311" s="340"/>
      <c r="U311" s="2066" t="s">
        <v>426</v>
      </c>
      <c r="V311" s="2066"/>
      <c r="W311" s="2066"/>
      <c r="X311" s="340"/>
      <c r="Y311" s="340"/>
    </row>
    <row r="312" spans="1:25">
      <c r="A312" s="340"/>
      <c r="B312" s="340"/>
      <c r="C312" s="340"/>
      <c r="D312" s="4" t="s">
        <v>428</v>
      </c>
      <c r="E312" s="340"/>
      <c r="F312" s="340"/>
      <c r="G312" s="340"/>
      <c r="H312" s="340"/>
      <c r="I312" s="340"/>
      <c r="J312" s="340"/>
      <c r="K312" s="340"/>
      <c r="L312" s="340"/>
      <c r="M312" s="1597"/>
      <c r="N312" s="340"/>
      <c r="T312" s="340"/>
      <c r="U312" s="1604"/>
      <c r="V312" s="152"/>
      <c r="W312" s="340"/>
      <c r="X312" s="340"/>
      <c r="Y312" s="340"/>
    </row>
    <row r="313" spans="1:25">
      <c r="A313" s="340"/>
      <c r="B313" s="340"/>
      <c r="C313" s="340"/>
      <c r="D313" s="4"/>
      <c r="E313" s="340"/>
      <c r="F313" s="340"/>
      <c r="G313" s="340"/>
      <c r="H313" s="340"/>
      <c r="I313" s="340"/>
      <c r="J313" s="340"/>
      <c r="K313" s="340"/>
      <c r="L313" s="340"/>
      <c r="M313" s="1597"/>
      <c r="N313" s="340"/>
      <c r="T313" s="340"/>
      <c r="U313" s="1591"/>
      <c r="V313" s="152"/>
      <c r="W313" s="340"/>
      <c r="X313" s="663"/>
      <c r="Y313" s="340"/>
    </row>
    <row r="314" spans="1:25">
      <c r="A314" s="340"/>
      <c r="B314" s="340"/>
      <c r="C314" s="340"/>
      <c r="D314" s="153"/>
      <c r="E314" s="340"/>
      <c r="F314" s="340"/>
      <c r="G314" s="340"/>
      <c r="H314" s="340"/>
      <c r="I314" s="340"/>
      <c r="J314" s="340"/>
      <c r="K314" s="340"/>
      <c r="L314" s="340"/>
      <c r="M314" s="1597"/>
      <c r="N314" s="340"/>
      <c r="T314" s="340"/>
      <c r="U314" s="1591"/>
      <c r="V314" s="152"/>
      <c r="W314" s="340"/>
      <c r="X314" s="340"/>
      <c r="Y314" s="340"/>
    </row>
    <row r="315" spans="1:25">
      <c r="A315" s="340"/>
      <c r="B315" s="340"/>
      <c r="C315" s="340"/>
      <c r="D315" s="153"/>
      <c r="E315" s="340"/>
      <c r="F315" s="340"/>
      <c r="G315" s="340"/>
      <c r="H315" s="340"/>
      <c r="I315" s="340"/>
      <c r="J315" s="340"/>
      <c r="K315" s="340"/>
      <c r="L315" s="340"/>
      <c r="M315" s="1597"/>
      <c r="N315" s="340"/>
      <c r="T315" s="340"/>
      <c r="U315" s="1591"/>
      <c r="V315" s="152"/>
      <c r="W315" s="340"/>
      <c r="X315" s="340"/>
      <c r="Y315" s="340"/>
    </row>
    <row r="316" spans="1:25">
      <c r="A316" s="340"/>
      <c r="B316" s="340"/>
      <c r="C316" s="340"/>
      <c r="D316" s="155" t="s">
        <v>430</v>
      </c>
      <c r="E316" s="340"/>
      <c r="F316" s="340"/>
      <c r="G316" s="340"/>
      <c r="H316" s="340"/>
      <c r="I316" s="340"/>
      <c r="J316" s="340"/>
      <c r="K316" s="340"/>
      <c r="L316" s="340"/>
      <c r="M316" s="1597"/>
      <c r="N316" s="340"/>
      <c r="T316" s="340"/>
      <c r="U316" s="2069" t="s">
        <v>429</v>
      </c>
      <c r="V316" s="2069"/>
      <c r="W316" s="2069"/>
      <c r="X316" s="340"/>
      <c r="Y316" s="340"/>
    </row>
    <row r="317" spans="1:25">
      <c r="A317" s="340"/>
      <c r="B317" s="340"/>
      <c r="C317" s="340"/>
      <c r="D317" s="157" t="s">
        <v>432</v>
      </c>
      <c r="E317" s="340"/>
      <c r="F317" s="340"/>
      <c r="G317" s="340"/>
      <c r="H317" s="340"/>
      <c r="I317" s="340"/>
      <c r="J317" s="345"/>
      <c r="K317" s="340"/>
      <c r="L317" s="340"/>
      <c r="M317" s="1597"/>
      <c r="N317" s="340"/>
      <c r="T317" s="340"/>
      <c r="U317" s="2068" t="s">
        <v>431</v>
      </c>
      <c r="V317" s="2068"/>
      <c r="W317" s="2068"/>
      <c r="X317" s="340"/>
      <c r="Y317" s="340"/>
    </row>
    <row r="318" spans="1:25">
      <c r="A318" s="340"/>
      <c r="B318" s="340"/>
      <c r="C318" s="340"/>
      <c r="D318" s="340"/>
      <c r="E318" s="340"/>
      <c r="F318" s="340"/>
      <c r="G318" s="340"/>
      <c r="H318" s="340"/>
      <c r="I318" s="340"/>
      <c r="J318" s="340"/>
      <c r="K318" s="340"/>
      <c r="L318" s="340"/>
      <c r="M318" s="1597"/>
      <c r="N318" s="340"/>
      <c r="T318" s="340"/>
      <c r="U318" s="1605"/>
      <c r="V318" s="340"/>
      <c r="W318" s="349"/>
      <c r="X318" s="340"/>
      <c r="Y318" s="340"/>
    </row>
    <row r="319" spans="1:25">
      <c r="A319" s="340"/>
      <c r="B319" s="340"/>
      <c r="C319" s="340"/>
      <c r="D319" s="340"/>
      <c r="E319" s="340"/>
      <c r="F319" s="340"/>
      <c r="G319" s="340"/>
      <c r="H319" s="340"/>
      <c r="I319" s="340"/>
      <c r="J319" s="340"/>
      <c r="K319" s="371"/>
      <c r="L319" s="340"/>
      <c r="M319" s="1597"/>
      <c r="N319" s="340"/>
      <c r="T319" s="340"/>
      <c r="U319" s="1597"/>
      <c r="V319" s="340"/>
      <c r="W319" s="340"/>
      <c r="X319" s="340"/>
      <c r="Y319" s="340"/>
    </row>
  </sheetData>
  <mergeCells count="32">
    <mergeCell ref="A1:Y1"/>
    <mergeCell ref="A2:Y2"/>
    <mergeCell ref="A3:Y3"/>
    <mergeCell ref="U311:W311"/>
    <mergeCell ref="U316:W316"/>
    <mergeCell ref="A34:A37"/>
    <mergeCell ref="X14:X16"/>
    <mergeCell ref="M12:M16"/>
    <mergeCell ref="T12:T16"/>
    <mergeCell ref="U12:U16"/>
    <mergeCell ref="V12:V16"/>
    <mergeCell ref="W12:X13"/>
    <mergeCell ref="O12:S13"/>
    <mergeCell ref="O14:O16"/>
    <mergeCell ref="P14:P16"/>
    <mergeCell ref="Q14:Q16"/>
    <mergeCell ref="U317:W317"/>
    <mergeCell ref="U310:W310"/>
    <mergeCell ref="Y12:Y16"/>
    <mergeCell ref="A13:A16"/>
    <mergeCell ref="B13:B16"/>
    <mergeCell ref="C13:G16"/>
    <mergeCell ref="H13:H16"/>
    <mergeCell ref="I13:I16"/>
    <mergeCell ref="J13:J16"/>
    <mergeCell ref="L13:L16"/>
    <mergeCell ref="W14:W16"/>
    <mergeCell ref="R14:R16"/>
    <mergeCell ref="S14:S16"/>
    <mergeCell ref="A12:H12"/>
    <mergeCell ref="I12:L12"/>
    <mergeCell ref="N12:N16"/>
  </mergeCells>
  <dataValidations count="1">
    <dataValidation type="list" allowBlank="1" showInputMessage="1" showErrorMessage="1" error="PILIH DARI DAFTAR" sqref="B302:B308 B262:B299 B18:B239 B241:B260">
      <formula1>KIBB</formula1>
    </dataValidation>
  </dataValidations>
  <pageMargins left="0.78740157480314965" right="0" top="0.55118110236220474" bottom="0.35433070866141736" header="0.31496062992125984" footer="0.31496062992125984"/>
  <pageSetup paperSize="5" scale="55" orientation="landscape" r:id="rId1"/>
  <drawing r:id="rId2"/>
</worksheet>
</file>

<file path=xl/worksheets/sheet11.xml><?xml version="1.0" encoding="utf-8"?>
<worksheet xmlns="http://schemas.openxmlformats.org/spreadsheetml/2006/main" xmlns:r="http://schemas.openxmlformats.org/officeDocument/2006/relationships">
  <sheetPr>
    <tabColor rgb="FFFF0000"/>
  </sheetPr>
  <dimension ref="A1:AA40"/>
  <sheetViews>
    <sheetView topLeftCell="A5" zoomScale="80" zoomScaleNormal="80" zoomScaleSheetLayoutView="90" workbookViewId="0">
      <selection activeCell="Q39" sqref="Q39"/>
    </sheetView>
  </sheetViews>
  <sheetFormatPr defaultRowHeight="15"/>
  <cols>
    <col min="1" max="1" width="4.5703125" style="162" customWidth="1"/>
    <col min="2" max="2" width="15.85546875" style="162" customWidth="1"/>
    <col min="3" max="3" width="40.5703125" style="162" customWidth="1"/>
    <col min="4" max="5" width="3.7109375" style="162" customWidth="1"/>
    <col min="6" max="6" width="3.140625" style="162" customWidth="1"/>
    <col min="7" max="8" width="3.7109375" style="162" customWidth="1"/>
    <col min="9" max="9" width="5.7109375" style="162" customWidth="1"/>
    <col min="10" max="10" width="9.85546875" style="162" customWidth="1"/>
    <col min="11" max="11" width="10.5703125" style="162" customWidth="1"/>
    <col min="12" max="12" width="6.7109375" style="162" customWidth="1"/>
    <col min="13" max="13" width="12.28515625" style="162" customWidth="1"/>
    <col min="14" max="14" width="14.85546875" style="162" customWidth="1"/>
    <col min="15" max="15" width="7.85546875" style="162" customWidth="1"/>
    <col min="16" max="16" width="7" style="162" customWidth="1"/>
    <col min="17" max="17" width="6.5703125" style="162" customWidth="1"/>
    <col min="18" max="18" width="10.42578125" style="162" customWidth="1"/>
    <col min="19" max="23" width="3.28515625" style="162" customWidth="1"/>
    <col min="24" max="24" width="9.7109375" style="162" customWidth="1"/>
    <col min="25" max="25" width="21" style="162" customWidth="1"/>
    <col min="26" max="26" width="11.140625" style="162" customWidth="1"/>
    <col min="27" max="27" width="18.28515625" style="162" customWidth="1"/>
    <col min="28" max="16384" width="9.140625" style="162"/>
  </cols>
  <sheetData>
    <row r="1" spans="1:27" s="1" customFormat="1" ht="22.5" customHeight="1">
      <c r="A1" s="2102" t="s">
        <v>806</v>
      </c>
      <c r="B1" s="2102"/>
      <c r="C1" s="2102"/>
      <c r="D1" s="2102"/>
      <c r="E1" s="2102"/>
      <c r="F1" s="2102"/>
      <c r="G1" s="2102"/>
      <c r="H1" s="2102"/>
      <c r="I1" s="2102"/>
      <c r="J1" s="2102"/>
      <c r="K1" s="2102"/>
      <c r="L1" s="2102"/>
      <c r="M1" s="2102"/>
      <c r="N1" s="2102"/>
      <c r="O1" s="2102"/>
      <c r="P1" s="2102"/>
      <c r="Q1" s="2102"/>
      <c r="R1" s="2102"/>
      <c r="S1" s="2102"/>
      <c r="T1" s="2102"/>
      <c r="U1" s="2102"/>
      <c r="V1" s="2102"/>
      <c r="W1" s="2102"/>
      <c r="X1" s="2102"/>
      <c r="Y1" s="2102"/>
      <c r="Z1" s="2102"/>
    </row>
    <row r="2" spans="1:27" s="1" customFormat="1" ht="22.5" customHeight="1">
      <c r="A2" s="2102" t="s">
        <v>807</v>
      </c>
      <c r="B2" s="2102"/>
      <c r="C2" s="2102"/>
      <c r="D2" s="2102"/>
      <c r="E2" s="2102"/>
      <c r="F2" s="2102"/>
      <c r="G2" s="2102"/>
      <c r="H2" s="2102"/>
      <c r="I2" s="2102"/>
      <c r="J2" s="2102"/>
      <c r="K2" s="2102"/>
      <c r="L2" s="2102"/>
      <c r="M2" s="2102"/>
      <c r="N2" s="2102"/>
      <c r="O2" s="2102"/>
      <c r="P2" s="2102"/>
      <c r="Q2" s="2102"/>
      <c r="R2" s="2102"/>
      <c r="S2" s="2102"/>
      <c r="T2" s="2102"/>
      <c r="U2" s="2102"/>
      <c r="V2" s="2102"/>
      <c r="W2" s="2102"/>
      <c r="X2" s="2102"/>
      <c r="Y2" s="2102"/>
      <c r="Z2" s="2102"/>
    </row>
    <row r="3" spans="1:27" s="1" customFormat="1" ht="23.25" customHeight="1">
      <c r="A3" s="2102" t="s">
        <v>965</v>
      </c>
      <c r="B3" s="2102"/>
      <c r="C3" s="2102"/>
      <c r="D3" s="2102"/>
      <c r="E3" s="2102"/>
      <c r="F3" s="2102"/>
      <c r="G3" s="2102"/>
      <c r="H3" s="2102"/>
      <c r="I3" s="2102"/>
      <c r="J3" s="2102"/>
      <c r="K3" s="2102"/>
      <c r="L3" s="2102"/>
      <c r="M3" s="2102"/>
      <c r="N3" s="2102"/>
      <c r="O3" s="2102"/>
      <c r="P3" s="2102"/>
      <c r="Q3" s="2102"/>
      <c r="R3" s="2102"/>
      <c r="S3" s="2102"/>
      <c r="T3" s="2102"/>
      <c r="U3" s="2102"/>
      <c r="V3" s="2102"/>
      <c r="W3" s="2102"/>
      <c r="X3" s="2102"/>
      <c r="Y3" s="2102"/>
      <c r="Z3" s="2102"/>
    </row>
    <row r="4" spans="1:27" s="1" customFormat="1" ht="12">
      <c r="A4" s="2"/>
      <c r="E4" s="3"/>
      <c r="F4" s="4"/>
      <c r="H4" s="5"/>
      <c r="J4" s="6"/>
      <c r="K4" s="6"/>
      <c r="L4" s="6"/>
      <c r="M4" s="6"/>
      <c r="N4" s="6"/>
      <c r="O4" s="6"/>
      <c r="P4" s="6"/>
      <c r="R4" s="4"/>
      <c r="T4" s="3"/>
    </row>
    <row r="5" spans="1:27" s="1" customFormat="1" ht="12">
      <c r="A5" s="405" t="s">
        <v>1</v>
      </c>
      <c r="C5" s="1" t="s">
        <v>2</v>
      </c>
      <c r="F5" s="7"/>
      <c r="H5" s="4"/>
      <c r="R5" s="4"/>
      <c r="T5" s="3"/>
    </row>
    <row r="6" spans="1:27" s="1" customFormat="1" ht="12">
      <c r="A6" s="405" t="s">
        <v>3</v>
      </c>
      <c r="C6" s="1" t="s">
        <v>661</v>
      </c>
      <c r="F6" s="7"/>
      <c r="H6" s="4"/>
      <c r="R6" s="4"/>
      <c r="T6" s="3"/>
    </row>
    <row r="7" spans="1:27" s="1" customFormat="1" ht="12">
      <c r="A7" s="405" t="s">
        <v>4</v>
      </c>
      <c r="C7" s="3" t="s">
        <v>804</v>
      </c>
      <c r="D7" s="3"/>
      <c r="F7" s="7"/>
      <c r="G7" s="3"/>
      <c r="H7" s="4"/>
      <c r="R7" s="4"/>
      <c r="T7" s="3"/>
    </row>
    <row r="8" spans="1:27" s="1" customFormat="1" ht="12">
      <c r="A8" s="405" t="s">
        <v>6</v>
      </c>
      <c r="C8" s="3" t="s">
        <v>662</v>
      </c>
      <c r="D8" s="3"/>
      <c r="F8" s="7"/>
      <c r="G8" s="3"/>
      <c r="H8" s="4"/>
      <c r="R8" s="4"/>
      <c r="T8" s="3"/>
    </row>
    <row r="9" spans="1:27" s="1" customFormat="1" ht="15" customHeight="1">
      <c r="A9" s="405" t="s">
        <v>7</v>
      </c>
      <c r="C9" s="3" t="s">
        <v>803</v>
      </c>
      <c r="D9" s="3"/>
      <c r="F9" s="7"/>
      <c r="G9" s="3"/>
      <c r="H9" s="4"/>
      <c r="R9" s="4"/>
      <c r="T9" s="3"/>
    </row>
    <row r="10" spans="1:27" s="1" customFormat="1" ht="7.5" customHeight="1">
      <c r="A10" s="2"/>
      <c r="O10" s="8"/>
      <c r="P10" s="8"/>
      <c r="R10" s="4"/>
    </row>
    <row r="12" spans="1:27" customFormat="1" ht="15" customHeight="1">
      <c r="A12" s="2110" t="s">
        <v>18</v>
      </c>
      <c r="B12" s="2115" t="s">
        <v>19</v>
      </c>
      <c r="C12" s="2110" t="s">
        <v>634</v>
      </c>
      <c r="D12" s="2110" t="s">
        <v>9</v>
      </c>
      <c r="E12" s="2110"/>
      <c r="F12" s="2110"/>
      <c r="G12" s="2110"/>
      <c r="H12" s="2110"/>
      <c r="I12" s="2110"/>
      <c r="J12" s="2110" t="s">
        <v>1024</v>
      </c>
      <c r="K12" s="2110" t="s">
        <v>635</v>
      </c>
      <c r="L12" s="2110"/>
      <c r="M12" s="2110" t="s">
        <v>636</v>
      </c>
      <c r="N12" s="2110" t="s">
        <v>637</v>
      </c>
      <c r="O12" s="2110" t="s">
        <v>1025</v>
      </c>
      <c r="P12" s="2110"/>
      <c r="Q12" s="2110" t="s">
        <v>1026</v>
      </c>
      <c r="R12" s="2110" t="s">
        <v>625</v>
      </c>
      <c r="S12" s="2110" t="s">
        <v>638</v>
      </c>
      <c r="T12" s="2110"/>
      <c r="U12" s="2110"/>
      <c r="V12" s="2110"/>
      <c r="W12" s="2110"/>
      <c r="X12" s="2110" t="s">
        <v>1027</v>
      </c>
      <c r="Y12" s="2110" t="s">
        <v>639</v>
      </c>
      <c r="Z12" s="2110" t="s">
        <v>559</v>
      </c>
    </row>
    <row r="13" spans="1:27" customFormat="1" ht="30" customHeight="1">
      <c r="A13" s="2110"/>
      <c r="B13" s="2115"/>
      <c r="C13" s="2110"/>
      <c r="D13" s="2110" t="s">
        <v>20</v>
      </c>
      <c r="E13" s="2110"/>
      <c r="F13" s="2110"/>
      <c r="G13" s="2110"/>
      <c r="H13" s="2110"/>
      <c r="I13" s="2110" t="s">
        <v>21</v>
      </c>
      <c r="J13" s="2110"/>
      <c r="K13" s="2110" t="s">
        <v>1028</v>
      </c>
      <c r="L13" s="2110" t="s">
        <v>1029</v>
      </c>
      <c r="M13" s="2110"/>
      <c r="N13" s="2110"/>
      <c r="O13" s="2110" t="s">
        <v>631</v>
      </c>
      <c r="P13" s="2110" t="s">
        <v>9</v>
      </c>
      <c r="Q13" s="2110"/>
      <c r="R13" s="2110"/>
      <c r="S13" s="2110"/>
      <c r="T13" s="2110"/>
      <c r="U13" s="2110"/>
      <c r="V13" s="2110"/>
      <c r="W13" s="2110"/>
      <c r="X13" s="2110"/>
      <c r="Y13" s="2110"/>
      <c r="Z13" s="2110"/>
    </row>
    <row r="14" spans="1:27" customFormat="1">
      <c r="A14" s="2110"/>
      <c r="B14" s="2115"/>
      <c r="C14" s="2110"/>
      <c r="D14" s="2110"/>
      <c r="E14" s="2110"/>
      <c r="F14" s="2110"/>
      <c r="G14" s="2110"/>
      <c r="H14" s="2110"/>
      <c r="I14" s="2110"/>
      <c r="J14" s="2110"/>
      <c r="K14" s="2110"/>
      <c r="L14" s="2110"/>
      <c r="M14" s="2110"/>
      <c r="N14" s="2110"/>
      <c r="O14" s="2110"/>
      <c r="P14" s="2110"/>
      <c r="Q14" s="2110"/>
      <c r="R14" s="2110"/>
      <c r="S14" s="2110"/>
      <c r="T14" s="2110"/>
      <c r="U14" s="2110"/>
      <c r="V14" s="2110"/>
      <c r="W14" s="2110"/>
      <c r="X14" s="2110"/>
      <c r="Y14" s="2110"/>
      <c r="Z14" s="2110"/>
    </row>
    <row r="15" spans="1:27" customFormat="1" ht="13.5" customHeight="1">
      <c r="A15" s="1183">
        <v>1</v>
      </c>
      <c r="B15" s="1183"/>
      <c r="C15" s="1183">
        <v>2</v>
      </c>
      <c r="D15" s="2111">
        <v>3</v>
      </c>
      <c r="E15" s="2111"/>
      <c r="F15" s="2111"/>
      <c r="G15" s="2111"/>
      <c r="H15" s="2111"/>
      <c r="I15" s="1183">
        <v>4</v>
      </c>
      <c r="J15" s="1183">
        <v>5</v>
      </c>
      <c r="K15" s="1183">
        <v>6</v>
      </c>
      <c r="L15" s="1183">
        <v>7</v>
      </c>
      <c r="M15" s="1183">
        <v>8</v>
      </c>
      <c r="N15" s="1183">
        <v>9</v>
      </c>
      <c r="O15" s="1183">
        <v>10</v>
      </c>
      <c r="P15" s="1183">
        <v>11</v>
      </c>
      <c r="Q15" s="1183">
        <v>12</v>
      </c>
      <c r="R15" s="1183">
        <v>13</v>
      </c>
      <c r="S15" s="2111">
        <v>14</v>
      </c>
      <c r="T15" s="2111"/>
      <c r="U15" s="2111"/>
      <c r="V15" s="2111"/>
      <c r="W15" s="2111"/>
      <c r="X15" s="1183">
        <v>15</v>
      </c>
      <c r="Y15" s="1183">
        <v>16</v>
      </c>
      <c r="Z15" s="1183">
        <v>17</v>
      </c>
    </row>
    <row r="16" spans="1:27">
      <c r="A16" s="1184">
        <v>1</v>
      </c>
      <c r="B16" s="195"/>
      <c r="C16" s="126" t="s">
        <v>416</v>
      </c>
      <c r="D16" s="709" t="s">
        <v>108</v>
      </c>
      <c r="E16" s="709" t="s">
        <v>770</v>
      </c>
      <c r="F16" s="709" t="s">
        <v>239</v>
      </c>
      <c r="G16" s="709" t="s">
        <v>239</v>
      </c>
      <c r="H16" s="709" t="s">
        <v>239</v>
      </c>
      <c r="I16" s="709" t="s">
        <v>129</v>
      </c>
      <c r="J16" s="1091" t="s">
        <v>43</v>
      </c>
      <c r="K16" s="1184" t="s">
        <v>1030</v>
      </c>
      <c r="L16" s="1095" t="s">
        <v>934</v>
      </c>
      <c r="M16" s="1184">
        <v>108</v>
      </c>
      <c r="N16" s="1095" t="s">
        <v>1032</v>
      </c>
      <c r="O16" s="195"/>
      <c r="P16" s="195"/>
      <c r="Q16" s="933"/>
      <c r="R16" s="1184" t="s">
        <v>1282</v>
      </c>
      <c r="S16" s="195"/>
      <c r="T16" s="195"/>
      <c r="U16" s="195"/>
      <c r="V16" s="195"/>
      <c r="W16" s="195"/>
      <c r="X16" s="126" t="s">
        <v>40</v>
      </c>
      <c r="Y16" s="1185">
        <v>342399000</v>
      </c>
      <c r="Z16" s="1091">
        <v>2009</v>
      </c>
      <c r="AA16" s="733"/>
    </row>
    <row r="17" spans="1:27">
      <c r="A17" s="1184">
        <v>2</v>
      </c>
      <c r="B17" s="195"/>
      <c r="C17" s="72" t="s">
        <v>419</v>
      </c>
      <c r="D17" s="706" t="s">
        <v>108</v>
      </c>
      <c r="E17" s="706" t="s">
        <v>770</v>
      </c>
      <c r="F17" s="706" t="s">
        <v>239</v>
      </c>
      <c r="G17" s="709" t="s">
        <v>239</v>
      </c>
      <c r="H17" s="709" t="s">
        <v>239</v>
      </c>
      <c r="I17" s="709" t="s">
        <v>135</v>
      </c>
      <c r="J17" s="1092" t="s">
        <v>43</v>
      </c>
      <c r="K17" s="1184" t="s">
        <v>1031</v>
      </c>
      <c r="L17" s="1095" t="s">
        <v>934</v>
      </c>
      <c r="M17" s="1184">
        <v>140</v>
      </c>
      <c r="N17" s="1095" t="s">
        <v>1033</v>
      </c>
      <c r="O17" s="195"/>
      <c r="P17" s="195"/>
      <c r="Q17" s="934"/>
      <c r="R17" s="1184" t="s">
        <v>1282</v>
      </c>
      <c r="S17" s="195"/>
      <c r="T17" s="195"/>
      <c r="U17" s="195"/>
      <c r="V17" s="195"/>
      <c r="W17" s="195"/>
      <c r="X17" s="72" t="s">
        <v>40</v>
      </c>
      <c r="Y17" s="1185">
        <v>44201000</v>
      </c>
      <c r="Z17" s="1092">
        <v>2009</v>
      </c>
      <c r="AA17" s="733"/>
    </row>
    <row r="18" spans="1:27">
      <c r="A18" s="1184">
        <v>3</v>
      </c>
      <c r="B18" s="195"/>
      <c r="C18" s="72" t="s">
        <v>420</v>
      </c>
      <c r="D18" s="706" t="s">
        <v>108</v>
      </c>
      <c r="E18" s="706" t="s">
        <v>770</v>
      </c>
      <c r="F18" s="706" t="s">
        <v>239</v>
      </c>
      <c r="G18" s="706" t="s">
        <v>239</v>
      </c>
      <c r="H18" s="706" t="s">
        <v>239</v>
      </c>
      <c r="I18" s="706" t="s">
        <v>70</v>
      </c>
      <c r="J18" s="1092" t="s">
        <v>43</v>
      </c>
      <c r="K18" s="1184" t="s">
        <v>1031</v>
      </c>
      <c r="L18" s="1095" t="s">
        <v>934</v>
      </c>
      <c r="M18" s="1184">
        <v>75</v>
      </c>
      <c r="N18" s="1095" t="s">
        <v>1034</v>
      </c>
      <c r="O18" s="195"/>
      <c r="P18" s="195"/>
      <c r="Q18" s="934"/>
      <c r="R18" s="1184" t="s">
        <v>1282</v>
      </c>
      <c r="S18" s="195"/>
      <c r="T18" s="195"/>
      <c r="U18" s="195"/>
      <c r="V18" s="195"/>
      <c r="W18" s="195"/>
      <c r="X18" s="72" t="s">
        <v>40</v>
      </c>
      <c r="Y18" s="1185">
        <v>230191261.81792143</v>
      </c>
      <c r="Z18" s="1092">
        <v>2013</v>
      </c>
      <c r="AA18" s="733"/>
    </row>
    <row r="19" spans="1:27">
      <c r="A19" s="1184">
        <v>4</v>
      </c>
      <c r="B19" s="195"/>
      <c r="C19" s="883" t="s">
        <v>963</v>
      </c>
      <c r="D19" s="105" t="s">
        <v>108</v>
      </c>
      <c r="E19" s="105" t="s">
        <v>770</v>
      </c>
      <c r="F19" s="105" t="s">
        <v>239</v>
      </c>
      <c r="G19" s="105" t="s">
        <v>98</v>
      </c>
      <c r="H19" s="105" t="s">
        <v>574</v>
      </c>
      <c r="I19" s="105" t="s">
        <v>129</v>
      </c>
      <c r="J19" s="1616" t="s">
        <v>43</v>
      </c>
      <c r="K19" s="1618" t="s">
        <v>1031</v>
      </c>
      <c r="L19" s="1619" t="s">
        <v>934</v>
      </c>
      <c r="M19" s="1618">
        <v>275</v>
      </c>
      <c r="N19" s="1619" t="s">
        <v>1032</v>
      </c>
      <c r="O19" s="1620"/>
      <c r="P19" s="1620"/>
      <c r="Q19" s="1621"/>
      <c r="R19" s="1618" t="s">
        <v>1282</v>
      </c>
      <c r="S19" s="1620"/>
      <c r="T19" s="1620"/>
      <c r="U19" s="1620"/>
      <c r="V19" s="1620"/>
      <c r="W19" s="1620"/>
      <c r="X19" s="883" t="s">
        <v>40</v>
      </c>
      <c r="Y19" s="1187">
        <v>838989711.40999997</v>
      </c>
      <c r="Z19" s="1616">
        <v>2015</v>
      </c>
      <c r="AA19" s="733"/>
    </row>
    <row r="20" spans="1:27">
      <c r="A20" s="1184"/>
      <c r="B20" s="195"/>
      <c r="C20" s="72" t="s">
        <v>1266</v>
      </c>
      <c r="D20" s="706"/>
      <c r="E20" s="706"/>
      <c r="F20" s="706"/>
      <c r="G20" s="706"/>
      <c r="H20" s="706"/>
      <c r="I20" s="706"/>
      <c r="J20" s="1615"/>
      <c r="K20" s="1184"/>
      <c r="L20" s="1095"/>
      <c r="M20" s="52" t="s">
        <v>1259</v>
      </c>
      <c r="N20" s="1095"/>
      <c r="O20" s="195"/>
      <c r="P20" s="195"/>
      <c r="Q20" s="934"/>
      <c r="R20" s="1184"/>
      <c r="S20" s="195"/>
      <c r="T20" s="195"/>
      <c r="U20" s="195"/>
      <c r="V20" s="195"/>
      <c r="W20" s="195"/>
      <c r="X20" s="51" t="s">
        <v>818</v>
      </c>
      <c r="Y20" s="1622">
        <v>10520000</v>
      </c>
      <c r="Z20" s="670" t="s">
        <v>1191</v>
      </c>
      <c r="AA20" s="733"/>
    </row>
    <row r="21" spans="1:27">
      <c r="A21" s="1184">
        <v>5</v>
      </c>
      <c r="B21" s="195"/>
      <c r="C21" s="72" t="s">
        <v>1339</v>
      </c>
      <c r="D21" s="1098" t="s">
        <v>108</v>
      </c>
      <c r="E21" s="1184">
        <v>11</v>
      </c>
      <c r="F21" s="1098" t="s">
        <v>239</v>
      </c>
      <c r="G21" s="1098">
        <v>27</v>
      </c>
      <c r="H21" s="1098" t="s">
        <v>567</v>
      </c>
      <c r="I21" s="1098" t="s">
        <v>129</v>
      </c>
      <c r="J21" s="1266" t="s">
        <v>310</v>
      </c>
      <c r="K21" s="1184" t="s">
        <v>1031</v>
      </c>
      <c r="L21" s="1095" t="s">
        <v>934</v>
      </c>
      <c r="M21" s="883" t="s">
        <v>1340</v>
      </c>
      <c r="N21" s="1095" t="s">
        <v>1032</v>
      </c>
      <c r="O21" s="195"/>
      <c r="P21" s="195"/>
      <c r="Q21" s="934"/>
      <c r="R21" s="1184" t="s">
        <v>1282</v>
      </c>
      <c r="S21" s="195"/>
      <c r="T21" s="195"/>
      <c r="U21" s="195"/>
      <c r="V21" s="195"/>
      <c r="W21" s="195"/>
      <c r="X21" s="883" t="s">
        <v>40</v>
      </c>
      <c r="Y21" s="971">
        <v>600000</v>
      </c>
      <c r="Z21" s="888">
        <v>1995</v>
      </c>
      <c r="AA21" s="733"/>
    </row>
    <row r="22" spans="1:27">
      <c r="A22" s="1184">
        <v>6</v>
      </c>
      <c r="B22" s="195"/>
      <c r="C22" s="72" t="s">
        <v>1342</v>
      </c>
      <c r="D22" s="1098" t="s">
        <v>108</v>
      </c>
      <c r="E22" s="1184">
        <v>11</v>
      </c>
      <c r="F22" s="1098" t="s">
        <v>239</v>
      </c>
      <c r="G22" s="1098">
        <v>27</v>
      </c>
      <c r="H22" s="1098" t="s">
        <v>567</v>
      </c>
      <c r="I22" s="1098" t="s">
        <v>135</v>
      </c>
      <c r="J22" s="1266" t="s">
        <v>1341</v>
      </c>
      <c r="K22" s="1184" t="s">
        <v>1031</v>
      </c>
      <c r="L22" s="1095" t="s">
        <v>934</v>
      </c>
      <c r="M22" s="883" t="s">
        <v>1344</v>
      </c>
      <c r="N22" s="1095" t="s">
        <v>1032</v>
      </c>
      <c r="O22" s="195"/>
      <c r="P22" s="195"/>
      <c r="Q22" s="934"/>
      <c r="R22" s="1184" t="s">
        <v>1282</v>
      </c>
      <c r="S22" s="195"/>
      <c r="T22" s="195"/>
      <c r="U22" s="195"/>
      <c r="V22" s="195"/>
      <c r="W22" s="195"/>
      <c r="X22" s="883" t="s">
        <v>40</v>
      </c>
      <c r="Y22" s="971">
        <v>900000</v>
      </c>
      <c r="Z22" s="888">
        <v>1999</v>
      </c>
      <c r="AA22" s="733"/>
    </row>
    <row r="23" spans="1:27">
      <c r="A23" s="1184">
        <v>7</v>
      </c>
      <c r="B23" s="195"/>
      <c r="C23" s="72" t="s">
        <v>1346</v>
      </c>
      <c r="D23" s="1098" t="s">
        <v>108</v>
      </c>
      <c r="E23" s="1184">
        <v>12</v>
      </c>
      <c r="F23" s="1098" t="s">
        <v>570</v>
      </c>
      <c r="G23" s="1098" t="s">
        <v>97</v>
      </c>
      <c r="H23" s="1098" t="s">
        <v>97</v>
      </c>
      <c r="I23" s="1098" t="s">
        <v>129</v>
      </c>
      <c r="J23" s="1266" t="s">
        <v>1341</v>
      </c>
      <c r="K23" s="1184" t="s">
        <v>1031</v>
      </c>
      <c r="L23" s="1095" t="s">
        <v>934</v>
      </c>
      <c r="M23" s="883" t="s">
        <v>1345</v>
      </c>
      <c r="N23" s="1095" t="s">
        <v>1032</v>
      </c>
      <c r="O23" s="195"/>
      <c r="P23" s="195"/>
      <c r="Q23" s="934"/>
      <c r="R23" s="1184" t="s">
        <v>1282</v>
      </c>
      <c r="S23" s="195"/>
      <c r="T23" s="195"/>
      <c r="U23" s="195"/>
      <c r="V23" s="195"/>
      <c r="W23" s="195"/>
      <c r="X23" s="883" t="s">
        <v>40</v>
      </c>
      <c r="Y23" s="971">
        <v>360000</v>
      </c>
      <c r="Z23" s="888">
        <v>1998</v>
      </c>
      <c r="AA23" s="733"/>
    </row>
    <row r="24" spans="1:27">
      <c r="A24" s="1184"/>
      <c r="B24" s="195"/>
      <c r="C24" s="1720" t="s">
        <v>1374</v>
      </c>
      <c r="D24" s="1721"/>
      <c r="E24" s="1720"/>
      <c r="F24" s="1720"/>
      <c r="G24" s="1721"/>
      <c r="H24" s="1722"/>
      <c r="I24" s="1720"/>
      <c r="J24" s="1721" t="s">
        <v>43</v>
      </c>
      <c r="K24" s="1721" t="s">
        <v>1031</v>
      </c>
      <c r="L24" s="1723" t="s">
        <v>934</v>
      </c>
      <c r="M24" s="1701"/>
      <c r="N24" s="1095" t="s">
        <v>1032</v>
      </c>
      <c r="O24" s="195"/>
      <c r="P24" s="195"/>
      <c r="Q24" s="934"/>
      <c r="R24" s="1184"/>
      <c r="S24" s="195"/>
      <c r="T24" s="195"/>
      <c r="U24" s="195"/>
      <c r="V24" s="195"/>
      <c r="W24" s="195"/>
      <c r="X24" s="883"/>
      <c r="Y24" s="1701">
        <v>1503595000</v>
      </c>
      <c r="Z24" s="888"/>
      <c r="AA24" s="733"/>
    </row>
    <row r="25" spans="1:27">
      <c r="A25" s="1184"/>
      <c r="B25" s="195"/>
      <c r="C25" s="1712" t="s">
        <v>1377</v>
      </c>
      <c r="D25" s="1690"/>
      <c r="E25" s="1691"/>
      <c r="F25" s="1690"/>
      <c r="G25" s="1691"/>
      <c r="H25" s="1693"/>
      <c r="I25" s="1691"/>
      <c r="J25" s="1691" t="s">
        <v>43</v>
      </c>
      <c r="K25" s="1691" t="s">
        <v>1031</v>
      </c>
      <c r="L25" s="1145" t="s">
        <v>934</v>
      </c>
      <c r="M25" s="1146"/>
      <c r="N25" s="1095" t="s">
        <v>1032</v>
      </c>
      <c r="O25" s="195"/>
      <c r="P25" s="195"/>
      <c r="Q25" s="934"/>
      <c r="R25" s="1184"/>
      <c r="S25" s="195"/>
      <c r="T25" s="195"/>
      <c r="U25" s="195"/>
      <c r="V25" s="195"/>
      <c r="W25" s="195"/>
      <c r="X25" s="883"/>
      <c r="Y25" s="1146">
        <v>38884875</v>
      </c>
      <c r="Z25" s="888"/>
      <c r="AA25" s="733"/>
    </row>
    <row r="26" spans="1:27">
      <c r="A26" s="195"/>
      <c r="B26" s="195"/>
      <c r="C26" s="72"/>
      <c r="D26" s="195"/>
      <c r="E26" s="195"/>
      <c r="F26" s="195"/>
      <c r="G26" s="195"/>
      <c r="H26" s="195"/>
      <c r="I26" s="195"/>
      <c r="J26" s="72"/>
      <c r="K26" s="932"/>
      <c r="L26" s="932"/>
      <c r="M26" s="934"/>
      <c r="N26" s="932"/>
      <c r="O26" s="195"/>
      <c r="P26" s="195"/>
      <c r="Q26" s="934"/>
      <c r="R26" s="195"/>
      <c r="S26" s="195"/>
      <c r="T26" s="195"/>
      <c r="U26" s="195"/>
      <c r="V26" s="195"/>
      <c r="W26" s="195"/>
      <c r="X26" s="72"/>
      <c r="Y26" s="1186"/>
      <c r="Z26" s="72"/>
    </row>
    <row r="27" spans="1:27">
      <c r="A27" s="195"/>
      <c r="B27" s="195"/>
      <c r="C27" s="72"/>
      <c r="D27" s="195"/>
      <c r="E27" s="195"/>
      <c r="F27" s="195"/>
      <c r="G27" s="195"/>
      <c r="H27" s="195"/>
      <c r="I27" s="195"/>
      <c r="J27" s="72"/>
      <c r="K27" s="932"/>
      <c r="L27" s="932"/>
      <c r="M27" s="934"/>
      <c r="N27" s="932"/>
      <c r="O27" s="195"/>
      <c r="P27" s="195"/>
      <c r="Q27" s="934"/>
      <c r="R27" s="195"/>
      <c r="S27" s="195"/>
      <c r="T27" s="195"/>
      <c r="U27" s="195"/>
      <c r="V27" s="195"/>
      <c r="W27" s="195"/>
      <c r="X27" s="72"/>
      <c r="Y27" s="1186"/>
      <c r="Z27" s="72"/>
    </row>
    <row r="28" spans="1:27">
      <c r="A28" s="195"/>
      <c r="B28" s="195"/>
      <c r="C28" s="195"/>
      <c r="D28" s="195"/>
      <c r="E28" s="195"/>
      <c r="F28" s="195"/>
      <c r="G28" s="195"/>
      <c r="H28" s="195"/>
      <c r="I28" s="195"/>
      <c r="J28" s="195"/>
      <c r="K28" s="195"/>
      <c r="L28" s="195"/>
      <c r="M28" s="2112" t="s">
        <v>785</v>
      </c>
      <c r="N28" s="2113"/>
      <c r="O28" s="2113"/>
      <c r="P28" s="2113"/>
      <c r="Q28" s="2113"/>
      <c r="R28" s="2113"/>
      <c r="S28" s="2113"/>
      <c r="T28" s="2113"/>
      <c r="U28" s="2113"/>
      <c r="V28" s="2113"/>
      <c r="W28" s="2113"/>
      <c r="X28" s="2114"/>
      <c r="Y28" s="1185">
        <f>SUM(Y16:Y26)</f>
        <v>3010640848.2279215</v>
      </c>
      <c r="Z28" s="195"/>
    </row>
    <row r="30" spans="1:27">
      <c r="X30" s="733"/>
      <c r="Y30" s="733"/>
    </row>
    <row r="32" spans="1:27" s="1" customFormat="1" ht="12.75" customHeight="1">
      <c r="A32" s="2"/>
      <c r="H32" s="4"/>
      <c r="R32" s="149"/>
      <c r="S32" s="92"/>
      <c r="T32" s="8"/>
    </row>
    <row r="33" spans="1:20" s="1" customFormat="1" ht="12">
      <c r="A33" s="2"/>
      <c r="I33" s="4" t="s">
        <v>425</v>
      </c>
      <c r="O33" s="2066" t="s">
        <v>1256</v>
      </c>
      <c r="P33" s="2066"/>
      <c r="Q33" s="2066"/>
      <c r="R33" s="2066"/>
      <c r="S33" s="159"/>
      <c r="T33" s="159"/>
    </row>
    <row r="34" spans="1:20" s="1" customFormat="1" ht="12">
      <c r="A34" s="2"/>
      <c r="E34" s="4"/>
      <c r="I34" s="4" t="s">
        <v>427</v>
      </c>
      <c r="O34" s="2066" t="s">
        <v>426</v>
      </c>
      <c r="P34" s="2066"/>
      <c r="Q34" s="2066"/>
      <c r="R34" s="2066"/>
      <c r="S34" s="159"/>
      <c r="T34" s="159"/>
    </row>
    <row r="35" spans="1:20" s="1" customFormat="1" ht="12">
      <c r="A35" s="2"/>
      <c r="E35" s="4"/>
      <c r="I35" s="4" t="s">
        <v>428</v>
      </c>
      <c r="J35" s="150"/>
      <c r="K35" s="150"/>
      <c r="L35" s="150"/>
      <c r="O35" s="151"/>
      <c r="P35" s="152"/>
      <c r="S35" s="151"/>
      <c r="T35" s="152"/>
    </row>
    <row r="36" spans="1:20" s="1" customFormat="1" ht="12">
      <c r="A36" s="2"/>
      <c r="E36" s="4"/>
      <c r="I36" s="153"/>
      <c r="J36" s="150"/>
      <c r="K36" s="150"/>
      <c r="L36" s="150"/>
      <c r="O36" s="8"/>
      <c r="P36" s="152"/>
      <c r="S36" s="8"/>
      <c r="T36" s="152"/>
    </row>
    <row r="37" spans="1:20" s="1" customFormat="1" ht="12">
      <c r="A37" s="2"/>
      <c r="E37" s="4"/>
      <c r="I37" s="153"/>
      <c r="J37" s="3"/>
      <c r="K37" s="3"/>
      <c r="L37" s="3"/>
      <c r="O37" s="8"/>
      <c r="P37" s="152"/>
      <c r="S37" s="8"/>
      <c r="T37" s="152"/>
    </row>
    <row r="38" spans="1:20" s="1" customFormat="1" ht="12">
      <c r="A38" s="2"/>
      <c r="E38" s="4"/>
      <c r="I38" s="153"/>
      <c r="J38" s="3"/>
      <c r="K38" s="3"/>
      <c r="L38" s="3"/>
      <c r="O38" s="8"/>
      <c r="P38" s="152"/>
      <c r="S38" s="8"/>
      <c r="T38" s="152"/>
    </row>
    <row r="39" spans="1:20" s="1" customFormat="1" ht="12">
      <c r="A39" s="2"/>
      <c r="E39" s="4"/>
      <c r="I39" s="155" t="s">
        <v>430</v>
      </c>
      <c r="J39" s="3"/>
      <c r="K39" s="3"/>
      <c r="L39" s="3"/>
      <c r="O39" s="2069" t="s">
        <v>429</v>
      </c>
      <c r="P39" s="2069"/>
      <c r="Q39" s="2069"/>
      <c r="R39" s="2069"/>
      <c r="S39" s="580"/>
      <c r="T39" s="580"/>
    </row>
    <row r="40" spans="1:20" s="1" customFormat="1" ht="12">
      <c r="A40" s="2"/>
      <c r="E40" s="154"/>
      <c r="I40" s="157" t="s">
        <v>432</v>
      </c>
      <c r="J40" s="156"/>
      <c r="K40" s="156"/>
      <c r="L40" s="156"/>
      <c r="O40" s="2068" t="s">
        <v>431</v>
      </c>
      <c r="P40" s="2068"/>
      <c r="Q40" s="2068"/>
      <c r="R40" s="2068"/>
      <c r="S40" s="602"/>
      <c r="T40" s="602"/>
    </row>
  </sheetData>
  <mergeCells count="31">
    <mergeCell ref="O39:R39"/>
    <mergeCell ref="O40:R40"/>
    <mergeCell ref="O13:O14"/>
    <mergeCell ref="P13:P14"/>
    <mergeCell ref="A12:A14"/>
    <mergeCell ref="B12:B14"/>
    <mergeCell ref="C12:C14"/>
    <mergeCell ref="D12:I12"/>
    <mergeCell ref="J12:J14"/>
    <mergeCell ref="D13:H14"/>
    <mergeCell ref="I13:I14"/>
    <mergeCell ref="K12:L12"/>
    <mergeCell ref="M12:M14"/>
    <mergeCell ref="N12:N14"/>
    <mergeCell ref="O12:P12"/>
    <mergeCell ref="Q12:Q14"/>
    <mergeCell ref="A1:Z1"/>
    <mergeCell ref="A2:Z2"/>
    <mergeCell ref="A3:Z3"/>
    <mergeCell ref="O33:R33"/>
    <mergeCell ref="O34:R34"/>
    <mergeCell ref="Y12:Y14"/>
    <mergeCell ref="Z12:Z14"/>
    <mergeCell ref="K13:K14"/>
    <mergeCell ref="L13:L14"/>
    <mergeCell ref="D15:H15"/>
    <mergeCell ref="S15:W15"/>
    <mergeCell ref="M28:X28"/>
    <mergeCell ref="R12:R14"/>
    <mergeCell ref="S12:W14"/>
    <mergeCell ref="X12:X14"/>
  </mergeCells>
  <pageMargins left="0.9" right="0.2" top="0.47244094488188998" bottom="0.39370078740157499" header="0.66929133858267698" footer="0.31496062992126"/>
  <pageSetup paperSize="5" scale="65" orientation="landscape" r:id="rId1"/>
</worksheet>
</file>

<file path=xl/worksheets/sheet12.xml><?xml version="1.0" encoding="utf-8"?>
<worksheet xmlns="http://schemas.openxmlformats.org/spreadsheetml/2006/main" xmlns:r="http://schemas.openxmlformats.org/officeDocument/2006/relationships">
  <sheetPr>
    <tabColor rgb="FFFF0000"/>
  </sheetPr>
  <dimension ref="A1:T37"/>
  <sheetViews>
    <sheetView topLeftCell="A8" zoomScale="90" zoomScaleNormal="90" zoomScaleSheetLayoutView="80" workbookViewId="0">
      <selection activeCell="Q39" sqref="Q39"/>
    </sheetView>
  </sheetViews>
  <sheetFormatPr defaultRowHeight="15"/>
  <cols>
    <col min="1" max="1" width="4.42578125" style="162" customWidth="1"/>
    <col min="2" max="2" width="12.7109375" style="162" customWidth="1"/>
    <col min="3" max="3" width="3.5703125" style="162" customWidth="1"/>
    <col min="4" max="7" width="3.7109375" style="162" customWidth="1"/>
    <col min="8" max="8" width="8" style="162" customWidth="1"/>
    <col min="9" max="9" width="34.7109375" style="162" customWidth="1"/>
    <col min="10" max="10" width="6" style="162" customWidth="1"/>
    <col min="11" max="11" width="10.5703125" style="162" customWidth="1"/>
    <col min="12" max="12" width="6.5703125" style="162" customWidth="1"/>
    <col min="13" max="13" width="10.140625" style="162" customWidth="1"/>
    <col min="14" max="14" width="12.28515625" style="162" customWidth="1"/>
    <col min="15" max="15" width="8.42578125" style="162" customWidth="1"/>
    <col min="16" max="16" width="7.5703125" style="162" customWidth="1"/>
    <col min="17" max="17" width="8.5703125" style="162" customWidth="1"/>
    <col min="18" max="18" width="7.140625" style="162" customWidth="1"/>
    <col min="19" max="19" width="15" style="162" customWidth="1"/>
    <col min="20" max="20" width="11.140625" style="162" customWidth="1"/>
    <col min="21" max="21" width="10.28515625" style="162" customWidth="1"/>
    <col min="22" max="22" width="6.28515625" style="162" customWidth="1"/>
    <col min="23" max="16384" width="9.140625" style="162"/>
  </cols>
  <sheetData>
    <row r="1" spans="1:20" s="1" customFormat="1" ht="22.5" customHeight="1">
      <c r="A1" s="2102" t="s">
        <v>808</v>
      </c>
      <c r="B1" s="2102"/>
      <c r="C1" s="2102"/>
      <c r="D1" s="2102"/>
      <c r="E1" s="2102"/>
      <c r="F1" s="2102"/>
      <c r="G1" s="2102"/>
      <c r="H1" s="2102"/>
      <c r="I1" s="2102"/>
      <c r="J1" s="2102"/>
      <c r="K1" s="2102"/>
      <c r="L1" s="2102"/>
      <c r="M1" s="2102"/>
      <c r="N1" s="2102"/>
      <c r="O1" s="2102"/>
      <c r="P1" s="2102"/>
      <c r="Q1" s="2102"/>
      <c r="R1" s="2102"/>
      <c r="S1" s="2102"/>
      <c r="T1" s="2102"/>
    </row>
    <row r="2" spans="1:20" s="1" customFormat="1" ht="22.5" customHeight="1">
      <c r="A2" s="2102" t="s">
        <v>809</v>
      </c>
      <c r="B2" s="2102"/>
      <c r="C2" s="2102"/>
      <c r="D2" s="2102"/>
      <c r="E2" s="2102"/>
      <c r="F2" s="2102"/>
      <c r="G2" s="2102"/>
      <c r="H2" s="2102"/>
      <c r="I2" s="2102"/>
      <c r="J2" s="2102"/>
      <c r="K2" s="2102"/>
      <c r="L2" s="2102"/>
      <c r="M2" s="2102"/>
      <c r="N2" s="2102"/>
      <c r="O2" s="2102"/>
      <c r="P2" s="2102"/>
      <c r="Q2" s="2102"/>
      <c r="R2" s="2102"/>
      <c r="S2" s="2102"/>
      <c r="T2" s="2102"/>
    </row>
    <row r="3" spans="1:20" s="1" customFormat="1" ht="23.25" customHeight="1">
      <c r="A3" s="2102" t="s">
        <v>965</v>
      </c>
      <c r="B3" s="2102"/>
      <c r="C3" s="2102"/>
      <c r="D3" s="2102"/>
      <c r="E3" s="2102"/>
      <c r="F3" s="2102"/>
      <c r="G3" s="2102"/>
      <c r="H3" s="2102"/>
      <c r="I3" s="2102"/>
      <c r="J3" s="2102"/>
      <c r="K3" s="2102"/>
      <c r="L3" s="2102"/>
      <c r="M3" s="2102"/>
      <c r="N3" s="2102"/>
      <c r="O3" s="2102"/>
      <c r="P3" s="2102"/>
      <c r="Q3" s="2102"/>
      <c r="R3" s="2102"/>
      <c r="S3" s="2102"/>
      <c r="T3" s="2102"/>
    </row>
    <row r="4" spans="1:20" s="1" customFormat="1" ht="12">
      <c r="A4" s="2"/>
      <c r="E4" s="3"/>
      <c r="F4" s="4"/>
      <c r="H4" s="5"/>
      <c r="J4" s="6"/>
      <c r="K4" s="6"/>
      <c r="L4" s="6"/>
      <c r="M4" s="6"/>
      <c r="N4" s="6"/>
      <c r="O4" s="6"/>
      <c r="P4" s="6"/>
      <c r="R4" s="4"/>
      <c r="T4" s="3"/>
    </row>
    <row r="5" spans="1:20" s="1" customFormat="1" ht="12">
      <c r="A5" s="405" t="s">
        <v>1</v>
      </c>
      <c r="C5" s="1" t="s">
        <v>2</v>
      </c>
      <c r="F5" s="7"/>
      <c r="H5" s="4"/>
      <c r="R5" s="4"/>
      <c r="T5" s="3"/>
    </row>
    <row r="6" spans="1:20" s="1" customFormat="1" ht="12">
      <c r="A6" s="405" t="s">
        <v>3</v>
      </c>
      <c r="C6" s="1" t="s">
        <v>661</v>
      </c>
      <c r="F6" s="7"/>
      <c r="H6" s="4"/>
      <c r="R6" s="4"/>
      <c r="T6" s="3"/>
    </row>
    <row r="7" spans="1:20" s="1" customFormat="1" ht="12">
      <c r="A7" s="405" t="s">
        <v>4</v>
      </c>
      <c r="C7" s="3" t="s">
        <v>5</v>
      </c>
      <c r="D7" s="3"/>
      <c r="F7" s="7"/>
      <c r="G7" s="3"/>
      <c r="H7" s="4"/>
      <c r="R7" s="4"/>
      <c r="T7" s="3"/>
    </row>
    <row r="8" spans="1:20" s="1" customFormat="1" ht="12">
      <c r="A8" s="405" t="s">
        <v>6</v>
      </c>
      <c r="C8" s="3" t="s">
        <v>662</v>
      </c>
      <c r="D8" s="3"/>
      <c r="F8" s="7"/>
      <c r="G8" s="3"/>
      <c r="H8" s="4"/>
      <c r="R8" s="4"/>
      <c r="T8" s="3"/>
    </row>
    <row r="9" spans="1:20" s="1" customFormat="1" ht="15" customHeight="1">
      <c r="A9" s="405" t="s">
        <v>7</v>
      </c>
      <c r="C9" s="3" t="s">
        <v>803</v>
      </c>
      <c r="D9" s="3"/>
      <c r="F9" s="7"/>
      <c r="G9" s="3"/>
      <c r="H9" s="4"/>
      <c r="R9" s="4"/>
      <c r="T9" s="3"/>
    </row>
    <row r="10" spans="1:20" s="1" customFormat="1" ht="7.5" customHeight="1">
      <c r="A10" s="2"/>
      <c r="O10" s="8"/>
      <c r="P10" s="8"/>
      <c r="R10" s="4"/>
    </row>
    <row r="11" spans="1:20" s="1" customFormat="1" ht="12" customHeight="1">
      <c r="A11" s="2116" t="s">
        <v>9</v>
      </c>
      <c r="B11" s="2117"/>
      <c r="C11" s="2117"/>
      <c r="D11" s="2117"/>
      <c r="E11" s="2117"/>
      <c r="F11" s="2117"/>
      <c r="G11" s="2117"/>
      <c r="H11" s="2118"/>
      <c r="I11" s="2116" t="s">
        <v>10</v>
      </c>
      <c r="J11" s="2117"/>
      <c r="K11" s="2117"/>
      <c r="L11" s="2118"/>
      <c r="M11" s="2119" t="s">
        <v>11</v>
      </c>
      <c r="N11" s="2119" t="s">
        <v>12</v>
      </c>
      <c r="O11" s="2119" t="s">
        <v>13</v>
      </c>
      <c r="P11" s="2119" t="s">
        <v>14</v>
      </c>
      <c r="Q11" s="2119" t="s">
        <v>15</v>
      </c>
      <c r="R11" s="2122" t="s">
        <v>16</v>
      </c>
      <c r="S11" s="2123"/>
      <c r="T11" s="2119" t="s">
        <v>17</v>
      </c>
    </row>
    <row r="12" spans="1:20" s="1" customFormat="1" ht="12.75" customHeight="1">
      <c r="A12" s="2119" t="s">
        <v>18</v>
      </c>
      <c r="B12" s="2119" t="s">
        <v>19</v>
      </c>
      <c r="C12" s="2122" t="s">
        <v>20</v>
      </c>
      <c r="D12" s="2128"/>
      <c r="E12" s="2128"/>
      <c r="F12" s="2128"/>
      <c r="G12" s="2123"/>
      <c r="H12" s="2119" t="s">
        <v>21</v>
      </c>
      <c r="I12" s="2119" t="s">
        <v>22</v>
      </c>
      <c r="J12" s="2119" t="s">
        <v>23</v>
      </c>
      <c r="K12" s="9" t="s">
        <v>24</v>
      </c>
      <c r="L12" s="2119" t="s">
        <v>25</v>
      </c>
      <c r="M12" s="2120"/>
      <c r="N12" s="2120"/>
      <c r="O12" s="2120"/>
      <c r="P12" s="2120"/>
      <c r="Q12" s="2120"/>
      <c r="R12" s="2124"/>
      <c r="S12" s="2125"/>
      <c r="T12" s="2126"/>
    </row>
    <row r="13" spans="1:20" s="1" customFormat="1" ht="12" customHeight="1">
      <c r="A13" s="2120"/>
      <c r="B13" s="2120"/>
      <c r="C13" s="2129"/>
      <c r="D13" s="2130"/>
      <c r="E13" s="2130"/>
      <c r="F13" s="2130"/>
      <c r="G13" s="2131"/>
      <c r="H13" s="2120"/>
      <c r="I13" s="2120"/>
      <c r="J13" s="2120"/>
      <c r="K13" s="9" t="s">
        <v>26</v>
      </c>
      <c r="L13" s="2120"/>
      <c r="M13" s="2120"/>
      <c r="N13" s="2120"/>
      <c r="O13" s="2120"/>
      <c r="P13" s="2120"/>
      <c r="Q13" s="2120"/>
      <c r="R13" s="2119" t="s">
        <v>27</v>
      </c>
      <c r="S13" s="2137" t="s">
        <v>28</v>
      </c>
      <c r="T13" s="2126"/>
    </row>
    <row r="14" spans="1:20" s="1" customFormat="1" ht="12" customHeight="1">
      <c r="A14" s="2120"/>
      <c r="B14" s="2120"/>
      <c r="C14" s="2129"/>
      <c r="D14" s="2130"/>
      <c r="E14" s="2130"/>
      <c r="F14" s="2130"/>
      <c r="G14" s="2131"/>
      <c r="H14" s="2120"/>
      <c r="I14" s="2120"/>
      <c r="J14" s="2120"/>
      <c r="K14" s="9" t="s">
        <v>29</v>
      </c>
      <c r="L14" s="2120"/>
      <c r="M14" s="2120"/>
      <c r="N14" s="2120"/>
      <c r="O14" s="2120"/>
      <c r="P14" s="2120"/>
      <c r="Q14" s="2120"/>
      <c r="R14" s="2120"/>
      <c r="S14" s="2138"/>
      <c r="T14" s="2126"/>
    </row>
    <row r="15" spans="1:20" s="1" customFormat="1" ht="12" customHeight="1">
      <c r="A15" s="2121"/>
      <c r="B15" s="2121"/>
      <c r="C15" s="2124"/>
      <c r="D15" s="2132"/>
      <c r="E15" s="2132"/>
      <c r="F15" s="2132"/>
      <c r="G15" s="2125"/>
      <c r="H15" s="2121"/>
      <c r="I15" s="2121"/>
      <c r="J15" s="2121"/>
      <c r="K15" s="691" t="s">
        <v>30</v>
      </c>
      <c r="L15" s="2121"/>
      <c r="M15" s="2121"/>
      <c r="N15" s="2121"/>
      <c r="O15" s="2121"/>
      <c r="P15" s="2121"/>
      <c r="Q15" s="2121"/>
      <c r="R15" s="2121"/>
      <c r="S15" s="2139"/>
      <c r="T15" s="2127"/>
    </row>
    <row r="16" spans="1:20" s="13" customFormat="1" ht="12" customHeight="1">
      <c r="A16" s="687">
        <v>1</v>
      </c>
      <c r="B16" s="688">
        <v>2</v>
      </c>
      <c r="C16" s="2133">
        <v>3</v>
      </c>
      <c r="D16" s="2134"/>
      <c r="E16" s="2134"/>
      <c r="F16" s="2134"/>
      <c r="G16" s="2135"/>
      <c r="H16" s="689">
        <v>4</v>
      </c>
      <c r="I16" s="689">
        <v>5</v>
      </c>
      <c r="J16" s="689">
        <v>6</v>
      </c>
      <c r="K16" s="689">
        <v>7</v>
      </c>
      <c r="L16" s="689">
        <v>8</v>
      </c>
      <c r="M16" s="689">
        <v>9</v>
      </c>
      <c r="N16" s="689">
        <v>10</v>
      </c>
      <c r="O16" s="689">
        <v>11</v>
      </c>
      <c r="P16" s="689">
        <v>12</v>
      </c>
      <c r="Q16" s="689">
        <v>13</v>
      </c>
      <c r="R16" s="693">
        <v>14</v>
      </c>
      <c r="S16" s="693">
        <v>15</v>
      </c>
      <c r="T16" s="692">
        <v>16</v>
      </c>
    </row>
    <row r="17" spans="1:20" s="1" customFormat="1" ht="12.95" customHeight="1">
      <c r="A17" s="52">
        <v>1</v>
      </c>
      <c r="B17" s="118"/>
      <c r="C17" s="420">
        <v>4</v>
      </c>
      <c r="D17" s="1100" t="s">
        <v>921</v>
      </c>
      <c r="E17" s="1100" t="s">
        <v>97</v>
      </c>
      <c r="F17" s="1100" t="s">
        <v>239</v>
      </c>
      <c r="G17" s="1100" t="s">
        <v>99</v>
      </c>
      <c r="H17" s="111" t="s">
        <v>129</v>
      </c>
      <c r="I17" s="112" t="s">
        <v>422</v>
      </c>
      <c r="J17" s="51"/>
      <c r="K17" s="51"/>
      <c r="L17" s="51"/>
      <c r="M17" s="496" t="s">
        <v>205</v>
      </c>
      <c r="N17" s="114">
        <v>2014</v>
      </c>
      <c r="O17" s="112"/>
      <c r="P17" s="114" t="s">
        <v>42</v>
      </c>
      <c r="Q17" s="1017" t="s">
        <v>43</v>
      </c>
      <c r="R17" s="682">
        <v>1</v>
      </c>
      <c r="S17" s="422">
        <v>10000000</v>
      </c>
      <c r="T17" s="51"/>
    </row>
    <row r="18" spans="1:20" s="1" customFormat="1" ht="12.95" customHeight="1">
      <c r="A18" s="52">
        <v>2</v>
      </c>
      <c r="B18" s="118"/>
      <c r="C18" s="420">
        <v>4</v>
      </c>
      <c r="D18" s="1100" t="s">
        <v>921</v>
      </c>
      <c r="E18" s="1100" t="s">
        <v>97</v>
      </c>
      <c r="F18" s="1100" t="s">
        <v>239</v>
      </c>
      <c r="G18" s="1100" t="s">
        <v>99</v>
      </c>
      <c r="H18" s="111" t="s">
        <v>135</v>
      </c>
      <c r="I18" s="126" t="s">
        <v>900</v>
      </c>
      <c r="J18" s="112"/>
      <c r="K18" s="114"/>
      <c r="L18" s="112"/>
      <c r="M18" s="112" t="s">
        <v>755</v>
      </c>
      <c r="N18" s="669">
        <v>42009</v>
      </c>
      <c r="O18" s="114"/>
      <c r="P18" s="114" t="s">
        <v>132</v>
      </c>
      <c r="Q18" s="1017" t="s">
        <v>43</v>
      </c>
      <c r="R18" s="1058">
        <v>1</v>
      </c>
      <c r="S18" s="115">
        <v>6000000</v>
      </c>
      <c r="T18" s="51"/>
    </row>
    <row r="19" spans="1:20" s="1" customFormat="1" ht="12.95" customHeight="1">
      <c r="A19" s="52">
        <v>3</v>
      </c>
      <c r="B19" s="118"/>
      <c r="C19" s="1052">
        <v>4</v>
      </c>
      <c r="D19" s="1101">
        <v>16</v>
      </c>
      <c r="E19" s="1101">
        <v>1</v>
      </c>
      <c r="F19" s="1101">
        <v>4</v>
      </c>
      <c r="G19" s="1101">
        <v>4</v>
      </c>
      <c r="H19" s="1099" t="s">
        <v>70</v>
      </c>
      <c r="I19" s="1038" t="s">
        <v>1049</v>
      </c>
      <c r="J19" s="112"/>
      <c r="K19" s="114"/>
      <c r="L19" s="112"/>
      <c r="M19" s="1018" t="s">
        <v>40</v>
      </c>
      <c r="N19" s="1035" t="s">
        <v>1050</v>
      </c>
      <c r="O19" s="1017"/>
      <c r="P19" s="1017" t="s">
        <v>132</v>
      </c>
      <c r="Q19" s="1017" t="s">
        <v>43</v>
      </c>
      <c r="R19" s="1067">
        <v>1</v>
      </c>
      <c r="S19" s="1019">
        <v>11755000</v>
      </c>
      <c r="T19" s="51"/>
    </row>
    <row r="20" spans="1:20" s="1" customFormat="1" ht="12.95" customHeight="1">
      <c r="A20" s="52">
        <v>4</v>
      </c>
      <c r="B20" s="118"/>
      <c r="C20" s="1052">
        <v>4</v>
      </c>
      <c r="D20" s="1101">
        <v>15</v>
      </c>
      <c r="E20" s="1101">
        <v>1</v>
      </c>
      <c r="F20" s="1101">
        <v>4</v>
      </c>
      <c r="G20" s="1101">
        <v>4</v>
      </c>
      <c r="H20" s="1099" t="s">
        <v>129</v>
      </c>
      <c r="I20" s="1038" t="s">
        <v>1051</v>
      </c>
      <c r="J20" s="112"/>
      <c r="K20" s="114"/>
      <c r="L20" s="112"/>
      <c r="M20" s="1018" t="s">
        <v>40</v>
      </c>
      <c r="N20" s="1035" t="s">
        <v>1050</v>
      </c>
      <c r="O20" s="1017"/>
      <c r="P20" s="1017" t="s">
        <v>132</v>
      </c>
      <c r="Q20" s="1017" t="s">
        <v>43</v>
      </c>
      <c r="R20" s="1067">
        <v>1</v>
      </c>
      <c r="S20" s="1019">
        <v>12170588.59</v>
      </c>
      <c r="T20" s="51"/>
    </row>
    <row r="21" spans="1:20" s="1" customFormat="1" ht="12.95" customHeight="1">
      <c r="A21" s="52">
        <v>5</v>
      </c>
      <c r="B21" s="118"/>
      <c r="C21" s="1052">
        <v>4</v>
      </c>
      <c r="D21" s="1101">
        <v>16</v>
      </c>
      <c r="E21" s="1101">
        <v>1</v>
      </c>
      <c r="F21" s="1101">
        <v>4</v>
      </c>
      <c r="G21" s="1101">
        <v>4</v>
      </c>
      <c r="H21" s="785" t="s">
        <v>73</v>
      </c>
      <c r="I21" s="126" t="s">
        <v>1269</v>
      </c>
      <c r="J21" s="51"/>
      <c r="K21" s="51"/>
      <c r="L21" s="51"/>
      <c r="M21" s="112" t="s">
        <v>1255</v>
      </c>
      <c r="N21" s="669">
        <v>42685</v>
      </c>
      <c r="O21" s="114" t="s">
        <v>1261</v>
      </c>
      <c r="P21" s="114" t="s">
        <v>132</v>
      </c>
      <c r="Q21" s="114" t="s">
        <v>43</v>
      </c>
      <c r="R21" s="1058">
        <v>1</v>
      </c>
      <c r="S21" s="608">
        <v>5255000</v>
      </c>
      <c r="T21" s="51"/>
    </row>
    <row r="22" spans="1:20" s="1" customFormat="1" ht="12.95" customHeight="1">
      <c r="A22" s="52"/>
      <c r="B22" s="118"/>
      <c r="C22" s="1052"/>
      <c r="D22" s="1101"/>
      <c r="E22" s="1101"/>
      <c r="F22" s="1101"/>
      <c r="G22" s="1101"/>
      <c r="H22" s="785"/>
      <c r="I22" s="1703" t="s">
        <v>1378</v>
      </c>
      <c r="J22" s="1697"/>
      <c r="K22" s="1697"/>
      <c r="L22" s="1696"/>
      <c r="M22" s="1697" t="s">
        <v>52</v>
      </c>
      <c r="N22" s="1699">
        <v>42741</v>
      </c>
      <c r="O22" s="1697"/>
      <c r="P22" s="1697" t="s">
        <v>132</v>
      </c>
      <c r="Q22" s="1697" t="s">
        <v>43</v>
      </c>
      <c r="R22" s="1702">
        <v>1</v>
      </c>
      <c r="S22" s="1701">
        <v>36238249</v>
      </c>
      <c r="T22" s="51"/>
    </row>
    <row r="23" spans="1:20" s="1" customFormat="1" ht="12.95" customHeight="1">
      <c r="A23" s="52"/>
      <c r="B23" s="118"/>
      <c r="C23" s="1052"/>
      <c r="D23" s="1101"/>
      <c r="E23" s="1101"/>
      <c r="F23" s="1101"/>
      <c r="G23" s="1101"/>
      <c r="H23" s="785"/>
      <c r="I23" s="1703" t="s">
        <v>1380</v>
      </c>
      <c r="J23" s="1697"/>
      <c r="K23" s="1696"/>
      <c r="L23" s="1696"/>
      <c r="M23" s="1697" t="s">
        <v>52</v>
      </c>
      <c r="N23" s="1699">
        <v>42741</v>
      </c>
      <c r="O23" s="1696"/>
      <c r="P23" s="1697" t="s">
        <v>132</v>
      </c>
      <c r="Q23" s="1697" t="s">
        <v>43</v>
      </c>
      <c r="R23" s="1700">
        <v>1</v>
      </c>
      <c r="S23" s="1701">
        <v>358395000</v>
      </c>
      <c r="T23" s="51"/>
    </row>
    <row r="24" spans="1:20" s="1" customFormat="1" ht="12.95" customHeight="1">
      <c r="A24" s="52"/>
      <c r="B24" s="118"/>
      <c r="C24" s="1052"/>
      <c r="D24" s="1101"/>
      <c r="E24" s="1101"/>
      <c r="F24" s="1101"/>
      <c r="G24" s="1101"/>
      <c r="H24" s="785"/>
      <c r="I24" s="126"/>
      <c r="J24" s="51"/>
      <c r="K24" s="51"/>
      <c r="L24" s="51"/>
      <c r="M24" s="112"/>
      <c r="N24" s="669"/>
      <c r="O24" s="114"/>
      <c r="P24" s="114"/>
      <c r="Q24" s="114"/>
      <c r="R24" s="1058"/>
      <c r="S24" s="608"/>
      <c r="T24" s="51"/>
    </row>
    <row r="25" spans="1:20" s="1" customFormat="1" ht="12.95" customHeight="1">
      <c r="A25" s="117"/>
      <c r="B25" s="118"/>
      <c r="C25" s="76"/>
      <c r="D25" s="76"/>
      <c r="E25" s="76"/>
      <c r="F25" s="76"/>
      <c r="G25" s="76"/>
      <c r="H25" s="51"/>
      <c r="I25" s="51"/>
      <c r="J25" s="51"/>
      <c r="K25" s="51"/>
      <c r="L25" s="51"/>
      <c r="M25" s="52"/>
      <c r="N25" s="51"/>
      <c r="O25" s="51"/>
      <c r="P25" s="51"/>
      <c r="Q25" s="52"/>
      <c r="R25" s="133"/>
      <c r="S25" s="53"/>
      <c r="T25" s="51"/>
    </row>
    <row r="26" spans="1:20" s="1" customFormat="1" ht="12.95" customHeight="1">
      <c r="A26" s="134"/>
      <c r="B26" s="134"/>
      <c r="C26" s="134"/>
      <c r="D26" s="134"/>
      <c r="E26" s="134"/>
      <c r="F26" s="134"/>
      <c r="G26" s="134"/>
      <c r="H26" s="134"/>
      <c r="I26" s="2140" t="s">
        <v>500</v>
      </c>
      <c r="J26" s="2141"/>
      <c r="K26" s="2141"/>
      <c r="L26" s="2141"/>
      <c r="M26" s="2141"/>
      <c r="N26" s="2141"/>
      <c r="O26" s="2141"/>
      <c r="P26" s="2141"/>
      <c r="Q26" s="2142"/>
      <c r="R26" s="1188">
        <f>SUM(R17:R23)</f>
        <v>7</v>
      </c>
      <c r="S26" s="690">
        <f>SUM(S17:S23)</f>
        <v>439813837.59000003</v>
      </c>
      <c r="T26" s="134"/>
    </row>
    <row r="27" spans="1:20" s="1" customFormat="1" ht="12.95" customHeight="1">
      <c r="A27" s="6"/>
      <c r="B27" s="6"/>
      <c r="C27" s="6"/>
      <c r="D27" s="6"/>
      <c r="E27" s="6"/>
      <c r="F27" s="6"/>
      <c r="G27" s="6"/>
      <c r="H27" s="6"/>
      <c r="I27" s="6"/>
      <c r="J27" s="6"/>
      <c r="K27" s="6"/>
      <c r="L27" s="6"/>
      <c r="M27" s="6"/>
      <c r="N27" s="6"/>
      <c r="O27" s="6"/>
      <c r="P27" s="6"/>
      <c r="Q27" s="6"/>
      <c r="R27" s="6"/>
      <c r="S27" s="6"/>
      <c r="T27" s="6"/>
    </row>
    <row r="28" spans="1:20" s="1" customFormat="1" ht="12.95" customHeight="1">
      <c r="A28" s="6"/>
      <c r="B28" s="6"/>
      <c r="C28" s="6"/>
      <c r="D28" s="6"/>
      <c r="E28" s="6"/>
      <c r="F28" s="6"/>
      <c r="G28" s="6"/>
      <c r="H28" s="6"/>
      <c r="I28" s="6"/>
      <c r="J28" s="6"/>
      <c r="K28" s="6"/>
      <c r="L28" s="6"/>
      <c r="M28" s="6"/>
      <c r="N28" s="6"/>
      <c r="O28" s="6"/>
      <c r="P28" s="6"/>
      <c r="Q28" s="6"/>
      <c r="R28" s="6"/>
      <c r="S28" s="6"/>
      <c r="T28" s="6"/>
    </row>
    <row r="29" spans="1:20" s="1" customFormat="1" ht="12.75" customHeight="1">
      <c r="A29" s="2"/>
      <c r="H29" s="4"/>
      <c r="R29" s="149"/>
      <c r="S29" s="92"/>
      <c r="T29" s="8"/>
    </row>
    <row r="30" spans="1:20" s="1" customFormat="1" ht="12">
      <c r="A30" s="2"/>
      <c r="I30" s="4" t="s">
        <v>425</v>
      </c>
      <c r="P30" s="2136" t="s">
        <v>1381</v>
      </c>
      <c r="Q30" s="2136"/>
      <c r="R30" s="2136"/>
      <c r="S30" s="159"/>
      <c r="T30" s="159"/>
    </row>
    <row r="31" spans="1:20" s="1" customFormat="1" ht="12">
      <c r="A31" s="2"/>
      <c r="E31" s="4"/>
      <c r="I31" s="4" t="s">
        <v>427</v>
      </c>
      <c r="P31" s="2066" t="s">
        <v>426</v>
      </c>
      <c r="Q31" s="2066"/>
      <c r="R31" s="2066"/>
      <c r="S31" s="159"/>
      <c r="T31" s="159"/>
    </row>
    <row r="32" spans="1:20" s="1" customFormat="1" ht="12">
      <c r="A32" s="2"/>
      <c r="E32" s="4"/>
      <c r="I32" s="4" t="s">
        <v>428</v>
      </c>
      <c r="J32" s="150"/>
      <c r="K32" s="150"/>
      <c r="L32" s="150"/>
      <c r="P32" s="151"/>
      <c r="Q32" s="152"/>
      <c r="S32" s="151"/>
      <c r="T32" s="152"/>
    </row>
    <row r="33" spans="1:20" s="1" customFormat="1" ht="12">
      <c r="A33" s="2"/>
      <c r="E33" s="4"/>
      <c r="I33" s="153"/>
      <c r="J33" s="150"/>
      <c r="K33" s="150"/>
      <c r="L33" s="150"/>
      <c r="P33" s="8"/>
      <c r="Q33" s="152"/>
      <c r="S33" s="8"/>
      <c r="T33" s="152"/>
    </row>
    <row r="34" spans="1:20" s="1" customFormat="1" ht="12">
      <c r="A34" s="2"/>
      <c r="E34" s="4"/>
      <c r="I34" s="153"/>
      <c r="J34" s="3"/>
      <c r="K34" s="3"/>
      <c r="L34" s="3"/>
      <c r="P34" s="8"/>
      <c r="Q34" s="152"/>
      <c r="S34" s="8"/>
      <c r="T34" s="152"/>
    </row>
    <row r="35" spans="1:20" s="1" customFormat="1" ht="12">
      <c r="A35" s="2"/>
      <c r="E35" s="4"/>
      <c r="I35" s="153"/>
      <c r="J35" s="3"/>
      <c r="K35" s="3"/>
      <c r="L35" s="3"/>
      <c r="P35" s="8"/>
      <c r="Q35" s="152"/>
      <c r="S35" s="8"/>
      <c r="T35" s="152"/>
    </row>
    <row r="36" spans="1:20" s="1" customFormat="1" ht="12">
      <c r="A36" s="2"/>
      <c r="E36" s="4"/>
      <c r="I36" s="155" t="s">
        <v>430</v>
      </c>
      <c r="J36" s="3"/>
      <c r="K36" s="3"/>
      <c r="L36" s="3"/>
      <c r="P36" s="2069" t="s">
        <v>429</v>
      </c>
      <c r="Q36" s="2069"/>
      <c r="R36" s="2069"/>
      <c r="S36" s="580"/>
      <c r="T36" s="580"/>
    </row>
    <row r="37" spans="1:20" s="1" customFormat="1" ht="12">
      <c r="A37" s="2"/>
      <c r="E37" s="154"/>
      <c r="I37" s="157" t="s">
        <v>432</v>
      </c>
      <c r="J37" s="156"/>
      <c r="K37" s="156"/>
      <c r="L37" s="156"/>
      <c r="P37" s="2068" t="s">
        <v>431</v>
      </c>
      <c r="Q37" s="2068"/>
      <c r="R37" s="2068"/>
      <c r="S37" s="2068"/>
      <c r="T37" s="2068"/>
    </row>
  </sheetData>
  <mergeCells count="28">
    <mergeCell ref="S37:T37"/>
    <mergeCell ref="C16:G16"/>
    <mergeCell ref="A2:T2"/>
    <mergeCell ref="P30:R30"/>
    <mergeCell ref="P36:R36"/>
    <mergeCell ref="P37:R37"/>
    <mergeCell ref="P31:R31"/>
    <mergeCell ref="L12:L15"/>
    <mergeCell ref="R13:R15"/>
    <mergeCell ref="S13:S15"/>
    <mergeCell ref="M11:M15"/>
    <mergeCell ref="I26:Q26"/>
    <mergeCell ref="A1:T1"/>
    <mergeCell ref="A3:T3"/>
    <mergeCell ref="A11:H11"/>
    <mergeCell ref="I11:L11"/>
    <mergeCell ref="N11:N15"/>
    <mergeCell ref="O11:O15"/>
    <mergeCell ref="P11:P15"/>
    <mergeCell ref="Q11:Q15"/>
    <mergeCell ref="R11:S12"/>
    <mergeCell ref="T11:T15"/>
    <mergeCell ref="A12:A15"/>
    <mergeCell ref="B12:B15"/>
    <mergeCell ref="C12:G15"/>
    <mergeCell ref="H12:H15"/>
    <mergeCell ref="I12:I15"/>
    <mergeCell ref="J12:J15"/>
  </mergeCells>
  <dataValidations count="2">
    <dataValidation type="list" allowBlank="1" showInputMessage="1" showErrorMessage="1" error="AMBIL DARI DAFTAR" sqref="I25:I28 I17">
      <formula1>KIBD</formula1>
    </dataValidation>
    <dataValidation type="list" allowBlank="1" showInputMessage="1" showErrorMessage="1" error="PILIH DARI DAFTAR" sqref="B17:B28">
      <formula1>KIBB</formula1>
    </dataValidation>
  </dataValidations>
  <pageMargins left="0.9055118110236221" right="0" top="0.62992125984251968" bottom="0.6692913385826772" header="0.31496062992125984" footer="0.31496062992125984"/>
  <pageSetup paperSize="5" scale="80" orientation="landscape" horizontalDpi="300" verticalDpi="300" r:id="rId1"/>
  <drawing r:id="rId2"/>
</worksheet>
</file>

<file path=xl/worksheets/sheet13.xml><?xml version="1.0" encoding="utf-8"?>
<worksheet xmlns="http://schemas.openxmlformats.org/spreadsheetml/2006/main" xmlns:r="http://schemas.openxmlformats.org/officeDocument/2006/relationships">
  <sheetPr>
    <tabColor rgb="FFFF0000"/>
  </sheetPr>
  <dimension ref="A1:T36"/>
  <sheetViews>
    <sheetView topLeftCell="A18" zoomScale="70" zoomScaleNormal="70" zoomScaleSheetLayoutView="80" workbookViewId="0">
      <selection activeCell="Q39" sqref="Q39"/>
    </sheetView>
  </sheetViews>
  <sheetFormatPr defaultRowHeight="15"/>
  <cols>
    <col min="1" max="1" width="5.5703125" style="162" customWidth="1"/>
    <col min="2" max="2" width="16" style="162" customWidth="1"/>
    <col min="3" max="3" width="25.42578125" style="162" customWidth="1"/>
    <col min="4" max="7" width="3.7109375" style="162" customWidth="1"/>
    <col min="8" max="8" width="4.42578125" style="162" customWidth="1"/>
    <col min="9" max="9" width="8.28515625" style="162" customWidth="1"/>
    <col min="10" max="10" width="14.5703125" style="162" customWidth="1"/>
    <col min="11" max="11" width="10.7109375" style="162" customWidth="1"/>
    <col min="12" max="12" width="7.7109375" style="162" customWidth="1"/>
    <col min="13" max="13" width="8.85546875" style="162" customWidth="1"/>
    <col min="14" max="14" width="8.42578125" style="162" customWidth="1"/>
    <col min="15" max="15" width="9" style="162" customWidth="1"/>
    <col min="16" max="16" width="8.28515625" style="162" customWidth="1"/>
    <col min="17" max="17" width="7.7109375" style="162" customWidth="1"/>
    <col min="18" max="18" width="8.5703125" style="162" customWidth="1"/>
    <col min="19" max="19" width="11.140625" style="162" customWidth="1"/>
    <col min="20" max="20" width="11.42578125" style="162" customWidth="1"/>
    <col min="21" max="21" width="9.5703125" style="162" bestFit="1" customWidth="1"/>
    <col min="22" max="16384" width="9.140625" style="162"/>
  </cols>
  <sheetData>
    <row r="1" spans="1:20" ht="26.25">
      <c r="A1" s="2102" t="s">
        <v>643</v>
      </c>
      <c r="B1" s="2102"/>
      <c r="C1" s="2102"/>
      <c r="D1" s="2102"/>
      <c r="E1" s="2102"/>
      <c r="F1" s="2102"/>
      <c r="G1" s="2102"/>
      <c r="H1" s="2102"/>
      <c r="I1" s="2102"/>
      <c r="J1" s="2102"/>
      <c r="K1" s="2102"/>
      <c r="L1" s="2102"/>
      <c r="M1" s="2102"/>
      <c r="N1" s="2102"/>
      <c r="O1" s="2102"/>
      <c r="P1" s="2102"/>
      <c r="Q1" s="2102"/>
      <c r="R1" s="2102"/>
      <c r="S1" s="2102"/>
      <c r="T1" s="2102"/>
    </row>
    <row r="2" spans="1:20" ht="26.25">
      <c r="A2" s="2102" t="s">
        <v>644</v>
      </c>
      <c r="B2" s="2102"/>
      <c r="C2" s="2102"/>
      <c r="D2" s="2102"/>
      <c r="E2" s="2102"/>
      <c r="F2" s="2102"/>
      <c r="G2" s="2102"/>
      <c r="H2" s="2102"/>
      <c r="I2" s="2102"/>
      <c r="J2" s="2102"/>
      <c r="K2" s="2102"/>
      <c r="L2" s="2102"/>
      <c r="M2" s="2102"/>
      <c r="N2" s="2102"/>
      <c r="O2" s="2102"/>
      <c r="P2" s="2102"/>
      <c r="Q2" s="2102"/>
      <c r="R2" s="2102"/>
      <c r="S2" s="2102"/>
      <c r="T2" s="2102"/>
    </row>
    <row r="3" spans="1:20" ht="26.25">
      <c r="A3" s="2102" t="s">
        <v>965</v>
      </c>
      <c r="B3" s="2102"/>
      <c r="C3" s="2102"/>
      <c r="D3" s="2102"/>
      <c r="E3" s="2102"/>
      <c r="F3" s="2102"/>
      <c r="G3" s="2102"/>
      <c r="H3" s="2102"/>
      <c r="I3" s="2102"/>
      <c r="J3" s="2102"/>
      <c r="K3" s="2102"/>
      <c r="L3" s="2102"/>
      <c r="M3" s="2102"/>
      <c r="N3" s="2102"/>
      <c r="O3" s="2102"/>
      <c r="P3" s="2102"/>
      <c r="Q3" s="2102"/>
      <c r="R3" s="2102"/>
      <c r="S3" s="2102"/>
      <c r="T3" s="2102"/>
    </row>
    <row r="4" spans="1:20">
      <c r="A4" s="340"/>
      <c r="B4" s="340"/>
      <c r="C4" s="340"/>
      <c r="D4" s="340"/>
      <c r="E4" s="340"/>
      <c r="F4" s="340"/>
      <c r="G4" s="340"/>
      <c r="H4" s="340"/>
      <c r="I4" s="340"/>
      <c r="J4" s="340"/>
      <c r="K4" s="340"/>
      <c r="L4" s="340"/>
      <c r="M4" s="340"/>
      <c r="N4" s="340"/>
      <c r="O4" s="340"/>
      <c r="P4" s="340"/>
      <c r="Q4" s="340"/>
      <c r="R4" s="340"/>
      <c r="S4" s="340"/>
      <c r="T4" s="340"/>
    </row>
    <row r="5" spans="1:20">
      <c r="A5" s="348" t="s">
        <v>1</v>
      </c>
      <c r="B5" s="348"/>
      <c r="C5" s="348" t="s">
        <v>2</v>
      </c>
      <c r="D5" s="348"/>
      <c r="E5" s="349"/>
      <c r="F5" s="350"/>
      <c r="G5" s="340"/>
      <c r="H5" s="340"/>
      <c r="I5" s="340"/>
      <c r="J5" s="340"/>
      <c r="K5" s="340"/>
      <c r="L5" s="340"/>
      <c r="M5" s="340"/>
      <c r="N5" s="340"/>
      <c r="O5" s="340"/>
      <c r="P5" s="340"/>
      <c r="Q5" s="340"/>
      <c r="R5" s="340"/>
      <c r="S5" s="340"/>
    </row>
    <row r="6" spans="1:20">
      <c r="A6" s="348" t="s">
        <v>3</v>
      </c>
      <c r="B6" s="348"/>
      <c r="C6" s="348" t="s">
        <v>661</v>
      </c>
      <c r="D6" s="348"/>
      <c r="E6" s="349"/>
      <c r="F6" s="350"/>
      <c r="G6" s="340"/>
      <c r="H6" s="340"/>
      <c r="I6" s="340"/>
      <c r="J6" s="340"/>
      <c r="K6" s="340"/>
      <c r="L6" s="340"/>
      <c r="M6" s="340"/>
      <c r="N6" s="340"/>
      <c r="O6" s="340"/>
      <c r="P6" s="340"/>
      <c r="Q6" s="340"/>
      <c r="R6" s="340"/>
      <c r="S6" s="340"/>
    </row>
    <row r="7" spans="1:20">
      <c r="A7" s="348" t="s">
        <v>4</v>
      </c>
      <c r="B7" s="348"/>
      <c r="C7" s="351" t="s">
        <v>804</v>
      </c>
      <c r="D7" s="351"/>
      <c r="E7" s="349"/>
      <c r="F7" s="350"/>
      <c r="G7" s="340"/>
      <c r="H7" s="340"/>
      <c r="I7" s="340"/>
      <c r="J7" s="340"/>
      <c r="K7" s="340"/>
      <c r="L7" s="340"/>
      <c r="M7" s="340"/>
      <c r="N7" s="340"/>
      <c r="O7" s="340"/>
      <c r="P7" s="340"/>
      <c r="Q7" s="340"/>
      <c r="R7" s="340"/>
      <c r="S7" s="340"/>
    </row>
    <row r="8" spans="1:20">
      <c r="A8" s="348" t="s">
        <v>619</v>
      </c>
      <c r="B8" s="348"/>
      <c r="C8" s="351" t="s">
        <v>804</v>
      </c>
      <c r="D8" s="351"/>
      <c r="E8" s="349"/>
      <c r="F8" s="350"/>
      <c r="G8" s="340"/>
      <c r="H8" s="340"/>
      <c r="I8" s="340"/>
      <c r="J8" s="340"/>
      <c r="K8" s="340"/>
      <c r="L8" s="340"/>
      <c r="M8" s="340"/>
      <c r="N8" s="340"/>
      <c r="O8" s="340"/>
      <c r="P8" s="340"/>
      <c r="Q8" s="340"/>
      <c r="R8" s="340"/>
      <c r="S8" s="340"/>
    </row>
    <row r="9" spans="1:20">
      <c r="A9" s="348" t="s">
        <v>6</v>
      </c>
      <c r="B9" s="348"/>
      <c r="C9" s="348" t="s">
        <v>805</v>
      </c>
      <c r="D9" s="348"/>
      <c r="E9" s="349"/>
      <c r="F9" s="350"/>
      <c r="G9" s="340"/>
      <c r="H9" s="340"/>
      <c r="I9" s="340"/>
      <c r="J9" s="340"/>
      <c r="K9" s="340"/>
      <c r="L9" s="340"/>
      <c r="M9" s="340"/>
      <c r="N9" s="340"/>
      <c r="O9" s="340"/>
      <c r="P9" s="340"/>
      <c r="Q9" s="340"/>
      <c r="R9" s="340"/>
      <c r="S9" s="340"/>
    </row>
    <row r="10" spans="1:20" ht="15" customHeight="1">
      <c r="A10" s="348" t="s">
        <v>7</v>
      </c>
      <c r="B10" s="348"/>
      <c r="C10" s="351" t="s">
        <v>803</v>
      </c>
      <c r="D10" s="368"/>
      <c r="E10" s="349"/>
      <c r="F10" s="350"/>
      <c r="G10" s="340"/>
      <c r="H10" s="340"/>
      <c r="I10" s="340"/>
      <c r="J10" s="340"/>
      <c r="K10" s="340"/>
      <c r="L10" s="340"/>
      <c r="M10" s="340"/>
      <c r="N10" s="340"/>
      <c r="O10" s="340"/>
      <c r="P10" s="340"/>
      <c r="Q10" s="340"/>
      <c r="R10" s="340"/>
      <c r="S10" s="340"/>
    </row>
    <row r="11" spans="1:20">
      <c r="A11" s="340"/>
      <c r="B11" s="340"/>
      <c r="C11" s="340"/>
      <c r="D11" s="340"/>
      <c r="E11" s="340"/>
      <c r="F11" s="340"/>
      <c r="G11" s="340"/>
      <c r="H11" s="340"/>
      <c r="I11" s="340"/>
      <c r="J11" s="340"/>
      <c r="K11" s="340"/>
      <c r="L11" s="340"/>
      <c r="M11" s="340"/>
      <c r="N11" s="340"/>
      <c r="O11" s="340"/>
      <c r="P11" s="340"/>
      <c r="Q11" s="340"/>
      <c r="R11" s="340"/>
      <c r="S11" s="340"/>
      <c r="T11" s="340"/>
    </row>
    <row r="12" spans="1:20" ht="45" customHeight="1">
      <c r="A12" s="2143" t="s">
        <v>18</v>
      </c>
      <c r="B12" s="2082" t="s">
        <v>19</v>
      </c>
      <c r="C12" s="2082" t="s">
        <v>634</v>
      </c>
      <c r="D12" s="2079" t="s">
        <v>9</v>
      </c>
      <c r="E12" s="2080"/>
      <c r="F12" s="2080"/>
      <c r="G12" s="2080"/>
      <c r="H12" s="2080"/>
      <c r="I12" s="2081"/>
      <c r="J12" s="2079" t="s">
        <v>645</v>
      </c>
      <c r="K12" s="2081"/>
      <c r="L12" s="2079" t="s">
        <v>646</v>
      </c>
      <c r="M12" s="2080"/>
      <c r="N12" s="2081"/>
      <c r="O12" s="2079" t="s">
        <v>647</v>
      </c>
      <c r="P12" s="2081"/>
      <c r="Q12" s="2082" t="s">
        <v>27</v>
      </c>
      <c r="R12" s="2082" t="s">
        <v>648</v>
      </c>
      <c r="S12" s="2143" t="s">
        <v>639</v>
      </c>
      <c r="T12" s="2143" t="s">
        <v>17</v>
      </c>
    </row>
    <row r="13" spans="1:20" ht="30" customHeight="1">
      <c r="A13" s="2143"/>
      <c r="B13" s="2083"/>
      <c r="C13" s="2083"/>
      <c r="D13" s="2086" t="s">
        <v>20</v>
      </c>
      <c r="E13" s="2087"/>
      <c r="F13" s="2087"/>
      <c r="G13" s="2087"/>
      <c r="H13" s="2088"/>
      <c r="I13" s="2082" t="s">
        <v>21</v>
      </c>
      <c r="J13" s="2082" t="s">
        <v>649</v>
      </c>
      <c r="K13" s="2082" t="s">
        <v>650</v>
      </c>
      <c r="L13" s="2082" t="s">
        <v>651</v>
      </c>
      <c r="M13" s="2082" t="s">
        <v>652</v>
      </c>
      <c r="N13" s="2082" t="s">
        <v>614</v>
      </c>
      <c r="O13" s="2082" t="s">
        <v>653</v>
      </c>
      <c r="P13" s="2082" t="s">
        <v>654</v>
      </c>
      <c r="Q13" s="2083"/>
      <c r="R13" s="2083"/>
      <c r="S13" s="2143"/>
      <c r="T13" s="2143"/>
    </row>
    <row r="14" spans="1:20">
      <c r="A14" s="2143"/>
      <c r="B14" s="2084"/>
      <c r="C14" s="2084"/>
      <c r="D14" s="2089"/>
      <c r="E14" s="2090"/>
      <c r="F14" s="2090"/>
      <c r="G14" s="2090"/>
      <c r="H14" s="2091"/>
      <c r="I14" s="2084"/>
      <c r="J14" s="2084"/>
      <c r="K14" s="2084"/>
      <c r="L14" s="2084"/>
      <c r="M14" s="2084"/>
      <c r="N14" s="2084"/>
      <c r="O14" s="2084"/>
      <c r="P14" s="2084"/>
      <c r="Q14" s="2084"/>
      <c r="R14" s="2084"/>
      <c r="S14" s="2143"/>
      <c r="T14" s="2143"/>
    </row>
    <row r="15" spans="1:20">
      <c r="A15" s="694">
        <v>1</v>
      </c>
      <c r="B15" s="694"/>
      <c r="C15" s="694">
        <v>2</v>
      </c>
      <c r="D15" s="2144">
        <v>3</v>
      </c>
      <c r="E15" s="2145"/>
      <c r="F15" s="2145"/>
      <c r="G15" s="2145"/>
      <c r="H15" s="2146"/>
      <c r="I15" s="694">
        <v>4</v>
      </c>
      <c r="J15" s="694">
        <v>5</v>
      </c>
      <c r="K15" s="694">
        <v>6</v>
      </c>
      <c r="L15" s="694">
        <v>7</v>
      </c>
      <c r="M15" s="694">
        <v>8</v>
      </c>
      <c r="N15" s="694">
        <v>9</v>
      </c>
      <c r="O15" s="694">
        <v>10</v>
      </c>
      <c r="P15" s="694">
        <v>11</v>
      </c>
      <c r="Q15" s="694">
        <v>12</v>
      </c>
      <c r="R15" s="694">
        <v>13</v>
      </c>
      <c r="S15" s="694">
        <v>15</v>
      </c>
      <c r="T15" s="694">
        <v>16</v>
      </c>
    </row>
    <row r="16" spans="1:20">
      <c r="A16" s="376"/>
      <c r="B16" s="376"/>
      <c r="C16" s="377"/>
      <c r="D16" s="604"/>
      <c r="E16" s="604"/>
      <c r="F16" s="604"/>
      <c r="G16" s="604"/>
      <c r="H16" s="604"/>
      <c r="I16" s="376"/>
      <c r="J16" s="376"/>
      <c r="K16" s="376"/>
      <c r="L16" s="376"/>
      <c r="M16" s="376"/>
      <c r="N16" s="376"/>
      <c r="O16" s="376"/>
      <c r="P16" s="376"/>
      <c r="Q16" s="376"/>
      <c r="R16" s="376"/>
      <c r="S16" s="378"/>
      <c r="T16" s="376"/>
    </row>
    <row r="17" spans="1:20" ht="18" customHeight="1">
      <c r="A17" s="379"/>
      <c r="B17" s="379"/>
      <c r="C17" s="379"/>
      <c r="D17" s="605"/>
      <c r="E17" s="605"/>
      <c r="F17" s="605"/>
      <c r="G17" s="605"/>
      <c r="H17" s="605"/>
      <c r="I17" s="379"/>
      <c r="J17" s="379"/>
      <c r="K17" s="379"/>
      <c r="L17" s="379"/>
      <c r="M17" s="379"/>
      <c r="N17" s="379"/>
      <c r="O17" s="379"/>
      <c r="P17" s="379"/>
      <c r="Q17" s="379"/>
      <c r="R17" s="379"/>
      <c r="S17" s="380"/>
      <c r="T17" s="379"/>
    </row>
    <row r="18" spans="1:20" ht="18" customHeight="1">
      <c r="A18" s="379"/>
      <c r="B18" s="379"/>
      <c r="C18" s="379"/>
      <c r="D18" s="605"/>
      <c r="E18" s="605"/>
      <c r="F18" s="605"/>
      <c r="G18" s="605"/>
      <c r="H18" s="605"/>
      <c r="I18" s="379"/>
      <c r="J18" s="379"/>
      <c r="K18" s="379"/>
      <c r="L18" s="379"/>
      <c r="M18" s="379"/>
      <c r="N18" s="379"/>
      <c r="O18" s="379"/>
      <c r="P18" s="379"/>
      <c r="Q18" s="379"/>
      <c r="R18" s="379"/>
      <c r="S18" s="380"/>
      <c r="T18" s="379"/>
    </row>
    <row r="19" spans="1:20" ht="18" customHeight="1">
      <c r="A19" s="379"/>
      <c r="B19" s="379"/>
      <c r="C19" s="379"/>
      <c r="D19" s="605"/>
      <c r="E19" s="605"/>
      <c r="F19" s="605"/>
      <c r="G19" s="605"/>
      <c r="H19" s="605"/>
      <c r="I19" s="379"/>
      <c r="J19" s="381"/>
      <c r="K19" s="379"/>
      <c r="L19" s="379"/>
      <c r="M19" s="379"/>
      <c r="N19" s="382"/>
      <c r="O19" s="379"/>
      <c r="P19" s="379"/>
      <c r="Q19" s="379"/>
      <c r="R19" s="379"/>
      <c r="S19" s="380"/>
      <c r="T19" s="379"/>
    </row>
    <row r="20" spans="1:20" ht="18" customHeight="1">
      <c r="A20" s="379"/>
      <c r="B20" s="379"/>
      <c r="C20" s="379"/>
      <c r="D20" s="605"/>
      <c r="E20" s="605"/>
      <c r="F20" s="605"/>
      <c r="G20" s="605"/>
      <c r="H20" s="605"/>
      <c r="I20" s="379"/>
      <c r="J20" s="381"/>
      <c r="K20" s="379"/>
      <c r="L20" s="379"/>
      <c r="M20" s="379"/>
      <c r="N20" s="382"/>
      <c r="O20" s="379"/>
      <c r="P20" s="379"/>
      <c r="Q20" s="379"/>
      <c r="R20" s="379"/>
      <c r="S20" s="380"/>
      <c r="T20" s="379"/>
    </row>
    <row r="21" spans="1:20" ht="18" customHeight="1">
      <c r="A21" s="379"/>
      <c r="B21" s="379"/>
      <c r="C21" s="379"/>
      <c r="D21" s="605"/>
      <c r="E21" s="605"/>
      <c r="F21" s="605"/>
      <c r="G21" s="605"/>
      <c r="H21" s="605"/>
      <c r="I21" s="379"/>
      <c r="J21" s="381"/>
      <c r="K21" s="379"/>
      <c r="L21" s="379"/>
      <c r="M21" s="379"/>
      <c r="N21" s="382"/>
      <c r="O21" s="379"/>
      <c r="P21" s="379"/>
      <c r="Q21" s="379"/>
      <c r="R21" s="379"/>
      <c r="S21" s="380"/>
      <c r="T21" s="379"/>
    </row>
    <row r="22" spans="1:20" ht="18" customHeight="1">
      <c r="A22" s="379"/>
      <c r="B22" s="379"/>
      <c r="C22" s="379"/>
      <c r="D22" s="605"/>
      <c r="E22" s="605"/>
      <c r="F22" s="605"/>
      <c r="G22" s="605"/>
      <c r="H22" s="605"/>
      <c r="I22" s="379"/>
      <c r="J22" s="379"/>
      <c r="K22" s="383"/>
      <c r="L22" s="383"/>
      <c r="M22" s="383"/>
      <c r="N22" s="379"/>
      <c r="O22" s="379"/>
      <c r="P22" s="379"/>
      <c r="Q22" s="379"/>
      <c r="R22" s="379"/>
      <c r="S22" s="380"/>
      <c r="T22" s="379"/>
    </row>
    <row r="23" spans="1:20" ht="18" customHeight="1">
      <c r="A23" s="379"/>
      <c r="B23" s="379"/>
      <c r="C23" s="379"/>
      <c r="D23" s="605" t="str">
        <f t="shared" ref="D23:D25" si="0">MID(B23,1,2)</f>
        <v/>
      </c>
      <c r="E23" s="605" t="str">
        <f t="shared" ref="E23:E25" si="1">MID(B23,4,2)</f>
        <v/>
      </c>
      <c r="F23" s="605" t="str">
        <f t="shared" ref="F23:F25" si="2">MID(B23,7,2)</f>
        <v/>
      </c>
      <c r="G23" s="605" t="str">
        <f t="shared" ref="G23:G25" si="3">MID(B23,10,2)</f>
        <v/>
      </c>
      <c r="H23" s="605" t="str">
        <f t="shared" ref="H23:H25" si="4">MID(B23,13,3)</f>
        <v/>
      </c>
      <c r="I23" s="379"/>
      <c r="J23" s="379"/>
      <c r="K23" s="379"/>
      <c r="L23" s="379"/>
      <c r="M23" s="379"/>
      <c r="N23" s="379"/>
      <c r="O23" s="379"/>
      <c r="P23" s="379"/>
      <c r="Q23" s="379"/>
      <c r="R23" s="379"/>
      <c r="S23" s="380"/>
      <c r="T23" s="379"/>
    </row>
    <row r="24" spans="1:20" ht="18" customHeight="1">
      <c r="A24" s="379"/>
      <c r="B24" s="379"/>
      <c r="C24" s="379"/>
      <c r="D24" s="605" t="str">
        <f t="shared" si="0"/>
        <v/>
      </c>
      <c r="E24" s="605" t="str">
        <f t="shared" si="1"/>
        <v/>
      </c>
      <c r="F24" s="605" t="str">
        <f t="shared" si="2"/>
        <v/>
      </c>
      <c r="G24" s="605" t="str">
        <f t="shared" si="3"/>
        <v/>
      </c>
      <c r="H24" s="605" t="str">
        <f t="shared" si="4"/>
        <v/>
      </c>
      <c r="I24" s="379"/>
      <c r="J24" s="379"/>
      <c r="K24" s="379"/>
      <c r="L24" s="379"/>
      <c r="M24" s="379"/>
      <c r="N24" s="379"/>
      <c r="O24" s="379"/>
      <c r="P24" s="379"/>
      <c r="Q24" s="379"/>
      <c r="R24" s="379"/>
      <c r="S24" s="380"/>
      <c r="T24" s="379"/>
    </row>
    <row r="25" spans="1:20" ht="18" customHeight="1" thickBot="1">
      <c r="A25" s="370"/>
      <c r="B25" s="370"/>
      <c r="C25" s="370"/>
      <c r="D25" s="606" t="str">
        <f t="shared" si="0"/>
        <v/>
      </c>
      <c r="E25" s="606" t="str">
        <f t="shared" si="1"/>
        <v/>
      </c>
      <c r="F25" s="606" t="str">
        <f t="shared" si="2"/>
        <v/>
      </c>
      <c r="G25" s="606" t="str">
        <f t="shared" si="3"/>
        <v/>
      </c>
      <c r="H25" s="606" t="str">
        <f t="shared" si="4"/>
        <v/>
      </c>
      <c r="I25" s="370"/>
      <c r="J25" s="370"/>
      <c r="K25" s="370"/>
      <c r="L25" s="370"/>
      <c r="M25" s="370"/>
      <c r="N25" s="370"/>
      <c r="O25" s="370"/>
      <c r="P25" s="370"/>
      <c r="Q25" s="370"/>
      <c r="R25" s="370"/>
      <c r="S25" s="384"/>
      <c r="T25" s="370"/>
    </row>
    <row r="26" spans="1:20" ht="24" customHeight="1" thickTop="1" thickBot="1">
      <c r="A26" s="2147" t="s">
        <v>632</v>
      </c>
      <c r="B26" s="2148"/>
      <c r="C26" s="2148"/>
      <c r="D26" s="2148"/>
      <c r="E26" s="2148"/>
      <c r="F26" s="2148"/>
      <c r="G26" s="2148"/>
      <c r="H26" s="2148"/>
      <c r="I26" s="2148"/>
      <c r="J26" s="2148"/>
      <c r="K26" s="2148"/>
      <c r="L26" s="2148"/>
      <c r="M26" s="2148"/>
      <c r="N26" s="2148"/>
      <c r="O26" s="2148"/>
      <c r="P26" s="2149"/>
      <c r="Q26" s="385"/>
      <c r="R26" s="386"/>
      <c r="S26" s="387"/>
      <c r="T26" s="373"/>
    </row>
    <row r="27" spans="1:20" ht="15.75" thickTop="1">
      <c r="A27" s="388"/>
      <c r="B27" s="388"/>
      <c r="C27" s="388"/>
      <c r="D27" s="388"/>
      <c r="E27" s="388"/>
      <c r="F27" s="388"/>
      <c r="G27" s="388"/>
      <c r="H27" s="388"/>
      <c r="I27" s="388"/>
      <c r="J27" s="388"/>
      <c r="K27" s="388"/>
      <c r="L27" s="388"/>
      <c r="M27" s="388"/>
      <c r="N27" s="388"/>
      <c r="O27" s="388"/>
      <c r="P27" s="388"/>
      <c r="Q27" s="389"/>
      <c r="R27" s="389"/>
      <c r="S27" s="390"/>
      <c r="T27" s="391"/>
    </row>
    <row r="28" spans="1:20">
      <c r="A28" s="340"/>
      <c r="B28" s="340"/>
      <c r="C28" s="340"/>
      <c r="D28" s="340"/>
      <c r="E28" s="340"/>
      <c r="F28" s="340"/>
      <c r="G28" s="340"/>
      <c r="H28" s="340"/>
      <c r="I28" s="340"/>
      <c r="J28" s="340"/>
      <c r="K28" s="340"/>
      <c r="L28" s="340"/>
      <c r="M28" s="340"/>
      <c r="N28" s="340"/>
      <c r="O28" s="340"/>
      <c r="P28" s="340"/>
      <c r="Q28" s="340"/>
      <c r="R28" s="340"/>
      <c r="S28" s="340"/>
      <c r="T28" s="340"/>
    </row>
    <row r="29" spans="1:20">
      <c r="A29" s="340"/>
      <c r="B29" s="340"/>
      <c r="C29" s="4" t="s">
        <v>425</v>
      </c>
      <c r="D29" s="340"/>
      <c r="E29" s="340"/>
      <c r="F29" s="340"/>
      <c r="G29" s="340"/>
      <c r="H29" s="340"/>
      <c r="I29" s="340"/>
      <c r="J29" s="340"/>
      <c r="K29" s="340"/>
      <c r="L29" s="340"/>
      <c r="M29" s="340"/>
      <c r="N29" s="340"/>
      <c r="O29" s="340"/>
      <c r="P29" s="2066" t="s">
        <v>1381</v>
      </c>
      <c r="Q29" s="2066"/>
      <c r="R29" s="2066"/>
      <c r="S29" s="340"/>
      <c r="T29" s="340"/>
    </row>
    <row r="30" spans="1:20">
      <c r="A30" s="340"/>
      <c r="B30" s="340"/>
      <c r="C30" s="4" t="s">
        <v>427</v>
      </c>
      <c r="D30" s="349"/>
      <c r="E30" s="340"/>
      <c r="F30" s="340"/>
      <c r="G30" s="340"/>
      <c r="H30" s="340"/>
      <c r="I30" s="340"/>
      <c r="J30" s="340"/>
      <c r="K30" s="340"/>
      <c r="L30" s="340"/>
      <c r="M30" s="340"/>
      <c r="N30" s="340"/>
      <c r="O30" s="340"/>
      <c r="P30" s="2066" t="s">
        <v>426</v>
      </c>
      <c r="Q30" s="2066"/>
      <c r="R30" s="2066"/>
      <c r="S30" s="340"/>
      <c r="T30" s="340"/>
    </row>
    <row r="31" spans="1:20">
      <c r="A31" s="340"/>
      <c r="B31" s="340"/>
      <c r="C31" s="4" t="s">
        <v>428</v>
      </c>
      <c r="D31" s="349"/>
      <c r="E31" s="340"/>
      <c r="F31" s="340"/>
      <c r="G31" s="340"/>
      <c r="H31" s="340"/>
      <c r="I31" s="340"/>
      <c r="J31" s="340"/>
      <c r="K31" s="340"/>
      <c r="L31" s="340"/>
      <c r="M31" s="340"/>
      <c r="N31" s="340"/>
      <c r="O31" s="340"/>
      <c r="P31" s="151"/>
      <c r="Q31" s="152"/>
      <c r="R31" s="340"/>
      <c r="S31" s="340"/>
      <c r="T31" s="340"/>
    </row>
    <row r="32" spans="1:20">
      <c r="A32" s="340"/>
      <c r="B32" s="340"/>
      <c r="C32" s="4"/>
      <c r="D32" s="349"/>
      <c r="E32" s="340"/>
      <c r="F32" s="340"/>
      <c r="G32" s="340"/>
      <c r="H32" s="340"/>
      <c r="I32" s="340"/>
      <c r="J32" s="340"/>
      <c r="K32" s="340"/>
      <c r="L32" s="340"/>
      <c r="M32" s="340"/>
      <c r="N32" s="340"/>
      <c r="O32" s="340"/>
      <c r="P32" s="8"/>
      <c r="Q32" s="152"/>
      <c r="R32" s="340"/>
      <c r="S32" s="340"/>
      <c r="T32" s="340"/>
    </row>
    <row r="33" spans="1:20">
      <c r="A33" s="340"/>
      <c r="B33" s="340"/>
      <c r="C33" s="153"/>
      <c r="D33" s="349"/>
      <c r="E33" s="340"/>
      <c r="F33" s="340"/>
      <c r="G33" s="340"/>
      <c r="H33" s="340"/>
      <c r="I33" s="340"/>
      <c r="J33" s="340"/>
      <c r="K33" s="340"/>
      <c r="L33" s="340"/>
      <c r="M33" s="340"/>
      <c r="N33" s="340"/>
      <c r="O33" s="340"/>
      <c r="P33" s="8"/>
      <c r="Q33" s="152"/>
      <c r="R33" s="340"/>
      <c r="S33" s="340"/>
      <c r="T33" s="340"/>
    </row>
    <row r="34" spans="1:20">
      <c r="A34" s="340"/>
      <c r="B34" s="340"/>
      <c r="C34" s="153"/>
      <c r="D34" s="349"/>
      <c r="E34" s="340"/>
      <c r="F34" s="340"/>
      <c r="G34" s="340"/>
      <c r="H34" s="340"/>
      <c r="I34" s="340"/>
      <c r="J34" s="340"/>
      <c r="K34" s="340"/>
      <c r="L34" s="340"/>
      <c r="M34" s="340"/>
      <c r="N34" s="340"/>
      <c r="O34" s="340"/>
      <c r="P34" s="8"/>
      <c r="Q34" s="152"/>
      <c r="R34" s="340"/>
      <c r="S34" s="340"/>
      <c r="T34" s="340"/>
    </row>
    <row r="35" spans="1:20">
      <c r="A35" s="340"/>
      <c r="B35" s="340"/>
      <c r="C35" s="155" t="s">
        <v>430</v>
      </c>
      <c r="D35" s="375"/>
      <c r="E35" s="340"/>
      <c r="F35" s="340"/>
      <c r="G35" s="340"/>
      <c r="H35" s="340"/>
      <c r="I35" s="340"/>
      <c r="J35" s="340"/>
      <c r="K35" s="340"/>
      <c r="L35" s="340"/>
      <c r="M35" s="340"/>
      <c r="N35" s="340"/>
      <c r="O35" s="340"/>
      <c r="P35" s="2069" t="s">
        <v>429</v>
      </c>
      <c r="Q35" s="2069"/>
      <c r="R35" s="2069"/>
      <c r="S35" s="340"/>
      <c r="T35" s="340"/>
    </row>
    <row r="36" spans="1:20">
      <c r="A36" s="340"/>
      <c r="B36" s="340"/>
      <c r="C36" s="157" t="s">
        <v>432</v>
      </c>
      <c r="D36" s="349"/>
      <c r="E36" s="340"/>
      <c r="F36" s="340"/>
      <c r="G36" s="340"/>
      <c r="H36" s="340"/>
      <c r="I36" s="340"/>
      <c r="J36" s="340"/>
      <c r="K36" s="340"/>
      <c r="L36" s="340"/>
      <c r="M36" s="340"/>
      <c r="N36" s="340"/>
      <c r="O36" s="340"/>
      <c r="P36" s="2068" t="s">
        <v>431</v>
      </c>
      <c r="Q36" s="2068"/>
      <c r="R36" s="2068"/>
      <c r="S36" s="340"/>
      <c r="T36" s="340"/>
    </row>
  </sheetData>
  <mergeCells count="29">
    <mergeCell ref="P30:R30"/>
    <mergeCell ref="P35:R35"/>
    <mergeCell ref="P36:R36"/>
    <mergeCell ref="O13:O14"/>
    <mergeCell ref="P13:P14"/>
    <mergeCell ref="P29:R29"/>
    <mergeCell ref="D15:H15"/>
    <mergeCell ref="A26:P26"/>
    <mergeCell ref="J13:J14"/>
    <mergeCell ref="K13:K14"/>
    <mergeCell ref="L13:L14"/>
    <mergeCell ref="M13:M14"/>
    <mergeCell ref="N13:N14"/>
    <mergeCell ref="A1:T1"/>
    <mergeCell ref="A2:T2"/>
    <mergeCell ref="A3:T3"/>
    <mergeCell ref="A12:A14"/>
    <mergeCell ref="B12:B14"/>
    <mergeCell ref="C12:C14"/>
    <mergeCell ref="D12:I12"/>
    <mergeCell ref="J12:K12"/>
    <mergeCell ref="L12:N12"/>
    <mergeCell ref="O12:P12"/>
    <mergeCell ref="Q12:Q14"/>
    <mergeCell ref="R12:R14"/>
    <mergeCell ref="S12:S14"/>
    <mergeCell ref="T12:T14"/>
    <mergeCell ref="D13:H14"/>
    <mergeCell ref="I13:I14"/>
  </mergeCells>
  <dataValidations count="1">
    <dataValidation type="list" allowBlank="1" showInputMessage="1" showErrorMessage="1" error="PILIH DAR DAFTAR" sqref="B16">
      <formula1>KIBE</formula1>
    </dataValidation>
  </dataValidations>
  <pageMargins left="0.9055118110236221" right="0" top="0.62992125984251968" bottom="0.62992125984251968" header="0.31496062992125984" footer="0.31496062992125984"/>
  <pageSetup paperSize="5" scale="80" orientation="landscape" r:id="rId1"/>
  <drawing r:id="rId2"/>
</worksheet>
</file>

<file path=xl/worksheets/sheet14.xml><?xml version="1.0" encoding="utf-8"?>
<worksheet xmlns="http://schemas.openxmlformats.org/spreadsheetml/2006/main" xmlns:r="http://schemas.openxmlformats.org/officeDocument/2006/relationships">
  <sheetPr>
    <tabColor rgb="FFFF0000"/>
  </sheetPr>
  <dimension ref="A1:S33"/>
  <sheetViews>
    <sheetView topLeftCell="A14" zoomScale="70" zoomScaleNormal="70" zoomScaleSheetLayoutView="85" workbookViewId="0">
      <selection activeCell="Q39" sqref="Q39"/>
    </sheetView>
  </sheetViews>
  <sheetFormatPr defaultRowHeight="15"/>
  <cols>
    <col min="1" max="1" width="5.5703125" style="162" customWidth="1"/>
    <col min="2" max="2" width="15.28515625" style="162" customWidth="1"/>
    <col min="3" max="3" width="20.5703125" style="162" customWidth="1"/>
    <col min="4" max="4" width="10.42578125" style="162" customWidth="1"/>
    <col min="5" max="5" width="10.5703125" style="162" customWidth="1"/>
    <col min="6" max="6" width="11.140625" style="162" customWidth="1"/>
    <col min="7" max="7" width="10.7109375" style="162" customWidth="1"/>
    <col min="8" max="8" width="10.42578125" style="162" customWidth="1"/>
    <col min="9" max="9" width="8.140625" style="162" customWidth="1"/>
    <col min="10" max="10" width="7.5703125" style="162" customWidth="1"/>
    <col min="11" max="11" width="9.140625" style="162"/>
    <col min="12" max="12" width="12.7109375" style="162" bestFit="1" customWidth="1"/>
    <col min="13" max="13" width="12.7109375" style="162" customWidth="1"/>
    <col min="14" max="14" width="12.42578125" style="162" customWidth="1"/>
    <col min="15" max="15" width="12" style="162" bestFit="1" customWidth="1"/>
    <col min="16" max="16" width="11" style="162" customWidth="1"/>
    <col min="17" max="16384" width="9.140625" style="162"/>
  </cols>
  <sheetData>
    <row r="1" spans="1:19" ht="26.25">
      <c r="A1" s="2102" t="s">
        <v>655</v>
      </c>
      <c r="B1" s="2102"/>
      <c r="C1" s="2102"/>
      <c r="D1" s="2102"/>
      <c r="E1" s="2102"/>
      <c r="F1" s="2102"/>
      <c r="G1" s="2102"/>
      <c r="H1" s="2102"/>
      <c r="I1" s="2102"/>
      <c r="J1" s="2102"/>
      <c r="K1" s="2102"/>
      <c r="L1" s="2102"/>
      <c r="M1" s="2102"/>
      <c r="N1" s="2102"/>
      <c r="O1" s="2102"/>
      <c r="P1" s="2102"/>
    </row>
    <row r="2" spans="1:19" ht="26.25">
      <c r="A2" s="2102" t="s">
        <v>656</v>
      </c>
      <c r="B2" s="2102"/>
      <c r="C2" s="2102"/>
      <c r="D2" s="2102"/>
      <c r="E2" s="2102"/>
      <c r="F2" s="2102"/>
      <c r="G2" s="2102"/>
      <c r="H2" s="2102"/>
      <c r="I2" s="2102"/>
      <c r="J2" s="2102"/>
      <c r="K2" s="2102"/>
      <c r="L2" s="2102"/>
      <c r="M2" s="2102"/>
      <c r="N2" s="2102"/>
      <c r="O2" s="2102"/>
      <c r="P2" s="2102"/>
    </row>
    <row r="3" spans="1:19" ht="26.25">
      <c r="A3" s="2102" t="s">
        <v>965</v>
      </c>
      <c r="B3" s="2102"/>
      <c r="C3" s="2102"/>
      <c r="D3" s="2102"/>
      <c r="E3" s="2102"/>
      <c r="F3" s="2102"/>
      <c r="G3" s="2102"/>
      <c r="H3" s="2102"/>
      <c r="I3" s="2102"/>
      <c r="J3" s="2102"/>
      <c r="K3" s="2102"/>
      <c r="L3" s="2102"/>
      <c r="M3" s="2102"/>
      <c r="N3" s="2102"/>
      <c r="O3" s="2102"/>
      <c r="P3" s="2102"/>
    </row>
    <row r="4" spans="1:19">
      <c r="A4" s="340"/>
      <c r="B4" s="340"/>
      <c r="C4" s="340"/>
      <c r="D4" s="340"/>
      <c r="E4" s="340"/>
      <c r="F4" s="340"/>
      <c r="G4" s="340"/>
      <c r="H4" s="340"/>
      <c r="I4" s="340"/>
      <c r="J4" s="340"/>
      <c r="K4" s="340"/>
      <c r="L4" s="340"/>
      <c r="M4" s="340"/>
      <c r="N4" s="340"/>
      <c r="O4" s="340"/>
      <c r="P4" s="340"/>
    </row>
    <row r="5" spans="1:19">
      <c r="A5" s="348" t="s">
        <v>1</v>
      </c>
      <c r="B5" s="348"/>
      <c r="C5" s="348" t="s">
        <v>2</v>
      </c>
      <c r="D5" s="348"/>
      <c r="E5" s="349"/>
      <c r="F5" s="350"/>
      <c r="G5" s="340"/>
      <c r="H5" s="340"/>
      <c r="I5" s="340"/>
      <c r="J5" s="340"/>
      <c r="K5" s="340"/>
      <c r="L5" s="340"/>
      <c r="M5" s="340"/>
      <c r="N5" s="340"/>
      <c r="O5" s="340"/>
      <c r="P5" s="340"/>
      <c r="Q5" s="340"/>
      <c r="R5" s="340"/>
      <c r="S5" s="340"/>
    </row>
    <row r="6" spans="1:19">
      <c r="A6" s="348" t="s">
        <v>3</v>
      </c>
      <c r="B6" s="348"/>
      <c r="C6" s="348" t="s">
        <v>661</v>
      </c>
      <c r="D6" s="348"/>
      <c r="E6" s="349"/>
      <c r="F6" s="350"/>
      <c r="G6" s="340"/>
      <c r="H6" s="340"/>
      <c r="I6" s="340"/>
      <c r="J6" s="340"/>
      <c r="K6" s="340"/>
      <c r="L6" s="340"/>
      <c r="M6" s="340"/>
      <c r="N6" s="340"/>
      <c r="O6" s="340"/>
      <c r="P6" s="340"/>
      <c r="Q6" s="340"/>
      <c r="R6" s="340"/>
      <c r="S6" s="340"/>
    </row>
    <row r="7" spans="1:19">
      <c r="A7" s="348" t="s">
        <v>4</v>
      </c>
      <c r="B7" s="348"/>
      <c r="C7" s="351" t="s">
        <v>804</v>
      </c>
      <c r="D7" s="351"/>
      <c r="E7" s="349"/>
      <c r="F7" s="350"/>
      <c r="G7" s="340"/>
      <c r="H7" s="340"/>
      <c r="I7" s="340"/>
      <c r="J7" s="340"/>
      <c r="K7" s="340"/>
      <c r="L7" s="340"/>
      <c r="M7" s="340"/>
      <c r="N7" s="340"/>
      <c r="O7" s="340"/>
      <c r="P7" s="340"/>
      <c r="Q7" s="340"/>
      <c r="R7" s="340"/>
      <c r="S7" s="340"/>
    </row>
    <row r="8" spans="1:19">
      <c r="A8" s="348" t="s">
        <v>619</v>
      </c>
      <c r="B8" s="348"/>
      <c r="C8" s="351" t="s">
        <v>804</v>
      </c>
      <c r="D8" s="351"/>
      <c r="E8" s="349"/>
      <c r="F8" s="350"/>
      <c r="G8" s="340"/>
      <c r="H8" s="340"/>
      <c r="I8" s="340"/>
      <c r="J8" s="340"/>
      <c r="K8" s="340"/>
      <c r="L8" s="340"/>
      <c r="M8" s="340"/>
      <c r="N8" s="340"/>
      <c r="O8" s="340"/>
      <c r="P8" s="340"/>
      <c r="Q8" s="340"/>
      <c r="R8" s="340"/>
      <c r="S8" s="340"/>
    </row>
    <row r="9" spans="1:19">
      <c r="A9" s="348" t="s">
        <v>6</v>
      </c>
      <c r="B9" s="348"/>
      <c r="C9" s="348" t="s">
        <v>805</v>
      </c>
      <c r="D9" s="348"/>
      <c r="E9" s="349"/>
      <c r="F9" s="350"/>
      <c r="G9" s="340"/>
      <c r="H9" s="340"/>
      <c r="I9" s="340"/>
      <c r="J9" s="340"/>
      <c r="K9" s="340"/>
      <c r="L9" s="340"/>
      <c r="M9" s="340"/>
      <c r="N9" s="340"/>
      <c r="O9" s="340"/>
      <c r="P9" s="340"/>
      <c r="Q9" s="340"/>
      <c r="R9" s="340"/>
      <c r="S9" s="340"/>
    </row>
    <row r="10" spans="1:19" ht="15" customHeight="1">
      <c r="A10" s="348" t="s">
        <v>7</v>
      </c>
      <c r="B10" s="348"/>
      <c r="C10" s="351" t="s">
        <v>803</v>
      </c>
      <c r="D10" s="368"/>
      <c r="E10" s="349"/>
      <c r="F10" s="350"/>
      <c r="G10" s="340"/>
      <c r="H10" s="340"/>
      <c r="I10" s="340"/>
      <c r="J10" s="340"/>
      <c r="K10" s="340"/>
      <c r="L10" s="340"/>
      <c r="M10" s="340"/>
      <c r="N10" s="340"/>
      <c r="O10" s="340"/>
      <c r="P10" s="340"/>
      <c r="Q10" s="340"/>
      <c r="R10" s="340"/>
      <c r="S10" s="340"/>
    </row>
    <row r="11" spans="1:19">
      <c r="A11" s="340"/>
      <c r="B11" s="340"/>
      <c r="C11" s="340"/>
      <c r="D11" s="340"/>
      <c r="E11" s="340"/>
      <c r="F11" s="340"/>
      <c r="G11" s="340"/>
      <c r="H11" s="340"/>
      <c r="I11" s="340"/>
      <c r="J11" s="340"/>
      <c r="K11" s="340"/>
      <c r="L11" s="340"/>
      <c r="M11" s="340"/>
      <c r="N11" s="340"/>
      <c r="O11" s="340"/>
      <c r="P11" s="340"/>
    </row>
    <row r="12" spans="1:19" ht="15" customHeight="1">
      <c r="A12" s="2143" t="s">
        <v>18</v>
      </c>
      <c r="B12" s="2082" t="s">
        <v>19</v>
      </c>
      <c r="C12" s="2143" t="s">
        <v>634</v>
      </c>
      <c r="D12" s="2150" t="s">
        <v>657</v>
      </c>
      <c r="E12" s="2143" t="s">
        <v>635</v>
      </c>
      <c r="F12" s="2143"/>
      <c r="G12" s="2143" t="s">
        <v>636</v>
      </c>
      <c r="H12" s="2143" t="s">
        <v>637</v>
      </c>
      <c r="I12" s="2143" t="s">
        <v>642</v>
      </c>
      <c r="J12" s="2143"/>
      <c r="K12" s="2143" t="s">
        <v>658</v>
      </c>
      <c r="L12" s="2143" t="s">
        <v>625</v>
      </c>
      <c r="M12" s="2143" t="s">
        <v>638</v>
      </c>
      <c r="N12" s="2143" t="s">
        <v>659</v>
      </c>
      <c r="O12" s="2143" t="s">
        <v>660</v>
      </c>
      <c r="P12" s="2143" t="s">
        <v>17</v>
      </c>
    </row>
    <row r="13" spans="1:19" ht="30" customHeight="1">
      <c r="A13" s="2143"/>
      <c r="B13" s="2083"/>
      <c r="C13" s="2143"/>
      <c r="D13" s="2150"/>
      <c r="E13" s="2143" t="s">
        <v>640</v>
      </c>
      <c r="F13" s="2143" t="s">
        <v>641</v>
      </c>
      <c r="G13" s="2143"/>
      <c r="H13" s="2143"/>
      <c r="I13" s="2143" t="s">
        <v>631</v>
      </c>
      <c r="J13" s="2143" t="s">
        <v>9</v>
      </c>
      <c r="K13" s="2143"/>
      <c r="L13" s="2143"/>
      <c r="M13" s="2143"/>
      <c r="N13" s="2143"/>
      <c r="O13" s="2143"/>
      <c r="P13" s="2143"/>
    </row>
    <row r="14" spans="1:19">
      <c r="A14" s="2143"/>
      <c r="B14" s="2084"/>
      <c r="C14" s="2143"/>
      <c r="D14" s="2150"/>
      <c r="E14" s="2143"/>
      <c r="F14" s="2143"/>
      <c r="G14" s="2143"/>
      <c r="H14" s="2143"/>
      <c r="I14" s="2143"/>
      <c r="J14" s="2143"/>
      <c r="K14" s="2143"/>
      <c r="L14" s="2143"/>
      <c r="M14" s="2143"/>
      <c r="N14" s="2143"/>
      <c r="O14" s="2143"/>
      <c r="P14" s="2143"/>
    </row>
    <row r="15" spans="1:19">
      <c r="A15" s="694">
        <v>1</v>
      </c>
      <c r="B15" s="694"/>
      <c r="C15" s="694">
        <v>2</v>
      </c>
      <c r="D15" s="694">
        <v>3</v>
      </c>
      <c r="E15" s="694">
        <v>4</v>
      </c>
      <c r="F15" s="694">
        <v>5</v>
      </c>
      <c r="G15" s="694">
        <v>6</v>
      </c>
      <c r="H15" s="694">
        <v>7</v>
      </c>
      <c r="I15" s="694">
        <v>8</v>
      </c>
      <c r="J15" s="694">
        <v>9</v>
      </c>
      <c r="K15" s="694">
        <v>10</v>
      </c>
      <c r="L15" s="694">
        <v>11</v>
      </c>
      <c r="M15" s="694">
        <v>12</v>
      </c>
      <c r="N15" s="694">
        <v>13</v>
      </c>
      <c r="O15" s="694">
        <v>14</v>
      </c>
      <c r="P15" s="694">
        <v>15</v>
      </c>
    </row>
    <row r="16" spans="1:19">
      <c r="A16" s="369"/>
      <c r="B16" s="392"/>
      <c r="C16" s="393"/>
      <c r="D16" s="394"/>
      <c r="E16" s="372"/>
      <c r="F16" s="372"/>
      <c r="G16" s="394"/>
      <c r="H16" s="394"/>
      <c r="I16" s="394"/>
      <c r="J16" s="394"/>
      <c r="K16" s="394"/>
      <c r="L16" s="394"/>
      <c r="M16" s="394"/>
      <c r="N16" s="394"/>
      <c r="O16" s="395"/>
      <c r="P16" s="394"/>
    </row>
    <row r="17" spans="1:16" ht="24.75" customHeight="1">
      <c r="A17" s="358"/>
      <c r="B17" s="358"/>
      <c r="C17" s="396"/>
      <c r="D17" s="396"/>
      <c r="E17" s="396"/>
      <c r="F17" s="396"/>
      <c r="G17" s="396"/>
      <c r="H17" s="397"/>
      <c r="I17" s="397"/>
      <c r="J17" s="396"/>
      <c r="K17" s="396"/>
      <c r="L17" s="396"/>
      <c r="M17" s="396"/>
      <c r="N17" s="396"/>
      <c r="O17" s="398"/>
      <c r="P17" s="396"/>
    </row>
    <row r="18" spans="1:16" ht="24.75" customHeight="1">
      <c r="A18" s="358"/>
      <c r="B18" s="358"/>
      <c r="C18" s="396"/>
      <c r="D18" s="396"/>
      <c r="E18" s="396"/>
      <c r="F18" s="396"/>
      <c r="G18" s="399"/>
      <c r="H18" s="397"/>
      <c r="I18" s="397"/>
      <c r="J18" s="400"/>
      <c r="K18" s="396"/>
      <c r="L18" s="396"/>
      <c r="M18" s="396"/>
      <c r="N18" s="396"/>
      <c r="O18" s="398"/>
      <c r="P18" s="396"/>
    </row>
    <row r="19" spans="1:16" ht="24.75" customHeight="1">
      <c r="A19" s="358"/>
      <c r="B19" s="358"/>
      <c r="C19" s="396"/>
      <c r="D19" s="396"/>
      <c r="E19" s="396"/>
      <c r="F19" s="396"/>
      <c r="G19" s="399"/>
      <c r="H19" s="397"/>
      <c r="I19" s="397"/>
      <c r="J19" s="400"/>
      <c r="K19" s="396"/>
      <c r="L19" s="396"/>
      <c r="M19" s="396"/>
      <c r="N19" s="396"/>
      <c r="O19" s="398"/>
      <c r="P19" s="396"/>
    </row>
    <row r="20" spans="1:16" ht="24.75" customHeight="1">
      <c r="A20" s="358"/>
      <c r="B20" s="358"/>
      <c r="C20" s="396"/>
      <c r="D20" s="396"/>
      <c r="E20" s="396"/>
      <c r="F20" s="396"/>
      <c r="G20" s="399"/>
      <c r="H20" s="397"/>
      <c r="I20" s="397"/>
      <c r="J20" s="400"/>
      <c r="K20" s="396"/>
      <c r="L20" s="396"/>
      <c r="M20" s="396"/>
      <c r="N20" s="396"/>
      <c r="O20" s="398"/>
      <c r="P20" s="396"/>
    </row>
    <row r="21" spans="1:16" ht="24.75" customHeight="1" thickBot="1">
      <c r="A21" s="364"/>
      <c r="B21" s="364"/>
      <c r="C21" s="401"/>
      <c r="D21" s="401"/>
      <c r="E21" s="401"/>
      <c r="F21" s="401"/>
      <c r="G21" s="401"/>
      <c r="H21" s="401"/>
      <c r="I21" s="401"/>
      <c r="J21" s="401"/>
      <c r="K21" s="401"/>
      <c r="L21" s="401"/>
      <c r="M21" s="401"/>
      <c r="N21" s="401"/>
      <c r="O21" s="402"/>
      <c r="P21" s="401"/>
    </row>
    <row r="22" spans="1:16" ht="24.75" customHeight="1" thickTop="1" thickBot="1">
      <c r="A22" s="2151" t="s">
        <v>632</v>
      </c>
      <c r="B22" s="2152"/>
      <c r="C22" s="2152"/>
      <c r="D22" s="2152"/>
      <c r="E22" s="2152"/>
      <c r="F22" s="2152"/>
      <c r="G22" s="2152"/>
      <c r="H22" s="2152"/>
      <c r="I22" s="2152"/>
      <c r="J22" s="2152"/>
      <c r="K22" s="2152"/>
      <c r="L22" s="2152"/>
      <c r="M22" s="2152"/>
      <c r="N22" s="2153"/>
      <c r="O22" s="365"/>
      <c r="P22" s="366"/>
    </row>
    <row r="23" spans="1:16" ht="15.75" thickTop="1">
      <c r="A23" s="403"/>
      <c r="B23" s="403"/>
      <c r="C23" s="403"/>
      <c r="D23" s="403"/>
      <c r="E23" s="403"/>
      <c r="F23" s="403"/>
      <c r="G23" s="403"/>
      <c r="H23" s="403"/>
      <c r="I23" s="403"/>
      <c r="J23" s="403"/>
      <c r="K23" s="403"/>
      <c r="L23" s="403"/>
      <c r="M23" s="403"/>
      <c r="N23" s="403"/>
      <c r="O23" s="374"/>
      <c r="P23" s="367"/>
    </row>
    <row r="24" spans="1:16">
      <c r="A24" s="340"/>
      <c r="B24" s="340"/>
      <c r="C24" s="340"/>
      <c r="D24" s="340"/>
      <c r="E24" s="340"/>
      <c r="F24" s="340"/>
      <c r="G24" s="340"/>
      <c r="H24" s="340"/>
      <c r="I24" s="340"/>
      <c r="J24" s="340"/>
      <c r="K24" s="340"/>
      <c r="L24" s="340"/>
      <c r="M24" s="340"/>
      <c r="N24" s="340"/>
      <c r="O24" s="340"/>
      <c r="P24" s="340"/>
    </row>
    <row r="25" spans="1:16">
      <c r="A25" s="340"/>
      <c r="B25" s="340"/>
      <c r="C25" s="4" t="s">
        <v>425</v>
      </c>
      <c r="D25" s="340"/>
      <c r="E25" s="340"/>
      <c r="F25" s="340"/>
      <c r="G25" s="340"/>
      <c r="H25" s="340"/>
      <c r="I25" s="340"/>
      <c r="J25" s="340"/>
      <c r="K25" s="340"/>
      <c r="L25" s="2066" t="s">
        <v>1381</v>
      </c>
      <c r="M25" s="2066"/>
      <c r="N25" s="2066"/>
      <c r="O25" s="340"/>
      <c r="P25" s="340"/>
    </row>
    <row r="26" spans="1:16">
      <c r="A26" s="340"/>
      <c r="B26" s="340"/>
      <c r="C26" s="4" t="s">
        <v>427</v>
      </c>
      <c r="D26" s="340"/>
      <c r="E26" s="340"/>
      <c r="F26" s="340"/>
      <c r="G26" s="340"/>
      <c r="H26" s="340"/>
      <c r="I26" s="340"/>
      <c r="J26" s="340"/>
      <c r="K26" s="340"/>
      <c r="L26" s="2066" t="s">
        <v>426</v>
      </c>
      <c r="M26" s="2066"/>
      <c r="N26" s="2066"/>
      <c r="O26" s="340"/>
      <c r="P26" s="340"/>
    </row>
    <row r="27" spans="1:16">
      <c r="A27" s="340"/>
      <c r="B27" s="340"/>
      <c r="C27" s="4" t="s">
        <v>428</v>
      </c>
      <c r="D27" s="340"/>
      <c r="E27" s="340"/>
      <c r="F27" s="340"/>
      <c r="G27" s="340"/>
      <c r="H27" s="340"/>
      <c r="I27" s="340"/>
      <c r="J27" s="340"/>
      <c r="K27" s="340"/>
      <c r="L27" s="151"/>
      <c r="M27" s="152"/>
      <c r="N27" s="340"/>
      <c r="O27" s="340"/>
      <c r="P27" s="340"/>
    </row>
    <row r="28" spans="1:16">
      <c r="A28" s="340"/>
      <c r="B28" s="340"/>
      <c r="C28" s="4"/>
      <c r="D28" s="340"/>
      <c r="E28" s="340"/>
      <c r="F28" s="340"/>
      <c r="G28" s="340"/>
      <c r="H28" s="340"/>
      <c r="I28" s="340"/>
      <c r="J28" s="340"/>
      <c r="K28" s="340"/>
      <c r="L28" s="8"/>
      <c r="M28" s="152"/>
      <c r="N28" s="340"/>
      <c r="O28" s="340"/>
      <c r="P28" s="340"/>
    </row>
    <row r="29" spans="1:16">
      <c r="A29" s="340"/>
      <c r="B29" s="340"/>
      <c r="C29" s="153"/>
      <c r="D29" s="340"/>
      <c r="E29" s="340"/>
      <c r="F29" s="340"/>
      <c r="G29" s="340"/>
      <c r="H29" s="340"/>
      <c r="I29" s="340"/>
      <c r="J29" s="340"/>
      <c r="K29" s="340"/>
      <c r="L29" s="8"/>
      <c r="M29" s="152"/>
      <c r="N29" s="340"/>
      <c r="O29" s="340"/>
      <c r="P29" s="340"/>
    </row>
    <row r="30" spans="1:16">
      <c r="A30" s="340"/>
      <c r="B30" s="340"/>
      <c r="C30" s="153"/>
      <c r="D30" s="340"/>
      <c r="E30" s="340"/>
      <c r="F30" s="340"/>
      <c r="G30" s="340"/>
      <c r="H30" s="340"/>
      <c r="I30" s="340"/>
      <c r="J30" s="340"/>
      <c r="K30" s="340"/>
      <c r="L30" s="8"/>
      <c r="M30" s="152"/>
      <c r="N30" s="340"/>
      <c r="O30" s="340"/>
      <c r="P30" s="340"/>
    </row>
    <row r="31" spans="1:16">
      <c r="A31" s="340"/>
      <c r="B31" s="340"/>
      <c r="C31" s="155" t="s">
        <v>430</v>
      </c>
      <c r="D31" s="345"/>
      <c r="E31" s="340"/>
      <c r="F31" s="340"/>
      <c r="G31" s="340"/>
      <c r="H31" s="340"/>
      <c r="I31" s="340"/>
      <c r="J31" s="345"/>
      <c r="K31" s="340"/>
      <c r="L31" s="2069" t="s">
        <v>429</v>
      </c>
      <c r="M31" s="2069"/>
      <c r="N31" s="2069"/>
      <c r="O31" s="340"/>
      <c r="P31" s="340"/>
    </row>
    <row r="32" spans="1:16">
      <c r="A32" s="340"/>
      <c r="B32" s="340"/>
      <c r="C32" s="157" t="s">
        <v>432</v>
      </c>
      <c r="D32" s="340"/>
      <c r="E32" s="340"/>
      <c r="F32" s="340"/>
      <c r="G32" s="340"/>
      <c r="H32" s="340"/>
      <c r="I32" s="340"/>
      <c r="J32" s="340"/>
      <c r="K32" s="340"/>
      <c r="L32" s="2068" t="s">
        <v>431</v>
      </c>
      <c r="M32" s="2068"/>
      <c r="N32" s="2068"/>
      <c r="O32" s="340"/>
      <c r="P32" s="340"/>
    </row>
    <row r="33" spans="3:3">
      <c r="C33" s="157"/>
    </row>
  </sheetData>
  <mergeCells count="26">
    <mergeCell ref="L26:N26"/>
    <mergeCell ref="L31:N31"/>
    <mergeCell ref="L32:N32"/>
    <mergeCell ref="A22:N22"/>
    <mergeCell ref="L25:N25"/>
    <mergeCell ref="I12:J12"/>
    <mergeCell ref="K12:K14"/>
    <mergeCell ref="L12:L14"/>
    <mergeCell ref="M12:M14"/>
    <mergeCell ref="N12:N14"/>
    <mergeCell ref="E13:E14"/>
    <mergeCell ref="F13:F14"/>
    <mergeCell ref="I13:I14"/>
    <mergeCell ref="J13:J14"/>
    <mergeCell ref="A1:P1"/>
    <mergeCell ref="A2:P2"/>
    <mergeCell ref="A3:P3"/>
    <mergeCell ref="A12:A14"/>
    <mergeCell ref="B12:B14"/>
    <mergeCell ref="C12:C14"/>
    <mergeCell ref="D12:D14"/>
    <mergeCell ref="E12:F12"/>
    <mergeCell ref="G12:G14"/>
    <mergeCell ref="H12:H14"/>
    <mergeCell ref="P12:P14"/>
    <mergeCell ref="O12:O14"/>
  </mergeCells>
  <dataValidations count="1">
    <dataValidation type="list" allowBlank="1" showInputMessage="1" showErrorMessage="1" error="PILIH DAR DAFTAR" sqref="B16">
      <formula1>KIBF</formula1>
    </dataValidation>
  </dataValidations>
  <pageMargins left="0.9055118110236221" right="0" top="0.74803149606299213" bottom="0.74803149606299213" header="0.31496062992125984" footer="0.31496062992125984"/>
  <pageSetup paperSize="5" scale="80" orientation="landscape" r:id="rId1"/>
  <drawing r:id="rId2"/>
</worksheet>
</file>

<file path=xl/worksheets/sheet15.xml><?xml version="1.0" encoding="utf-8"?>
<worksheet xmlns="http://schemas.openxmlformats.org/spreadsheetml/2006/main" xmlns:r="http://schemas.openxmlformats.org/officeDocument/2006/relationships">
  <dimension ref="A1:Z59"/>
  <sheetViews>
    <sheetView topLeftCell="A24" zoomScale="80" zoomScaleNormal="80" zoomScaleSheetLayoutView="85" workbookViewId="0">
      <selection activeCell="Q39" sqref="Q39"/>
    </sheetView>
  </sheetViews>
  <sheetFormatPr defaultRowHeight="15"/>
  <cols>
    <col min="1" max="1" width="4.42578125" style="1729" customWidth="1"/>
    <col min="2" max="2" width="14.28515625" style="1729" customWidth="1"/>
    <col min="3" max="4" width="3.7109375" style="1729" customWidth="1"/>
    <col min="5" max="5" width="3.85546875" style="1729" customWidth="1"/>
    <col min="6" max="7" width="3.7109375" style="1729" customWidth="1"/>
    <col min="8" max="8" width="7.85546875" style="1729" customWidth="1"/>
    <col min="9" max="9" width="23.7109375" style="1729" customWidth="1"/>
    <col min="10" max="10" width="18.7109375" style="1729" customWidth="1"/>
    <col min="11" max="11" width="13.42578125" style="1729" customWidth="1"/>
    <col min="12" max="12" width="9" style="1729" customWidth="1"/>
    <col min="13" max="13" width="10.85546875" style="1729" customWidth="1"/>
    <col min="14" max="14" width="10.7109375" style="1729" customWidth="1"/>
    <col min="15" max="15" width="9.28515625" style="1729" customWidth="1"/>
    <col min="16" max="16" width="8" style="1729" customWidth="1"/>
    <col min="17" max="17" width="8.5703125" style="1729" customWidth="1"/>
    <col min="18" max="18" width="8.140625" style="1729" customWidth="1"/>
    <col min="19" max="19" width="21.7109375" style="1729" customWidth="1"/>
    <col min="20" max="20" width="24.85546875" style="1729" customWidth="1"/>
    <col min="21" max="21" width="18.7109375" style="1729" customWidth="1"/>
    <col min="22" max="22" width="23.140625" style="1729" customWidth="1"/>
    <col min="23" max="23" width="5.85546875" style="1729" customWidth="1"/>
    <col min="24" max="16384" width="9.140625" style="1729"/>
  </cols>
  <sheetData>
    <row r="1" spans="1:26" ht="28.5">
      <c r="A1" s="2163" t="s">
        <v>906</v>
      </c>
      <c r="B1" s="2163"/>
      <c r="C1" s="2163"/>
      <c r="D1" s="2163"/>
      <c r="E1" s="2163"/>
      <c r="F1" s="2163"/>
      <c r="G1" s="2163"/>
      <c r="H1" s="2163"/>
      <c r="I1" s="2163"/>
      <c r="J1" s="2163"/>
      <c r="K1" s="2163"/>
      <c r="L1" s="2163"/>
      <c r="M1" s="2163"/>
      <c r="N1" s="2163"/>
      <c r="O1" s="2163"/>
      <c r="P1" s="2163"/>
      <c r="Q1" s="2163"/>
      <c r="R1" s="2163"/>
      <c r="S1" s="2163"/>
      <c r="T1" s="2163"/>
    </row>
    <row r="2" spans="1:26" ht="28.5">
      <c r="A2" s="2163" t="s">
        <v>1388</v>
      </c>
      <c r="B2" s="2163"/>
      <c r="C2" s="2163"/>
      <c r="D2" s="2163"/>
      <c r="E2" s="2163"/>
      <c r="F2" s="2163"/>
      <c r="G2" s="2163"/>
      <c r="H2" s="2163"/>
      <c r="I2" s="2163"/>
      <c r="J2" s="2163"/>
      <c r="K2" s="2163"/>
      <c r="L2" s="2163"/>
      <c r="M2" s="2163"/>
      <c r="N2" s="2163"/>
      <c r="O2" s="2163"/>
      <c r="P2" s="2163"/>
      <c r="Q2" s="2163"/>
      <c r="R2" s="2163"/>
      <c r="S2" s="2163"/>
      <c r="T2" s="2163"/>
    </row>
    <row r="3" spans="1:26" ht="28.5">
      <c r="A3" s="2163" t="s">
        <v>1389</v>
      </c>
      <c r="B3" s="2163"/>
      <c r="C3" s="2163"/>
      <c r="D3" s="2163"/>
      <c r="E3" s="2163"/>
      <c r="F3" s="2163"/>
      <c r="G3" s="2163"/>
      <c r="H3" s="2163"/>
      <c r="I3" s="2163"/>
      <c r="J3" s="2163"/>
      <c r="K3" s="2163"/>
      <c r="L3" s="2163"/>
      <c r="M3" s="2163"/>
      <c r="N3" s="2163"/>
      <c r="O3" s="2163"/>
      <c r="P3" s="2163"/>
      <c r="Q3" s="2163"/>
      <c r="R3" s="2163"/>
      <c r="S3" s="2163"/>
      <c r="T3" s="2163"/>
    </row>
    <row r="4" spans="1:26">
      <c r="A4" s="1730"/>
      <c r="B4" s="1730"/>
      <c r="C4" s="1730"/>
      <c r="D4" s="1730"/>
      <c r="E4" s="1730"/>
      <c r="F4" s="1730"/>
      <c r="G4" s="1730"/>
      <c r="H4" s="1730"/>
      <c r="I4" s="1730"/>
      <c r="J4" s="1730"/>
      <c r="K4" s="1730"/>
      <c r="L4" s="1730"/>
      <c r="M4" s="1730"/>
      <c r="N4" s="1730"/>
      <c r="O4" s="1730"/>
      <c r="P4" s="1730"/>
      <c r="Q4" s="1730"/>
      <c r="R4" s="1730"/>
      <c r="S4" s="1730"/>
      <c r="T4" s="1730"/>
      <c r="U4" s="1730"/>
      <c r="V4" s="1730"/>
      <c r="W4" s="1730"/>
      <c r="X4" s="1730"/>
      <c r="Y4" s="1730"/>
      <c r="Z4" s="1730"/>
    </row>
    <row r="5" spans="1:26" s="1731" customFormat="1" ht="12" customHeight="1">
      <c r="A5" s="2164" t="s">
        <v>9</v>
      </c>
      <c r="B5" s="2164"/>
      <c r="C5" s="2164"/>
      <c r="D5" s="2164"/>
      <c r="E5" s="2164"/>
      <c r="F5" s="2164"/>
      <c r="G5" s="2164"/>
      <c r="H5" s="2164"/>
      <c r="I5" s="2164" t="s">
        <v>10</v>
      </c>
      <c r="J5" s="2164"/>
      <c r="K5" s="2164"/>
      <c r="L5" s="2164"/>
      <c r="M5" s="2160" t="s">
        <v>11</v>
      </c>
      <c r="N5" s="2160" t="s">
        <v>12</v>
      </c>
      <c r="O5" s="2160" t="s">
        <v>13</v>
      </c>
      <c r="P5" s="2160" t="s">
        <v>14</v>
      </c>
      <c r="Q5" s="2160" t="s">
        <v>15</v>
      </c>
      <c r="R5" s="2160" t="s">
        <v>16</v>
      </c>
      <c r="S5" s="2160"/>
      <c r="T5" s="2160" t="s">
        <v>17</v>
      </c>
    </row>
    <row r="6" spans="1:26" s="1731" customFormat="1" ht="12.75" customHeight="1">
      <c r="A6" s="2160" t="s">
        <v>620</v>
      </c>
      <c r="B6" s="2160" t="s">
        <v>19</v>
      </c>
      <c r="C6" s="2160" t="s">
        <v>20</v>
      </c>
      <c r="D6" s="2160"/>
      <c r="E6" s="2160"/>
      <c r="F6" s="2160"/>
      <c r="G6" s="2160"/>
      <c r="H6" s="2160" t="s">
        <v>21</v>
      </c>
      <c r="I6" s="2160" t="s">
        <v>22</v>
      </c>
      <c r="J6" s="2160" t="s">
        <v>23</v>
      </c>
      <c r="K6" s="1732" t="s">
        <v>24</v>
      </c>
      <c r="L6" s="2160" t="s">
        <v>25</v>
      </c>
      <c r="M6" s="2160"/>
      <c r="N6" s="2160"/>
      <c r="O6" s="2160"/>
      <c r="P6" s="2160"/>
      <c r="Q6" s="2160"/>
      <c r="R6" s="2160"/>
      <c r="S6" s="2160"/>
      <c r="T6" s="2028"/>
    </row>
    <row r="7" spans="1:26" s="1731" customFormat="1" ht="12" customHeight="1">
      <c r="A7" s="2160"/>
      <c r="B7" s="2160"/>
      <c r="C7" s="2160"/>
      <c r="D7" s="2160"/>
      <c r="E7" s="2160"/>
      <c r="F7" s="2160"/>
      <c r="G7" s="2160"/>
      <c r="H7" s="2160"/>
      <c r="I7" s="2160"/>
      <c r="J7" s="2160"/>
      <c r="K7" s="1732" t="s">
        <v>26</v>
      </c>
      <c r="L7" s="2160"/>
      <c r="M7" s="2160"/>
      <c r="N7" s="2160"/>
      <c r="O7" s="2160"/>
      <c r="P7" s="2160"/>
      <c r="Q7" s="2160"/>
      <c r="R7" s="2160" t="s">
        <v>1390</v>
      </c>
      <c r="S7" s="2154" t="s">
        <v>28</v>
      </c>
      <c r="T7" s="2028"/>
    </row>
    <row r="8" spans="1:26" s="1731" customFormat="1" ht="12" customHeight="1">
      <c r="A8" s="2160"/>
      <c r="B8" s="2160"/>
      <c r="C8" s="2160"/>
      <c r="D8" s="2160"/>
      <c r="E8" s="2160"/>
      <c r="F8" s="2160"/>
      <c r="G8" s="2160"/>
      <c r="H8" s="2160"/>
      <c r="I8" s="2160"/>
      <c r="J8" s="2160"/>
      <c r="K8" s="1732" t="s">
        <v>29</v>
      </c>
      <c r="L8" s="2160"/>
      <c r="M8" s="2160"/>
      <c r="N8" s="2160"/>
      <c r="O8" s="2160"/>
      <c r="P8" s="2160"/>
      <c r="Q8" s="2160"/>
      <c r="R8" s="2160"/>
      <c r="S8" s="2154"/>
      <c r="T8" s="2028"/>
    </row>
    <row r="9" spans="1:26" s="1731" customFormat="1" ht="12" customHeight="1">
      <c r="A9" s="2160"/>
      <c r="B9" s="2160"/>
      <c r="C9" s="2160"/>
      <c r="D9" s="2160"/>
      <c r="E9" s="2160"/>
      <c r="F9" s="2160"/>
      <c r="G9" s="2160"/>
      <c r="H9" s="2160"/>
      <c r="I9" s="2160"/>
      <c r="J9" s="2160"/>
      <c r="K9" s="1732" t="s">
        <v>30</v>
      </c>
      <c r="L9" s="2160"/>
      <c r="M9" s="2160"/>
      <c r="N9" s="2160"/>
      <c r="O9" s="2160"/>
      <c r="P9" s="2160"/>
      <c r="Q9" s="2160"/>
      <c r="R9" s="2160"/>
      <c r="S9" s="2154"/>
      <c r="T9" s="2028"/>
    </row>
    <row r="10" spans="1:26" s="1736" customFormat="1" ht="12" customHeight="1">
      <c r="A10" s="1733">
        <v>1</v>
      </c>
      <c r="B10" s="1734">
        <v>2</v>
      </c>
      <c r="C10" s="2155">
        <v>3</v>
      </c>
      <c r="D10" s="2155"/>
      <c r="E10" s="2155"/>
      <c r="F10" s="2155"/>
      <c r="G10" s="2155"/>
      <c r="H10" s="1734">
        <v>4</v>
      </c>
      <c r="I10" s="1734">
        <v>5</v>
      </c>
      <c r="J10" s="1734">
        <v>6</v>
      </c>
      <c r="K10" s="1734">
        <v>7</v>
      </c>
      <c r="L10" s="1734">
        <v>8</v>
      </c>
      <c r="M10" s="1734">
        <v>9</v>
      </c>
      <c r="N10" s="1734">
        <v>10</v>
      </c>
      <c r="O10" s="1734">
        <v>11</v>
      </c>
      <c r="P10" s="1734">
        <v>12</v>
      </c>
      <c r="Q10" s="1734">
        <v>13</v>
      </c>
      <c r="R10" s="1735">
        <v>14</v>
      </c>
      <c r="S10" s="1735">
        <v>15</v>
      </c>
      <c r="T10" s="1735">
        <v>16</v>
      </c>
    </row>
    <row r="11" spans="1:26" s="1731" customFormat="1" ht="12.95" customHeight="1" thickBot="1">
      <c r="A11" s="1737"/>
      <c r="B11" s="1738"/>
      <c r="C11" s="1739"/>
      <c r="D11" s="1739"/>
      <c r="E11" s="1739"/>
      <c r="F11" s="1739"/>
      <c r="G11" s="1739"/>
      <c r="H11" s="1740"/>
      <c r="I11" s="1741" t="s">
        <v>32</v>
      </c>
      <c r="J11" s="1742"/>
      <c r="K11" s="1743"/>
      <c r="L11" s="1742"/>
      <c r="M11" s="1742"/>
      <c r="N11" s="1742"/>
      <c r="O11" s="1743"/>
      <c r="P11" s="1743"/>
      <c r="Q11" s="1742"/>
      <c r="R11" s="1744"/>
      <c r="S11" s="1744"/>
      <c r="T11" s="1745"/>
    </row>
    <row r="12" spans="1:26" s="1731" customFormat="1" ht="12.75" customHeight="1" thickBot="1">
      <c r="A12" s="1746"/>
      <c r="B12" s="1747"/>
      <c r="C12" s="1748" t="str">
        <f>MID(B12,1,2)</f>
        <v/>
      </c>
      <c r="D12" s="1748" t="str">
        <f>MID(B12,4,2)</f>
        <v/>
      </c>
      <c r="E12" s="1748" t="str">
        <f>MID(B12,7,2)</f>
        <v/>
      </c>
      <c r="F12" s="1748" t="str">
        <f>MID(B12,10,2)</f>
        <v/>
      </c>
      <c r="G12" s="1748" t="str">
        <f>MID(B12,13,3)</f>
        <v/>
      </c>
      <c r="H12" s="1749" t="s">
        <v>33</v>
      </c>
      <c r="I12" s="1750" t="s">
        <v>797</v>
      </c>
      <c r="J12" s="1751"/>
      <c r="K12" s="1752"/>
      <c r="L12" s="1751"/>
      <c r="M12" s="1751"/>
      <c r="N12" s="1751"/>
      <c r="O12" s="1752"/>
      <c r="P12" s="1752"/>
      <c r="Q12" s="1751"/>
      <c r="R12" s="1753">
        <v>0</v>
      </c>
      <c r="S12" s="1754">
        <v>0</v>
      </c>
      <c r="T12" s="1755"/>
      <c r="U12" s="450"/>
      <c r="V12" s="1756"/>
    </row>
    <row r="13" spans="1:26" s="1731" customFormat="1" ht="12.75" customHeight="1">
      <c r="A13" s="1757"/>
      <c r="B13" s="1758"/>
      <c r="C13" s="1759"/>
      <c r="D13" s="1759"/>
      <c r="E13" s="1759"/>
      <c r="F13" s="1759"/>
      <c r="G13" s="1759"/>
      <c r="H13" s="1760"/>
      <c r="I13" s="1761" t="s">
        <v>1391</v>
      </c>
      <c r="J13" s="1762"/>
      <c r="K13" s="1763"/>
      <c r="L13" s="1762"/>
      <c r="M13" s="1762"/>
      <c r="N13" s="1762"/>
      <c r="O13" s="1763"/>
      <c r="P13" s="1763"/>
      <c r="Q13" s="1762"/>
      <c r="R13" s="1764">
        <v>0</v>
      </c>
      <c r="S13" s="1765">
        <v>0</v>
      </c>
      <c r="T13" s="1766"/>
      <c r="U13" s="450"/>
      <c r="V13" s="1756"/>
    </row>
    <row r="14" spans="1:26" s="1731" customFormat="1" ht="12.95" customHeight="1" thickBot="1">
      <c r="A14" s="1767"/>
      <c r="B14" s="1768"/>
      <c r="C14" s="1769"/>
      <c r="D14" s="1769"/>
      <c r="E14" s="1769"/>
      <c r="F14" s="1769"/>
      <c r="G14" s="1769"/>
      <c r="H14" s="1770"/>
      <c r="I14" s="1771"/>
      <c r="J14" s="1771"/>
      <c r="K14" s="1771"/>
      <c r="L14" s="1771"/>
      <c r="M14" s="1772"/>
      <c r="N14" s="1773"/>
      <c r="O14" s="1773"/>
      <c r="P14" s="1773"/>
      <c r="Q14" s="1773"/>
      <c r="R14" s="1774"/>
      <c r="S14" s="1775"/>
      <c r="T14" s="1776"/>
    </row>
    <row r="15" spans="1:26" s="1731" customFormat="1" ht="12.95" customHeight="1" thickBot="1">
      <c r="A15" s="1777"/>
      <c r="B15" s="1778"/>
      <c r="C15" s="1779"/>
      <c r="D15" s="1779"/>
      <c r="E15" s="1779"/>
      <c r="F15" s="1779"/>
      <c r="G15" s="1779"/>
      <c r="H15" s="1780" t="s">
        <v>59</v>
      </c>
      <c r="I15" s="1781" t="s">
        <v>788</v>
      </c>
      <c r="J15" s="1782"/>
      <c r="K15" s="1783"/>
      <c r="L15" s="1782"/>
      <c r="M15" s="1782"/>
      <c r="N15" s="1782"/>
      <c r="O15" s="1783"/>
      <c r="P15" s="1782"/>
      <c r="Q15" s="1782"/>
      <c r="R15" s="1753">
        <f>SUM(R16:R27)</f>
        <v>14</v>
      </c>
      <c r="S15" s="1784">
        <f>SUM(S16:S25)</f>
        <v>48886000</v>
      </c>
      <c r="T15" s="1785"/>
      <c r="U15" s="1786"/>
      <c r="V15" s="1787"/>
    </row>
    <row r="16" spans="1:26" s="1731" customFormat="1" ht="12.95" customHeight="1">
      <c r="A16" s="1788"/>
      <c r="B16" s="1789"/>
      <c r="C16" s="1790">
        <v>2</v>
      </c>
      <c r="D16" s="1790">
        <v>6</v>
      </c>
      <c r="E16" s="1790">
        <v>2</v>
      </c>
      <c r="F16" s="1790">
        <v>4</v>
      </c>
      <c r="G16" s="1790">
        <v>3</v>
      </c>
      <c r="H16" s="1791" t="s">
        <v>908</v>
      </c>
      <c r="I16" s="1683" t="s">
        <v>1356</v>
      </c>
      <c r="J16" s="1684" t="s">
        <v>1357</v>
      </c>
      <c r="K16" s="1685"/>
      <c r="L16" s="1686" t="s">
        <v>201</v>
      </c>
      <c r="M16" s="1686" t="s">
        <v>52</v>
      </c>
      <c r="N16" s="1687">
        <v>42741</v>
      </c>
      <c r="O16" s="1685" t="s">
        <v>1358</v>
      </c>
      <c r="P16" s="1686" t="s">
        <v>42</v>
      </c>
      <c r="Q16" s="1686" t="s">
        <v>43</v>
      </c>
      <c r="R16" s="1688">
        <v>1</v>
      </c>
      <c r="S16" s="1689">
        <v>6830000</v>
      </c>
      <c r="T16" s="1684" t="s">
        <v>1382</v>
      </c>
      <c r="U16" s="1786"/>
      <c r="V16" s="1787"/>
    </row>
    <row r="17" spans="1:22" s="1731" customFormat="1" ht="12.95" customHeight="1">
      <c r="A17" s="1792"/>
      <c r="B17" s="1793"/>
      <c r="C17" s="1794">
        <v>2</v>
      </c>
      <c r="D17" s="1794">
        <v>6</v>
      </c>
      <c r="E17" s="1794">
        <v>1</v>
      </c>
      <c r="F17" s="1794">
        <v>4</v>
      </c>
      <c r="G17" s="1794">
        <v>1</v>
      </c>
      <c r="H17" s="1795" t="s">
        <v>909</v>
      </c>
      <c r="I17" s="1690" t="s">
        <v>1359</v>
      </c>
      <c r="J17" s="1691"/>
      <c r="K17" s="1692"/>
      <c r="L17" s="1691" t="s">
        <v>39</v>
      </c>
      <c r="M17" s="1691" t="s">
        <v>52</v>
      </c>
      <c r="N17" s="1693">
        <v>42741</v>
      </c>
      <c r="O17" s="1692"/>
      <c r="P17" s="1691" t="s">
        <v>42</v>
      </c>
      <c r="Q17" s="1691" t="s">
        <v>43</v>
      </c>
      <c r="R17" s="1694">
        <v>1</v>
      </c>
      <c r="S17" s="1695">
        <v>3410000</v>
      </c>
      <c r="T17" s="1713" t="s">
        <v>671</v>
      </c>
      <c r="U17" s="1786"/>
      <c r="V17" s="1787"/>
    </row>
    <row r="18" spans="1:22" s="1731" customFormat="1" ht="12.95" customHeight="1">
      <c r="A18" s="1792"/>
      <c r="B18" s="1793"/>
      <c r="C18" s="1794">
        <v>2</v>
      </c>
      <c r="D18" s="1794">
        <v>6</v>
      </c>
      <c r="E18" s="1794">
        <v>2</v>
      </c>
      <c r="F18" s="1794">
        <v>7</v>
      </c>
      <c r="G18" s="1794">
        <v>16</v>
      </c>
      <c r="H18" s="1796" t="s">
        <v>910</v>
      </c>
      <c r="I18" s="1690" t="s">
        <v>1360</v>
      </c>
      <c r="J18" s="1691"/>
      <c r="K18" s="1692"/>
      <c r="L18" s="1691" t="s">
        <v>39</v>
      </c>
      <c r="M18" s="1691" t="s">
        <v>52</v>
      </c>
      <c r="N18" s="1693">
        <v>42741</v>
      </c>
      <c r="O18" s="1692"/>
      <c r="P18" s="1691" t="s">
        <v>42</v>
      </c>
      <c r="Q18" s="1691" t="s">
        <v>43</v>
      </c>
      <c r="R18" s="1694">
        <v>1</v>
      </c>
      <c r="S18" s="1695">
        <v>1606000</v>
      </c>
      <c r="T18" s="1713" t="s">
        <v>1383</v>
      </c>
      <c r="U18" s="1786"/>
      <c r="V18" s="1787"/>
    </row>
    <row r="19" spans="1:22" s="1731" customFormat="1" ht="12.95" customHeight="1">
      <c r="A19" s="1792"/>
      <c r="B19" s="1793"/>
      <c r="C19" s="1797">
        <v>2</v>
      </c>
      <c r="D19" s="1797">
        <v>6</v>
      </c>
      <c r="E19" s="1797">
        <v>1</v>
      </c>
      <c r="F19" s="1797">
        <v>4</v>
      </c>
      <c r="G19" s="1797">
        <v>3</v>
      </c>
      <c r="H19" s="1795" t="s">
        <v>911</v>
      </c>
      <c r="I19" s="1696" t="s">
        <v>1361</v>
      </c>
      <c r="J19" s="1697"/>
      <c r="K19" s="1698"/>
      <c r="L19" s="1697" t="s">
        <v>39</v>
      </c>
      <c r="M19" s="1697" t="s">
        <v>1362</v>
      </c>
      <c r="N19" s="1699">
        <v>42772</v>
      </c>
      <c r="O19" s="1698"/>
      <c r="P19" s="1697" t="s">
        <v>42</v>
      </c>
      <c r="Q19" s="1697" t="s">
        <v>43</v>
      </c>
      <c r="R19" s="1700">
        <v>1</v>
      </c>
      <c r="S19" s="1701">
        <v>2970000</v>
      </c>
      <c r="T19" s="1704" t="s">
        <v>1048</v>
      </c>
      <c r="U19" s="1786"/>
      <c r="V19" s="1787"/>
    </row>
    <row r="20" spans="1:22" s="1731" customFormat="1" ht="12.95" customHeight="1">
      <c r="A20" s="1691"/>
      <c r="B20" s="1793"/>
      <c r="C20" s="1670">
        <v>2</v>
      </c>
      <c r="D20" s="1670">
        <v>6</v>
      </c>
      <c r="E20" s="1670">
        <v>2</v>
      </c>
      <c r="F20" s="1798">
        <v>1</v>
      </c>
      <c r="G20" s="1670">
        <v>33</v>
      </c>
      <c r="H20" s="1796" t="s">
        <v>912</v>
      </c>
      <c r="I20" s="1379" t="s">
        <v>177</v>
      </c>
      <c r="J20" s="1380" t="s">
        <v>1363</v>
      </c>
      <c r="K20" s="1380"/>
      <c r="L20" s="1381" t="s">
        <v>39</v>
      </c>
      <c r="M20" s="1381" t="s">
        <v>818</v>
      </c>
      <c r="N20" s="1693">
        <v>42787</v>
      </c>
      <c r="O20" s="1380"/>
      <c r="P20" s="1381" t="s">
        <v>42</v>
      </c>
      <c r="Q20" s="1381" t="s">
        <v>43</v>
      </c>
      <c r="R20" s="1512">
        <v>3</v>
      </c>
      <c r="S20" s="1340">
        <v>4950000</v>
      </c>
      <c r="T20" s="1714" t="s">
        <v>974</v>
      </c>
      <c r="U20" s="450"/>
      <c r="V20" s="1787"/>
    </row>
    <row r="21" spans="1:22" s="1731" customFormat="1" ht="12.95" customHeight="1">
      <c r="A21" s="1697"/>
      <c r="B21" s="1799"/>
      <c r="C21" s="1243">
        <v>2</v>
      </c>
      <c r="D21" s="1243">
        <v>6</v>
      </c>
      <c r="E21" s="1242">
        <v>2</v>
      </c>
      <c r="F21" s="1078">
        <v>1</v>
      </c>
      <c r="G21" s="1242">
        <v>33</v>
      </c>
      <c r="H21" s="1795" t="s">
        <v>913</v>
      </c>
      <c r="I21" s="1327" t="s">
        <v>177</v>
      </c>
      <c r="J21" s="1328" t="s">
        <v>1364</v>
      </c>
      <c r="K21" s="1696"/>
      <c r="L21" s="1697" t="s">
        <v>39</v>
      </c>
      <c r="M21" s="1697" t="s">
        <v>818</v>
      </c>
      <c r="N21" s="1699">
        <v>42787</v>
      </c>
      <c r="O21" s="1696"/>
      <c r="P21" s="1697" t="s">
        <v>42</v>
      </c>
      <c r="Q21" s="1697" t="s">
        <v>43</v>
      </c>
      <c r="R21" s="1702">
        <v>3</v>
      </c>
      <c r="S21" s="1340">
        <v>4620000</v>
      </c>
      <c r="T21" s="1714" t="s">
        <v>974</v>
      </c>
      <c r="U21" s="450"/>
      <c r="V21" s="1787"/>
    </row>
    <row r="22" spans="1:22" s="1731" customFormat="1" ht="12.95" customHeight="1">
      <c r="A22" s="1697"/>
      <c r="B22" s="1799"/>
      <c r="C22" s="1243">
        <v>2</v>
      </c>
      <c r="D22" s="1243">
        <v>6</v>
      </c>
      <c r="E22" s="1242">
        <v>3</v>
      </c>
      <c r="F22" s="1078">
        <v>5</v>
      </c>
      <c r="G22" s="1242">
        <v>11</v>
      </c>
      <c r="H22" s="1796" t="s">
        <v>914</v>
      </c>
      <c r="I22" s="1703" t="s">
        <v>1365</v>
      </c>
      <c r="J22" s="1696" t="s">
        <v>1366</v>
      </c>
      <c r="K22" s="1696"/>
      <c r="L22" s="1704" t="s">
        <v>201</v>
      </c>
      <c r="M22" s="1697" t="s">
        <v>818</v>
      </c>
      <c r="N22" s="1699">
        <v>42814</v>
      </c>
      <c r="O22" s="1696"/>
      <c r="P22" s="1697" t="s">
        <v>42</v>
      </c>
      <c r="Q22" s="1697" t="s">
        <v>43</v>
      </c>
      <c r="R22" s="1702">
        <v>1</v>
      </c>
      <c r="S22" s="1701">
        <v>1200000</v>
      </c>
      <c r="T22" s="1715" t="s">
        <v>1384</v>
      </c>
      <c r="U22" s="450"/>
      <c r="V22" s="1787"/>
    </row>
    <row r="23" spans="1:22" s="1731" customFormat="1" ht="12.95" customHeight="1">
      <c r="A23" s="1697"/>
      <c r="B23" s="1799"/>
      <c r="C23" s="1243">
        <v>2</v>
      </c>
      <c r="D23" s="1243">
        <v>6</v>
      </c>
      <c r="E23" s="1242">
        <v>1</v>
      </c>
      <c r="F23" s="1078">
        <v>4</v>
      </c>
      <c r="G23" s="1242">
        <v>12</v>
      </c>
      <c r="H23" s="1795" t="s">
        <v>915</v>
      </c>
      <c r="I23" s="1703" t="s">
        <v>151</v>
      </c>
      <c r="J23" s="1696"/>
      <c r="K23" s="1696"/>
      <c r="L23" s="1704" t="s">
        <v>88</v>
      </c>
      <c r="M23" s="1697" t="s">
        <v>818</v>
      </c>
      <c r="N23" s="1699">
        <v>42817</v>
      </c>
      <c r="O23" s="1696"/>
      <c r="P23" s="1697" t="s">
        <v>42</v>
      </c>
      <c r="Q23" s="1697" t="s">
        <v>43</v>
      </c>
      <c r="R23" s="1702">
        <v>1</v>
      </c>
      <c r="S23" s="1701">
        <v>1300000</v>
      </c>
      <c r="T23" s="1715" t="s">
        <v>683</v>
      </c>
      <c r="U23" s="450"/>
      <c r="V23" s="1787"/>
    </row>
    <row r="24" spans="1:22" s="1731" customFormat="1" ht="12.95" customHeight="1">
      <c r="A24" s="1697"/>
      <c r="B24" s="1799"/>
      <c r="C24" s="1243">
        <v>2</v>
      </c>
      <c r="D24" s="1243">
        <v>6</v>
      </c>
      <c r="E24" s="1242">
        <v>1</v>
      </c>
      <c r="F24" s="1078">
        <v>5</v>
      </c>
      <c r="G24" s="1242">
        <v>6</v>
      </c>
      <c r="H24" s="1796" t="s">
        <v>916</v>
      </c>
      <c r="I24" s="1703" t="s">
        <v>1367</v>
      </c>
      <c r="J24" s="1696"/>
      <c r="K24" s="1696"/>
      <c r="L24" s="1704" t="s">
        <v>158</v>
      </c>
      <c r="M24" s="1697" t="s">
        <v>818</v>
      </c>
      <c r="N24" s="1699">
        <v>42786</v>
      </c>
      <c r="O24" s="1696"/>
      <c r="P24" s="1697" t="s">
        <v>42</v>
      </c>
      <c r="Q24" s="1697" t="s">
        <v>43</v>
      </c>
      <c r="R24" s="1702">
        <v>1</v>
      </c>
      <c r="S24" s="1701">
        <v>5000000</v>
      </c>
      <c r="T24" s="1715" t="s">
        <v>1385</v>
      </c>
      <c r="U24" s="450"/>
      <c r="V24" s="1787"/>
    </row>
    <row r="25" spans="1:22" s="1731" customFormat="1" ht="12.95" customHeight="1">
      <c r="A25" s="1697"/>
      <c r="B25" s="1696"/>
      <c r="C25" s="86">
        <v>2</v>
      </c>
      <c r="D25" s="1203">
        <v>6</v>
      </c>
      <c r="E25" s="1203">
        <v>1</v>
      </c>
      <c r="F25" s="1203">
        <v>5</v>
      </c>
      <c r="G25" s="1203">
        <v>40</v>
      </c>
      <c r="H25" s="1795" t="s">
        <v>574</v>
      </c>
      <c r="I25" s="1327" t="s">
        <v>1372</v>
      </c>
      <c r="J25" s="1696"/>
      <c r="K25" s="1696"/>
      <c r="L25" s="1704" t="s">
        <v>201</v>
      </c>
      <c r="M25" s="1697" t="s">
        <v>818</v>
      </c>
      <c r="N25" s="1699">
        <v>42786</v>
      </c>
      <c r="O25" s="1696"/>
      <c r="P25" s="1697" t="s">
        <v>1373</v>
      </c>
      <c r="Q25" s="1697" t="s">
        <v>43</v>
      </c>
      <c r="R25" s="1702">
        <v>1</v>
      </c>
      <c r="S25" s="1701">
        <v>17000000</v>
      </c>
      <c r="T25" s="1715" t="s">
        <v>1386</v>
      </c>
      <c r="U25" s="1756"/>
    </row>
    <row r="26" spans="1:22" s="1731" customFormat="1" ht="12.95" customHeight="1">
      <c r="A26" s="1773"/>
      <c r="B26" s="1799"/>
      <c r="C26" s="1243"/>
      <c r="D26" s="1243"/>
      <c r="E26" s="1242"/>
      <c r="F26" s="1078"/>
      <c r="G26" s="1242"/>
      <c r="H26" s="1796"/>
      <c r="I26" s="1703"/>
      <c r="J26" s="1696"/>
      <c r="K26" s="1696"/>
      <c r="L26" s="1704"/>
      <c r="M26" s="1697"/>
      <c r="N26" s="1699"/>
      <c r="O26" s="1696"/>
      <c r="P26" s="1697"/>
      <c r="Q26" s="1697"/>
      <c r="R26" s="1702"/>
      <c r="S26" s="1701"/>
      <c r="T26" s="1715"/>
      <c r="U26" s="450"/>
      <c r="V26" s="1787"/>
    </row>
    <row r="27" spans="1:22" s="1731" customFormat="1" ht="12.95" customHeight="1" thickBot="1">
      <c r="A27" s="1800"/>
      <c r="B27" s="1799"/>
      <c r="C27" s="1243"/>
      <c r="D27" s="1243"/>
      <c r="E27" s="1242"/>
      <c r="F27" s="1078"/>
      <c r="G27" s="1242"/>
      <c r="H27" s="1801"/>
      <c r="I27" s="1696"/>
      <c r="J27" s="1802"/>
      <c r="K27" s="1698"/>
      <c r="L27" s="1704"/>
      <c r="M27" s="1697"/>
      <c r="N27" s="1697"/>
      <c r="O27" s="1698"/>
      <c r="P27" s="1697"/>
      <c r="Q27" s="1697"/>
      <c r="R27" s="1803"/>
      <c r="S27" s="1701"/>
      <c r="T27" s="1715"/>
      <c r="U27" s="1756"/>
    </row>
    <row r="28" spans="1:22" s="1731" customFormat="1" ht="12.95" customHeight="1" thickBot="1">
      <c r="A28" s="1777"/>
      <c r="B28" s="1804"/>
      <c r="C28" s="1779" t="str">
        <f>MID(B28,1,2)</f>
        <v/>
      </c>
      <c r="D28" s="1779" t="str">
        <f>MID(B28,4,2)</f>
        <v/>
      </c>
      <c r="E28" s="1779" t="str">
        <f>MID(B28,7,2)</f>
        <v/>
      </c>
      <c r="F28" s="1779" t="str">
        <f>MID(B28,10,2)</f>
        <v/>
      </c>
      <c r="G28" s="1779" t="str">
        <f>MID(B28,13,3)</f>
        <v/>
      </c>
      <c r="H28" s="1805" t="s">
        <v>217</v>
      </c>
      <c r="I28" s="1806" t="s">
        <v>789</v>
      </c>
      <c r="J28" s="1781"/>
      <c r="K28" s="1804"/>
      <c r="L28" s="1807"/>
      <c r="M28" s="1807"/>
      <c r="N28" s="1807"/>
      <c r="O28" s="1804"/>
      <c r="P28" s="1782"/>
      <c r="Q28" s="1783"/>
      <c r="R28" s="1753">
        <f>SUM(R29:R30)</f>
        <v>2</v>
      </c>
      <c r="S28" s="1784">
        <f>SUM(S29:S31)</f>
        <v>4915500</v>
      </c>
      <c r="T28" s="1808"/>
      <c r="U28" s="1756"/>
    </row>
    <row r="29" spans="1:22" s="1731" customFormat="1" ht="12.95" customHeight="1">
      <c r="A29" s="1686"/>
      <c r="B29" s="1696"/>
      <c r="C29" s="86">
        <v>2</v>
      </c>
      <c r="D29" s="1203">
        <v>7</v>
      </c>
      <c r="E29" s="1203">
        <v>2</v>
      </c>
      <c r="F29" s="1203">
        <v>1</v>
      </c>
      <c r="G29" s="1203">
        <v>6</v>
      </c>
      <c r="H29" s="1809">
        <v>1</v>
      </c>
      <c r="I29" s="1703" t="s">
        <v>1368</v>
      </c>
      <c r="J29" s="1696" t="s">
        <v>1369</v>
      </c>
      <c r="K29" s="1696"/>
      <c r="L29" s="1704" t="s">
        <v>201</v>
      </c>
      <c r="M29" s="1697" t="s">
        <v>818</v>
      </c>
      <c r="N29" s="1699">
        <v>42787</v>
      </c>
      <c r="O29" s="1696"/>
      <c r="P29" s="1697" t="s">
        <v>42</v>
      </c>
      <c r="Q29" s="1697" t="s">
        <v>43</v>
      </c>
      <c r="R29" s="1702">
        <v>1</v>
      </c>
      <c r="S29" s="1701">
        <v>3150000</v>
      </c>
      <c r="T29" s="1715" t="s">
        <v>1383</v>
      </c>
      <c r="U29" s="1756"/>
    </row>
    <row r="30" spans="1:22" s="1731" customFormat="1" ht="12.95" customHeight="1">
      <c r="A30" s="1697"/>
      <c r="B30" s="1696"/>
      <c r="C30" s="86">
        <v>2</v>
      </c>
      <c r="D30" s="1203">
        <v>7</v>
      </c>
      <c r="E30" s="1203">
        <v>2</v>
      </c>
      <c r="F30" s="1203">
        <v>6</v>
      </c>
      <c r="G30" s="1203">
        <v>2</v>
      </c>
      <c r="H30" s="1810">
        <v>2</v>
      </c>
      <c r="I30" s="1703" t="s">
        <v>1370</v>
      </c>
      <c r="J30" s="1696" t="s">
        <v>1371</v>
      </c>
      <c r="K30" s="1696"/>
      <c r="L30" s="1704" t="s">
        <v>201</v>
      </c>
      <c r="M30" s="1697" t="s">
        <v>818</v>
      </c>
      <c r="N30" s="1699">
        <v>42787</v>
      </c>
      <c r="O30" s="1696"/>
      <c r="P30" s="1697" t="s">
        <v>349</v>
      </c>
      <c r="Q30" s="1697" t="s">
        <v>43</v>
      </c>
      <c r="R30" s="1702">
        <v>1</v>
      </c>
      <c r="S30" s="1701">
        <v>1765500</v>
      </c>
      <c r="T30" s="1715" t="s">
        <v>1383</v>
      </c>
      <c r="U30" s="1756"/>
    </row>
    <row r="31" spans="1:22" s="1731" customFormat="1" ht="12.95" customHeight="1">
      <c r="A31" s="1697"/>
      <c r="B31" s="1696"/>
      <c r="C31" s="86"/>
      <c r="D31" s="1203"/>
      <c r="E31" s="1203"/>
      <c r="F31" s="1203"/>
      <c r="G31" s="1203"/>
      <c r="H31" s="1810"/>
      <c r="I31" s="1327"/>
      <c r="J31" s="1696"/>
      <c r="K31" s="1696"/>
      <c r="L31" s="1704"/>
      <c r="M31" s="1697"/>
      <c r="N31" s="1699"/>
      <c r="O31" s="1696"/>
      <c r="P31" s="1697"/>
      <c r="Q31" s="1697"/>
      <c r="R31" s="1702"/>
      <c r="S31" s="1701"/>
      <c r="T31" s="1715"/>
      <c r="U31" s="1756">
        <f>SUM(S31:S31)</f>
        <v>0</v>
      </c>
    </row>
    <row r="32" spans="1:22" s="1731" customFormat="1" ht="12.95" customHeight="1" thickBot="1">
      <c r="A32" s="1811"/>
      <c r="B32" s="1696"/>
      <c r="C32" s="86"/>
      <c r="D32" s="1203"/>
      <c r="E32" s="1203"/>
      <c r="F32" s="1203"/>
      <c r="G32" s="1203"/>
      <c r="H32" s="1810"/>
      <c r="I32" s="1327"/>
      <c r="J32" s="1696"/>
      <c r="K32" s="1696"/>
      <c r="L32" s="1704"/>
      <c r="M32" s="1697"/>
      <c r="N32" s="1699"/>
      <c r="O32" s="1696"/>
      <c r="P32" s="1697"/>
      <c r="Q32" s="1697"/>
      <c r="R32" s="1702"/>
      <c r="S32" s="1701"/>
      <c r="T32" s="1715"/>
      <c r="U32" s="1756"/>
    </row>
    <row r="33" spans="1:22" s="1731" customFormat="1" ht="12.95" customHeight="1" thickBot="1">
      <c r="A33" s="1777"/>
      <c r="B33" s="1804"/>
      <c r="C33" s="1779" t="str">
        <f>MID(B33,1,2)</f>
        <v/>
      </c>
      <c r="D33" s="1779" t="str">
        <f>MID(B33,4,2)</f>
        <v/>
      </c>
      <c r="E33" s="1779" t="str">
        <f>MID(B33,7,2)</f>
        <v/>
      </c>
      <c r="F33" s="1779" t="str">
        <f>MID(B33,10,2)</f>
        <v/>
      </c>
      <c r="G33" s="1779" t="str">
        <f>MID(B33,13,3)</f>
        <v/>
      </c>
      <c r="H33" s="1805" t="s">
        <v>236</v>
      </c>
      <c r="I33" s="1806" t="s">
        <v>787</v>
      </c>
      <c r="J33" s="1781"/>
      <c r="K33" s="1804"/>
      <c r="L33" s="1804"/>
      <c r="M33" s="1804"/>
      <c r="N33" s="1804"/>
      <c r="O33" s="1804"/>
      <c r="P33" s="1782"/>
      <c r="Q33" s="1783"/>
      <c r="R33" s="1753">
        <f>SUM(R34:R35)</f>
        <v>0</v>
      </c>
      <c r="S33" s="1111">
        <f>SUM(S34:S35)</f>
        <v>0</v>
      </c>
      <c r="T33" s="1812"/>
      <c r="U33" s="92"/>
      <c r="V33" s="92"/>
    </row>
    <row r="34" spans="1:22" s="1731" customFormat="1" ht="12.95" customHeight="1">
      <c r="A34" s="1686"/>
      <c r="B34" s="1683"/>
      <c r="C34" s="1813"/>
      <c r="D34" s="1813"/>
      <c r="E34" s="1813"/>
      <c r="F34" s="1813"/>
      <c r="G34" s="1813"/>
      <c r="H34" s="1814"/>
      <c r="I34" s="1706"/>
      <c r="J34" s="1686"/>
      <c r="K34" s="1683"/>
      <c r="L34" s="1683"/>
      <c r="M34" s="1686"/>
      <c r="N34" s="1687"/>
      <c r="O34" s="1683"/>
      <c r="P34" s="1686"/>
      <c r="Q34" s="1686"/>
      <c r="R34" s="1688"/>
      <c r="S34" s="1689"/>
      <c r="T34" s="1815"/>
      <c r="U34" s="92"/>
      <c r="V34" s="92"/>
    </row>
    <row r="35" spans="1:22" s="1731" customFormat="1" ht="12.95" customHeight="1" thickBot="1">
      <c r="A35" s="1697"/>
      <c r="B35" s="1771"/>
      <c r="C35" s="1816"/>
      <c r="D35" s="1816"/>
      <c r="E35" s="1816"/>
      <c r="F35" s="1816"/>
      <c r="G35" s="1816"/>
      <c r="H35" s="1810"/>
      <c r="I35" s="1703"/>
      <c r="J35" s="1696"/>
      <c r="K35" s="1696"/>
      <c r="L35" s="1704"/>
      <c r="M35" s="1697"/>
      <c r="N35" s="1699"/>
      <c r="O35" s="1696"/>
      <c r="P35" s="1697"/>
      <c r="Q35" s="1697"/>
      <c r="R35" s="1702"/>
      <c r="S35" s="1701"/>
      <c r="T35" s="1715"/>
      <c r="U35" s="92"/>
      <c r="V35" s="92"/>
    </row>
    <row r="36" spans="1:22" s="1731" customFormat="1" ht="12.95" customHeight="1" thickBot="1">
      <c r="A36" s="1777"/>
      <c r="B36" s="1804"/>
      <c r="C36" s="1779" t="str">
        <f>MID(B36,1,2)</f>
        <v/>
      </c>
      <c r="D36" s="1779" t="str">
        <f>MID(B36,4,2)</f>
        <v/>
      </c>
      <c r="E36" s="1779" t="str">
        <f>MID(B36,7,2)</f>
        <v/>
      </c>
      <c r="F36" s="1779" t="str">
        <f>MID(B36,10,2)</f>
        <v/>
      </c>
      <c r="G36" s="1779" t="str">
        <f>MID(B36,13,3)</f>
        <v/>
      </c>
      <c r="H36" s="1805" t="s">
        <v>394</v>
      </c>
      <c r="I36" s="1806" t="s">
        <v>798</v>
      </c>
      <c r="J36" s="1804"/>
      <c r="K36" s="1782"/>
      <c r="L36" s="1804"/>
      <c r="M36" s="1804"/>
      <c r="N36" s="1782"/>
      <c r="O36" s="1782"/>
      <c r="P36" s="1782"/>
      <c r="Q36" s="1783"/>
      <c r="R36" s="1753">
        <v>0</v>
      </c>
      <c r="S36" s="1784">
        <v>0</v>
      </c>
      <c r="T36" s="1812"/>
      <c r="U36" s="92"/>
    </row>
    <row r="37" spans="1:22" s="1731" customFormat="1" ht="12.95" customHeight="1">
      <c r="A37" s="1697"/>
      <c r="B37" s="1696"/>
      <c r="C37" s="1389"/>
      <c r="D37" s="1389"/>
      <c r="E37" s="1389"/>
      <c r="F37" s="1389"/>
      <c r="G37" s="1389"/>
      <c r="H37" s="1810"/>
      <c r="I37" s="1703"/>
      <c r="J37" s="1696"/>
      <c r="K37" s="1696"/>
      <c r="L37" s="1704"/>
      <c r="M37" s="1697"/>
      <c r="N37" s="1699"/>
      <c r="O37" s="1696"/>
      <c r="P37" s="1697"/>
      <c r="Q37" s="1697"/>
      <c r="R37" s="1702"/>
      <c r="S37" s="1701"/>
      <c r="T37" s="1715"/>
      <c r="U37" s="92"/>
    </row>
    <row r="38" spans="1:22" s="1731" customFormat="1" ht="12.95" customHeight="1" thickBot="1">
      <c r="A38" s="1773"/>
      <c r="B38" s="1771"/>
      <c r="C38" s="1389"/>
      <c r="D38" s="1389"/>
      <c r="E38" s="1389"/>
      <c r="F38" s="1389"/>
      <c r="G38" s="1389"/>
      <c r="H38" s="1810"/>
      <c r="I38" s="1817"/>
      <c r="J38" s="1771"/>
      <c r="K38" s="1771"/>
      <c r="L38" s="1771"/>
      <c r="M38" s="1773"/>
      <c r="N38" s="1818"/>
      <c r="O38" s="1771"/>
      <c r="P38" s="1773"/>
      <c r="Q38" s="1773"/>
      <c r="R38" s="1819"/>
      <c r="S38" s="1820"/>
      <c r="T38" s="1717"/>
      <c r="U38" s="92"/>
    </row>
    <row r="39" spans="1:22" s="1731" customFormat="1" ht="12.95" customHeight="1" thickBot="1">
      <c r="A39" s="1821"/>
      <c r="B39" s="1822"/>
      <c r="C39" s="1823"/>
      <c r="D39" s="1823"/>
      <c r="E39" s="1823"/>
      <c r="F39" s="1823"/>
      <c r="G39" s="1823"/>
      <c r="H39" s="1824" t="s">
        <v>615</v>
      </c>
      <c r="I39" s="1825" t="s">
        <v>480</v>
      </c>
      <c r="J39" s="1826"/>
      <c r="K39" s="1826"/>
      <c r="L39" s="1826"/>
      <c r="M39" s="1827"/>
      <c r="N39" s="1826"/>
      <c r="O39" s="1826"/>
      <c r="P39" s="1826"/>
      <c r="Q39" s="1826"/>
      <c r="R39" s="1121">
        <f>SUM(R40:R41)</f>
        <v>2</v>
      </c>
      <c r="S39" s="1059">
        <f>SUM(S40:S41)</f>
        <v>1542479875</v>
      </c>
      <c r="T39" s="1812"/>
      <c r="U39" s="92"/>
    </row>
    <row r="40" spans="1:22" s="1731" customFormat="1" ht="12.95" customHeight="1">
      <c r="A40" s="1828"/>
      <c r="B40" s="1829"/>
      <c r="C40" s="1830" t="s">
        <v>108</v>
      </c>
      <c r="D40" s="1830">
        <v>11</v>
      </c>
      <c r="E40" s="1830" t="s">
        <v>239</v>
      </c>
      <c r="F40" s="1830" t="s">
        <v>239</v>
      </c>
      <c r="G40" s="1831" t="s">
        <v>239</v>
      </c>
      <c r="H40" s="1831">
        <v>1</v>
      </c>
      <c r="I40" s="1832" t="s">
        <v>1374</v>
      </c>
      <c r="J40" s="1833" t="s">
        <v>1375</v>
      </c>
      <c r="K40" s="1832"/>
      <c r="L40" s="1832" t="s">
        <v>1376</v>
      </c>
      <c r="M40" s="1833" t="s">
        <v>52</v>
      </c>
      <c r="N40" s="1834">
        <v>42741</v>
      </c>
      <c r="O40" s="1832"/>
      <c r="P40" s="1833" t="s">
        <v>132</v>
      </c>
      <c r="Q40" s="1833" t="s">
        <v>43</v>
      </c>
      <c r="R40" s="1711">
        <v>1</v>
      </c>
      <c r="S40" s="1689">
        <v>1503595000</v>
      </c>
      <c r="T40" s="1716"/>
      <c r="U40" s="92"/>
    </row>
    <row r="41" spans="1:22" s="1731" customFormat="1" ht="12.95" customHeight="1">
      <c r="A41" s="1828"/>
      <c r="B41" s="1829"/>
      <c r="C41" s="1835">
        <v>3</v>
      </c>
      <c r="D41" s="1835">
        <v>11</v>
      </c>
      <c r="E41" s="1835">
        <v>1</v>
      </c>
      <c r="F41" s="1835">
        <v>4</v>
      </c>
      <c r="G41" s="1835">
        <v>2</v>
      </c>
      <c r="H41" s="1836">
        <v>2</v>
      </c>
      <c r="I41" s="1712" t="s">
        <v>1377</v>
      </c>
      <c r="J41" s="1690"/>
      <c r="K41" s="1691"/>
      <c r="L41" s="1690" t="s">
        <v>1376</v>
      </c>
      <c r="M41" s="1691" t="s">
        <v>52</v>
      </c>
      <c r="N41" s="1693">
        <v>42741</v>
      </c>
      <c r="O41" s="1691"/>
      <c r="P41" s="1691" t="s">
        <v>132</v>
      </c>
      <c r="Q41" s="1691" t="s">
        <v>43</v>
      </c>
      <c r="R41" s="1145">
        <v>1</v>
      </c>
      <c r="S41" s="1146">
        <v>38884875</v>
      </c>
      <c r="T41" s="1717"/>
      <c r="U41" s="92"/>
    </row>
    <row r="42" spans="1:22" s="1731" customFormat="1" ht="12.95" customHeight="1" thickBot="1">
      <c r="A42" s="1767"/>
      <c r="B42" s="1771"/>
      <c r="C42" s="1769"/>
      <c r="D42" s="1769"/>
      <c r="E42" s="1769"/>
      <c r="F42" s="1769"/>
      <c r="G42" s="1769"/>
      <c r="H42" s="1837"/>
      <c r="I42" s="1817"/>
      <c r="J42" s="1771"/>
      <c r="K42" s="1771"/>
      <c r="L42" s="1776"/>
      <c r="M42" s="1773"/>
      <c r="N42" s="1818"/>
      <c r="O42" s="1771"/>
      <c r="P42" s="1773"/>
      <c r="Q42" s="1773"/>
      <c r="R42" s="1819"/>
      <c r="S42" s="1820"/>
      <c r="T42" s="1745"/>
      <c r="U42" s="92"/>
    </row>
    <row r="43" spans="1:22" s="1731" customFormat="1" ht="12.95" customHeight="1" thickBot="1">
      <c r="A43" s="1777"/>
      <c r="B43" s="1804"/>
      <c r="C43" s="1779"/>
      <c r="D43" s="1779"/>
      <c r="E43" s="1779"/>
      <c r="F43" s="1779"/>
      <c r="G43" s="1779"/>
      <c r="H43" s="1838" t="s">
        <v>932</v>
      </c>
      <c r="I43" s="1806" t="s">
        <v>578</v>
      </c>
      <c r="J43" s="1804"/>
      <c r="K43" s="1782"/>
      <c r="L43" s="1804"/>
      <c r="M43" s="1804"/>
      <c r="N43" s="1782"/>
      <c r="O43" s="1782"/>
      <c r="P43" s="1782"/>
      <c r="Q43" s="1783"/>
      <c r="R43" s="1753">
        <f>SUM(R44:R45)</f>
        <v>2</v>
      </c>
      <c r="S43" s="1784">
        <f>SUM(S44:S45)</f>
        <v>394633249</v>
      </c>
      <c r="T43" s="1812"/>
    </row>
    <row r="44" spans="1:22" s="1731" customFormat="1" ht="12.95" customHeight="1">
      <c r="A44" s="1691"/>
      <c r="B44" s="1690"/>
      <c r="C44" s="1839">
        <v>4</v>
      </c>
      <c r="D44" s="1400">
        <v>16</v>
      </c>
      <c r="E44" s="1400">
        <v>2</v>
      </c>
      <c r="F44" s="1400">
        <v>1</v>
      </c>
      <c r="G44" s="1400">
        <v>4</v>
      </c>
      <c r="H44" s="1840">
        <v>1</v>
      </c>
      <c r="I44" s="1706" t="s">
        <v>1378</v>
      </c>
      <c r="J44" s="1686" t="s">
        <v>1379</v>
      </c>
      <c r="K44" s="1686"/>
      <c r="L44" s="1683"/>
      <c r="M44" s="1686" t="s">
        <v>52</v>
      </c>
      <c r="N44" s="1687">
        <v>42741</v>
      </c>
      <c r="O44" s="1686"/>
      <c r="P44" s="1686" t="s">
        <v>132</v>
      </c>
      <c r="Q44" s="1686" t="s">
        <v>43</v>
      </c>
      <c r="R44" s="1707">
        <v>1</v>
      </c>
      <c r="S44" s="1689">
        <v>36238249</v>
      </c>
      <c r="T44" s="1815"/>
      <c r="U44" s="1841"/>
    </row>
    <row r="45" spans="1:22" s="1731" customFormat="1" ht="12.75" customHeight="1">
      <c r="A45" s="1792"/>
      <c r="B45" s="1690"/>
      <c r="C45" s="1794">
        <v>4</v>
      </c>
      <c r="D45" s="1794">
        <v>15</v>
      </c>
      <c r="E45" s="1794">
        <v>2</v>
      </c>
      <c r="F45" s="1794">
        <v>1</v>
      </c>
      <c r="G45" s="1794">
        <v>4</v>
      </c>
      <c r="H45" s="1810">
        <v>2</v>
      </c>
      <c r="I45" s="1703" t="s">
        <v>1380</v>
      </c>
      <c r="J45" s="1697" t="s">
        <v>1379</v>
      </c>
      <c r="K45" s="1696"/>
      <c r="L45" s="1696" t="s">
        <v>1219</v>
      </c>
      <c r="M45" s="1697" t="s">
        <v>52</v>
      </c>
      <c r="N45" s="1699">
        <v>42741</v>
      </c>
      <c r="O45" s="1696"/>
      <c r="P45" s="1697" t="s">
        <v>132</v>
      </c>
      <c r="Q45" s="1697" t="s">
        <v>43</v>
      </c>
      <c r="R45" s="1700">
        <v>1</v>
      </c>
      <c r="S45" s="1701">
        <v>358395000</v>
      </c>
      <c r="T45" s="1842"/>
    </row>
    <row r="46" spans="1:22" s="1731" customFormat="1" ht="12.75" customHeight="1">
      <c r="A46" s="1792"/>
      <c r="B46" s="1690"/>
      <c r="C46" s="1794"/>
      <c r="D46" s="1794"/>
      <c r="E46" s="1794"/>
      <c r="F46" s="1794"/>
      <c r="G46" s="1794"/>
      <c r="H46" s="1810"/>
      <c r="I46" s="1843"/>
      <c r="J46" s="1844"/>
      <c r="K46" s="1845"/>
      <c r="L46" s="1845"/>
      <c r="M46" s="1844"/>
      <c r="N46" s="1846"/>
      <c r="O46" s="1845"/>
      <c r="P46" s="1844"/>
      <c r="Q46" s="1847"/>
      <c r="R46" s="1700"/>
      <c r="S46" s="1701"/>
      <c r="T46" s="1842"/>
    </row>
    <row r="47" spans="1:22" s="1731" customFormat="1" ht="12.75" customHeight="1">
      <c r="A47" s="1792"/>
      <c r="B47" s="1690"/>
      <c r="C47" s="1794"/>
      <c r="D47" s="1794"/>
      <c r="E47" s="1794"/>
      <c r="F47" s="1794"/>
      <c r="G47" s="1794"/>
      <c r="H47" s="1810"/>
      <c r="I47" s="1843"/>
      <c r="J47" s="1844"/>
      <c r="K47" s="1845"/>
      <c r="L47" s="1845"/>
      <c r="M47" s="1844"/>
      <c r="N47" s="1846"/>
      <c r="O47" s="1845"/>
      <c r="P47" s="1844"/>
      <c r="Q47" s="1847"/>
      <c r="R47" s="1700"/>
      <c r="S47" s="1701"/>
      <c r="T47" s="1842"/>
    </row>
    <row r="48" spans="1:22" s="1731" customFormat="1" ht="13.5" customHeight="1">
      <c r="A48" s="1848"/>
      <c r="B48" s="1696"/>
      <c r="C48" s="1797"/>
      <c r="D48" s="1797"/>
      <c r="E48" s="1797"/>
      <c r="F48" s="1797"/>
      <c r="G48" s="1797"/>
      <c r="H48" s="1849"/>
      <c r="I48" s="2156" t="s">
        <v>500</v>
      </c>
      <c r="J48" s="2157"/>
      <c r="K48" s="2157"/>
      <c r="L48" s="2157"/>
      <c r="M48" s="2157"/>
      <c r="N48" s="2157"/>
      <c r="O48" s="2157"/>
      <c r="P48" s="2157"/>
      <c r="Q48" s="2158"/>
      <c r="R48" s="1850">
        <f>SUM(R15+R28+R33+R36+R39+R43+R12)</f>
        <v>20</v>
      </c>
      <c r="S48" s="1851">
        <f>SUM(S15+S28+S33+S36+S39+S43+S12)</f>
        <v>1990914624</v>
      </c>
      <c r="T48" s="1842"/>
    </row>
    <row r="49" spans="1:23" ht="13.5" customHeight="1">
      <c r="A49" s="1730"/>
      <c r="B49" s="1730"/>
      <c r="C49" s="1730"/>
      <c r="D49" s="1730"/>
      <c r="E49" s="1730"/>
      <c r="F49" s="1730"/>
      <c r="G49" s="1730"/>
      <c r="H49" s="1730"/>
      <c r="I49" s="1730"/>
      <c r="J49" s="1730"/>
      <c r="K49" s="1730"/>
      <c r="L49" s="1730"/>
      <c r="M49" s="1730"/>
      <c r="N49" s="1730"/>
      <c r="O49" s="1730"/>
      <c r="P49" s="1730"/>
      <c r="Q49" s="1730"/>
      <c r="R49" s="1730"/>
      <c r="S49" s="1730"/>
      <c r="T49" s="1730"/>
      <c r="U49" s="1730"/>
      <c r="V49" s="1852"/>
      <c r="W49" s="1852"/>
    </row>
    <row r="50" spans="1:23" ht="13.5" customHeight="1">
      <c r="A50" s="1730"/>
      <c r="B50" s="1730"/>
      <c r="C50" s="1730"/>
      <c r="D50" s="1853" t="s">
        <v>425</v>
      </c>
      <c r="E50" s="1730"/>
      <c r="F50" s="1730"/>
      <c r="G50" s="1730"/>
      <c r="H50" s="1730"/>
      <c r="I50" s="1730"/>
      <c r="J50" s="1730"/>
      <c r="K50" s="1730"/>
      <c r="L50" s="1730"/>
      <c r="M50" s="1730"/>
      <c r="N50" s="1730"/>
      <c r="O50" s="2159" t="s">
        <v>1387</v>
      </c>
      <c r="P50" s="2159"/>
      <c r="Q50" s="2159"/>
      <c r="R50" s="2159"/>
      <c r="S50" s="1730"/>
      <c r="T50" s="1730"/>
      <c r="U50" s="1730"/>
      <c r="V50" s="1852"/>
      <c r="W50" s="1852"/>
    </row>
    <row r="51" spans="1:23" ht="13.5" customHeight="1">
      <c r="A51" s="1730"/>
      <c r="B51" s="1730"/>
      <c r="C51" s="1730"/>
      <c r="D51" s="1853" t="s">
        <v>427</v>
      </c>
      <c r="E51" s="1730"/>
      <c r="F51" s="1730"/>
      <c r="G51" s="1730"/>
      <c r="H51" s="1730"/>
      <c r="I51" s="1730"/>
      <c r="J51" s="1730"/>
      <c r="K51" s="1730"/>
      <c r="L51" s="1730"/>
      <c r="M51" s="1730"/>
      <c r="N51" s="1730"/>
      <c r="O51" s="2159" t="s">
        <v>426</v>
      </c>
      <c r="P51" s="2159"/>
      <c r="Q51" s="2159"/>
      <c r="R51" s="2159"/>
      <c r="S51" s="1730"/>
      <c r="T51" s="1854"/>
      <c r="U51" s="1015"/>
      <c r="V51" s="1855"/>
      <c r="W51" s="1852"/>
    </row>
    <row r="52" spans="1:23" ht="13.5" customHeight="1">
      <c r="A52" s="1730"/>
      <c r="B52" s="1730"/>
      <c r="C52" s="1730"/>
      <c r="D52" s="1853" t="s">
        <v>428</v>
      </c>
      <c r="E52" s="1730"/>
      <c r="F52" s="1730"/>
      <c r="G52" s="1730"/>
      <c r="H52" s="1730"/>
      <c r="I52" s="1730"/>
      <c r="J52" s="1730"/>
      <c r="K52" s="1730"/>
      <c r="L52" s="1730"/>
      <c r="M52" s="1730"/>
      <c r="N52" s="1730"/>
      <c r="O52" s="1730"/>
      <c r="P52" s="151"/>
      <c r="Q52" s="1856"/>
      <c r="R52" s="1730"/>
      <c r="S52" s="1730"/>
      <c r="T52" s="1854"/>
      <c r="U52" s="1015"/>
      <c r="V52" s="1855"/>
      <c r="W52" s="1852"/>
    </row>
    <row r="53" spans="1:23" ht="13.5" customHeight="1">
      <c r="A53" s="1730"/>
      <c r="B53" s="1730"/>
      <c r="C53" s="1730"/>
      <c r="D53" s="1853"/>
      <c r="E53" s="1730"/>
      <c r="F53" s="1730"/>
      <c r="G53" s="1730"/>
      <c r="H53" s="1730"/>
      <c r="I53" s="1730"/>
      <c r="J53" s="1730"/>
      <c r="K53" s="1730"/>
      <c r="L53" s="1730"/>
      <c r="M53" s="1730"/>
      <c r="N53" s="1730"/>
      <c r="O53" s="1730"/>
      <c r="P53" s="1756"/>
      <c r="Q53" s="1856"/>
      <c r="R53" s="1730"/>
      <c r="S53" s="1854"/>
      <c r="T53" s="1854"/>
      <c r="U53" s="1015"/>
      <c r="V53" s="1855"/>
      <c r="W53" s="1852"/>
    </row>
    <row r="54" spans="1:23" ht="13.5" customHeight="1">
      <c r="A54" s="1730"/>
      <c r="B54" s="1730"/>
      <c r="C54" s="1730"/>
      <c r="D54" s="1857"/>
      <c r="E54" s="1730"/>
      <c r="F54" s="1730"/>
      <c r="G54" s="1730"/>
      <c r="H54" s="1730"/>
      <c r="I54" s="1730"/>
      <c r="J54" s="1730"/>
      <c r="K54" s="1730"/>
      <c r="L54" s="1730"/>
      <c r="M54" s="1730"/>
      <c r="N54" s="1730"/>
      <c r="O54" s="1730"/>
      <c r="P54" s="1756"/>
      <c r="Q54" s="1856"/>
      <c r="R54" s="1730"/>
      <c r="S54" s="1730"/>
      <c r="T54" s="1858"/>
      <c r="U54" s="1015"/>
      <c r="V54" s="1855"/>
      <c r="W54" s="1852"/>
    </row>
    <row r="55" spans="1:23" ht="12.95" customHeight="1">
      <c r="A55" s="1730"/>
      <c r="B55" s="1730"/>
      <c r="C55" s="1730"/>
      <c r="D55" s="1859" t="s">
        <v>430</v>
      </c>
      <c r="E55" s="1730"/>
      <c r="F55" s="1730"/>
      <c r="G55" s="1730"/>
      <c r="H55" s="1730"/>
      <c r="I55" s="1730"/>
      <c r="J55" s="1730"/>
      <c r="K55" s="1730"/>
      <c r="L55" s="1730"/>
      <c r="M55" s="1730"/>
      <c r="N55" s="1730"/>
      <c r="O55" s="2162" t="s">
        <v>429</v>
      </c>
      <c r="P55" s="2162"/>
      <c r="Q55" s="2162"/>
      <c r="R55" s="2162"/>
      <c r="S55" s="1730"/>
      <c r="T55" s="1854"/>
      <c r="U55" s="1015"/>
      <c r="V55" s="1855"/>
      <c r="W55" s="1852"/>
    </row>
    <row r="56" spans="1:23" ht="15" customHeight="1">
      <c r="A56" s="1730"/>
      <c r="B56" s="1730"/>
      <c r="C56" s="1730"/>
      <c r="D56" s="1860" t="s">
        <v>432</v>
      </c>
      <c r="E56" s="1730"/>
      <c r="F56" s="1730"/>
      <c r="G56" s="1730"/>
      <c r="H56" s="1730"/>
      <c r="I56" s="1730"/>
      <c r="J56" s="1861"/>
      <c r="K56" s="1730"/>
      <c r="L56" s="1730"/>
      <c r="M56" s="1730"/>
      <c r="N56" s="1730"/>
      <c r="O56" s="2161" t="s">
        <v>431</v>
      </c>
      <c r="P56" s="2161"/>
      <c r="Q56" s="2161"/>
      <c r="R56" s="2161"/>
      <c r="S56" s="1730"/>
      <c r="T56" s="1862"/>
      <c r="U56" s="1015"/>
      <c r="V56" s="1855"/>
      <c r="W56" s="1852"/>
    </row>
    <row r="57" spans="1:23" ht="13.5" customHeight="1">
      <c r="A57" s="1730"/>
      <c r="B57" s="1730"/>
      <c r="C57" s="1730"/>
      <c r="D57" s="1730"/>
      <c r="E57" s="1730"/>
      <c r="F57" s="1730"/>
      <c r="G57" s="1730"/>
      <c r="H57" s="1730"/>
      <c r="I57" s="1730"/>
      <c r="J57" s="1730"/>
      <c r="K57" s="1730"/>
      <c r="L57" s="1730"/>
      <c r="M57" s="1730"/>
      <c r="N57" s="1730"/>
      <c r="O57" s="1730"/>
      <c r="P57" s="1852"/>
      <c r="Q57" s="1730"/>
      <c r="R57" s="1852"/>
      <c r="S57" s="1730"/>
      <c r="T57" s="1730"/>
      <c r="U57" s="1854"/>
      <c r="V57" s="1852"/>
      <c r="W57" s="1852"/>
    </row>
    <row r="58" spans="1:23" ht="13.5" customHeight="1">
      <c r="A58" s="1730"/>
      <c r="B58" s="1730"/>
      <c r="C58" s="1730"/>
      <c r="D58" s="1730"/>
      <c r="E58" s="1730"/>
      <c r="F58" s="1730"/>
      <c r="G58" s="1730"/>
      <c r="H58" s="1730"/>
      <c r="I58" s="1730"/>
      <c r="J58" s="1730"/>
      <c r="K58" s="1863"/>
      <c r="L58" s="1730"/>
      <c r="M58" s="1730"/>
      <c r="N58" s="1730"/>
      <c r="O58" s="1730"/>
      <c r="P58" s="1730"/>
      <c r="Q58" s="1730"/>
      <c r="R58" s="1730"/>
      <c r="S58" s="1730"/>
      <c r="T58" s="1730"/>
      <c r="U58" s="1730"/>
      <c r="V58" s="1852"/>
      <c r="W58" s="1852"/>
    </row>
    <row r="59" spans="1:23" ht="13.5" customHeight="1"/>
  </sheetData>
  <mergeCells count="27">
    <mergeCell ref="O56:R56"/>
    <mergeCell ref="O55:R55"/>
    <mergeCell ref="A1:T1"/>
    <mergeCell ref="A2:T2"/>
    <mergeCell ref="A3:T3"/>
    <mergeCell ref="A5:H5"/>
    <mergeCell ref="I5:L5"/>
    <mergeCell ref="M5:M9"/>
    <mergeCell ref="N5:N9"/>
    <mergeCell ref="O5:O9"/>
    <mergeCell ref="P5:P9"/>
    <mergeCell ref="Q5:Q9"/>
    <mergeCell ref="R5:S6"/>
    <mergeCell ref="T5:T9"/>
    <mergeCell ref="A6:A9"/>
    <mergeCell ref="B6:B9"/>
    <mergeCell ref="S7:S9"/>
    <mergeCell ref="C10:G10"/>
    <mergeCell ref="I48:Q48"/>
    <mergeCell ref="O50:R50"/>
    <mergeCell ref="O51:R51"/>
    <mergeCell ref="I6:I9"/>
    <mergeCell ref="J6:J9"/>
    <mergeCell ref="L6:L9"/>
    <mergeCell ref="R7:R9"/>
    <mergeCell ref="C6:G9"/>
    <mergeCell ref="H6:H9"/>
  </mergeCells>
  <dataValidations count="1">
    <dataValidation type="list" allowBlank="1" showInputMessage="1" showErrorMessage="1" error="PILIH DARI DAFTAR" sqref="B39:B41 B11:B24 B26:B27">
      <formula1>KIBB</formula1>
    </dataValidation>
  </dataValidations>
  <pageMargins left="0.74803149606299213" right="0" top="0.35433070866141736" bottom="0.35433070866141736" header="0.31496062992125984" footer="0.31496062992125984"/>
  <pageSetup paperSize="5" scale="70" orientation="landscape" horizontalDpi="4294967293" verticalDpi="4294967294" r:id="rId1"/>
</worksheet>
</file>

<file path=xl/worksheets/sheet16.xml><?xml version="1.0" encoding="utf-8"?>
<worksheet xmlns="http://schemas.openxmlformats.org/spreadsheetml/2006/main" xmlns:r="http://schemas.openxmlformats.org/officeDocument/2006/relationships">
  <sheetPr>
    <tabColor rgb="FFFF0000"/>
  </sheetPr>
  <dimension ref="A1:AL307"/>
  <sheetViews>
    <sheetView topLeftCell="A7" zoomScale="80" zoomScaleNormal="80" zoomScaleSheetLayoutView="90" workbookViewId="0">
      <pane xSplit="8" ySplit="6" topLeftCell="I267" activePane="bottomRight" state="frozen"/>
      <selection activeCell="A7" sqref="A7"/>
      <selection pane="topRight" activeCell="I7" sqref="I7"/>
      <selection pane="bottomLeft" activeCell="A13" sqref="A13"/>
      <selection pane="bottomRight" activeCell="H278" sqref="H278"/>
    </sheetView>
  </sheetViews>
  <sheetFormatPr defaultRowHeight="12"/>
  <cols>
    <col min="1" max="1" width="4.7109375" style="745" customWidth="1"/>
    <col min="2" max="2" width="57.28515625" style="746" hidden="1" customWidth="1"/>
    <col min="3" max="4" width="3.42578125" style="746" customWidth="1"/>
    <col min="5" max="5" width="3.7109375" style="746" customWidth="1"/>
    <col min="6" max="6" width="3.140625" style="746" customWidth="1"/>
    <col min="7" max="7" width="4.28515625" style="746" customWidth="1"/>
    <col min="8" max="8" width="7.85546875" style="748" customWidth="1"/>
    <col min="9" max="9" width="29.140625" style="746" customWidth="1"/>
    <col min="10" max="10" width="24" style="746" customWidth="1"/>
    <col min="11" max="11" width="11.28515625" style="746" customWidth="1"/>
    <col min="12" max="12" width="9.140625" style="746" customWidth="1"/>
    <col min="13" max="13" width="9.85546875" style="746" customWidth="1"/>
    <col min="14" max="14" width="10.7109375" style="746" customWidth="1"/>
    <col min="15" max="15" width="11.7109375" style="746" customWidth="1"/>
    <col min="16" max="17" width="7.5703125" style="746" customWidth="1"/>
    <col min="18" max="18" width="7.5703125" style="1013" customWidth="1"/>
    <col min="19" max="19" width="20.5703125" style="965" customWidth="1"/>
    <col min="20" max="20" width="7.7109375" style="990" customWidth="1"/>
    <col min="21" max="21" width="18.28515625" style="746" customWidth="1"/>
    <col min="22" max="22" width="9.140625" style="990" customWidth="1"/>
    <col min="23" max="23" width="18" style="746" customWidth="1"/>
    <col min="24" max="24" width="9.28515625" style="990" customWidth="1"/>
    <col min="25" max="25" width="20.7109375" style="746" customWidth="1"/>
    <col min="26" max="26" width="12.28515625" style="984" customWidth="1"/>
    <col min="27" max="27" width="21.28515625" style="635" customWidth="1"/>
    <col min="28" max="28" width="14.7109375" style="635" bestFit="1" customWidth="1"/>
    <col min="29" max="30" width="13.7109375" style="635" bestFit="1" customWidth="1"/>
    <col min="31" max="33" width="8.5703125" style="635" customWidth="1"/>
    <col min="34" max="34" width="7.7109375" style="635" customWidth="1"/>
    <col min="35" max="35" width="17" style="746" bestFit="1" customWidth="1"/>
    <col min="36" max="36" width="21" style="746" customWidth="1"/>
    <col min="37" max="37" width="17.28515625" style="746" customWidth="1"/>
    <col min="38" max="38" width="14.5703125" style="746" bestFit="1" customWidth="1"/>
    <col min="39" max="16384" width="9.140625" style="746"/>
  </cols>
  <sheetData>
    <row r="1" spans="1:35" s="242" customFormat="1" ht="26.25">
      <c r="A1" s="2023" t="s">
        <v>1035</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615"/>
      <c r="AB1" s="615"/>
      <c r="AC1" s="615"/>
      <c r="AD1" s="615"/>
      <c r="AE1" s="615"/>
      <c r="AF1" s="615"/>
      <c r="AG1" s="615"/>
      <c r="AH1" s="615"/>
      <c r="AI1" s="594"/>
    </row>
    <row r="2" spans="1:35" s="242" customFormat="1" ht="15">
      <c r="E2" s="436"/>
      <c r="F2" s="436"/>
      <c r="G2" s="436"/>
      <c r="H2" s="436"/>
      <c r="I2" s="436"/>
      <c r="J2" s="436"/>
      <c r="K2" s="436"/>
      <c r="L2" s="436"/>
      <c r="M2" s="436"/>
      <c r="N2" s="313"/>
      <c r="O2" s="436"/>
      <c r="P2" s="313"/>
      <c r="Q2" s="436"/>
      <c r="R2" s="1007"/>
      <c r="S2" s="597"/>
      <c r="T2" s="804"/>
      <c r="U2" s="436"/>
      <c r="V2" s="804" t="s">
        <v>243</v>
      </c>
      <c r="W2" s="436"/>
      <c r="X2" s="804"/>
      <c r="Y2" s="436"/>
      <c r="Z2" s="313"/>
      <c r="AA2" s="616"/>
      <c r="AB2" s="616"/>
      <c r="AC2" s="616"/>
      <c r="AD2" s="616"/>
      <c r="AE2" s="616"/>
      <c r="AF2" s="616"/>
      <c r="AG2" s="616"/>
      <c r="AH2" s="616"/>
    </row>
    <row r="3" spans="1:35" s="242" customFormat="1" ht="15">
      <c r="A3" s="242" t="s">
        <v>544</v>
      </c>
      <c r="D3" s="483"/>
      <c r="E3" s="483"/>
      <c r="F3" s="436"/>
      <c r="G3" s="483" t="s">
        <v>795</v>
      </c>
      <c r="H3" s="436"/>
      <c r="I3" s="436"/>
      <c r="J3" s="436"/>
      <c r="K3" s="436"/>
      <c r="L3" s="436"/>
      <c r="M3" s="436"/>
      <c r="N3" s="313"/>
      <c r="O3" s="436"/>
      <c r="P3" s="313"/>
      <c r="Q3" s="436"/>
      <c r="R3" s="1007"/>
      <c r="S3" s="597"/>
      <c r="T3" s="804"/>
      <c r="U3" s="436"/>
      <c r="V3" s="804"/>
      <c r="W3" s="436"/>
      <c r="X3" s="804"/>
      <c r="Y3" s="436"/>
      <c r="Z3" s="313"/>
      <c r="AA3" s="616"/>
      <c r="AB3" s="616"/>
      <c r="AC3" s="616"/>
      <c r="AD3" s="616"/>
      <c r="AE3" s="616"/>
      <c r="AF3" s="616"/>
      <c r="AG3" s="616"/>
      <c r="AH3" s="616"/>
    </row>
    <row r="4" spans="1:35" s="242" customFormat="1" ht="15">
      <c r="A4" s="483" t="s">
        <v>810</v>
      </c>
      <c r="D4" s="483"/>
      <c r="E4" s="483"/>
      <c r="F4" s="436"/>
      <c r="G4" s="483" t="s">
        <v>548</v>
      </c>
      <c r="H4" s="436"/>
      <c r="I4" s="436"/>
      <c r="J4" s="436"/>
      <c r="K4" s="436"/>
      <c r="L4" s="436"/>
      <c r="M4" s="436"/>
      <c r="N4" s="313"/>
      <c r="O4" s="436"/>
      <c r="P4" s="313"/>
      <c r="Q4" s="436"/>
      <c r="R4" s="1007"/>
      <c r="S4" s="597"/>
      <c r="T4" s="804"/>
      <c r="U4" s="436"/>
      <c r="V4" s="804"/>
      <c r="W4" s="436"/>
      <c r="X4" s="804"/>
      <c r="Y4" s="436"/>
      <c r="Z4" s="313"/>
      <c r="AA4" s="616"/>
      <c r="AB4" s="616"/>
      <c r="AC4" s="616"/>
      <c r="AD4" s="616"/>
      <c r="AE4" s="616"/>
      <c r="AF4" s="616"/>
      <c r="AG4" s="616"/>
      <c r="AH4" s="616"/>
    </row>
    <row r="5" spans="1:35" s="242" customFormat="1" ht="15">
      <c r="A5" s="242" t="s">
        <v>588</v>
      </c>
      <c r="D5" s="483"/>
      <c r="E5" s="483"/>
      <c r="F5" s="436"/>
      <c r="G5" s="483" t="s">
        <v>550</v>
      </c>
      <c r="H5" s="436"/>
      <c r="I5" s="436"/>
      <c r="J5" s="436"/>
      <c r="K5" s="436"/>
      <c r="L5" s="436"/>
      <c r="M5" s="436"/>
      <c r="N5" s="313"/>
      <c r="O5" s="436"/>
      <c r="P5" s="313"/>
      <c r="Q5" s="436"/>
      <c r="R5" s="1008"/>
      <c r="S5" s="597"/>
      <c r="T5" s="804"/>
      <c r="U5" s="436"/>
      <c r="V5" s="804"/>
      <c r="W5" s="313" t="s">
        <v>589</v>
      </c>
      <c r="X5" s="436"/>
      <c r="Y5" s="1008" t="s">
        <v>796</v>
      </c>
      <c r="Z5" s="313"/>
      <c r="AA5" s="616"/>
      <c r="AB5" s="616"/>
      <c r="AC5" s="616"/>
      <c r="AD5" s="616"/>
      <c r="AE5" s="616"/>
      <c r="AF5" s="616"/>
      <c r="AG5" s="616"/>
      <c r="AH5" s="616"/>
    </row>
    <row r="6" spans="1:35" s="242" customFormat="1" ht="15">
      <c r="E6" s="436"/>
      <c r="F6" s="436"/>
      <c r="G6" s="436"/>
      <c r="H6" s="436"/>
      <c r="I6" s="436"/>
      <c r="J6" s="436"/>
      <c r="K6" s="436"/>
      <c r="L6" s="436"/>
      <c r="M6" s="436"/>
      <c r="N6" s="313"/>
      <c r="O6" s="436"/>
      <c r="P6" s="313"/>
      <c r="Q6" s="436"/>
      <c r="R6" s="1007"/>
      <c r="S6" s="597"/>
      <c r="T6" s="804"/>
      <c r="U6" s="436"/>
      <c r="V6" s="804"/>
      <c r="W6" s="313"/>
      <c r="X6" s="436"/>
      <c r="Y6" s="1008"/>
      <c r="Z6" s="597"/>
      <c r="AA6" s="616"/>
      <c r="AB6" s="616"/>
      <c r="AC6" s="616"/>
      <c r="AD6" s="616"/>
      <c r="AE6" s="616"/>
      <c r="AF6" s="616"/>
      <c r="AG6" s="616"/>
      <c r="AH6" s="616"/>
    </row>
    <row r="7" spans="1:35" ht="7.5" customHeight="1">
      <c r="H7" s="746"/>
      <c r="O7" s="747"/>
      <c r="P7" s="747"/>
      <c r="R7" s="990"/>
      <c r="S7" s="746"/>
      <c r="Z7" s="746"/>
      <c r="AA7" s="149"/>
      <c r="AB7" s="149"/>
      <c r="AC7" s="149"/>
      <c r="AD7" s="149"/>
      <c r="AE7" s="149"/>
      <c r="AF7" s="149"/>
      <c r="AG7" s="149"/>
      <c r="AH7" s="149"/>
    </row>
    <row r="8" spans="1:35" ht="12" customHeight="1">
      <c r="A8" s="2178" t="s">
        <v>9</v>
      </c>
      <c r="B8" s="2178"/>
      <c r="C8" s="2178"/>
      <c r="D8" s="2178"/>
      <c r="E8" s="2178"/>
      <c r="F8" s="2178"/>
      <c r="G8" s="2178"/>
      <c r="H8" s="2178"/>
      <c r="I8" s="2178" t="s">
        <v>10</v>
      </c>
      <c r="J8" s="2178"/>
      <c r="K8" s="2178"/>
      <c r="L8" s="2178"/>
      <c r="M8" s="2175" t="s">
        <v>11</v>
      </c>
      <c r="N8" s="2175" t="s">
        <v>12</v>
      </c>
      <c r="O8" s="2175" t="s">
        <v>13</v>
      </c>
      <c r="P8" s="2175" t="s">
        <v>14</v>
      </c>
      <c r="Q8" s="2175" t="s">
        <v>15</v>
      </c>
      <c r="R8" s="2179" t="s">
        <v>556</v>
      </c>
      <c r="S8" s="2179"/>
      <c r="T8" s="2175" t="s">
        <v>557</v>
      </c>
      <c r="U8" s="2175"/>
      <c r="V8" s="2175"/>
      <c r="W8" s="2175"/>
      <c r="X8" s="2175" t="s">
        <v>558</v>
      </c>
      <c r="Y8" s="2175"/>
      <c r="Z8" s="2175" t="s">
        <v>17</v>
      </c>
      <c r="AA8" s="617"/>
      <c r="AB8" s="617"/>
      <c r="AC8" s="617"/>
      <c r="AD8" s="617"/>
      <c r="AE8" s="617"/>
      <c r="AF8" s="617"/>
      <c r="AG8" s="617"/>
      <c r="AH8" s="617"/>
    </row>
    <row r="9" spans="1:35" ht="12.75" customHeight="1">
      <c r="A9" s="2175" t="s">
        <v>18</v>
      </c>
      <c r="B9" s="2175" t="s">
        <v>19</v>
      </c>
      <c r="C9" s="2175" t="s">
        <v>20</v>
      </c>
      <c r="D9" s="2175"/>
      <c r="E9" s="2175"/>
      <c r="F9" s="2175"/>
      <c r="G9" s="2175"/>
      <c r="H9" s="2175" t="s">
        <v>21</v>
      </c>
      <c r="I9" s="2175" t="s">
        <v>22</v>
      </c>
      <c r="J9" s="2175" t="s">
        <v>23</v>
      </c>
      <c r="K9" s="935" t="s">
        <v>24</v>
      </c>
      <c r="L9" s="2175" t="s">
        <v>25</v>
      </c>
      <c r="M9" s="2175"/>
      <c r="N9" s="2175"/>
      <c r="O9" s="2175"/>
      <c r="P9" s="2175"/>
      <c r="Q9" s="2175"/>
      <c r="R9" s="2179"/>
      <c r="S9" s="2179"/>
      <c r="T9" s="2175"/>
      <c r="U9" s="2175"/>
      <c r="V9" s="2175"/>
      <c r="W9" s="2175"/>
      <c r="X9" s="2175"/>
      <c r="Y9" s="2175"/>
      <c r="Z9" s="2028"/>
      <c r="AA9" s="618"/>
      <c r="AB9" s="618"/>
      <c r="AC9" s="618"/>
      <c r="AD9" s="618"/>
      <c r="AE9" s="618"/>
      <c r="AF9" s="618"/>
      <c r="AG9" s="618"/>
      <c r="AH9" s="618"/>
    </row>
    <row r="10" spans="1:35" ht="12" customHeight="1">
      <c r="A10" s="2175"/>
      <c r="B10" s="2175"/>
      <c r="C10" s="2175"/>
      <c r="D10" s="2175"/>
      <c r="E10" s="2175"/>
      <c r="F10" s="2175"/>
      <c r="G10" s="2175"/>
      <c r="H10" s="2175"/>
      <c r="I10" s="2175"/>
      <c r="J10" s="2175"/>
      <c r="K10" s="935" t="s">
        <v>26</v>
      </c>
      <c r="L10" s="2175"/>
      <c r="M10" s="2175"/>
      <c r="N10" s="2175"/>
      <c r="O10" s="2175"/>
      <c r="P10" s="2175"/>
      <c r="Q10" s="2175"/>
      <c r="R10" s="2186" t="s">
        <v>27</v>
      </c>
      <c r="S10" s="2187" t="s">
        <v>28</v>
      </c>
      <c r="T10" s="2175" t="s">
        <v>1036</v>
      </c>
      <c r="U10" s="2175"/>
      <c r="V10" s="2175" t="s">
        <v>561</v>
      </c>
      <c r="W10" s="2175"/>
      <c r="X10" s="2033" t="s">
        <v>27</v>
      </c>
      <c r="Y10" s="2182" t="s">
        <v>28</v>
      </c>
      <c r="Z10" s="2028"/>
      <c r="AA10" s="618"/>
      <c r="AB10" s="618"/>
      <c r="AC10" s="618"/>
      <c r="AD10" s="618"/>
      <c r="AE10" s="618"/>
      <c r="AF10" s="618"/>
      <c r="AG10" s="618"/>
      <c r="AH10" s="618"/>
    </row>
    <row r="11" spans="1:35" ht="12" customHeight="1">
      <c r="A11" s="2175"/>
      <c r="B11" s="2175"/>
      <c r="C11" s="2175"/>
      <c r="D11" s="2175"/>
      <c r="E11" s="2175"/>
      <c r="F11" s="2175"/>
      <c r="G11" s="2175"/>
      <c r="H11" s="2175"/>
      <c r="I11" s="2175"/>
      <c r="J11" s="2175"/>
      <c r="K11" s="935" t="s">
        <v>29</v>
      </c>
      <c r="L11" s="2175"/>
      <c r="M11" s="2175"/>
      <c r="N11" s="2175"/>
      <c r="O11" s="2175"/>
      <c r="P11" s="2175"/>
      <c r="Q11" s="2175"/>
      <c r="R11" s="2186"/>
      <c r="S11" s="2187"/>
      <c r="T11" s="2175"/>
      <c r="U11" s="2175"/>
      <c r="V11" s="2175"/>
      <c r="W11" s="2175"/>
      <c r="X11" s="2033"/>
      <c r="Y11" s="2182"/>
      <c r="Z11" s="2028"/>
      <c r="AA11" s="618"/>
      <c r="AB11" s="618"/>
      <c r="AC11" s="618"/>
      <c r="AD11" s="618"/>
      <c r="AE11" s="618"/>
      <c r="AF11" s="618"/>
      <c r="AG11" s="618"/>
      <c r="AH11" s="618"/>
    </row>
    <row r="12" spans="1:35" ht="12" customHeight="1">
      <c r="A12" s="2175"/>
      <c r="B12" s="2175"/>
      <c r="C12" s="2175"/>
      <c r="D12" s="2175"/>
      <c r="E12" s="2175"/>
      <c r="F12" s="2175"/>
      <c r="G12" s="2175"/>
      <c r="H12" s="2175"/>
      <c r="I12" s="2175"/>
      <c r="J12" s="2175"/>
      <c r="K12" s="935" t="s">
        <v>30</v>
      </c>
      <c r="L12" s="2175"/>
      <c r="M12" s="2175"/>
      <c r="N12" s="2175"/>
      <c r="O12" s="2175"/>
      <c r="P12" s="2175"/>
      <c r="Q12" s="2175"/>
      <c r="R12" s="2186"/>
      <c r="S12" s="2187"/>
      <c r="T12" s="991" t="s">
        <v>27</v>
      </c>
      <c r="U12" s="936" t="s">
        <v>28</v>
      </c>
      <c r="V12" s="1083" t="s">
        <v>27</v>
      </c>
      <c r="W12" s="936" t="s">
        <v>28</v>
      </c>
      <c r="X12" s="2033"/>
      <c r="Y12" s="2182"/>
      <c r="Z12" s="2028"/>
      <c r="AA12" s="618"/>
      <c r="AB12" s="618"/>
      <c r="AC12" s="618"/>
      <c r="AD12" s="618"/>
      <c r="AE12" s="618"/>
      <c r="AF12" s="618"/>
      <c r="AG12" s="618"/>
      <c r="AH12" s="618"/>
    </row>
    <row r="13" spans="1:35" s="1264" customFormat="1" ht="12" customHeight="1" thickBot="1">
      <c r="A13" s="1261">
        <v>1</v>
      </c>
      <c r="B13" s="1261">
        <v>2</v>
      </c>
      <c r="C13" s="2173">
        <v>2</v>
      </c>
      <c r="D13" s="2173"/>
      <c r="E13" s="2173"/>
      <c r="F13" s="2173"/>
      <c r="G13" s="2173"/>
      <c r="H13" s="1261">
        <v>3</v>
      </c>
      <c r="I13" s="1261">
        <v>4</v>
      </c>
      <c r="J13" s="1261">
        <v>5</v>
      </c>
      <c r="K13" s="1261">
        <v>6</v>
      </c>
      <c r="L13" s="1261">
        <v>7</v>
      </c>
      <c r="M13" s="1261">
        <v>8</v>
      </c>
      <c r="N13" s="1261">
        <v>9</v>
      </c>
      <c r="O13" s="1261">
        <v>10</v>
      </c>
      <c r="P13" s="1261">
        <v>11</v>
      </c>
      <c r="Q13" s="1261">
        <v>12</v>
      </c>
      <c r="R13" s="1262">
        <v>13</v>
      </c>
      <c r="S13" s="1261">
        <v>14</v>
      </c>
      <c r="T13" s="1262">
        <v>15</v>
      </c>
      <c r="U13" s="1261">
        <v>16</v>
      </c>
      <c r="V13" s="1262">
        <v>17</v>
      </c>
      <c r="W13" s="1261">
        <v>18</v>
      </c>
      <c r="X13" s="1262">
        <v>19</v>
      </c>
      <c r="Y13" s="1261">
        <v>20</v>
      </c>
      <c r="Z13" s="1261">
        <v>21</v>
      </c>
      <c r="AA13" s="1263"/>
      <c r="AB13" s="1263"/>
      <c r="AC13" s="1263"/>
      <c r="AD13" s="1263"/>
      <c r="AE13" s="1263"/>
      <c r="AF13" s="1263"/>
      <c r="AG13" s="1263"/>
      <c r="AH13" s="1263"/>
    </row>
    <row r="14" spans="1:35" ht="12.95" customHeight="1" thickBot="1">
      <c r="A14" s="938"/>
      <c r="B14" s="939"/>
      <c r="C14" s="940"/>
      <c r="D14" s="940"/>
      <c r="E14" s="940"/>
      <c r="F14" s="940"/>
      <c r="G14" s="940"/>
      <c r="H14" s="940"/>
      <c r="I14" s="941" t="s">
        <v>31</v>
      </c>
      <c r="J14" s="942"/>
      <c r="K14" s="756"/>
      <c r="L14" s="756"/>
      <c r="M14" s="756"/>
      <c r="N14" s="756"/>
      <c r="O14" s="756"/>
      <c r="P14" s="756"/>
      <c r="Q14" s="756"/>
      <c r="R14" s="1009">
        <f t="shared" ref="R14:Y14" si="0">SUM(R15:R15)</f>
        <v>0</v>
      </c>
      <c r="S14" s="453">
        <f t="shared" si="0"/>
        <v>0</v>
      </c>
      <c r="T14" s="992">
        <f t="shared" si="0"/>
        <v>0</v>
      </c>
      <c r="U14" s="20">
        <f t="shared" si="0"/>
        <v>0</v>
      </c>
      <c r="V14" s="992">
        <f t="shared" si="0"/>
        <v>0</v>
      </c>
      <c r="W14" s="20">
        <f t="shared" si="0"/>
        <v>0</v>
      </c>
      <c r="X14" s="992">
        <f t="shared" si="0"/>
        <v>0</v>
      </c>
      <c r="Y14" s="20">
        <f t="shared" si="0"/>
        <v>0</v>
      </c>
      <c r="Z14" s="943"/>
      <c r="AA14" s="620"/>
      <c r="AB14" s="620"/>
      <c r="AC14" s="620"/>
      <c r="AD14" s="620"/>
      <c r="AE14" s="620"/>
      <c r="AF14" s="620"/>
      <c r="AG14" s="620"/>
      <c r="AH14" s="620"/>
    </row>
    <row r="15" spans="1:35" ht="12.95" customHeight="1" thickBot="1">
      <c r="A15" s="1163"/>
      <c r="B15" s="944"/>
      <c r="C15" s="945"/>
      <c r="D15" s="945"/>
      <c r="E15" s="945"/>
      <c r="F15" s="945"/>
      <c r="G15" s="945"/>
      <c r="H15" s="945"/>
      <c r="I15" s="946"/>
      <c r="J15" s="945"/>
      <c r="K15" s="947"/>
      <c r="L15" s="948"/>
      <c r="M15" s="947"/>
      <c r="N15" s="949"/>
      <c r="O15" s="490"/>
      <c r="P15" s="948"/>
      <c r="Q15" s="948"/>
      <c r="R15" s="1010"/>
      <c r="S15" s="492"/>
      <c r="T15" s="993"/>
      <c r="U15" s="494"/>
      <c r="V15" s="993"/>
      <c r="W15" s="494"/>
      <c r="X15" s="993"/>
      <c r="Y15" s="494"/>
      <c r="Z15" s="1168"/>
      <c r="AA15" s="621"/>
      <c r="AB15" s="621"/>
      <c r="AC15" s="621"/>
      <c r="AD15" s="621"/>
      <c r="AE15" s="621"/>
      <c r="AF15" s="621"/>
      <c r="AG15" s="621"/>
      <c r="AH15" s="621"/>
    </row>
    <row r="16" spans="1:35" ht="12.95" customHeight="1" thickBot="1">
      <c r="A16" s="753"/>
      <c r="B16" s="754"/>
      <c r="C16" s="755"/>
      <c r="D16" s="755"/>
      <c r="E16" s="755"/>
      <c r="F16" s="755"/>
      <c r="G16" s="755"/>
      <c r="H16" s="950"/>
      <c r="I16" s="941" t="s">
        <v>32</v>
      </c>
      <c r="J16" s="756"/>
      <c r="K16" s="757"/>
      <c r="L16" s="756"/>
      <c r="M16" s="756"/>
      <c r="N16" s="756"/>
      <c r="O16" s="757"/>
      <c r="P16" s="757"/>
      <c r="Q16" s="756"/>
      <c r="R16" s="1121">
        <f t="shared" ref="R16:W16" si="1">R17+R21+R88+R93+R245</f>
        <v>674</v>
      </c>
      <c r="S16" s="951">
        <f t="shared" si="1"/>
        <v>1234299726.04</v>
      </c>
      <c r="T16" s="1239">
        <f>T17+T21+T88+T93+T245</f>
        <v>310</v>
      </c>
      <c r="U16" s="758">
        <f t="shared" si="1"/>
        <v>629544197.25</v>
      </c>
      <c r="V16" s="1259">
        <f t="shared" si="1"/>
        <v>312</v>
      </c>
      <c r="W16" s="1111">
        <f t="shared" si="1"/>
        <v>234183581.25</v>
      </c>
      <c r="X16" s="1147">
        <f>R16+T16-V16</f>
        <v>672</v>
      </c>
      <c r="Y16" s="758">
        <f>S16+U16-W16</f>
        <v>1629660342.04</v>
      </c>
      <c r="Z16" s="759"/>
      <c r="AA16" s="622"/>
      <c r="AB16" s="622"/>
      <c r="AC16" s="622"/>
      <c r="AD16" s="622"/>
      <c r="AE16" s="622"/>
      <c r="AF16" s="622"/>
      <c r="AG16" s="622"/>
      <c r="AH16" s="622"/>
      <c r="AI16" s="92"/>
    </row>
    <row r="17" spans="1:36" ht="12.95" customHeight="1" thickBot="1">
      <c r="A17" s="753"/>
      <c r="B17" s="754"/>
      <c r="C17" s="755" t="str">
        <f>MID(B17,1,2)</f>
        <v/>
      </c>
      <c r="D17" s="755" t="str">
        <f>MID(B17,4,2)</f>
        <v/>
      </c>
      <c r="E17" s="755" t="str">
        <f>MID(B17,7,2)</f>
        <v/>
      </c>
      <c r="F17" s="755" t="str">
        <f>MID(B17,10,2)</f>
        <v/>
      </c>
      <c r="G17" s="755" t="str">
        <f>MID(B17,13,3)</f>
        <v/>
      </c>
      <c r="H17" s="952" t="s">
        <v>33</v>
      </c>
      <c r="I17" s="941" t="s">
        <v>797</v>
      </c>
      <c r="J17" s="756"/>
      <c r="K17" s="757"/>
      <c r="L17" s="756"/>
      <c r="M17" s="756"/>
      <c r="N17" s="756"/>
      <c r="O17" s="757"/>
      <c r="P17" s="757"/>
      <c r="Q17" s="756"/>
      <c r="R17" s="1121">
        <v>5</v>
      </c>
      <c r="S17" s="951">
        <v>186242461.53999999</v>
      </c>
      <c r="T17" s="1147">
        <f>SUM(T18)</f>
        <v>1</v>
      </c>
      <c r="U17" s="1111">
        <f>SUM(U18)</f>
        <v>202610000</v>
      </c>
      <c r="V17" s="994">
        <f t="shared" ref="V17:W17" si="2">SUM(V19)</f>
        <v>0</v>
      </c>
      <c r="W17" s="758">
        <f t="shared" si="2"/>
        <v>0</v>
      </c>
      <c r="X17" s="1147">
        <f>R17+T17-V17</f>
        <v>6</v>
      </c>
      <c r="Y17" s="758">
        <f>S17+U17-W17</f>
        <v>388852461.53999996</v>
      </c>
      <c r="Z17" s="780"/>
      <c r="AA17" s="623"/>
      <c r="AB17" s="622"/>
      <c r="AC17" s="622"/>
      <c r="AD17" s="622"/>
      <c r="AE17" s="622"/>
      <c r="AF17" s="622"/>
      <c r="AG17" s="622"/>
      <c r="AH17" s="622"/>
      <c r="AI17" s="92"/>
      <c r="AJ17" s="747"/>
    </row>
    <row r="18" spans="1:36" ht="12.95" customHeight="1">
      <c r="A18" s="1197">
        <v>1</v>
      </c>
      <c r="B18" s="953"/>
      <c r="C18" s="50">
        <v>2</v>
      </c>
      <c r="D18" s="50">
        <v>3</v>
      </c>
      <c r="E18" s="50">
        <v>1</v>
      </c>
      <c r="F18" s="1069" t="s">
        <v>99</v>
      </c>
      <c r="G18" s="50">
        <v>1</v>
      </c>
      <c r="H18" s="502" t="s">
        <v>135</v>
      </c>
      <c r="I18" s="945" t="s">
        <v>1122</v>
      </c>
      <c r="J18" s="948" t="s">
        <v>1123</v>
      </c>
      <c r="K18" s="955"/>
      <c r="L18" s="948" t="s">
        <v>1219</v>
      </c>
      <c r="M18" s="948" t="s">
        <v>1263</v>
      </c>
      <c r="N18" s="948">
        <v>2013</v>
      </c>
      <c r="O18" s="948" t="s">
        <v>1264</v>
      </c>
      <c r="P18" s="948" t="s">
        <v>132</v>
      </c>
      <c r="Q18" s="948" t="s">
        <v>43</v>
      </c>
      <c r="R18" s="1011"/>
      <c r="S18" s="956"/>
      <c r="T18" s="1148">
        <v>1</v>
      </c>
      <c r="U18" s="1208">
        <v>202610000</v>
      </c>
      <c r="V18" s="995"/>
      <c r="W18" s="957"/>
      <c r="X18" s="1153"/>
      <c r="Y18" s="1102"/>
      <c r="Z18" s="1110"/>
      <c r="AA18" s="623"/>
      <c r="AB18" s="622"/>
      <c r="AC18" s="622"/>
      <c r="AD18" s="622"/>
      <c r="AE18" s="622"/>
      <c r="AF18" s="622"/>
      <c r="AG18" s="622"/>
      <c r="AH18" s="622"/>
      <c r="AI18" s="92"/>
      <c r="AJ18" s="747"/>
    </row>
    <row r="19" spans="1:36" ht="12.95" customHeight="1">
      <c r="A19" s="1164"/>
      <c r="B19" s="1108"/>
      <c r="C19" s="1109"/>
      <c r="D19" s="1109"/>
      <c r="E19" s="1109"/>
      <c r="F19" s="1109"/>
      <c r="G19" s="1109"/>
      <c r="H19" s="1103"/>
      <c r="I19" s="749"/>
      <c r="J19" s="750"/>
      <c r="K19" s="751"/>
      <c r="L19" s="750"/>
      <c r="M19" s="750"/>
      <c r="N19" s="750"/>
      <c r="O19" s="751"/>
      <c r="P19" s="751"/>
      <c r="Q19" s="750"/>
      <c r="R19" s="1104"/>
      <c r="S19" s="1105"/>
      <c r="T19" s="1106"/>
      <c r="U19" s="752"/>
      <c r="V19" s="1106"/>
      <c r="W19" s="752"/>
      <c r="X19" s="1154"/>
      <c r="Y19" s="752"/>
      <c r="Z19" s="787"/>
      <c r="AA19" s="623"/>
      <c r="AB19" s="622"/>
      <c r="AC19" s="622"/>
      <c r="AD19" s="622"/>
      <c r="AE19" s="622"/>
      <c r="AF19" s="622"/>
      <c r="AG19" s="622"/>
      <c r="AH19" s="622"/>
      <c r="AI19" s="92"/>
      <c r="AJ19" s="747"/>
    </row>
    <row r="20" spans="1:36" ht="12.95" customHeight="1" thickBot="1">
      <c r="A20" s="1198"/>
      <c r="B20" s="765"/>
      <c r="C20" s="766"/>
      <c r="D20" s="766"/>
      <c r="E20" s="766"/>
      <c r="F20" s="766"/>
      <c r="G20" s="766"/>
      <c r="H20" s="767"/>
      <c r="I20" s="768"/>
      <c r="J20" s="768"/>
      <c r="K20" s="768"/>
      <c r="L20" s="768"/>
      <c r="M20" s="769"/>
      <c r="N20" s="770"/>
      <c r="O20" s="770"/>
      <c r="P20" s="770"/>
      <c r="Q20" s="770"/>
      <c r="R20" s="996"/>
      <c r="S20" s="772"/>
      <c r="T20" s="996"/>
      <c r="U20" s="1209"/>
      <c r="V20" s="996"/>
      <c r="W20" s="772"/>
      <c r="X20" s="1155"/>
      <c r="Y20" s="1107"/>
      <c r="Z20" s="1169"/>
      <c r="AA20" s="623"/>
      <c r="AB20" s="623"/>
      <c r="AC20" s="623"/>
      <c r="AD20" s="623"/>
      <c r="AE20" s="623"/>
      <c r="AF20" s="623"/>
      <c r="AG20" s="623"/>
      <c r="AH20" s="623"/>
    </row>
    <row r="21" spans="1:36" ht="12.95" customHeight="1" thickBot="1">
      <c r="A21" s="753"/>
      <c r="B21" s="774"/>
      <c r="C21" s="775"/>
      <c r="D21" s="775"/>
      <c r="E21" s="775"/>
      <c r="F21" s="775"/>
      <c r="G21" s="775"/>
      <c r="H21" s="776" t="s">
        <v>59</v>
      </c>
      <c r="I21" s="777" t="s">
        <v>788</v>
      </c>
      <c r="J21" s="778"/>
      <c r="K21" s="779"/>
      <c r="L21" s="778"/>
      <c r="M21" s="778"/>
      <c r="N21" s="778"/>
      <c r="O21" s="779"/>
      <c r="P21" s="778"/>
      <c r="Q21" s="778"/>
      <c r="R21" s="997">
        <v>292</v>
      </c>
      <c r="S21" s="958">
        <v>350083500</v>
      </c>
      <c r="T21" s="1121">
        <f>SUM(T22:T54)</f>
        <v>134</v>
      </c>
      <c r="U21" s="1210">
        <f>SUM(U22:U54)</f>
        <v>198574700</v>
      </c>
      <c r="V21" s="1256">
        <f>SUM(V22:V87)</f>
        <v>55</v>
      </c>
      <c r="W21" s="958">
        <f>SUM(W22:W87)</f>
        <v>69306000</v>
      </c>
      <c r="X21" s="1147">
        <f>R21+T21-V21</f>
        <v>371</v>
      </c>
      <c r="Y21" s="758">
        <f t="shared" ref="Y21" si="3">S21+U21-W21</f>
        <v>479352200</v>
      </c>
      <c r="Z21" s="780"/>
      <c r="AA21" s="623"/>
      <c r="AB21" s="623"/>
      <c r="AC21" s="623"/>
      <c r="AD21" s="623"/>
      <c r="AE21" s="623"/>
      <c r="AF21" s="623"/>
      <c r="AG21" s="623"/>
      <c r="AH21" s="623"/>
      <c r="AJ21" s="781"/>
    </row>
    <row r="22" spans="1:36" ht="12.95" customHeight="1">
      <c r="A22" s="1199">
        <v>1</v>
      </c>
      <c r="B22" s="1118"/>
      <c r="C22" s="1243">
        <v>2</v>
      </c>
      <c r="D22" s="1243">
        <v>6</v>
      </c>
      <c r="E22" s="1243">
        <v>2</v>
      </c>
      <c r="F22" s="666">
        <v>1</v>
      </c>
      <c r="G22" s="1243">
        <v>22</v>
      </c>
      <c r="H22" s="1090" t="s">
        <v>73</v>
      </c>
      <c r="I22" s="1040" t="s">
        <v>1046</v>
      </c>
      <c r="J22" s="1041"/>
      <c r="K22" s="1023"/>
      <c r="L22" s="1024" t="s">
        <v>1047</v>
      </c>
      <c r="M22" s="1024" t="s">
        <v>40</v>
      </c>
      <c r="N22" s="1042">
        <v>2015</v>
      </c>
      <c r="O22" s="1023"/>
      <c r="P22" s="1024" t="s">
        <v>42</v>
      </c>
      <c r="Q22" s="1024" t="s">
        <v>43</v>
      </c>
      <c r="R22" s="1043"/>
      <c r="S22" s="1025"/>
      <c r="T22" s="1043">
        <v>1</v>
      </c>
      <c r="U22" s="1211">
        <v>1004700</v>
      </c>
      <c r="V22" s="1000"/>
      <c r="W22" s="963"/>
      <c r="X22" s="1156"/>
      <c r="Y22" s="1119"/>
      <c r="Z22" s="868"/>
      <c r="AA22" s="623"/>
      <c r="AB22" s="623"/>
      <c r="AC22" s="623"/>
      <c r="AD22" s="623"/>
      <c r="AE22" s="623"/>
      <c r="AF22" s="623"/>
      <c r="AG22" s="623"/>
      <c r="AH22" s="623"/>
      <c r="AJ22" s="781"/>
    </row>
    <row r="23" spans="1:36" ht="12.95" customHeight="1">
      <c r="A23" s="1200">
        <v>2</v>
      </c>
      <c r="B23" s="1115"/>
      <c r="C23" s="1243">
        <v>2</v>
      </c>
      <c r="D23" s="1243">
        <v>6</v>
      </c>
      <c r="E23" s="1243">
        <v>2</v>
      </c>
      <c r="F23" s="666">
        <v>1</v>
      </c>
      <c r="G23" s="1242" t="s">
        <v>1119</v>
      </c>
      <c r="H23" s="1090" t="s">
        <v>1283</v>
      </c>
      <c r="I23" s="51" t="s">
        <v>1124</v>
      </c>
      <c r="J23" s="85" t="s">
        <v>131</v>
      </c>
      <c r="K23" s="70"/>
      <c r="L23" s="417" t="s">
        <v>134</v>
      </c>
      <c r="M23" s="52" t="s">
        <v>818</v>
      </c>
      <c r="N23" s="670" t="s">
        <v>1125</v>
      </c>
      <c r="O23" s="52" t="s">
        <v>1126</v>
      </c>
      <c r="P23" s="52" t="s">
        <v>42</v>
      </c>
      <c r="Q23" s="52" t="s">
        <v>43</v>
      </c>
      <c r="R23" s="1060"/>
      <c r="S23" s="550"/>
      <c r="T23" s="1060">
        <v>4</v>
      </c>
      <c r="U23" s="608">
        <v>2400000</v>
      </c>
      <c r="V23" s="1122"/>
      <c r="W23" s="794"/>
      <c r="X23" s="1157"/>
      <c r="Y23" s="1123"/>
      <c r="Z23" s="897"/>
      <c r="AA23" s="623"/>
      <c r="AB23" s="623"/>
      <c r="AC23" s="623"/>
      <c r="AD23" s="623"/>
      <c r="AE23" s="623"/>
      <c r="AF23" s="623"/>
      <c r="AG23" s="623"/>
      <c r="AH23" s="623"/>
      <c r="AJ23" s="781"/>
    </row>
    <row r="24" spans="1:36" ht="12.95" customHeight="1">
      <c r="A24" s="1195">
        <v>3</v>
      </c>
      <c r="B24" s="761"/>
      <c r="C24" s="1243">
        <v>2</v>
      </c>
      <c r="D24" s="1243">
        <v>6</v>
      </c>
      <c r="E24" s="1243">
        <v>2</v>
      </c>
      <c r="F24" s="1078" t="s">
        <v>108</v>
      </c>
      <c r="G24" s="1242" t="s">
        <v>567</v>
      </c>
      <c r="H24" s="1196" t="s">
        <v>129</v>
      </c>
      <c r="I24" s="134" t="s">
        <v>1127</v>
      </c>
      <c r="J24" s="85" t="s">
        <v>1128</v>
      </c>
      <c r="K24" s="70"/>
      <c r="L24" s="417" t="s">
        <v>158</v>
      </c>
      <c r="M24" s="52" t="s">
        <v>818</v>
      </c>
      <c r="N24" s="670" t="s">
        <v>1129</v>
      </c>
      <c r="O24" s="52" t="s">
        <v>1130</v>
      </c>
      <c r="P24" s="52" t="s">
        <v>42</v>
      </c>
      <c r="Q24" s="52" t="s">
        <v>43</v>
      </c>
      <c r="R24" s="1060"/>
      <c r="S24" s="550"/>
      <c r="T24" s="1060">
        <v>1</v>
      </c>
      <c r="U24" s="550">
        <v>1255000</v>
      </c>
      <c r="V24" s="1116"/>
      <c r="W24" s="1117"/>
      <c r="X24" s="1158"/>
      <c r="Y24" s="1114"/>
      <c r="Z24" s="787"/>
      <c r="AA24" s="623"/>
      <c r="AB24" s="623"/>
      <c r="AC24" s="623"/>
      <c r="AD24" s="623"/>
      <c r="AE24" s="623"/>
      <c r="AF24" s="623"/>
      <c r="AG24" s="623"/>
      <c r="AH24" s="623"/>
      <c r="AJ24" s="781"/>
    </row>
    <row r="25" spans="1:36" ht="12.95" customHeight="1">
      <c r="A25" s="1200">
        <v>4</v>
      </c>
      <c r="B25" s="761"/>
      <c r="C25" s="1243">
        <v>2</v>
      </c>
      <c r="D25" s="1243">
        <v>6</v>
      </c>
      <c r="E25" s="1243">
        <v>2</v>
      </c>
      <c r="F25" s="1078" t="s">
        <v>108</v>
      </c>
      <c r="G25" s="1242" t="s">
        <v>567</v>
      </c>
      <c r="H25" s="1196" t="s">
        <v>1104</v>
      </c>
      <c r="I25" s="134" t="s">
        <v>1131</v>
      </c>
      <c r="J25" s="85" t="s">
        <v>1132</v>
      </c>
      <c r="K25" s="70"/>
      <c r="L25" s="417" t="s">
        <v>1133</v>
      </c>
      <c r="M25" s="52" t="s">
        <v>818</v>
      </c>
      <c r="N25" s="670" t="s">
        <v>1129</v>
      </c>
      <c r="O25" s="52" t="s">
        <v>1134</v>
      </c>
      <c r="P25" s="52" t="s">
        <v>42</v>
      </c>
      <c r="Q25" s="52" t="s">
        <v>43</v>
      </c>
      <c r="R25" s="1060"/>
      <c r="S25" s="550"/>
      <c r="T25" s="1060">
        <v>2</v>
      </c>
      <c r="U25" s="550">
        <v>200000</v>
      </c>
      <c r="V25" s="1116"/>
      <c r="W25" s="1117"/>
      <c r="X25" s="1158"/>
      <c r="Y25" s="1114"/>
      <c r="Z25" s="787"/>
      <c r="AA25" s="623"/>
      <c r="AB25" s="623"/>
      <c r="AC25" s="623"/>
      <c r="AD25" s="623"/>
      <c r="AE25" s="623"/>
      <c r="AF25" s="623"/>
      <c r="AG25" s="623"/>
      <c r="AH25" s="623"/>
      <c r="AJ25" s="781"/>
    </row>
    <row r="26" spans="1:36" ht="12.95" customHeight="1">
      <c r="A26" s="763">
        <v>5</v>
      </c>
      <c r="B26" s="761"/>
      <c r="C26" s="1243">
        <v>2</v>
      </c>
      <c r="D26" s="1243">
        <v>6</v>
      </c>
      <c r="E26" s="1243">
        <v>2</v>
      </c>
      <c r="F26" s="1078" t="s">
        <v>108</v>
      </c>
      <c r="G26" s="1242" t="s">
        <v>567</v>
      </c>
      <c r="H26" s="1196" t="s">
        <v>73</v>
      </c>
      <c r="I26" s="134" t="s">
        <v>1135</v>
      </c>
      <c r="J26" s="85" t="s">
        <v>1136</v>
      </c>
      <c r="K26" s="70"/>
      <c r="L26" s="417" t="s">
        <v>158</v>
      </c>
      <c r="M26" s="52" t="s">
        <v>818</v>
      </c>
      <c r="N26" s="670" t="s">
        <v>1129</v>
      </c>
      <c r="O26" s="52" t="s">
        <v>1137</v>
      </c>
      <c r="P26" s="52" t="s">
        <v>42</v>
      </c>
      <c r="Q26" s="52" t="s">
        <v>43</v>
      </c>
      <c r="R26" s="1060"/>
      <c r="S26" s="550"/>
      <c r="T26" s="1060">
        <v>1</v>
      </c>
      <c r="U26" s="550">
        <v>75000</v>
      </c>
      <c r="V26" s="1116"/>
      <c r="W26" s="1117"/>
      <c r="X26" s="1158"/>
      <c r="Y26" s="1114"/>
      <c r="Z26" s="787"/>
      <c r="AA26" s="623"/>
      <c r="AB26" s="623"/>
      <c r="AC26" s="623"/>
      <c r="AD26" s="623"/>
      <c r="AE26" s="623"/>
      <c r="AF26" s="623"/>
      <c r="AG26" s="623"/>
      <c r="AH26" s="623"/>
      <c r="AJ26" s="781"/>
    </row>
    <row r="27" spans="1:36" ht="12.95" customHeight="1">
      <c r="A27" s="783">
        <v>6</v>
      </c>
      <c r="B27" s="761"/>
      <c r="C27" s="1243">
        <v>2</v>
      </c>
      <c r="D27" s="1243">
        <v>6</v>
      </c>
      <c r="E27" s="1243">
        <v>2</v>
      </c>
      <c r="F27" s="1078" t="s">
        <v>108</v>
      </c>
      <c r="G27" s="1242" t="s">
        <v>567</v>
      </c>
      <c r="H27" s="1196" t="s">
        <v>137</v>
      </c>
      <c r="I27" s="134" t="s">
        <v>1138</v>
      </c>
      <c r="J27" s="85" t="s">
        <v>1139</v>
      </c>
      <c r="K27" s="70"/>
      <c r="L27" s="417" t="s">
        <v>223</v>
      </c>
      <c r="M27" s="52" t="s">
        <v>818</v>
      </c>
      <c r="N27" s="670" t="s">
        <v>1129</v>
      </c>
      <c r="O27" s="52" t="s">
        <v>1140</v>
      </c>
      <c r="P27" s="52" t="s">
        <v>42</v>
      </c>
      <c r="Q27" s="52" t="s">
        <v>43</v>
      </c>
      <c r="R27" s="1060"/>
      <c r="S27" s="550"/>
      <c r="T27" s="1060">
        <v>1</v>
      </c>
      <c r="U27" s="550">
        <v>800000</v>
      </c>
      <c r="V27" s="1116"/>
      <c r="W27" s="1117"/>
      <c r="X27" s="1158"/>
      <c r="Y27" s="1114"/>
      <c r="Z27" s="787"/>
      <c r="AA27" s="623"/>
      <c r="AB27" s="623"/>
      <c r="AC27" s="623"/>
      <c r="AD27" s="623"/>
      <c r="AE27" s="623"/>
      <c r="AF27" s="623"/>
      <c r="AG27" s="623"/>
      <c r="AH27" s="623"/>
      <c r="AJ27" s="781"/>
    </row>
    <row r="28" spans="1:36" ht="12.95" customHeight="1">
      <c r="A28" s="763">
        <v>7</v>
      </c>
      <c r="B28" s="761"/>
      <c r="C28" s="1243">
        <v>2</v>
      </c>
      <c r="D28" s="1243">
        <v>6</v>
      </c>
      <c r="E28" s="1243">
        <v>2</v>
      </c>
      <c r="F28" s="1078" t="s">
        <v>108</v>
      </c>
      <c r="G28" s="1242" t="s">
        <v>567</v>
      </c>
      <c r="H28" s="1196" t="s">
        <v>100</v>
      </c>
      <c r="I28" s="134" t="s">
        <v>1141</v>
      </c>
      <c r="J28" s="85" t="s">
        <v>1142</v>
      </c>
      <c r="K28" s="52"/>
      <c r="L28" s="417" t="s">
        <v>158</v>
      </c>
      <c r="M28" s="52" t="s">
        <v>818</v>
      </c>
      <c r="N28" s="670" t="s">
        <v>1129</v>
      </c>
      <c r="O28" s="70"/>
      <c r="P28" s="52" t="s">
        <v>349</v>
      </c>
      <c r="Q28" s="52" t="s">
        <v>43</v>
      </c>
      <c r="R28" s="1060"/>
      <c r="S28" s="550"/>
      <c r="T28" s="1060">
        <v>1</v>
      </c>
      <c r="U28" s="550">
        <v>190000</v>
      </c>
      <c r="V28" s="1116"/>
      <c r="W28" s="1117"/>
      <c r="X28" s="1158"/>
      <c r="Y28" s="1114"/>
      <c r="Z28" s="787"/>
      <c r="AA28" s="623"/>
      <c r="AB28" s="623"/>
      <c r="AC28" s="623"/>
      <c r="AD28" s="623"/>
      <c r="AE28" s="623"/>
      <c r="AF28" s="623"/>
      <c r="AG28" s="623"/>
      <c r="AH28" s="623"/>
      <c r="AJ28" s="781"/>
    </row>
    <row r="29" spans="1:36" ht="12.95" customHeight="1">
      <c r="A29" s="783">
        <v>8</v>
      </c>
      <c r="B29" s="761"/>
      <c r="C29" s="1243">
        <v>2</v>
      </c>
      <c r="D29" s="1243">
        <v>6</v>
      </c>
      <c r="E29" s="1243">
        <v>2</v>
      </c>
      <c r="F29" s="1078" t="s">
        <v>108</v>
      </c>
      <c r="G29" s="1242" t="s">
        <v>567</v>
      </c>
      <c r="H29" s="1196" t="s">
        <v>139</v>
      </c>
      <c r="I29" s="134" t="s">
        <v>1143</v>
      </c>
      <c r="J29" s="85" t="s">
        <v>1144</v>
      </c>
      <c r="K29" s="70"/>
      <c r="L29" s="417" t="s">
        <v>158</v>
      </c>
      <c r="M29" s="52" t="s">
        <v>818</v>
      </c>
      <c r="N29" s="670" t="s">
        <v>1129</v>
      </c>
      <c r="O29" s="70"/>
      <c r="P29" s="52" t="s">
        <v>349</v>
      </c>
      <c r="Q29" s="52" t="s">
        <v>43</v>
      </c>
      <c r="R29" s="1060"/>
      <c r="S29" s="550"/>
      <c r="T29" s="1060">
        <v>1</v>
      </c>
      <c r="U29" s="550">
        <v>200000</v>
      </c>
      <c r="V29" s="1116"/>
      <c r="W29" s="1117"/>
      <c r="X29" s="1158"/>
      <c r="Y29" s="1114"/>
      <c r="Z29" s="787"/>
      <c r="AA29" s="623"/>
      <c r="AB29" s="623"/>
      <c r="AC29" s="623"/>
      <c r="AD29" s="623"/>
      <c r="AE29" s="623"/>
      <c r="AF29" s="623"/>
      <c r="AG29" s="623"/>
      <c r="AH29" s="623"/>
      <c r="AJ29" s="781"/>
    </row>
    <row r="30" spans="1:36" ht="12.95" customHeight="1">
      <c r="A30" s="763">
        <v>9</v>
      </c>
      <c r="B30" s="761"/>
      <c r="C30" s="1243">
        <v>2</v>
      </c>
      <c r="D30" s="1243">
        <v>6</v>
      </c>
      <c r="E30" s="1243">
        <v>2</v>
      </c>
      <c r="F30" s="1078" t="s">
        <v>108</v>
      </c>
      <c r="G30" s="1242" t="s">
        <v>567</v>
      </c>
      <c r="H30" s="1196" t="s">
        <v>140</v>
      </c>
      <c r="I30" s="134" t="s">
        <v>1145</v>
      </c>
      <c r="J30" s="85" t="s">
        <v>1146</v>
      </c>
      <c r="K30" s="70"/>
      <c r="L30" s="417" t="s">
        <v>158</v>
      </c>
      <c r="M30" s="52" t="s">
        <v>818</v>
      </c>
      <c r="N30" s="670" t="s">
        <v>1129</v>
      </c>
      <c r="O30" s="70"/>
      <c r="P30" s="52" t="s">
        <v>42</v>
      </c>
      <c r="Q30" s="52" t="s">
        <v>43</v>
      </c>
      <c r="R30" s="1060"/>
      <c r="S30" s="550"/>
      <c r="T30" s="1060">
        <v>1</v>
      </c>
      <c r="U30" s="550">
        <v>1150000</v>
      </c>
      <c r="V30" s="1116"/>
      <c r="W30" s="1117"/>
      <c r="X30" s="1158"/>
      <c r="Y30" s="1114"/>
      <c r="Z30" s="787"/>
      <c r="AA30" s="623"/>
      <c r="AB30" s="623"/>
      <c r="AC30" s="623"/>
      <c r="AD30" s="623"/>
      <c r="AE30" s="623"/>
      <c r="AF30" s="623"/>
      <c r="AG30" s="623"/>
      <c r="AH30" s="623"/>
      <c r="AJ30" s="781"/>
    </row>
    <row r="31" spans="1:36" ht="12.95" customHeight="1">
      <c r="A31" s="783">
        <v>10</v>
      </c>
      <c r="B31" s="761"/>
      <c r="C31" s="1243">
        <v>2</v>
      </c>
      <c r="D31" s="1243">
        <v>6</v>
      </c>
      <c r="E31" s="1243">
        <v>2</v>
      </c>
      <c r="F31" s="1078" t="s">
        <v>108</v>
      </c>
      <c r="G31" s="1242" t="s">
        <v>567</v>
      </c>
      <c r="H31" s="1196" t="s">
        <v>1284</v>
      </c>
      <c r="I31" s="134" t="s">
        <v>825</v>
      </c>
      <c r="J31" s="85" t="s">
        <v>1147</v>
      </c>
      <c r="K31" s="70"/>
      <c r="L31" s="417" t="s">
        <v>158</v>
      </c>
      <c r="M31" s="52" t="s">
        <v>818</v>
      </c>
      <c r="N31" s="670" t="s">
        <v>1129</v>
      </c>
      <c r="O31" s="52" t="s">
        <v>1148</v>
      </c>
      <c r="P31" s="52" t="s">
        <v>42</v>
      </c>
      <c r="Q31" s="52" t="s">
        <v>43</v>
      </c>
      <c r="R31" s="1060"/>
      <c r="S31" s="550"/>
      <c r="T31" s="1060">
        <v>15</v>
      </c>
      <c r="U31" s="550">
        <v>3000000</v>
      </c>
      <c r="V31" s="1116"/>
      <c r="W31" s="1117"/>
      <c r="X31" s="1158"/>
      <c r="Y31" s="1114"/>
      <c r="Z31" s="787"/>
      <c r="AA31" s="623"/>
      <c r="AB31" s="623"/>
      <c r="AC31" s="623"/>
      <c r="AD31" s="623"/>
      <c r="AE31" s="623"/>
      <c r="AF31" s="623"/>
      <c r="AG31" s="623"/>
      <c r="AH31" s="623"/>
      <c r="AJ31" s="781"/>
    </row>
    <row r="32" spans="1:36" ht="12.95" customHeight="1">
      <c r="A32" s="763">
        <v>11</v>
      </c>
      <c r="B32" s="761"/>
      <c r="C32" s="1243">
        <v>2</v>
      </c>
      <c r="D32" s="1243">
        <v>6</v>
      </c>
      <c r="E32" s="1242" t="s">
        <v>108</v>
      </c>
      <c r="F32" s="1078" t="s">
        <v>97</v>
      </c>
      <c r="G32" s="1242" t="s">
        <v>239</v>
      </c>
      <c r="H32" s="1196" t="s">
        <v>109</v>
      </c>
      <c r="I32" s="51" t="s">
        <v>838</v>
      </c>
      <c r="J32" s="85" t="s">
        <v>1149</v>
      </c>
      <c r="K32" s="70"/>
      <c r="L32" s="417" t="s">
        <v>201</v>
      </c>
      <c r="M32" s="52" t="s">
        <v>818</v>
      </c>
      <c r="N32" s="670" t="s">
        <v>1125</v>
      </c>
      <c r="O32" s="70"/>
      <c r="P32" s="52" t="s">
        <v>349</v>
      </c>
      <c r="Q32" s="52" t="s">
        <v>43</v>
      </c>
      <c r="R32" s="1060"/>
      <c r="S32" s="550"/>
      <c r="T32" s="1060">
        <v>1</v>
      </c>
      <c r="U32" s="550">
        <v>7550000</v>
      </c>
      <c r="V32" s="1116"/>
      <c r="W32" s="1117"/>
      <c r="X32" s="1158"/>
      <c r="Y32" s="1114"/>
      <c r="Z32" s="787"/>
      <c r="AA32" s="623"/>
      <c r="AB32" s="623"/>
      <c r="AC32" s="623"/>
      <c r="AD32" s="623"/>
      <c r="AE32" s="623"/>
      <c r="AF32" s="623"/>
      <c r="AG32" s="623"/>
      <c r="AH32" s="623"/>
      <c r="AJ32" s="781"/>
    </row>
    <row r="33" spans="1:36" ht="12.95" customHeight="1">
      <c r="A33" s="783">
        <v>12</v>
      </c>
      <c r="B33" s="761"/>
      <c r="C33" s="1243">
        <v>2</v>
      </c>
      <c r="D33" s="1243">
        <v>6</v>
      </c>
      <c r="E33" s="1242" t="s">
        <v>108</v>
      </c>
      <c r="F33" s="1078" t="s">
        <v>97</v>
      </c>
      <c r="G33" s="1242" t="s">
        <v>97</v>
      </c>
      <c r="H33" s="1196" t="s">
        <v>1285</v>
      </c>
      <c r="I33" s="51" t="s">
        <v>199</v>
      </c>
      <c r="J33" s="478" t="s">
        <v>1150</v>
      </c>
      <c r="K33" s="70"/>
      <c r="L33" s="417" t="s">
        <v>201</v>
      </c>
      <c r="M33" s="52" t="s">
        <v>818</v>
      </c>
      <c r="N33" s="670" t="s">
        <v>1125</v>
      </c>
      <c r="O33" s="70"/>
      <c r="P33" s="52" t="s">
        <v>42</v>
      </c>
      <c r="Q33" s="52" t="s">
        <v>43</v>
      </c>
      <c r="R33" s="1060"/>
      <c r="S33" s="550"/>
      <c r="T33" s="1060">
        <v>3</v>
      </c>
      <c r="U33" s="550">
        <v>21000000</v>
      </c>
      <c r="V33" s="1116"/>
      <c r="W33" s="1117"/>
      <c r="X33" s="1158"/>
      <c r="Y33" s="1114"/>
      <c r="Z33" s="787"/>
      <c r="AA33" s="623"/>
      <c r="AB33" s="623"/>
      <c r="AC33" s="623"/>
      <c r="AD33" s="623"/>
      <c r="AE33" s="623"/>
      <c r="AF33" s="623"/>
      <c r="AG33" s="623"/>
      <c r="AH33" s="623"/>
      <c r="AJ33" s="781"/>
    </row>
    <row r="34" spans="1:36" ht="12.95" customHeight="1">
      <c r="A34" s="763">
        <v>13</v>
      </c>
      <c r="B34" s="761"/>
      <c r="C34" s="1243">
        <v>2</v>
      </c>
      <c r="D34" s="1243">
        <v>6</v>
      </c>
      <c r="E34" s="1242" t="s">
        <v>97</v>
      </c>
      <c r="F34" s="1078" t="s">
        <v>239</v>
      </c>
      <c r="G34" s="1242" t="s">
        <v>239</v>
      </c>
      <c r="H34" s="1196" t="s">
        <v>1286</v>
      </c>
      <c r="I34" s="51" t="s">
        <v>1151</v>
      </c>
      <c r="J34" s="85" t="s">
        <v>1152</v>
      </c>
      <c r="K34" s="70"/>
      <c r="L34" s="417" t="s">
        <v>170</v>
      </c>
      <c r="M34" s="52" t="s">
        <v>818</v>
      </c>
      <c r="N34" s="670" t="s">
        <v>1153</v>
      </c>
      <c r="O34" s="70"/>
      <c r="P34" s="52" t="s">
        <v>42</v>
      </c>
      <c r="Q34" s="52" t="s">
        <v>43</v>
      </c>
      <c r="R34" s="1060"/>
      <c r="S34" s="550"/>
      <c r="T34" s="1060">
        <v>1</v>
      </c>
      <c r="U34" s="550">
        <v>350000</v>
      </c>
      <c r="V34" s="1116"/>
      <c r="W34" s="1117"/>
      <c r="X34" s="1158"/>
      <c r="Y34" s="1114"/>
      <c r="Z34" s="787"/>
      <c r="AA34" s="623"/>
      <c r="AB34" s="623"/>
      <c r="AC34" s="623"/>
      <c r="AD34" s="623"/>
      <c r="AE34" s="623"/>
      <c r="AF34" s="623"/>
      <c r="AG34" s="623"/>
      <c r="AH34" s="623"/>
      <c r="AJ34" s="781"/>
    </row>
    <row r="35" spans="1:36" ht="12.95" customHeight="1">
      <c r="A35" s="783">
        <v>14</v>
      </c>
      <c r="B35" s="761"/>
      <c r="C35" s="1243">
        <v>2</v>
      </c>
      <c r="D35" s="1243">
        <v>6</v>
      </c>
      <c r="E35" s="1242" t="s">
        <v>97</v>
      </c>
      <c r="F35" s="1078" t="s">
        <v>239</v>
      </c>
      <c r="G35" s="1242" t="s">
        <v>239</v>
      </c>
      <c r="H35" s="1196" t="s">
        <v>1287</v>
      </c>
      <c r="I35" s="51" t="s">
        <v>1151</v>
      </c>
      <c r="J35" s="85" t="s">
        <v>1154</v>
      </c>
      <c r="K35" s="70"/>
      <c r="L35" s="417" t="s">
        <v>170</v>
      </c>
      <c r="M35" s="52" t="s">
        <v>818</v>
      </c>
      <c r="N35" s="670" t="s">
        <v>1153</v>
      </c>
      <c r="O35" s="70"/>
      <c r="P35" s="52" t="s">
        <v>42</v>
      </c>
      <c r="Q35" s="52" t="s">
        <v>43</v>
      </c>
      <c r="R35" s="1060"/>
      <c r="S35" s="550"/>
      <c r="T35" s="1060">
        <v>1</v>
      </c>
      <c r="U35" s="550">
        <v>400000</v>
      </c>
      <c r="V35" s="1116"/>
      <c r="W35" s="1117"/>
      <c r="X35" s="1158"/>
      <c r="Y35" s="1114"/>
      <c r="Z35" s="787"/>
      <c r="AA35" s="623"/>
      <c r="AB35" s="623"/>
      <c r="AC35" s="623"/>
      <c r="AD35" s="623"/>
      <c r="AE35" s="623"/>
      <c r="AF35" s="623"/>
      <c r="AG35" s="623"/>
      <c r="AH35" s="623"/>
      <c r="AJ35" s="781"/>
    </row>
    <row r="36" spans="1:36" ht="12.95" customHeight="1">
      <c r="A36" s="763">
        <v>15</v>
      </c>
      <c r="B36" s="761"/>
      <c r="C36" s="1243">
        <v>2</v>
      </c>
      <c r="D36" s="1243">
        <v>6</v>
      </c>
      <c r="E36" s="1242" t="s">
        <v>99</v>
      </c>
      <c r="F36" s="1078" t="s">
        <v>239</v>
      </c>
      <c r="G36" s="1242" t="s">
        <v>574</v>
      </c>
      <c r="H36" s="1196" t="s">
        <v>1288</v>
      </c>
      <c r="I36" s="51" t="s">
        <v>67</v>
      </c>
      <c r="J36" s="85" t="s">
        <v>131</v>
      </c>
      <c r="K36" s="70"/>
      <c r="L36" s="417" t="s">
        <v>134</v>
      </c>
      <c r="M36" s="52" t="s">
        <v>818</v>
      </c>
      <c r="N36" s="670" t="s">
        <v>1125</v>
      </c>
      <c r="O36" s="70"/>
      <c r="P36" s="52" t="s">
        <v>42</v>
      </c>
      <c r="Q36" s="52" t="s">
        <v>43</v>
      </c>
      <c r="R36" s="1060"/>
      <c r="S36" s="550"/>
      <c r="T36" s="1060">
        <v>5</v>
      </c>
      <c r="U36" s="550">
        <v>12000000</v>
      </c>
      <c r="V36" s="1116"/>
      <c r="W36" s="1117"/>
      <c r="X36" s="1158"/>
      <c r="Y36" s="1114"/>
      <c r="Z36" s="787"/>
      <c r="AA36" s="623"/>
      <c r="AB36" s="623"/>
      <c r="AC36" s="623"/>
      <c r="AD36" s="623"/>
      <c r="AE36" s="623"/>
      <c r="AF36" s="623"/>
      <c r="AG36" s="623"/>
      <c r="AH36" s="623"/>
      <c r="AJ36" s="781"/>
    </row>
    <row r="37" spans="1:36" ht="12.95" customHeight="1">
      <c r="A37" s="783">
        <v>16</v>
      </c>
      <c r="B37" s="761"/>
      <c r="C37" s="1243">
        <v>2</v>
      </c>
      <c r="D37" s="1243">
        <v>6</v>
      </c>
      <c r="E37" s="1242" t="s">
        <v>97</v>
      </c>
      <c r="F37" s="1078" t="s">
        <v>239</v>
      </c>
      <c r="G37" s="1242" t="s">
        <v>922</v>
      </c>
      <c r="H37" s="1196" t="s">
        <v>129</v>
      </c>
      <c r="I37" s="51" t="s">
        <v>1301</v>
      </c>
      <c r="J37" s="85" t="s">
        <v>131</v>
      </c>
      <c r="K37" s="70"/>
      <c r="L37" s="417" t="s">
        <v>1156</v>
      </c>
      <c r="M37" s="52" t="s">
        <v>818</v>
      </c>
      <c r="N37" s="670" t="s">
        <v>1129</v>
      </c>
      <c r="O37" s="52"/>
      <c r="P37" s="52" t="s">
        <v>349</v>
      </c>
      <c r="Q37" s="52" t="s">
        <v>43</v>
      </c>
      <c r="R37" s="1060"/>
      <c r="S37" s="550"/>
      <c r="T37" s="1060">
        <v>1</v>
      </c>
      <c r="U37" s="550">
        <v>11812500</v>
      </c>
      <c r="V37" s="1116"/>
      <c r="W37" s="1117"/>
      <c r="X37" s="1158"/>
      <c r="Y37" s="1114"/>
      <c r="Z37" s="787"/>
      <c r="AA37" s="623"/>
      <c r="AB37" s="623"/>
      <c r="AC37" s="623"/>
      <c r="AD37" s="623"/>
      <c r="AE37" s="623"/>
      <c r="AF37" s="623"/>
      <c r="AG37" s="623"/>
      <c r="AH37" s="623"/>
      <c r="AJ37" s="781"/>
    </row>
    <row r="38" spans="1:36" ht="12.95" customHeight="1">
      <c r="A38" s="763">
        <v>17</v>
      </c>
      <c r="B38" s="761"/>
      <c r="C38" s="1243">
        <v>2</v>
      </c>
      <c r="D38" s="1243">
        <v>6</v>
      </c>
      <c r="E38" s="1242" t="s">
        <v>239</v>
      </c>
      <c r="F38" s="1078" t="s">
        <v>567</v>
      </c>
      <c r="G38" s="1242" t="s">
        <v>98</v>
      </c>
      <c r="H38" s="1196" t="s">
        <v>135</v>
      </c>
      <c r="I38" s="51" t="s">
        <v>1158</v>
      </c>
      <c r="J38" s="85" t="s">
        <v>131</v>
      </c>
      <c r="K38" s="70"/>
      <c r="L38" s="417" t="s">
        <v>1156</v>
      </c>
      <c r="M38" s="52" t="s">
        <v>818</v>
      </c>
      <c r="N38" s="670" t="s">
        <v>1129</v>
      </c>
      <c r="O38" s="70"/>
      <c r="P38" s="52" t="s">
        <v>349</v>
      </c>
      <c r="Q38" s="52" t="s">
        <v>43</v>
      </c>
      <c r="R38" s="1060"/>
      <c r="S38" s="550"/>
      <c r="T38" s="1060">
        <v>1</v>
      </c>
      <c r="U38" s="550">
        <v>7145000</v>
      </c>
      <c r="V38" s="1116"/>
      <c r="W38" s="1117"/>
      <c r="X38" s="1158"/>
      <c r="Y38" s="1114"/>
      <c r="Z38" s="787"/>
      <c r="AA38" s="623"/>
      <c r="AB38" s="623"/>
      <c r="AC38" s="623"/>
      <c r="AD38" s="623"/>
      <c r="AE38" s="623"/>
      <c r="AF38" s="623"/>
      <c r="AG38" s="623"/>
      <c r="AH38" s="623"/>
      <c r="AJ38" s="781"/>
    </row>
    <row r="39" spans="1:36" ht="12.95" customHeight="1">
      <c r="A39" s="783">
        <v>18</v>
      </c>
      <c r="B39" s="761"/>
      <c r="C39" s="1243">
        <v>2</v>
      </c>
      <c r="D39" s="1243">
        <v>6</v>
      </c>
      <c r="E39" s="1242" t="s">
        <v>239</v>
      </c>
      <c r="F39" s="1078" t="s">
        <v>567</v>
      </c>
      <c r="G39" s="1242" t="s">
        <v>98</v>
      </c>
      <c r="H39" s="1196" t="s">
        <v>70</v>
      </c>
      <c r="I39" s="51" t="s">
        <v>1159</v>
      </c>
      <c r="J39" s="85" t="s">
        <v>131</v>
      </c>
      <c r="K39" s="70"/>
      <c r="L39" s="417" t="s">
        <v>1156</v>
      </c>
      <c r="M39" s="52" t="s">
        <v>818</v>
      </c>
      <c r="N39" s="670" t="s">
        <v>1129</v>
      </c>
      <c r="O39" s="70"/>
      <c r="P39" s="52" t="s">
        <v>349</v>
      </c>
      <c r="Q39" s="52" t="s">
        <v>43</v>
      </c>
      <c r="R39" s="1060"/>
      <c r="S39" s="550"/>
      <c r="T39" s="1060">
        <v>1</v>
      </c>
      <c r="U39" s="550">
        <v>9315000</v>
      </c>
      <c r="V39" s="1116"/>
      <c r="W39" s="1117"/>
      <c r="X39" s="1158"/>
      <c r="Y39" s="1114"/>
      <c r="Z39" s="787"/>
      <c r="AA39" s="623"/>
      <c r="AB39" s="623"/>
      <c r="AC39" s="623"/>
      <c r="AD39" s="623"/>
      <c r="AE39" s="623"/>
      <c r="AF39" s="623"/>
      <c r="AG39" s="623"/>
      <c r="AH39" s="623"/>
      <c r="AJ39" s="781"/>
    </row>
    <row r="40" spans="1:36" ht="12.95" customHeight="1">
      <c r="A40" s="763">
        <v>19</v>
      </c>
      <c r="B40" s="761"/>
      <c r="C40" s="1243">
        <v>2</v>
      </c>
      <c r="D40" s="1243">
        <v>6</v>
      </c>
      <c r="E40" s="1242" t="s">
        <v>97</v>
      </c>
      <c r="F40" s="1078" t="s">
        <v>570</v>
      </c>
      <c r="G40" s="1242" t="s">
        <v>921</v>
      </c>
      <c r="H40" s="1196" t="s">
        <v>73</v>
      </c>
      <c r="I40" s="51" t="s">
        <v>1161</v>
      </c>
      <c r="J40" s="85" t="s">
        <v>131</v>
      </c>
      <c r="K40" s="70"/>
      <c r="L40" s="417" t="s">
        <v>39</v>
      </c>
      <c r="M40" s="52" t="s">
        <v>818</v>
      </c>
      <c r="N40" s="670" t="s">
        <v>1129</v>
      </c>
      <c r="O40" s="52" t="s">
        <v>1162</v>
      </c>
      <c r="P40" s="52" t="s">
        <v>42</v>
      </c>
      <c r="Q40" s="52" t="s">
        <v>43</v>
      </c>
      <c r="R40" s="1060"/>
      <c r="S40" s="550"/>
      <c r="T40" s="1060">
        <v>1</v>
      </c>
      <c r="U40" s="550">
        <v>1200000</v>
      </c>
      <c r="V40" s="1116"/>
      <c r="W40" s="1117"/>
      <c r="X40" s="1158"/>
      <c r="Y40" s="1114"/>
      <c r="Z40" s="787"/>
      <c r="AA40" s="623"/>
      <c r="AB40" s="623"/>
      <c r="AC40" s="623"/>
      <c r="AD40" s="623"/>
      <c r="AE40" s="623"/>
      <c r="AF40" s="623"/>
      <c r="AG40" s="623"/>
      <c r="AH40" s="623"/>
      <c r="AJ40" s="781"/>
    </row>
    <row r="41" spans="1:36" ht="12.95" customHeight="1">
      <c r="A41" s="783">
        <v>20</v>
      </c>
      <c r="B41" s="761"/>
      <c r="C41" s="1243">
        <v>2</v>
      </c>
      <c r="D41" s="1243">
        <v>6</v>
      </c>
      <c r="E41" s="1242" t="s">
        <v>97</v>
      </c>
      <c r="F41" s="1078" t="s">
        <v>98</v>
      </c>
      <c r="G41" s="1242" t="s">
        <v>1067</v>
      </c>
      <c r="H41" s="1196" t="s">
        <v>1290</v>
      </c>
      <c r="I41" s="51" t="s">
        <v>1163</v>
      </c>
      <c r="J41" s="85" t="s">
        <v>1289</v>
      </c>
      <c r="K41" s="70"/>
      <c r="L41" s="417" t="s">
        <v>158</v>
      </c>
      <c r="M41" s="52" t="s">
        <v>818</v>
      </c>
      <c r="N41" s="670" t="s">
        <v>1129</v>
      </c>
      <c r="O41" s="70"/>
      <c r="P41" s="52" t="s">
        <v>42</v>
      </c>
      <c r="Q41" s="52" t="s">
        <v>43</v>
      </c>
      <c r="R41" s="1060"/>
      <c r="S41" s="550"/>
      <c r="T41" s="1060">
        <v>4</v>
      </c>
      <c r="U41" s="550">
        <v>1600000</v>
      </c>
      <c r="V41" s="1116"/>
      <c r="W41" s="1117"/>
      <c r="X41" s="1158"/>
      <c r="Y41" s="1114"/>
      <c r="Z41" s="787"/>
      <c r="AA41" s="623"/>
      <c r="AB41" s="623"/>
      <c r="AC41" s="623"/>
      <c r="AD41" s="623"/>
      <c r="AE41" s="623"/>
      <c r="AF41" s="623"/>
      <c r="AG41" s="623"/>
      <c r="AH41" s="623"/>
      <c r="AJ41" s="781"/>
    </row>
    <row r="42" spans="1:36" ht="12.95" customHeight="1">
      <c r="A42" s="763">
        <v>21</v>
      </c>
      <c r="B42" s="761"/>
      <c r="C42" s="1243">
        <v>2</v>
      </c>
      <c r="D42" s="1243">
        <v>6</v>
      </c>
      <c r="E42" s="1242" t="s">
        <v>239</v>
      </c>
      <c r="F42" s="1078" t="s">
        <v>99</v>
      </c>
      <c r="G42" s="1242" t="s">
        <v>239</v>
      </c>
      <c r="H42" s="1196" t="s">
        <v>1076</v>
      </c>
      <c r="I42" s="126" t="s">
        <v>815</v>
      </c>
      <c r="J42" s="112" t="s">
        <v>1165</v>
      </c>
      <c r="K42" s="112"/>
      <c r="L42" s="496" t="s">
        <v>39</v>
      </c>
      <c r="M42" s="114" t="s">
        <v>818</v>
      </c>
      <c r="N42" s="670" t="s">
        <v>1129</v>
      </c>
      <c r="O42" s="112"/>
      <c r="P42" s="114" t="s">
        <v>42</v>
      </c>
      <c r="Q42" s="114" t="s">
        <v>43</v>
      </c>
      <c r="R42" s="1058"/>
      <c r="S42" s="608"/>
      <c r="T42" s="1058">
        <v>3</v>
      </c>
      <c r="U42" s="608">
        <v>9000000</v>
      </c>
      <c r="V42" s="1116"/>
      <c r="W42" s="1117"/>
      <c r="X42" s="1158"/>
      <c r="Y42" s="1114"/>
      <c r="Z42" s="787"/>
      <c r="AA42" s="623"/>
      <c r="AB42" s="623"/>
      <c r="AC42" s="623"/>
      <c r="AD42" s="623"/>
      <c r="AE42" s="623"/>
      <c r="AF42" s="623"/>
      <c r="AG42" s="623"/>
      <c r="AH42" s="623"/>
      <c r="AJ42" s="781"/>
    </row>
    <row r="43" spans="1:36" ht="12.95" customHeight="1">
      <c r="A43" s="783">
        <v>22</v>
      </c>
      <c r="B43" s="761"/>
      <c r="C43" s="1243">
        <v>2</v>
      </c>
      <c r="D43" s="1243">
        <v>6</v>
      </c>
      <c r="E43" s="1242" t="s">
        <v>239</v>
      </c>
      <c r="F43" s="1078" t="s">
        <v>99</v>
      </c>
      <c r="G43" s="1242" t="s">
        <v>239</v>
      </c>
      <c r="H43" s="1196" t="s">
        <v>1292</v>
      </c>
      <c r="I43" s="72" t="s">
        <v>1291</v>
      </c>
      <c r="J43" s="112" t="s">
        <v>1167</v>
      </c>
      <c r="K43" s="51"/>
      <c r="L43" s="417" t="s">
        <v>39</v>
      </c>
      <c r="M43" s="52" t="s">
        <v>818</v>
      </c>
      <c r="N43" s="670" t="s">
        <v>1129</v>
      </c>
      <c r="O43" s="51"/>
      <c r="P43" s="52" t="s">
        <v>42</v>
      </c>
      <c r="Q43" s="52" t="s">
        <v>43</v>
      </c>
      <c r="R43" s="1060"/>
      <c r="S43" s="550"/>
      <c r="T43" s="1060">
        <v>2</v>
      </c>
      <c r="U43" s="550">
        <v>5000000</v>
      </c>
      <c r="V43" s="1116"/>
      <c r="W43" s="1117"/>
      <c r="X43" s="1158"/>
      <c r="Y43" s="1114"/>
      <c r="Z43" s="787"/>
      <c r="AA43" s="623"/>
      <c r="AB43" s="623"/>
      <c r="AC43" s="623"/>
      <c r="AD43" s="623"/>
      <c r="AE43" s="623"/>
      <c r="AF43" s="623"/>
      <c r="AG43" s="623"/>
      <c r="AH43" s="623"/>
      <c r="AJ43" s="781"/>
    </row>
    <row r="44" spans="1:36" ht="12.95" customHeight="1">
      <c r="A44" s="763">
        <v>23</v>
      </c>
      <c r="B44" s="761"/>
      <c r="C44" s="1243">
        <v>2</v>
      </c>
      <c r="D44" s="1243">
        <v>6</v>
      </c>
      <c r="E44" s="1242" t="s">
        <v>239</v>
      </c>
      <c r="F44" s="1078" t="s">
        <v>99</v>
      </c>
      <c r="G44" s="1242" t="s">
        <v>239</v>
      </c>
      <c r="H44" s="1196" t="s">
        <v>1294</v>
      </c>
      <c r="I44" s="72" t="s">
        <v>1293</v>
      </c>
      <c r="J44" s="51" t="s">
        <v>1170</v>
      </c>
      <c r="K44" s="51"/>
      <c r="L44" s="417" t="s">
        <v>39</v>
      </c>
      <c r="M44" s="52" t="s">
        <v>818</v>
      </c>
      <c r="N44" s="670" t="s">
        <v>1129</v>
      </c>
      <c r="O44" s="51"/>
      <c r="P44" s="52" t="s">
        <v>42</v>
      </c>
      <c r="Q44" s="52" t="s">
        <v>43</v>
      </c>
      <c r="R44" s="1060"/>
      <c r="S44" s="550"/>
      <c r="T44" s="1060">
        <v>2</v>
      </c>
      <c r="U44" s="550">
        <v>5000000</v>
      </c>
      <c r="V44" s="1116"/>
      <c r="W44" s="1117"/>
      <c r="X44" s="1158"/>
      <c r="Y44" s="1114"/>
      <c r="Z44" s="787"/>
      <c r="AA44" s="623"/>
      <c r="AB44" s="623"/>
      <c r="AC44" s="623"/>
      <c r="AD44" s="623"/>
      <c r="AE44" s="623"/>
      <c r="AF44" s="623"/>
      <c r="AG44" s="623"/>
      <c r="AH44" s="623"/>
      <c r="AJ44" s="781"/>
    </row>
    <row r="45" spans="1:36" ht="12.95" customHeight="1">
      <c r="A45" s="783">
        <v>24</v>
      </c>
      <c r="B45" s="761"/>
      <c r="C45" s="1243">
        <v>2</v>
      </c>
      <c r="D45" s="1243">
        <v>6</v>
      </c>
      <c r="E45" s="1242" t="s">
        <v>108</v>
      </c>
      <c r="F45" s="1078" t="s">
        <v>567</v>
      </c>
      <c r="G45" s="1242" t="s">
        <v>274</v>
      </c>
      <c r="H45" s="1196" t="s">
        <v>1295</v>
      </c>
      <c r="I45" s="72" t="s">
        <v>1172</v>
      </c>
      <c r="J45" s="51" t="s">
        <v>1173</v>
      </c>
      <c r="K45" s="51"/>
      <c r="L45" s="417" t="s">
        <v>201</v>
      </c>
      <c r="M45" s="52" t="s">
        <v>818</v>
      </c>
      <c r="N45" s="670" t="s">
        <v>1125</v>
      </c>
      <c r="O45" s="51"/>
      <c r="P45" s="52" t="s">
        <v>42</v>
      </c>
      <c r="Q45" s="52" t="s">
        <v>43</v>
      </c>
      <c r="R45" s="1060"/>
      <c r="S45" s="550"/>
      <c r="T45" s="1060">
        <v>3</v>
      </c>
      <c r="U45" s="550">
        <v>300000</v>
      </c>
      <c r="V45" s="1116"/>
      <c r="W45" s="1117"/>
      <c r="X45" s="1158"/>
      <c r="Y45" s="1114"/>
      <c r="Z45" s="787"/>
      <c r="AA45" s="623"/>
      <c r="AB45" s="623"/>
      <c r="AC45" s="623"/>
      <c r="AD45" s="623"/>
      <c r="AE45" s="623"/>
      <c r="AF45" s="623"/>
      <c r="AG45" s="623"/>
      <c r="AH45" s="623"/>
      <c r="AJ45" s="781"/>
    </row>
    <row r="46" spans="1:36" ht="12.95" customHeight="1">
      <c r="A46" s="763">
        <v>25</v>
      </c>
      <c r="B46" s="761"/>
      <c r="C46" s="1243">
        <v>2</v>
      </c>
      <c r="D46" s="1243">
        <v>6</v>
      </c>
      <c r="E46" s="1242" t="s">
        <v>108</v>
      </c>
      <c r="F46" s="1078" t="s">
        <v>567</v>
      </c>
      <c r="G46" s="1242" t="s">
        <v>97</v>
      </c>
      <c r="H46" s="1196" t="s">
        <v>70</v>
      </c>
      <c r="I46" s="72" t="s">
        <v>1174</v>
      </c>
      <c r="J46" s="51" t="s">
        <v>1175</v>
      </c>
      <c r="K46" s="51"/>
      <c r="L46" s="417" t="s">
        <v>201</v>
      </c>
      <c r="M46" s="52" t="s">
        <v>818</v>
      </c>
      <c r="N46" s="670" t="s">
        <v>1125</v>
      </c>
      <c r="O46" s="51"/>
      <c r="P46" s="52" t="s">
        <v>42</v>
      </c>
      <c r="Q46" s="52" t="s">
        <v>43</v>
      </c>
      <c r="R46" s="1060"/>
      <c r="S46" s="550"/>
      <c r="T46" s="1060">
        <v>1</v>
      </c>
      <c r="U46" s="550">
        <v>2200000</v>
      </c>
      <c r="V46" s="1116"/>
      <c r="W46" s="1117"/>
      <c r="X46" s="1158"/>
      <c r="Y46" s="1114"/>
      <c r="Z46" s="787"/>
      <c r="AA46" s="623"/>
      <c r="AB46" s="623"/>
      <c r="AC46" s="623"/>
      <c r="AD46" s="623"/>
      <c r="AE46" s="623"/>
      <c r="AF46" s="623"/>
      <c r="AG46" s="623"/>
      <c r="AH46" s="623"/>
      <c r="AJ46" s="781"/>
    </row>
    <row r="47" spans="1:36" ht="12.95" customHeight="1">
      <c r="A47" s="783">
        <v>26</v>
      </c>
      <c r="B47" s="761"/>
      <c r="C47" s="1243">
        <v>2</v>
      </c>
      <c r="D47" s="1243">
        <v>6</v>
      </c>
      <c r="E47" s="1242" t="s">
        <v>108</v>
      </c>
      <c r="F47" s="1078" t="s">
        <v>567</v>
      </c>
      <c r="G47" s="1242" t="s">
        <v>108</v>
      </c>
      <c r="H47" s="1196" t="s">
        <v>1296</v>
      </c>
      <c r="I47" s="72" t="s">
        <v>117</v>
      </c>
      <c r="J47" s="51" t="s">
        <v>1176</v>
      </c>
      <c r="K47" s="51"/>
      <c r="L47" s="417" t="s">
        <v>201</v>
      </c>
      <c r="M47" s="52" t="s">
        <v>818</v>
      </c>
      <c r="N47" s="670" t="s">
        <v>1125</v>
      </c>
      <c r="O47" s="51"/>
      <c r="P47" s="52" t="s">
        <v>42</v>
      </c>
      <c r="Q47" s="52" t="s">
        <v>43</v>
      </c>
      <c r="R47" s="1060"/>
      <c r="S47" s="550"/>
      <c r="T47" s="1060">
        <v>3</v>
      </c>
      <c r="U47" s="550">
        <v>9000000</v>
      </c>
      <c r="V47" s="1116"/>
      <c r="W47" s="1117"/>
      <c r="X47" s="1158"/>
      <c r="Y47" s="1114"/>
      <c r="Z47" s="787"/>
      <c r="AA47" s="623"/>
      <c r="AB47" s="623"/>
      <c r="AC47" s="623"/>
      <c r="AD47" s="623"/>
      <c r="AE47" s="623"/>
      <c r="AF47" s="623"/>
      <c r="AG47" s="623"/>
      <c r="AH47" s="623"/>
      <c r="AJ47" s="781"/>
    </row>
    <row r="48" spans="1:36" ht="12.95" customHeight="1">
      <c r="A48" s="763">
        <v>27</v>
      </c>
      <c r="B48" s="761"/>
      <c r="C48" s="1243">
        <v>2</v>
      </c>
      <c r="D48" s="1243">
        <v>6</v>
      </c>
      <c r="E48" s="1242" t="s">
        <v>97</v>
      </c>
      <c r="F48" s="1078" t="s">
        <v>99</v>
      </c>
      <c r="G48" s="1242" t="s">
        <v>98</v>
      </c>
      <c r="H48" s="1196" t="s">
        <v>1297</v>
      </c>
      <c r="I48" s="72" t="s">
        <v>1180</v>
      </c>
      <c r="J48" s="51" t="s">
        <v>1181</v>
      </c>
      <c r="K48" s="51"/>
      <c r="L48" s="417" t="s">
        <v>201</v>
      </c>
      <c r="M48" s="52" t="s">
        <v>818</v>
      </c>
      <c r="N48" s="670" t="s">
        <v>1182</v>
      </c>
      <c r="O48" s="51"/>
      <c r="P48" s="52" t="s">
        <v>42</v>
      </c>
      <c r="Q48" s="52" t="s">
        <v>43</v>
      </c>
      <c r="R48" s="1060"/>
      <c r="S48" s="550"/>
      <c r="T48" s="1060">
        <v>4</v>
      </c>
      <c r="U48" s="550">
        <v>3300000</v>
      </c>
      <c r="V48" s="1116"/>
      <c r="W48" s="1117"/>
      <c r="X48" s="1158"/>
      <c r="Y48" s="1114"/>
      <c r="Z48" s="787"/>
      <c r="AA48" s="623"/>
      <c r="AB48" s="623"/>
      <c r="AC48" s="623"/>
      <c r="AD48" s="623"/>
      <c r="AE48" s="623"/>
      <c r="AF48" s="623"/>
      <c r="AG48" s="623"/>
      <c r="AH48" s="623"/>
      <c r="AJ48" s="781"/>
    </row>
    <row r="49" spans="1:36" ht="12.95" customHeight="1">
      <c r="A49" s="783">
        <v>28</v>
      </c>
      <c r="B49" s="761"/>
      <c r="C49" s="1243">
        <v>2</v>
      </c>
      <c r="D49" s="1243">
        <v>6</v>
      </c>
      <c r="E49" s="1242" t="s">
        <v>97</v>
      </c>
      <c r="F49" s="1078" t="s">
        <v>99</v>
      </c>
      <c r="G49" s="1242" t="s">
        <v>108</v>
      </c>
      <c r="H49" s="1196" t="s">
        <v>1285</v>
      </c>
      <c r="I49" s="72" t="s">
        <v>211</v>
      </c>
      <c r="J49" s="51" t="s">
        <v>1184</v>
      </c>
      <c r="K49" s="51"/>
      <c r="L49" s="417" t="s">
        <v>201</v>
      </c>
      <c r="M49" s="52" t="s">
        <v>818</v>
      </c>
      <c r="N49" s="670" t="s">
        <v>1182</v>
      </c>
      <c r="O49" s="52" t="s">
        <v>1185</v>
      </c>
      <c r="P49" s="52" t="s">
        <v>132</v>
      </c>
      <c r="Q49" s="52" t="s">
        <v>43</v>
      </c>
      <c r="R49" s="1060"/>
      <c r="S49" s="550"/>
      <c r="T49" s="1060">
        <v>3</v>
      </c>
      <c r="U49" s="550">
        <v>12000000</v>
      </c>
      <c r="V49" s="1116"/>
      <c r="W49" s="1117"/>
      <c r="X49" s="1158"/>
      <c r="Y49" s="1114"/>
      <c r="Z49" s="787"/>
      <c r="AA49" s="623"/>
      <c r="AB49" s="623"/>
      <c r="AC49" s="623"/>
      <c r="AD49" s="623"/>
      <c r="AE49" s="623"/>
      <c r="AF49" s="623"/>
      <c r="AG49" s="623"/>
      <c r="AH49" s="623"/>
      <c r="AJ49" s="781"/>
    </row>
    <row r="50" spans="1:36" ht="12.95" customHeight="1">
      <c r="A50" s="763">
        <v>29</v>
      </c>
      <c r="B50" s="761"/>
      <c r="C50" s="1243">
        <v>2</v>
      </c>
      <c r="D50" s="1243">
        <v>6</v>
      </c>
      <c r="E50" s="1242" t="s">
        <v>239</v>
      </c>
      <c r="F50" s="1078" t="s">
        <v>567</v>
      </c>
      <c r="G50" s="1242" t="s">
        <v>570</v>
      </c>
      <c r="H50" s="1196" t="s">
        <v>148</v>
      </c>
      <c r="I50" s="72" t="s">
        <v>1298</v>
      </c>
      <c r="J50" s="51" t="s">
        <v>131</v>
      </c>
      <c r="K50" s="51"/>
      <c r="L50" s="417" t="s">
        <v>39</v>
      </c>
      <c r="M50" s="52" t="s">
        <v>818</v>
      </c>
      <c r="N50" s="670" t="s">
        <v>1187</v>
      </c>
      <c r="O50" s="51"/>
      <c r="P50" s="52" t="s">
        <v>349</v>
      </c>
      <c r="Q50" s="52" t="s">
        <v>43</v>
      </c>
      <c r="R50" s="1060"/>
      <c r="S50" s="550"/>
      <c r="T50" s="1060">
        <v>1</v>
      </c>
      <c r="U50" s="550">
        <v>7000000</v>
      </c>
      <c r="V50" s="1116"/>
      <c r="W50" s="1117"/>
      <c r="X50" s="1158"/>
      <c r="Y50" s="1114"/>
      <c r="Z50" s="787"/>
      <c r="AA50" s="623"/>
      <c r="AB50" s="623"/>
      <c r="AC50" s="623"/>
      <c r="AD50" s="623"/>
      <c r="AE50" s="623"/>
      <c r="AF50" s="623"/>
      <c r="AG50" s="623"/>
      <c r="AH50" s="623"/>
      <c r="AJ50" s="781"/>
    </row>
    <row r="51" spans="1:36" ht="12.95" customHeight="1">
      <c r="A51" s="783">
        <v>30</v>
      </c>
      <c r="B51" s="761"/>
      <c r="C51" s="1243">
        <v>2</v>
      </c>
      <c r="D51" s="1243">
        <v>6</v>
      </c>
      <c r="E51" s="1242" t="s">
        <v>97</v>
      </c>
      <c r="F51" s="1078" t="s">
        <v>239</v>
      </c>
      <c r="G51" s="1242" t="s">
        <v>922</v>
      </c>
      <c r="H51" s="1196" t="s">
        <v>135</v>
      </c>
      <c r="I51" s="72" t="s">
        <v>1300</v>
      </c>
      <c r="J51" s="51"/>
      <c r="K51" s="51"/>
      <c r="L51" s="417" t="s">
        <v>1156</v>
      </c>
      <c r="M51" s="52" t="s">
        <v>818</v>
      </c>
      <c r="N51" s="670" t="s">
        <v>1191</v>
      </c>
      <c r="O51" s="51"/>
      <c r="P51" s="52" t="s">
        <v>349</v>
      </c>
      <c r="Q51" s="52" t="s">
        <v>43</v>
      </c>
      <c r="R51" s="1060"/>
      <c r="S51" s="550"/>
      <c r="T51" s="1060">
        <v>1</v>
      </c>
      <c r="U51" s="550">
        <v>11812500</v>
      </c>
      <c r="V51" s="1116"/>
      <c r="W51" s="1117"/>
      <c r="X51" s="1158"/>
      <c r="Y51" s="1114"/>
      <c r="Z51" s="787"/>
      <c r="AA51" s="623"/>
      <c r="AB51" s="623"/>
      <c r="AC51" s="623"/>
      <c r="AD51" s="623"/>
      <c r="AE51" s="623"/>
      <c r="AF51" s="623"/>
      <c r="AG51" s="623"/>
      <c r="AH51" s="623"/>
      <c r="AJ51" s="781"/>
    </row>
    <row r="52" spans="1:36" ht="12.95" customHeight="1">
      <c r="A52" s="763">
        <v>31</v>
      </c>
      <c r="B52" s="857"/>
      <c r="C52" s="1243">
        <v>2</v>
      </c>
      <c r="D52" s="1243">
        <v>6</v>
      </c>
      <c r="E52" s="1242" t="s">
        <v>239</v>
      </c>
      <c r="F52" s="1078" t="s">
        <v>567</v>
      </c>
      <c r="G52" s="1242" t="s">
        <v>98</v>
      </c>
      <c r="H52" s="1196" t="s">
        <v>73</v>
      </c>
      <c r="I52" s="72" t="s">
        <v>1159</v>
      </c>
      <c r="J52" s="51"/>
      <c r="K52" s="51"/>
      <c r="L52" s="417" t="s">
        <v>1156</v>
      </c>
      <c r="M52" s="52" t="s">
        <v>818</v>
      </c>
      <c r="N52" s="670" t="s">
        <v>1191</v>
      </c>
      <c r="O52" s="51"/>
      <c r="P52" s="52" t="s">
        <v>349</v>
      </c>
      <c r="Q52" s="52" t="s">
        <v>43</v>
      </c>
      <c r="R52" s="1060"/>
      <c r="S52" s="550"/>
      <c r="T52" s="1060">
        <v>1</v>
      </c>
      <c r="U52" s="550">
        <v>9315000</v>
      </c>
      <c r="V52" s="998"/>
      <c r="W52" s="1117"/>
      <c r="X52" s="1159"/>
      <c r="Y52" s="957"/>
      <c r="Z52" s="1112"/>
      <c r="AA52" s="623"/>
      <c r="AB52" s="623"/>
      <c r="AC52" s="623"/>
      <c r="AD52" s="623"/>
      <c r="AE52" s="623"/>
      <c r="AF52" s="623"/>
      <c r="AG52" s="623"/>
      <c r="AH52" s="623"/>
      <c r="AJ52" s="781"/>
    </row>
    <row r="53" spans="1:36" ht="12.95" customHeight="1">
      <c r="A53" s="783">
        <v>32</v>
      </c>
      <c r="B53" s="761"/>
      <c r="C53" s="1243">
        <v>2</v>
      </c>
      <c r="D53" s="1243">
        <v>6</v>
      </c>
      <c r="E53" s="1242" t="s">
        <v>97</v>
      </c>
      <c r="F53" s="1078" t="s">
        <v>239</v>
      </c>
      <c r="G53" s="1242" t="s">
        <v>1069</v>
      </c>
      <c r="H53" s="1196" t="s">
        <v>1302</v>
      </c>
      <c r="I53" s="72" t="s">
        <v>1193</v>
      </c>
      <c r="J53" s="51" t="s">
        <v>1194</v>
      </c>
      <c r="K53" s="51"/>
      <c r="L53" s="417" t="s">
        <v>223</v>
      </c>
      <c r="M53" s="52" t="s">
        <v>818</v>
      </c>
      <c r="N53" s="670" t="s">
        <v>1187</v>
      </c>
      <c r="O53" s="51"/>
      <c r="P53" s="52" t="s">
        <v>42</v>
      </c>
      <c r="Q53" s="52" t="s">
        <v>43</v>
      </c>
      <c r="R53" s="1060"/>
      <c r="S53" s="550"/>
      <c r="T53" s="1060">
        <v>60</v>
      </c>
      <c r="U53" s="550">
        <v>28500000</v>
      </c>
      <c r="V53" s="1201"/>
      <c r="W53" s="1117"/>
      <c r="X53" s="1158"/>
      <c r="Y53" s="1114"/>
      <c r="Z53" s="787"/>
      <c r="AA53" s="623"/>
      <c r="AB53" s="623"/>
      <c r="AC53" s="623"/>
      <c r="AD53" s="623"/>
      <c r="AE53" s="623"/>
      <c r="AF53" s="623"/>
      <c r="AG53" s="623"/>
      <c r="AH53" s="623"/>
      <c r="AJ53" s="781"/>
    </row>
    <row r="54" spans="1:36" ht="12.95" customHeight="1">
      <c r="A54" s="763">
        <v>33</v>
      </c>
      <c r="B54" s="761"/>
      <c r="C54" s="1243">
        <v>2</v>
      </c>
      <c r="D54" s="1243">
        <v>6</v>
      </c>
      <c r="E54" s="1242" t="s">
        <v>239</v>
      </c>
      <c r="F54" s="1078" t="s">
        <v>99</v>
      </c>
      <c r="G54" s="1242" t="s">
        <v>239</v>
      </c>
      <c r="H54" s="1196" t="s">
        <v>1309</v>
      </c>
      <c r="I54" s="72" t="s">
        <v>1308</v>
      </c>
      <c r="J54" s="51" t="s">
        <v>1211</v>
      </c>
      <c r="K54" s="51"/>
      <c r="L54" s="51" t="s">
        <v>223</v>
      </c>
      <c r="M54" s="52" t="s">
        <v>818</v>
      </c>
      <c r="N54" s="670" t="s">
        <v>1203</v>
      </c>
      <c r="O54" s="51"/>
      <c r="P54" s="52" t="s">
        <v>42</v>
      </c>
      <c r="Q54" s="52" t="s">
        <v>43</v>
      </c>
      <c r="R54" s="1060"/>
      <c r="S54" s="550"/>
      <c r="T54" s="1060">
        <v>3</v>
      </c>
      <c r="U54" s="550">
        <v>13500000</v>
      </c>
      <c r="V54" s="1116"/>
      <c r="W54" s="1117"/>
      <c r="X54" s="1158"/>
      <c r="Y54" s="1114"/>
      <c r="Z54" s="787"/>
      <c r="AA54" s="623"/>
      <c r="AB54" s="623"/>
      <c r="AC54" s="623"/>
      <c r="AD54" s="623"/>
      <c r="AE54" s="623"/>
      <c r="AF54" s="623"/>
      <c r="AG54" s="623"/>
      <c r="AH54" s="623"/>
      <c r="AJ54" s="781"/>
    </row>
    <row r="55" spans="1:36" ht="12.95" customHeight="1">
      <c r="A55" s="763">
        <v>34</v>
      </c>
      <c r="B55" s="765"/>
      <c r="C55" s="1070" t="s">
        <v>97</v>
      </c>
      <c r="D55" s="1070" t="s">
        <v>98</v>
      </c>
      <c r="E55" s="1070" t="s">
        <v>108</v>
      </c>
      <c r="F55" s="1070" t="s">
        <v>567</v>
      </c>
      <c r="G55" s="1070" t="s">
        <v>108</v>
      </c>
      <c r="H55" s="705" t="s">
        <v>129</v>
      </c>
      <c r="I55" s="51" t="s">
        <v>117</v>
      </c>
      <c r="J55" s="51" t="s">
        <v>759</v>
      </c>
      <c r="K55" s="70"/>
      <c r="L55" s="52" t="s">
        <v>201</v>
      </c>
      <c r="M55" s="52" t="s">
        <v>760</v>
      </c>
      <c r="N55" s="52">
        <v>2013</v>
      </c>
      <c r="O55" s="70"/>
      <c r="P55" s="52" t="s">
        <v>132</v>
      </c>
      <c r="Q55" s="1020" t="s">
        <v>43</v>
      </c>
      <c r="R55" s="52"/>
      <c r="S55" s="77"/>
      <c r="T55" s="1065"/>
      <c r="U55" s="664"/>
      <c r="V55" s="52">
        <v>1</v>
      </c>
      <c r="W55" s="77">
        <v>500000</v>
      </c>
      <c r="X55" s="1154"/>
      <c r="Y55" s="752"/>
      <c r="Z55" s="1206"/>
      <c r="AA55" s="623"/>
      <c r="AB55" s="623"/>
      <c r="AC55" s="623"/>
      <c r="AD55" s="623"/>
      <c r="AE55" s="623"/>
      <c r="AF55" s="623"/>
      <c r="AG55" s="623"/>
      <c r="AH55" s="623"/>
      <c r="AJ55" s="781"/>
    </row>
    <row r="56" spans="1:36" ht="12.95" customHeight="1">
      <c r="A56" s="783">
        <v>35</v>
      </c>
      <c r="B56" s="765"/>
      <c r="C56" s="1070" t="s">
        <v>97</v>
      </c>
      <c r="D56" s="1070" t="s">
        <v>98</v>
      </c>
      <c r="E56" s="1070" t="s">
        <v>108</v>
      </c>
      <c r="F56" s="1070" t="s">
        <v>567</v>
      </c>
      <c r="G56" s="1070" t="s">
        <v>108</v>
      </c>
      <c r="H56" s="705" t="s">
        <v>135</v>
      </c>
      <c r="I56" s="51" t="s">
        <v>761</v>
      </c>
      <c r="J56" s="51" t="s">
        <v>762</v>
      </c>
      <c r="K56" s="70"/>
      <c r="L56" s="52" t="s">
        <v>158</v>
      </c>
      <c r="M56" s="52" t="s">
        <v>757</v>
      </c>
      <c r="N56" s="52">
        <v>2014</v>
      </c>
      <c r="O56" s="70"/>
      <c r="P56" s="52" t="s">
        <v>132</v>
      </c>
      <c r="Q56" s="1020" t="s">
        <v>43</v>
      </c>
      <c r="R56" s="52"/>
      <c r="S56" s="77"/>
      <c r="T56" s="1065"/>
      <c r="U56" s="664"/>
      <c r="V56" s="52">
        <v>1</v>
      </c>
      <c r="W56" s="77">
        <v>1750000</v>
      </c>
      <c r="X56" s="1154"/>
      <c r="Y56" s="752"/>
      <c r="Z56" s="1206"/>
      <c r="AA56" s="623"/>
      <c r="AB56" s="623"/>
      <c r="AC56" s="623"/>
      <c r="AD56" s="623"/>
      <c r="AE56" s="623"/>
      <c r="AF56" s="623"/>
      <c r="AG56" s="623"/>
      <c r="AH56" s="623"/>
      <c r="AJ56" s="781"/>
    </row>
    <row r="57" spans="1:36" ht="12.95" customHeight="1">
      <c r="A57" s="763">
        <v>36</v>
      </c>
      <c r="B57" s="765"/>
      <c r="C57" s="1070" t="s">
        <v>97</v>
      </c>
      <c r="D57" s="1070" t="s">
        <v>98</v>
      </c>
      <c r="E57" s="1070" t="s">
        <v>108</v>
      </c>
      <c r="F57" s="1070" t="s">
        <v>567</v>
      </c>
      <c r="G57" s="1070" t="s">
        <v>108</v>
      </c>
      <c r="H57" s="705" t="s">
        <v>70</v>
      </c>
      <c r="I57" s="51" t="s">
        <v>761</v>
      </c>
      <c r="J57" s="51" t="s">
        <v>762</v>
      </c>
      <c r="K57" s="70"/>
      <c r="L57" s="52" t="s">
        <v>158</v>
      </c>
      <c r="M57" s="52" t="s">
        <v>757</v>
      </c>
      <c r="N57" s="52">
        <v>2014</v>
      </c>
      <c r="O57" s="70"/>
      <c r="P57" s="52" t="s">
        <v>132</v>
      </c>
      <c r="Q57" s="1020" t="s">
        <v>43</v>
      </c>
      <c r="R57" s="52"/>
      <c r="S57" s="77"/>
      <c r="T57" s="1065"/>
      <c r="U57" s="664"/>
      <c r="V57" s="52">
        <v>1</v>
      </c>
      <c r="W57" s="77">
        <v>2500000</v>
      </c>
      <c r="X57" s="1154"/>
      <c r="Y57" s="752"/>
      <c r="Z57" s="1206"/>
      <c r="AA57" s="623"/>
      <c r="AB57" s="623"/>
      <c r="AC57" s="623"/>
      <c r="AD57" s="623"/>
      <c r="AE57" s="623"/>
      <c r="AF57" s="623"/>
      <c r="AG57" s="623"/>
      <c r="AH57" s="623"/>
      <c r="AJ57" s="781"/>
    </row>
    <row r="58" spans="1:36" ht="12.95" customHeight="1">
      <c r="A58" s="763">
        <v>37</v>
      </c>
      <c r="B58" s="765"/>
      <c r="C58" s="1070" t="s">
        <v>97</v>
      </c>
      <c r="D58" s="1070" t="s">
        <v>98</v>
      </c>
      <c r="E58" s="1070" t="s">
        <v>108</v>
      </c>
      <c r="F58" s="1070" t="s">
        <v>567</v>
      </c>
      <c r="G58" s="1070" t="s">
        <v>108</v>
      </c>
      <c r="H58" s="705" t="s">
        <v>73</v>
      </c>
      <c r="I58" s="51" t="s">
        <v>761</v>
      </c>
      <c r="J58" s="51" t="s">
        <v>762</v>
      </c>
      <c r="K58" s="70"/>
      <c r="L58" s="52" t="s">
        <v>158</v>
      </c>
      <c r="M58" s="52" t="s">
        <v>757</v>
      </c>
      <c r="N58" s="52">
        <v>2014</v>
      </c>
      <c r="O58" s="70"/>
      <c r="P58" s="52" t="s">
        <v>132</v>
      </c>
      <c r="Q58" s="1020" t="s">
        <v>310</v>
      </c>
      <c r="R58" s="52"/>
      <c r="S58" s="77"/>
      <c r="T58" s="1065"/>
      <c r="U58" s="664"/>
      <c r="V58" s="52">
        <v>1</v>
      </c>
      <c r="W58" s="77">
        <v>2500000</v>
      </c>
      <c r="X58" s="1154"/>
      <c r="Y58" s="752"/>
      <c r="Z58" s="1206"/>
      <c r="AA58" s="623"/>
      <c r="AB58" s="623"/>
      <c r="AC58" s="623"/>
      <c r="AD58" s="623"/>
      <c r="AE58" s="623"/>
      <c r="AF58" s="623"/>
      <c r="AG58" s="623"/>
      <c r="AH58" s="623"/>
      <c r="AJ58" s="781"/>
    </row>
    <row r="59" spans="1:36" ht="12.95" customHeight="1">
      <c r="A59" s="783">
        <v>38</v>
      </c>
      <c r="B59" s="765"/>
      <c r="C59" s="1070" t="s">
        <v>97</v>
      </c>
      <c r="D59" s="1070" t="s">
        <v>98</v>
      </c>
      <c r="E59" s="1070" t="s">
        <v>108</v>
      </c>
      <c r="F59" s="1070" t="s">
        <v>567</v>
      </c>
      <c r="G59" s="1070" t="s">
        <v>108</v>
      </c>
      <c r="H59" s="705" t="s">
        <v>137</v>
      </c>
      <c r="I59" s="51" t="s">
        <v>761</v>
      </c>
      <c r="J59" s="51" t="s">
        <v>762</v>
      </c>
      <c r="K59" s="70"/>
      <c r="L59" s="52" t="s">
        <v>158</v>
      </c>
      <c r="M59" s="52" t="s">
        <v>757</v>
      </c>
      <c r="N59" s="52">
        <v>2014</v>
      </c>
      <c r="O59" s="70"/>
      <c r="P59" s="52" t="s">
        <v>132</v>
      </c>
      <c r="Q59" s="1020" t="s">
        <v>310</v>
      </c>
      <c r="R59" s="52"/>
      <c r="S59" s="77"/>
      <c r="T59" s="1065"/>
      <c r="U59" s="664"/>
      <c r="V59" s="52">
        <v>1</v>
      </c>
      <c r="W59" s="77">
        <v>2500000</v>
      </c>
      <c r="X59" s="1154"/>
      <c r="Y59" s="752"/>
      <c r="Z59" s="1206"/>
      <c r="AA59" s="623"/>
      <c r="AB59" s="623"/>
      <c r="AC59" s="623"/>
      <c r="AD59" s="623"/>
      <c r="AE59" s="623"/>
      <c r="AF59" s="623"/>
      <c r="AG59" s="623"/>
      <c r="AH59" s="623"/>
      <c r="AJ59" s="781"/>
    </row>
    <row r="60" spans="1:36" ht="12.95" customHeight="1">
      <c r="A60" s="763">
        <v>39</v>
      </c>
      <c r="B60" s="765"/>
      <c r="C60" s="1070" t="s">
        <v>97</v>
      </c>
      <c r="D60" s="1070" t="s">
        <v>98</v>
      </c>
      <c r="E60" s="1070" t="s">
        <v>108</v>
      </c>
      <c r="F60" s="1070" t="s">
        <v>98</v>
      </c>
      <c r="G60" s="1070" t="s">
        <v>99</v>
      </c>
      <c r="H60" s="705" t="s">
        <v>129</v>
      </c>
      <c r="I60" s="51" t="s">
        <v>763</v>
      </c>
      <c r="J60" s="51" t="s">
        <v>764</v>
      </c>
      <c r="K60" s="70"/>
      <c r="L60" s="52" t="s">
        <v>201</v>
      </c>
      <c r="M60" s="52" t="s">
        <v>760</v>
      </c>
      <c r="N60" s="52">
        <v>2013</v>
      </c>
      <c r="O60" s="70"/>
      <c r="P60" s="52" t="s">
        <v>132</v>
      </c>
      <c r="Q60" s="1020" t="s">
        <v>310</v>
      </c>
      <c r="R60" s="52"/>
      <c r="S60" s="77"/>
      <c r="T60" s="1065"/>
      <c r="U60" s="664"/>
      <c r="V60" s="52">
        <v>1</v>
      </c>
      <c r="W60" s="77">
        <v>744000</v>
      </c>
      <c r="X60" s="1154"/>
      <c r="Y60" s="752"/>
      <c r="Z60" s="1206"/>
      <c r="AA60" s="623"/>
      <c r="AB60" s="623"/>
      <c r="AC60" s="623"/>
      <c r="AD60" s="623"/>
      <c r="AE60" s="623"/>
      <c r="AF60" s="623"/>
      <c r="AG60" s="623"/>
      <c r="AH60" s="623"/>
      <c r="AJ60" s="781"/>
    </row>
    <row r="61" spans="1:36" ht="12.95" customHeight="1">
      <c r="A61" s="763">
        <v>40</v>
      </c>
      <c r="B61" s="765"/>
      <c r="C61" s="69" t="s">
        <v>97</v>
      </c>
      <c r="D61" s="69" t="s">
        <v>98</v>
      </c>
      <c r="E61" s="69" t="s">
        <v>108</v>
      </c>
      <c r="F61" s="1071" t="s">
        <v>567</v>
      </c>
      <c r="G61" s="1071" t="s">
        <v>108</v>
      </c>
      <c r="H61" s="70" t="s">
        <v>120</v>
      </c>
      <c r="I61" s="51" t="s">
        <v>117</v>
      </c>
      <c r="J61" s="417" t="s">
        <v>41</v>
      </c>
      <c r="K61" s="52" t="s">
        <v>41</v>
      </c>
      <c r="L61" s="52" t="s">
        <v>118</v>
      </c>
      <c r="M61" s="52" t="s">
        <v>40</v>
      </c>
      <c r="N61" s="52">
        <v>2011</v>
      </c>
      <c r="O61" s="52" t="s">
        <v>41</v>
      </c>
      <c r="P61" s="52" t="s">
        <v>42</v>
      </c>
      <c r="Q61" s="1020" t="s">
        <v>310</v>
      </c>
      <c r="R61" s="70"/>
      <c r="S61" s="71"/>
      <c r="T61" s="1065"/>
      <c r="U61" s="664"/>
      <c r="V61" s="70">
        <v>1</v>
      </c>
      <c r="W61" s="71">
        <v>800000</v>
      </c>
      <c r="X61" s="1154"/>
      <c r="Y61" s="752"/>
      <c r="Z61" s="1206"/>
      <c r="AA61" s="623"/>
      <c r="AB61" s="623"/>
      <c r="AC61" s="623"/>
      <c r="AD61" s="623"/>
      <c r="AE61" s="623"/>
      <c r="AF61" s="623"/>
      <c r="AG61" s="623"/>
      <c r="AH61" s="623"/>
      <c r="AJ61" s="781"/>
    </row>
    <row r="62" spans="1:36" ht="12.95" customHeight="1">
      <c r="A62" s="783">
        <v>41</v>
      </c>
      <c r="B62" s="765"/>
      <c r="C62" s="69" t="s">
        <v>97</v>
      </c>
      <c r="D62" s="69" t="s">
        <v>98</v>
      </c>
      <c r="E62" s="69" t="s">
        <v>108</v>
      </c>
      <c r="F62" s="1071" t="s">
        <v>567</v>
      </c>
      <c r="G62" s="1071" t="s">
        <v>108</v>
      </c>
      <c r="H62" s="70" t="s">
        <v>141</v>
      </c>
      <c r="I62" s="51" t="s">
        <v>117</v>
      </c>
      <c r="J62" s="417" t="s">
        <v>41</v>
      </c>
      <c r="K62" s="52" t="s">
        <v>41</v>
      </c>
      <c r="L62" s="52" t="s">
        <v>118</v>
      </c>
      <c r="M62" s="52" t="s">
        <v>40</v>
      </c>
      <c r="N62" s="52">
        <v>2012</v>
      </c>
      <c r="O62" s="52" t="s">
        <v>41</v>
      </c>
      <c r="P62" s="52" t="s">
        <v>42</v>
      </c>
      <c r="Q62" s="1020" t="s">
        <v>310</v>
      </c>
      <c r="R62" s="70"/>
      <c r="S62" s="550"/>
      <c r="T62" s="1065"/>
      <c r="U62" s="664"/>
      <c r="V62" s="70">
        <v>1</v>
      </c>
      <c r="W62" s="550">
        <v>800000</v>
      </c>
      <c r="X62" s="1154"/>
      <c r="Y62" s="752"/>
      <c r="Z62" s="1206"/>
      <c r="AA62" s="623"/>
      <c r="AB62" s="623"/>
      <c r="AC62" s="623"/>
      <c r="AD62" s="623"/>
      <c r="AE62" s="623"/>
      <c r="AF62" s="623"/>
      <c r="AG62" s="623"/>
      <c r="AH62" s="623"/>
      <c r="AJ62" s="781"/>
    </row>
    <row r="63" spans="1:36" ht="12.95" customHeight="1">
      <c r="A63" s="763">
        <v>42</v>
      </c>
      <c r="B63" s="765"/>
      <c r="C63" s="69" t="s">
        <v>97</v>
      </c>
      <c r="D63" s="69" t="s">
        <v>98</v>
      </c>
      <c r="E63" s="69" t="s">
        <v>108</v>
      </c>
      <c r="F63" s="1071" t="s">
        <v>567</v>
      </c>
      <c r="G63" s="1071" t="s">
        <v>108</v>
      </c>
      <c r="H63" s="70" t="s">
        <v>1065</v>
      </c>
      <c r="I63" s="72" t="s">
        <v>1064</v>
      </c>
      <c r="J63" s="417" t="s">
        <v>41</v>
      </c>
      <c r="K63" s="52" t="s">
        <v>41</v>
      </c>
      <c r="L63" s="52" t="s">
        <v>118</v>
      </c>
      <c r="M63" s="52" t="s">
        <v>40</v>
      </c>
      <c r="N63" s="52">
        <v>2013</v>
      </c>
      <c r="O63" s="52" t="s">
        <v>41</v>
      </c>
      <c r="P63" s="52" t="s">
        <v>42</v>
      </c>
      <c r="Q63" s="1020" t="s">
        <v>310</v>
      </c>
      <c r="R63" s="1247"/>
      <c r="S63" s="71"/>
      <c r="T63" s="1065"/>
      <c r="U63" s="664"/>
      <c r="V63" s="1247">
        <v>2</v>
      </c>
      <c r="W63" s="71">
        <v>3500000</v>
      </c>
      <c r="X63" s="1154"/>
      <c r="Y63" s="752"/>
      <c r="Z63" s="1206"/>
      <c r="AA63" s="623"/>
      <c r="AB63" s="623"/>
      <c r="AC63" s="623"/>
      <c r="AD63" s="623"/>
      <c r="AE63" s="623"/>
      <c r="AF63" s="623"/>
      <c r="AG63" s="623"/>
      <c r="AH63" s="623"/>
      <c r="AJ63" s="781"/>
    </row>
    <row r="64" spans="1:36" ht="12.95" customHeight="1">
      <c r="A64" s="763">
        <v>43</v>
      </c>
      <c r="B64" s="765"/>
      <c r="C64" s="76">
        <v>2</v>
      </c>
      <c r="D64" s="76">
        <v>6</v>
      </c>
      <c r="E64" s="1073" t="s">
        <v>108</v>
      </c>
      <c r="F64" s="1073" t="s">
        <v>567</v>
      </c>
      <c r="G64" s="1073" t="s">
        <v>917</v>
      </c>
      <c r="H64" s="51" t="s">
        <v>129</v>
      </c>
      <c r="I64" s="51" t="s">
        <v>202</v>
      </c>
      <c r="J64" s="51" t="s">
        <v>203</v>
      </c>
      <c r="K64" s="51"/>
      <c r="L64" s="52" t="s">
        <v>158</v>
      </c>
      <c r="M64" s="52" t="s">
        <v>40</v>
      </c>
      <c r="N64" s="52">
        <v>2011</v>
      </c>
      <c r="O64" s="51"/>
      <c r="P64" s="52" t="s">
        <v>132</v>
      </c>
      <c r="Q64" s="1020" t="s">
        <v>310</v>
      </c>
      <c r="R64" s="52"/>
      <c r="S64" s="77"/>
      <c r="T64" s="1065"/>
      <c r="U64" s="664"/>
      <c r="V64" s="52">
        <v>1</v>
      </c>
      <c r="W64" s="77">
        <v>550000</v>
      </c>
      <c r="X64" s="1154"/>
      <c r="Y64" s="752"/>
      <c r="Z64" s="1206"/>
      <c r="AA64" s="623"/>
      <c r="AB64" s="623"/>
      <c r="AC64" s="623"/>
      <c r="AD64" s="623"/>
      <c r="AE64" s="623"/>
      <c r="AF64" s="623"/>
      <c r="AG64" s="623"/>
      <c r="AH64" s="623"/>
      <c r="AJ64" s="781"/>
    </row>
    <row r="65" spans="1:36" ht="12.95" customHeight="1">
      <c r="A65" s="783">
        <v>44</v>
      </c>
      <c r="B65" s="765"/>
      <c r="C65" s="86">
        <v>2</v>
      </c>
      <c r="D65" s="86">
        <v>6</v>
      </c>
      <c r="E65" s="86">
        <v>3</v>
      </c>
      <c r="F65" s="86">
        <v>5</v>
      </c>
      <c r="G65" s="86">
        <v>3</v>
      </c>
      <c r="H65" s="1076" t="s">
        <v>109</v>
      </c>
      <c r="I65" s="51" t="s">
        <v>216</v>
      </c>
      <c r="J65" s="80"/>
      <c r="K65" s="80"/>
      <c r="L65" s="82"/>
      <c r="M65" s="52" t="s">
        <v>205</v>
      </c>
      <c r="N65" s="82">
        <v>2014</v>
      </c>
      <c r="O65" s="51"/>
      <c r="P65" s="83" t="s">
        <v>42</v>
      </c>
      <c r="Q65" s="1020" t="s">
        <v>310</v>
      </c>
      <c r="R65" s="1246"/>
      <c r="S65" s="554"/>
      <c r="T65" s="1065"/>
      <c r="U65" s="664"/>
      <c r="V65" s="1246">
        <v>1</v>
      </c>
      <c r="W65" s="554">
        <v>750000</v>
      </c>
      <c r="X65" s="1154"/>
      <c r="Y65" s="752"/>
      <c r="Z65" s="1206"/>
      <c r="AA65" s="623"/>
      <c r="AB65" s="623"/>
      <c r="AC65" s="623"/>
      <c r="AD65" s="623"/>
      <c r="AE65" s="623"/>
      <c r="AF65" s="623"/>
      <c r="AG65" s="623"/>
      <c r="AH65" s="623"/>
      <c r="AJ65" s="781"/>
    </row>
    <row r="66" spans="1:36" ht="12.95" customHeight="1">
      <c r="A66" s="763">
        <v>45</v>
      </c>
      <c r="B66" s="765"/>
      <c r="C66" s="50">
        <v>2</v>
      </c>
      <c r="D66" s="50">
        <v>6</v>
      </c>
      <c r="E66" s="1075" t="s">
        <v>108</v>
      </c>
      <c r="F66" s="1075" t="s">
        <v>567</v>
      </c>
      <c r="G66" s="1078" t="s">
        <v>108</v>
      </c>
      <c r="H66" s="667" t="s">
        <v>1072</v>
      </c>
      <c r="I66" s="51" t="s">
        <v>117</v>
      </c>
      <c r="J66" s="85" t="s">
        <v>840</v>
      </c>
      <c r="K66" s="70"/>
      <c r="L66" s="52" t="s">
        <v>201</v>
      </c>
      <c r="M66" s="52" t="s">
        <v>818</v>
      </c>
      <c r="N66" s="670">
        <v>42354</v>
      </c>
      <c r="O66" s="70"/>
      <c r="P66" s="52" t="s">
        <v>42</v>
      </c>
      <c r="Q66" s="1020" t="s">
        <v>43</v>
      </c>
      <c r="R66" s="1060"/>
      <c r="S66" s="71"/>
      <c r="T66" s="1065"/>
      <c r="U66" s="664"/>
      <c r="V66" s="1060">
        <v>2</v>
      </c>
      <c r="W66" s="71">
        <v>7020000</v>
      </c>
      <c r="X66" s="1154"/>
      <c r="Y66" s="752"/>
      <c r="Z66" s="1206"/>
      <c r="AA66" s="623"/>
      <c r="AB66" s="623"/>
      <c r="AC66" s="623"/>
      <c r="AD66" s="623"/>
      <c r="AE66" s="623"/>
      <c r="AF66" s="623"/>
      <c r="AG66" s="623"/>
      <c r="AH66" s="623"/>
      <c r="AJ66" s="781"/>
    </row>
    <row r="67" spans="1:36" ht="12.95" customHeight="1">
      <c r="A67" s="763">
        <v>46</v>
      </c>
      <c r="B67" s="765"/>
      <c r="C67" s="1243">
        <v>2</v>
      </c>
      <c r="D67" s="1243">
        <v>6</v>
      </c>
      <c r="E67" s="1243">
        <v>2</v>
      </c>
      <c r="F67" s="1078" t="s">
        <v>108</v>
      </c>
      <c r="G67" s="1242" t="s">
        <v>567</v>
      </c>
      <c r="H67" s="1196" t="s">
        <v>129</v>
      </c>
      <c r="I67" s="134" t="s">
        <v>1127</v>
      </c>
      <c r="J67" s="85" t="s">
        <v>1128</v>
      </c>
      <c r="K67" s="70"/>
      <c r="L67" s="52" t="s">
        <v>158</v>
      </c>
      <c r="M67" s="52" t="s">
        <v>818</v>
      </c>
      <c r="N67" s="670" t="s">
        <v>1129</v>
      </c>
      <c r="O67" s="52" t="s">
        <v>1130</v>
      </c>
      <c r="P67" s="52" t="s">
        <v>42</v>
      </c>
      <c r="Q67" s="52" t="s">
        <v>43</v>
      </c>
      <c r="R67" s="1060"/>
      <c r="S67" s="550"/>
      <c r="T67" s="1065"/>
      <c r="U67" s="664"/>
      <c r="V67" s="1060">
        <v>1</v>
      </c>
      <c r="W67" s="550">
        <v>1255000</v>
      </c>
      <c r="X67" s="1154"/>
      <c r="Y67" s="752"/>
      <c r="Z67" s="1206"/>
      <c r="AA67" s="623"/>
      <c r="AB67" s="623"/>
      <c r="AC67" s="623"/>
      <c r="AD67" s="623"/>
      <c r="AE67" s="623"/>
      <c r="AF67" s="623"/>
      <c r="AG67" s="623"/>
      <c r="AH67" s="623"/>
      <c r="AJ67" s="781"/>
    </row>
    <row r="68" spans="1:36" ht="12.95" customHeight="1">
      <c r="A68" s="783">
        <v>47</v>
      </c>
      <c r="B68" s="765"/>
      <c r="C68" s="1243">
        <v>2</v>
      </c>
      <c r="D68" s="1243">
        <v>6</v>
      </c>
      <c r="E68" s="1243">
        <v>2</v>
      </c>
      <c r="F68" s="1078" t="s">
        <v>108</v>
      </c>
      <c r="G68" s="1242" t="s">
        <v>567</v>
      </c>
      <c r="H68" s="1196" t="s">
        <v>1104</v>
      </c>
      <c r="I68" s="134" t="s">
        <v>1131</v>
      </c>
      <c r="J68" s="85" t="s">
        <v>1132</v>
      </c>
      <c r="K68" s="70"/>
      <c r="L68" s="52" t="s">
        <v>1133</v>
      </c>
      <c r="M68" s="52" t="s">
        <v>818</v>
      </c>
      <c r="N68" s="670" t="s">
        <v>1129</v>
      </c>
      <c r="O68" s="52" t="s">
        <v>1134</v>
      </c>
      <c r="P68" s="52" t="s">
        <v>42</v>
      </c>
      <c r="Q68" s="52" t="s">
        <v>43</v>
      </c>
      <c r="R68" s="1060"/>
      <c r="S68" s="550"/>
      <c r="T68" s="1065"/>
      <c r="U68" s="664"/>
      <c r="V68" s="1060">
        <v>2</v>
      </c>
      <c r="W68" s="550">
        <v>200000</v>
      </c>
      <c r="X68" s="1154"/>
      <c r="Y68" s="752"/>
      <c r="Z68" s="1206"/>
      <c r="AA68" s="623"/>
      <c r="AB68" s="623"/>
      <c r="AC68" s="623"/>
      <c r="AD68" s="623"/>
      <c r="AE68" s="623"/>
      <c r="AF68" s="623"/>
      <c r="AG68" s="623"/>
      <c r="AH68" s="623"/>
      <c r="AJ68" s="781"/>
    </row>
    <row r="69" spans="1:36" ht="12.95" customHeight="1">
      <c r="A69" s="763">
        <v>48</v>
      </c>
      <c r="B69" s="765"/>
      <c r="C69" s="1243">
        <v>2</v>
      </c>
      <c r="D69" s="1243">
        <v>6</v>
      </c>
      <c r="E69" s="1243">
        <v>2</v>
      </c>
      <c r="F69" s="1078" t="s">
        <v>108</v>
      </c>
      <c r="G69" s="1242" t="s">
        <v>567</v>
      </c>
      <c r="H69" s="1196" t="s">
        <v>73</v>
      </c>
      <c r="I69" s="134" t="s">
        <v>1135</v>
      </c>
      <c r="J69" s="85" t="s">
        <v>1136</v>
      </c>
      <c r="K69" s="70"/>
      <c r="L69" s="52" t="s">
        <v>158</v>
      </c>
      <c r="M69" s="52" t="s">
        <v>818</v>
      </c>
      <c r="N69" s="670" t="s">
        <v>1129</v>
      </c>
      <c r="O69" s="52" t="s">
        <v>1137</v>
      </c>
      <c r="P69" s="52" t="s">
        <v>42</v>
      </c>
      <c r="Q69" s="52" t="s">
        <v>43</v>
      </c>
      <c r="R69" s="1060"/>
      <c r="S69" s="550"/>
      <c r="T69" s="1065"/>
      <c r="U69" s="664"/>
      <c r="V69" s="1060">
        <v>1</v>
      </c>
      <c r="W69" s="550">
        <v>75000</v>
      </c>
      <c r="X69" s="1154"/>
      <c r="Y69" s="752"/>
      <c r="Z69" s="1206"/>
      <c r="AA69" s="623"/>
      <c r="AB69" s="623"/>
      <c r="AC69" s="623"/>
      <c r="AD69" s="623"/>
      <c r="AE69" s="623"/>
      <c r="AF69" s="623"/>
      <c r="AG69" s="623"/>
      <c r="AH69" s="623"/>
      <c r="AJ69" s="781"/>
    </row>
    <row r="70" spans="1:36" ht="12.95" customHeight="1">
      <c r="A70" s="763">
        <v>49</v>
      </c>
      <c r="B70" s="765"/>
      <c r="C70" s="1243">
        <v>2</v>
      </c>
      <c r="D70" s="1243">
        <v>6</v>
      </c>
      <c r="E70" s="1243">
        <v>2</v>
      </c>
      <c r="F70" s="1078" t="s">
        <v>108</v>
      </c>
      <c r="G70" s="1242" t="s">
        <v>567</v>
      </c>
      <c r="H70" s="1196" t="s">
        <v>137</v>
      </c>
      <c r="I70" s="134" t="s">
        <v>1138</v>
      </c>
      <c r="J70" s="85" t="s">
        <v>1139</v>
      </c>
      <c r="K70" s="70"/>
      <c r="L70" s="52" t="s">
        <v>223</v>
      </c>
      <c r="M70" s="52" t="s">
        <v>818</v>
      </c>
      <c r="N70" s="670" t="s">
        <v>1129</v>
      </c>
      <c r="O70" s="52" t="s">
        <v>1140</v>
      </c>
      <c r="P70" s="52" t="s">
        <v>42</v>
      </c>
      <c r="Q70" s="52" t="s">
        <v>43</v>
      </c>
      <c r="R70" s="1060"/>
      <c r="S70" s="550"/>
      <c r="T70" s="1065"/>
      <c r="U70" s="664"/>
      <c r="V70" s="1060">
        <v>1</v>
      </c>
      <c r="W70" s="550">
        <v>800000</v>
      </c>
      <c r="X70" s="1154"/>
      <c r="Y70" s="752"/>
      <c r="Z70" s="1206"/>
      <c r="AA70" s="623"/>
      <c r="AB70" s="623"/>
      <c r="AC70" s="623"/>
      <c r="AD70" s="623"/>
      <c r="AE70" s="623"/>
      <c r="AF70" s="623"/>
      <c r="AG70" s="623"/>
      <c r="AH70" s="623"/>
      <c r="AJ70" s="781"/>
    </row>
    <row r="71" spans="1:36" ht="12.95" customHeight="1">
      <c r="A71" s="783">
        <v>50</v>
      </c>
      <c r="B71" s="765"/>
      <c r="C71" s="1243">
        <v>2</v>
      </c>
      <c r="D71" s="1243">
        <v>6</v>
      </c>
      <c r="E71" s="1243">
        <v>2</v>
      </c>
      <c r="F71" s="1078" t="s">
        <v>108</v>
      </c>
      <c r="G71" s="1242" t="s">
        <v>567</v>
      </c>
      <c r="H71" s="1196" t="s">
        <v>100</v>
      </c>
      <c r="I71" s="134" t="s">
        <v>1141</v>
      </c>
      <c r="J71" s="85" t="s">
        <v>1142</v>
      </c>
      <c r="K71" s="52"/>
      <c r="L71" s="52" t="s">
        <v>158</v>
      </c>
      <c r="M71" s="52" t="s">
        <v>818</v>
      </c>
      <c r="N71" s="670" t="s">
        <v>1129</v>
      </c>
      <c r="O71" s="70"/>
      <c r="P71" s="52" t="s">
        <v>349</v>
      </c>
      <c r="Q71" s="52" t="s">
        <v>43</v>
      </c>
      <c r="R71" s="1060"/>
      <c r="S71" s="550"/>
      <c r="T71" s="1065"/>
      <c r="U71" s="664"/>
      <c r="V71" s="1060">
        <v>1</v>
      </c>
      <c r="W71" s="550">
        <v>190000</v>
      </c>
      <c r="X71" s="1154"/>
      <c r="Y71" s="752"/>
      <c r="Z71" s="1206"/>
      <c r="AA71" s="623"/>
      <c r="AB71" s="623"/>
      <c r="AC71" s="623"/>
      <c r="AD71" s="623"/>
      <c r="AE71" s="623"/>
      <c r="AF71" s="623"/>
      <c r="AG71" s="623"/>
      <c r="AH71" s="623"/>
      <c r="AJ71" s="781"/>
    </row>
    <row r="72" spans="1:36" ht="12.95" customHeight="1">
      <c r="A72" s="763">
        <v>51</v>
      </c>
      <c r="B72" s="765"/>
      <c r="C72" s="1243">
        <v>2</v>
      </c>
      <c r="D72" s="1243">
        <v>6</v>
      </c>
      <c r="E72" s="1243">
        <v>2</v>
      </c>
      <c r="F72" s="1078" t="s">
        <v>108</v>
      </c>
      <c r="G72" s="1242" t="s">
        <v>567</v>
      </c>
      <c r="H72" s="1196" t="s">
        <v>139</v>
      </c>
      <c r="I72" s="134" t="s">
        <v>1143</v>
      </c>
      <c r="J72" s="85" t="s">
        <v>1144</v>
      </c>
      <c r="K72" s="70"/>
      <c r="L72" s="52" t="s">
        <v>1133</v>
      </c>
      <c r="M72" s="52" t="s">
        <v>818</v>
      </c>
      <c r="N72" s="670" t="s">
        <v>1129</v>
      </c>
      <c r="O72" s="70"/>
      <c r="P72" s="52" t="s">
        <v>349</v>
      </c>
      <c r="Q72" s="52" t="s">
        <v>43</v>
      </c>
      <c r="R72" s="1060"/>
      <c r="S72" s="550"/>
      <c r="T72" s="1065"/>
      <c r="U72" s="664"/>
      <c r="V72" s="1060">
        <v>1</v>
      </c>
      <c r="W72" s="550">
        <v>200000</v>
      </c>
      <c r="X72" s="1154"/>
      <c r="Y72" s="752"/>
      <c r="Z72" s="1206"/>
      <c r="AA72" s="623"/>
      <c r="AB72" s="623"/>
      <c r="AC72" s="623"/>
      <c r="AD72" s="623"/>
      <c r="AE72" s="623"/>
      <c r="AF72" s="623"/>
      <c r="AG72" s="623"/>
      <c r="AH72" s="623"/>
      <c r="AJ72" s="781"/>
    </row>
    <row r="73" spans="1:36" ht="12.95" customHeight="1">
      <c r="A73" s="763">
        <v>52</v>
      </c>
      <c r="B73" s="765"/>
      <c r="C73" s="1243">
        <v>2</v>
      </c>
      <c r="D73" s="1243">
        <v>6</v>
      </c>
      <c r="E73" s="1243">
        <v>2</v>
      </c>
      <c r="F73" s="1078" t="s">
        <v>108</v>
      </c>
      <c r="G73" s="1242" t="s">
        <v>567</v>
      </c>
      <c r="H73" s="1196" t="s">
        <v>140</v>
      </c>
      <c r="I73" s="134" t="s">
        <v>1145</v>
      </c>
      <c r="J73" s="85" t="s">
        <v>1146</v>
      </c>
      <c r="K73" s="70"/>
      <c r="L73" s="52" t="s">
        <v>158</v>
      </c>
      <c r="M73" s="52" t="s">
        <v>818</v>
      </c>
      <c r="N73" s="670" t="s">
        <v>1129</v>
      </c>
      <c r="O73" s="70"/>
      <c r="P73" s="52" t="s">
        <v>42</v>
      </c>
      <c r="Q73" s="52" t="s">
        <v>43</v>
      </c>
      <c r="R73" s="1060"/>
      <c r="S73" s="550"/>
      <c r="T73" s="1065"/>
      <c r="U73" s="664"/>
      <c r="V73" s="1060">
        <v>1</v>
      </c>
      <c r="W73" s="550">
        <v>1150000</v>
      </c>
      <c r="X73" s="1154"/>
      <c r="Y73" s="752"/>
      <c r="Z73" s="1206"/>
      <c r="AA73" s="623"/>
      <c r="AB73" s="623"/>
      <c r="AC73" s="623"/>
      <c r="AD73" s="623"/>
      <c r="AE73" s="623"/>
      <c r="AF73" s="623"/>
      <c r="AG73" s="623"/>
      <c r="AH73" s="623"/>
      <c r="AJ73" s="781"/>
    </row>
    <row r="74" spans="1:36" ht="12.95" customHeight="1">
      <c r="A74" s="783">
        <v>53</v>
      </c>
      <c r="B74" s="765"/>
      <c r="C74" s="1243">
        <v>2</v>
      </c>
      <c r="D74" s="1243">
        <v>6</v>
      </c>
      <c r="E74" s="1243">
        <v>2</v>
      </c>
      <c r="F74" s="1078" t="s">
        <v>108</v>
      </c>
      <c r="G74" s="1242" t="s">
        <v>567</v>
      </c>
      <c r="H74" s="1196" t="s">
        <v>1284</v>
      </c>
      <c r="I74" s="134" t="s">
        <v>825</v>
      </c>
      <c r="J74" s="85" t="s">
        <v>1147</v>
      </c>
      <c r="K74" s="70"/>
      <c r="L74" s="52" t="s">
        <v>158</v>
      </c>
      <c r="M74" s="52" t="s">
        <v>818</v>
      </c>
      <c r="N74" s="670" t="s">
        <v>1129</v>
      </c>
      <c r="O74" s="52" t="s">
        <v>1148</v>
      </c>
      <c r="P74" s="52" t="s">
        <v>42</v>
      </c>
      <c r="Q74" s="52" t="s">
        <v>43</v>
      </c>
      <c r="R74" s="1060"/>
      <c r="S74" s="550"/>
      <c r="T74" s="1065"/>
      <c r="U74" s="664"/>
      <c r="V74" s="1060">
        <v>15</v>
      </c>
      <c r="W74" s="550">
        <v>3000000</v>
      </c>
      <c r="X74" s="1154"/>
      <c r="Y74" s="752"/>
      <c r="Z74" s="1206"/>
      <c r="AA74" s="623"/>
      <c r="AB74" s="623"/>
      <c r="AC74" s="623"/>
      <c r="AD74" s="623"/>
      <c r="AE74" s="623"/>
      <c r="AF74" s="623"/>
      <c r="AG74" s="623"/>
      <c r="AH74" s="623"/>
      <c r="AJ74" s="781"/>
    </row>
    <row r="75" spans="1:36" ht="12.95" customHeight="1">
      <c r="A75" s="763">
        <v>54</v>
      </c>
      <c r="B75" s="765"/>
      <c r="C75" s="1243">
        <v>2</v>
      </c>
      <c r="D75" s="1243">
        <v>6</v>
      </c>
      <c r="E75" s="1242" t="s">
        <v>97</v>
      </c>
      <c r="F75" s="1078" t="s">
        <v>98</v>
      </c>
      <c r="G75" s="1242" t="s">
        <v>1067</v>
      </c>
      <c r="H75" s="1196" t="s">
        <v>1290</v>
      </c>
      <c r="I75" s="51" t="s">
        <v>1163</v>
      </c>
      <c r="J75" s="85" t="s">
        <v>1164</v>
      </c>
      <c r="K75" s="70"/>
      <c r="L75" s="52" t="s">
        <v>158</v>
      </c>
      <c r="M75" s="52" t="s">
        <v>818</v>
      </c>
      <c r="N75" s="670" t="s">
        <v>1129</v>
      </c>
      <c r="O75" s="70"/>
      <c r="P75" s="52" t="s">
        <v>42</v>
      </c>
      <c r="Q75" s="52" t="s">
        <v>43</v>
      </c>
      <c r="R75" s="1060"/>
      <c r="S75" s="550"/>
      <c r="T75" s="1065"/>
      <c r="U75" s="664"/>
      <c r="V75" s="1060">
        <v>4</v>
      </c>
      <c r="W75" s="550">
        <v>1600000</v>
      </c>
      <c r="X75" s="1154"/>
      <c r="Y75" s="752"/>
      <c r="Z75" s="1206"/>
      <c r="AA75" s="623"/>
      <c r="AB75" s="623"/>
      <c r="AC75" s="623"/>
      <c r="AD75" s="623"/>
      <c r="AE75" s="623"/>
      <c r="AF75" s="623"/>
      <c r="AG75" s="623"/>
      <c r="AH75" s="623"/>
      <c r="AJ75" s="781"/>
    </row>
    <row r="76" spans="1:36" ht="12.95" customHeight="1">
      <c r="A76" s="763">
        <v>55</v>
      </c>
      <c r="B76" s="765"/>
      <c r="C76" s="1243">
        <v>2</v>
      </c>
      <c r="D76" s="1243">
        <v>6</v>
      </c>
      <c r="E76" s="1242" t="s">
        <v>108</v>
      </c>
      <c r="F76" s="1078" t="s">
        <v>567</v>
      </c>
      <c r="G76" s="1242" t="s">
        <v>274</v>
      </c>
      <c r="H76" s="1196" t="s">
        <v>1295</v>
      </c>
      <c r="I76" s="72" t="s">
        <v>1172</v>
      </c>
      <c r="J76" s="51" t="s">
        <v>1173</v>
      </c>
      <c r="K76" s="51"/>
      <c r="L76" s="52" t="s">
        <v>201</v>
      </c>
      <c r="M76" s="52" t="s">
        <v>818</v>
      </c>
      <c r="N76" s="670" t="s">
        <v>1125</v>
      </c>
      <c r="O76" s="51"/>
      <c r="P76" s="52" t="s">
        <v>42</v>
      </c>
      <c r="Q76" s="52" t="s">
        <v>43</v>
      </c>
      <c r="R76" s="1060"/>
      <c r="S76" s="550"/>
      <c r="T76" s="1065"/>
      <c r="U76" s="664"/>
      <c r="V76" s="1060">
        <v>3</v>
      </c>
      <c r="W76" s="550">
        <v>300000</v>
      </c>
      <c r="X76" s="1154"/>
      <c r="Y76" s="752"/>
      <c r="Z76" s="1206"/>
      <c r="AA76" s="623"/>
      <c r="AB76" s="623"/>
      <c r="AC76" s="623"/>
      <c r="AD76" s="623"/>
      <c r="AE76" s="623"/>
      <c r="AF76" s="623"/>
      <c r="AG76" s="623"/>
      <c r="AH76" s="623"/>
      <c r="AJ76" s="781"/>
    </row>
    <row r="77" spans="1:36" ht="12.95" customHeight="1">
      <c r="A77" s="783">
        <v>56</v>
      </c>
      <c r="B77" s="765"/>
      <c r="C77" s="1243">
        <v>2</v>
      </c>
      <c r="D77" s="1243">
        <v>6</v>
      </c>
      <c r="E77" s="1242" t="s">
        <v>108</v>
      </c>
      <c r="F77" s="1078" t="s">
        <v>567</v>
      </c>
      <c r="G77" s="1242" t="s">
        <v>108</v>
      </c>
      <c r="H77" s="1196" t="s">
        <v>1296</v>
      </c>
      <c r="I77" s="72" t="s">
        <v>117</v>
      </c>
      <c r="J77" s="51" t="s">
        <v>1176</v>
      </c>
      <c r="K77" s="51"/>
      <c r="L77" s="52" t="s">
        <v>201</v>
      </c>
      <c r="M77" s="52" t="s">
        <v>818</v>
      </c>
      <c r="N77" s="670" t="s">
        <v>1125</v>
      </c>
      <c r="O77" s="51"/>
      <c r="P77" s="52" t="s">
        <v>42</v>
      </c>
      <c r="Q77" s="52" t="s">
        <v>43</v>
      </c>
      <c r="R77" s="1060"/>
      <c r="S77" s="550"/>
      <c r="T77" s="1065"/>
      <c r="U77" s="664"/>
      <c r="V77" s="1060">
        <v>3</v>
      </c>
      <c r="W77" s="550">
        <v>9000000</v>
      </c>
      <c r="X77" s="1154"/>
      <c r="Y77" s="752"/>
      <c r="Z77" s="1206"/>
      <c r="AA77" s="623"/>
      <c r="AB77" s="623"/>
      <c r="AC77" s="623"/>
      <c r="AD77" s="623"/>
      <c r="AE77" s="623"/>
      <c r="AF77" s="623"/>
      <c r="AG77" s="623"/>
      <c r="AH77" s="623"/>
      <c r="AJ77" s="781"/>
    </row>
    <row r="78" spans="1:36" ht="12.95" customHeight="1">
      <c r="A78" s="763">
        <v>57</v>
      </c>
      <c r="B78" s="765"/>
      <c r="C78" s="1070" t="s">
        <v>97</v>
      </c>
      <c r="D78" s="1070" t="s">
        <v>98</v>
      </c>
      <c r="E78" s="1071" t="s">
        <v>99</v>
      </c>
      <c r="F78" s="1071" t="s">
        <v>239</v>
      </c>
      <c r="G78" s="1071" t="s">
        <v>574</v>
      </c>
      <c r="H78" s="70" t="s">
        <v>129</v>
      </c>
      <c r="I78" s="51" t="s">
        <v>67</v>
      </c>
      <c r="J78" s="417" t="s">
        <v>41</v>
      </c>
      <c r="K78" s="52" t="s">
        <v>41</v>
      </c>
      <c r="L78" s="52" t="s">
        <v>41</v>
      </c>
      <c r="M78" s="52" t="s">
        <v>40</v>
      </c>
      <c r="N78" s="52">
        <v>2010</v>
      </c>
      <c r="O78" s="52" t="s">
        <v>41</v>
      </c>
      <c r="P78" s="52" t="s">
        <v>42</v>
      </c>
      <c r="Q78" s="1020" t="s">
        <v>310</v>
      </c>
      <c r="R78" s="52"/>
      <c r="S78" s="550"/>
      <c r="T78" s="551"/>
      <c r="U78" s="550"/>
      <c r="V78" s="52">
        <v>1</v>
      </c>
      <c r="W78" s="550">
        <v>900000</v>
      </c>
      <c r="X78" s="1154"/>
      <c r="Y78" s="752"/>
      <c r="Z78" s="1206"/>
      <c r="AA78" s="623"/>
      <c r="AB78" s="623"/>
      <c r="AC78" s="623"/>
      <c r="AD78" s="623"/>
      <c r="AE78" s="623"/>
      <c r="AF78" s="623"/>
      <c r="AG78" s="623"/>
      <c r="AH78" s="623"/>
      <c r="AJ78" s="781"/>
    </row>
    <row r="79" spans="1:36" ht="12.95" customHeight="1">
      <c r="A79" s="763">
        <v>58</v>
      </c>
      <c r="B79" s="765"/>
      <c r="C79" s="1070" t="s">
        <v>97</v>
      </c>
      <c r="D79" s="1070" t="s">
        <v>98</v>
      </c>
      <c r="E79" s="1071" t="s">
        <v>97</v>
      </c>
      <c r="F79" s="1071" t="s">
        <v>239</v>
      </c>
      <c r="G79" s="1071" t="s">
        <v>1058</v>
      </c>
      <c r="H79" s="70" t="s">
        <v>172</v>
      </c>
      <c r="I79" s="51" t="s">
        <v>74</v>
      </c>
      <c r="J79" s="417" t="s">
        <v>41</v>
      </c>
      <c r="K79" s="52" t="s">
        <v>41</v>
      </c>
      <c r="L79" s="52" t="s">
        <v>41</v>
      </c>
      <c r="M79" s="52" t="s">
        <v>40</v>
      </c>
      <c r="N79" s="52">
        <v>2010</v>
      </c>
      <c r="O79" s="52" t="s">
        <v>41</v>
      </c>
      <c r="P79" s="52" t="s">
        <v>42</v>
      </c>
      <c r="Q79" s="1020" t="s">
        <v>310</v>
      </c>
      <c r="R79" s="70"/>
      <c r="S79" s="550"/>
      <c r="T79" s="551"/>
      <c r="U79" s="550"/>
      <c r="V79" s="70">
        <v>1</v>
      </c>
      <c r="W79" s="550">
        <v>900000</v>
      </c>
      <c r="X79" s="1154"/>
      <c r="Y79" s="752"/>
      <c r="Z79" s="1206"/>
      <c r="AA79" s="623"/>
      <c r="AB79" s="623"/>
      <c r="AC79" s="623"/>
      <c r="AD79" s="623"/>
      <c r="AE79" s="623"/>
      <c r="AF79" s="623"/>
      <c r="AG79" s="623"/>
      <c r="AH79" s="623"/>
      <c r="AJ79" s="781"/>
    </row>
    <row r="80" spans="1:36" ht="12.95" customHeight="1">
      <c r="A80" s="783">
        <v>59</v>
      </c>
      <c r="B80" s="765"/>
      <c r="C80" s="1070" t="s">
        <v>97</v>
      </c>
      <c r="D80" s="1070" t="s">
        <v>98</v>
      </c>
      <c r="E80" s="1071" t="s">
        <v>239</v>
      </c>
      <c r="F80" s="1071" t="s">
        <v>99</v>
      </c>
      <c r="G80" s="1071">
        <v>12</v>
      </c>
      <c r="H80" s="70" t="s">
        <v>100</v>
      </c>
      <c r="I80" s="51" t="s">
        <v>87</v>
      </c>
      <c r="J80" s="417" t="s">
        <v>41</v>
      </c>
      <c r="K80" s="52" t="s">
        <v>41</v>
      </c>
      <c r="L80" s="52" t="s">
        <v>88</v>
      </c>
      <c r="M80" s="52" t="s">
        <v>40</v>
      </c>
      <c r="N80" s="52">
        <v>2012</v>
      </c>
      <c r="O80" s="52" t="s">
        <v>41</v>
      </c>
      <c r="P80" s="52" t="s">
        <v>42</v>
      </c>
      <c r="Q80" s="1020" t="s">
        <v>310</v>
      </c>
      <c r="R80" s="70"/>
      <c r="S80" s="550"/>
      <c r="T80" s="551"/>
      <c r="U80" s="550"/>
      <c r="V80" s="70">
        <v>1</v>
      </c>
      <c r="W80" s="550">
        <v>2000000</v>
      </c>
      <c r="X80" s="1154"/>
      <c r="Y80" s="752"/>
      <c r="Z80" s="1206"/>
      <c r="AA80" s="623"/>
      <c r="AB80" s="623"/>
      <c r="AC80" s="623"/>
      <c r="AD80" s="623"/>
      <c r="AE80" s="623"/>
      <c r="AF80" s="623"/>
      <c r="AG80" s="623"/>
      <c r="AH80" s="623"/>
      <c r="AJ80" s="781"/>
    </row>
    <row r="81" spans="1:36" ht="12.95" customHeight="1">
      <c r="A81" s="763">
        <v>60</v>
      </c>
      <c r="B81" s="765"/>
      <c r="C81" s="1070" t="s">
        <v>97</v>
      </c>
      <c r="D81" s="1070" t="s">
        <v>98</v>
      </c>
      <c r="E81" s="1071" t="s">
        <v>97</v>
      </c>
      <c r="F81" s="1071" t="s">
        <v>239</v>
      </c>
      <c r="G81" s="1071" t="s">
        <v>1058</v>
      </c>
      <c r="H81" s="70" t="s">
        <v>61</v>
      </c>
      <c r="I81" s="51" t="s">
        <v>90</v>
      </c>
      <c r="J81" s="417" t="s">
        <v>41</v>
      </c>
      <c r="K81" s="52" t="s">
        <v>41</v>
      </c>
      <c r="L81" s="52" t="s">
        <v>91</v>
      </c>
      <c r="M81" s="52" t="s">
        <v>40</v>
      </c>
      <c r="N81" s="52">
        <v>2012</v>
      </c>
      <c r="O81" s="52" t="s">
        <v>41</v>
      </c>
      <c r="P81" s="52" t="s">
        <v>42</v>
      </c>
      <c r="Q81" s="1020" t="s">
        <v>310</v>
      </c>
      <c r="R81" s="70"/>
      <c r="S81" s="550"/>
      <c r="T81" s="551"/>
      <c r="U81" s="550"/>
      <c r="V81" s="70">
        <v>1</v>
      </c>
      <c r="W81" s="550">
        <v>500000</v>
      </c>
      <c r="X81" s="1154"/>
      <c r="Y81" s="752"/>
      <c r="Z81" s="1206"/>
      <c r="AA81" s="623"/>
      <c r="AB81" s="623"/>
      <c r="AC81" s="623"/>
      <c r="AD81" s="623"/>
      <c r="AE81" s="623"/>
      <c r="AF81" s="623"/>
      <c r="AG81" s="623"/>
      <c r="AH81" s="623"/>
      <c r="AJ81" s="781"/>
    </row>
    <row r="82" spans="1:36" ht="12.95" customHeight="1">
      <c r="A82" s="763">
        <v>61</v>
      </c>
      <c r="B82" s="765"/>
      <c r="C82" s="69" t="s">
        <v>97</v>
      </c>
      <c r="D82" s="69" t="s">
        <v>98</v>
      </c>
      <c r="E82" s="69" t="s">
        <v>108</v>
      </c>
      <c r="F82" s="1071" t="s">
        <v>567</v>
      </c>
      <c r="G82" s="1071" t="s">
        <v>97</v>
      </c>
      <c r="H82" s="70" t="s">
        <v>135</v>
      </c>
      <c r="I82" s="51" t="s">
        <v>113</v>
      </c>
      <c r="J82" s="417"/>
      <c r="K82" s="52"/>
      <c r="L82" s="52" t="s">
        <v>112</v>
      </c>
      <c r="M82" s="52" t="s">
        <v>40</v>
      </c>
      <c r="N82" s="52">
        <v>2006</v>
      </c>
      <c r="O82" s="52" t="s">
        <v>41</v>
      </c>
      <c r="P82" s="52" t="s">
        <v>42</v>
      </c>
      <c r="Q82" s="1020" t="s">
        <v>43</v>
      </c>
      <c r="R82" s="52"/>
      <c r="S82" s="71"/>
      <c r="T82" s="551"/>
      <c r="U82" s="550"/>
      <c r="V82" s="52">
        <v>1</v>
      </c>
      <c r="W82" s="71">
        <v>2000000</v>
      </c>
      <c r="X82" s="1154"/>
      <c r="Y82" s="752"/>
      <c r="Z82" s="1206"/>
      <c r="AA82" s="623"/>
      <c r="AB82" s="623"/>
      <c r="AC82" s="623"/>
      <c r="AD82" s="623"/>
      <c r="AE82" s="623"/>
      <c r="AF82" s="623"/>
      <c r="AG82" s="623"/>
      <c r="AH82" s="623"/>
      <c r="AJ82" s="781"/>
    </row>
    <row r="83" spans="1:36" ht="12.95" customHeight="1">
      <c r="A83" s="783">
        <v>62</v>
      </c>
      <c r="B83" s="765"/>
      <c r="C83" s="69" t="s">
        <v>97</v>
      </c>
      <c r="D83" s="69" t="s">
        <v>98</v>
      </c>
      <c r="E83" s="69" t="s">
        <v>108</v>
      </c>
      <c r="F83" s="1071" t="s">
        <v>567</v>
      </c>
      <c r="G83" s="1071" t="s">
        <v>239</v>
      </c>
      <c r="H83" s="70" t="s">
        <v>135</v>
      </c>
      <c r="I83" s="51" t="s">
        <v>110</v>
      </c>
      <c r="J83" s="417" t="s">
        <v>111</v>
      </c>
      <c r="K83" s="52"/>
      <c r="L83" s="52" t="s">
        <v>112</v>
      </c>
      <c r="M83" s="52" t="s">
        <v>40</v>
      </c>
      <c r="N83" s="52">
        <v>2006</v>
      </c>
      <c r="O83" s="52" t="s">
        <v>41</v>
      </c>
      <c r="P83" s="52" t="s">
        <v>42</v>
      </c>
      <c r="Q83" s="1020" t="s">
        <v>310</v>
      </c>
      <c r="R83" s="52"/>
      <c r="S83" s="71"/>
      <c r="T83" s="551"/>
      <c r="U83" s="550"/>
      <c r="V83" s="52">
        <v>1</v>
      </c>
      <c r="W83" s="71">
        <v>4500000</v>
      </c>
      <c r="X83" s="1154"/>
      <c r="Y83" s="752"/>
      <c r="Z83" s="1206"/>
      <c r="AA83" s="623"/>
      <c r="AB83" s="623"/>
      <c r="AC83" s="623"/>
      <c r="AD83" s="623"/>
      <c r="AE83" s="623"/>
      <c r="AF83" s="623"/>
      <c r="AG83" s="623"/>
      <c r="AH83" s="623"/>
      <c r="AJ83" s="781"/>
    </row>
    <row r="84" spans="1:36" ht="12.95" customHeight="1">
      <c r="A84" s="763">
        <v>63</v>
      </c>
      <c r="B84" s="765"/>
      <c r="C84" s="1070" t="s">
        <v>97</v>
      </c>
      <c r="D84" s="1070" t="s">
        <v>98</v>
      </c>
      <c r="E84" s="1070" t="s">
        <v>108</v>
      </c>
      <c r="F84" s="1070" t="s">
        <v>97</v>
      </c>
      <c r="G84" s="1070" t="s">
        <v>108</v>
      </c>
      <c r="H84" s="70" t="s">
        <v>129</v>
      </c>
      <c r="I84" s="51" t="s">
        <v>121</v>
      </c>
      <c r="J84" s="417" t="s">
        <v>41</v>
      </c>
      <c r="K84" s="52" t="s">
        <v>41</v>
      </c>
      <c r="L84" s="52" t="s">
        <v>118</v>
      </c>
      <c r="M84" s="52" t="s">
        <v>40</v>
      </c>
      <c r="N84" s="52">
        <v>2011</v>
      </c>
      <c r="O84" s="52" t="s">
        <v>41</v>
      </c>
      <c r="P84" s="52" t="s">
        <v>42</v>
      </c>
      <c r="Q84" s="1020" t="s">
        <v>310</v>
      </c>
      <c r="R84" s="70"/>
      <c r="S84" s="550"/>
      <c r="T84" s="551"/>
      <c r="U84" s="550"/>
      <c r="V84" s="70">
        <v>1</v>
      </c>
      <c r="W84" s="550">
        <v>6872000</v>
      </c>
      <c r="X84" s="1154"/>
      <c r="Y84" s="752"/>
      <c r="Z84" s="1206"/>
      <c r="AA84" s="623"/>
      <c r="AB84" s="623"/>
      <c r="AC84" s="623"/>
      <c r="AD84" s="623"/>
      <c r="AE84" s="623"/>
      <c r="AF84" s="623"/>
      <c r="AG84" s="623"/>
      <c r="AH84" s="623"/>
      <c r="AJ84" s="781"/>
    </row>
    <row r="85" spans="1:36" ht="12.95" customHeight="1">
      <c r="A85" s="763">
        <v>64</v>
      </c>
      <c r="B85" s="765"/>
      <c r="C85" s="1070" t="s">
        <v>97</v>
      </c>
      <c r="D85" s="1070" t="s">
        <v>98</v>
      </c>
      <c r="E85" s="1070" t="s">
        <v>108</v>
      </c>
      <c r="F85" s="1070" t="s">
        <v>97</v>
      </c>
      <c r="G85" s="1070" t="s">
        <v>108</v>
      </c>
      <c r="H85" s="70" t="s">
        <v>135</v>
      </c>
      <c r="I85" s="51" t="s">
        <v>124</v>
      </c>
      <c r="J85" s="417" t="s">
        <v>41</v>
      </c>
      <c r="K85" s="52" t="s">
        <v>41</v>
      </c>
      <c r="L85" s="52" t="s">
        <v>118</v>
      </c>
      <c r="M85" s="52" t="s">
        <v>40</v>
      </c>
      <c r="N85" s="52">
        <v>2012</v>
      </c>
      <c r="O85" s="52" t="s">
        <v>41</v>
      </c>
      <c r="P85" s="52" t="s">
        <v>42</v>
      </c>
      <c r="Q85" s="1020" t="s">
        <v>310</v>
      </c>
      <c r="R85" s="70"/>
      <c r="S85" s="550"/>
      <c r="T85" s="551"/>
      <c r="U85" s="550"/>
      <c r="V85" s="70">
        <v>1</v>
      </c>
      <c r="W85" s="550">
        <v>9950000</v>
      </c>
      <c r="X85" s="1154"/>
      <c r="Y85" s="752"/>
      <c r="Z85" s="1206"/>
      <c r="AA85" s="623"/>
      <c r="AB85" s="623"/>
      <c r="AC85" s="623"/>
      <c r="AD85" s="623"/>
      <c r="AE85" s="623"/>
      <c r="AF85" s="623"/>
      <c r="AG85" s="623"/>
      <c r="AH85" s="623"/>
      <c r="AJ85" s="781"/>
    </row>
    <row r="86" spans="1:36" ht="12.95" customHeight="1">
      <c r="A86" s="770"/>
      <c r="B86" s="765"/>
      <c r="C86" s="1243"/>
      <c r="D86" s="1243"/>
      <c r="E86" s="1242"/>
      <c r="F86" s="1078"/>
      <c r="G86" s="1242"/>
      <c r="H86" s="767"/>
      <c r="I86" s="512"/>
      <c r="J86" s="104"/>
      <c r="K86" s="104"/>
      <c r="L86" s="104"/>
      <c r="M86" s="102"/>
      <c r="N86" s="710"/>
      <c r="O86" s="104"/>
      <c r="P86" s="102"/>
      <c r="Q86" s="102"/>
      <c r="R86" s="1065"/>
      <c r="S86" s="664"/>
      <c r="T86" s="1065"/>
      <c r="U86" s="664"/>
      <c r="V86" s="1201"/>
      <c r="W86" s="1205"/>
      <c r="X86" s="1154"/>
      <c r="Y86" s="752"/>
      <c r="Z86" s="1206"/>
      <c r="AA86" s="623"/>
      <c r="AB86" s="623"/>
      <c r="AC86" s="623"/>
      <c r="AD86" s="623"/>
      <c r="AE86" s="623"/>
      <c r="AF86" s="623"/>
      <c r="AG86" s="623"/>
      <c r="AH86" s="623"/>
      <c r="AJ86" s="781"/>
    </row>
    <row r="87" spans="1:36" ht="12.95" customHeight="1" thickBot="1">
      <c r="A87" s="770"/>
      <c r="B87" s="765"/>
      <c r="C87" s="1243"/>
      <c r="D87" s="1243"/>
      <c r="E87" s="1242"/>
      <c r="F87" s="1078"/>
      <c r="G87" s="1242"/>
      <c r="H87" s="767"/>
      <c r="I87" s="512"/>
      <c r="J87" s="104"/>
      <c r="K87" s="104"/>
      <c r="L87" s="104"/>
      <c r="M87" s="102"/>
      <c r="N87" s="710"/>
      <c r="O87" s="104"/>
      <c r="P87" s="102"/>
      <c r="Q87" s="102"/>
      <c r="R87" s="1065"/>
      <c r="S87" s="664"/>
      <c r="T87" s="1065"/>
      <c r="U87" s="664"/>
      <c r="V87" s="1201"/>
      <c r="W87" s="1205"/>
      <c r="X87" s="1154"/>
      <c r="Y87" s="752"/>
      <c r="Z87" s="1206"/>
      <c r="AA87" s="623"/>
      <c r="AB87" s="623"/>
      <c r="AC87" s="623"/>
      <c r="AD87" s="623"/>
      <c r="AE87" s="623"/>
      <c r="AF87" s="623"/>
      <c r="AG87" s="623"/>
      <c r="AH87" s="623"/>
      <c r="AJ87" s="781"/>
    </row>
    <row r="88" spans="1:36" ht="12.95" customHeight="1" thickBot="1">
      <c r="A88" s="773"/>
      <c r="B88" s="789"/>
      <c r="C88" s="775" t="str">
        <f>MID(B88,1,2)</f>
        <v/>
      </c>
      <c r="D88" s="775" t="str">
        <f>MID(B88,4,2)</f>
        <v/>
      </c>
      <c r="E88" s="775" t="str">
        <f>MID(B88,7,2)</f>
        <v/>
      </c>
      <c r="F88" s="775" t="str">
        <f>MID(B88,10,2)</f>
        <v/>
      </c>
      <c r="G88" s="775" t="str">
        <f>MID(B88,13,3)</f>
        <v/>
      </c>
      <c r="H88" s="960" t="s">
        <v>217</v>
      </c>
      <c r="I88" s="777" t="s">
        <v>789</v>
      </c>
      <c r="J88" s="777"/>
      <c r="K88" s="789"/>
      <c r="L88" s="790"/>
      <c r="M88" s="790"/>
      <c r="N88" s="790"/>
      <c r="O88" s="789"/>
      <c r="P88" s="778"/>
      <c r="Q88" s="779"/>
      <c r="R88" s="1121">
        <v>14</v>
      </c>
      <c r="S88" s="958">
        <v>32907000</v>
      </c>
      <c r="T88" s="1121">
        <f>SUM(T89:T90)</f>
        <v>2</v>
      </c>
      <c r="U88" s="1111">
        <f>SUM(U89:U90)</f>
        <v>8500000</v>
      </c>
      <c r="V88" s="997">
        <f t="shared" ref="V88:W88" si="4">SUM(V90)</f>
        <v>0</v>
      </c>
      <c r="W88" s="958">
        <f t="shared" si="4"/>
        <v>0</v>
      </c>
      <c r="X88" s="1147">
        <f>R88+T88-V88</f>
        <v>16</v>
      </c>
      <c r="Y88" s="758">
        <f>S88+U88-W88</f>
        <v>41407000</v>
      </c>
      <c r="Z88" s="791"/>
      <c r="AA88" s="627"/>
      <c r="AB88" s="627"/>
      <c r="AC88" s="627"/>
      <c r="AD88" s="627"/>
      <c r="AE88" s="627"/>
      <c r="AF88" s="627"/>
      <c r="AG88" s="627"/>
      <c r="AH88" s="627"/>
    </row>
    <row r="89" spans="1:36" ht="12.75" customHeight="1">
      <c r="A89" s="1204">
        <v>1</v>
      </c>
      <c r="B89" s="865"/>
      <c r="C89" s="86">
        <v>2</v>
      </c>
      <c r="D89" s="1203" t="s">
        <v>570</v>
      </c>
      <c r="E89" s="1203" t="s">
        <v>97</v>
      </c>
      <c r="F89" s="1203" t="s">
        <v>239</v>
      </c>
      <c r="G89" s="1203" t="s">
        <v>98</v>
      </c>
      <c r="H89" s="859" t="s">
        <v>129</v>
      </c>
      <c r="I89" s="72" t="s">
        <v>1337</v>
      </c>
      <c r="J89" s="51"/>
      <c r="K89" s="51"/>
      <c r="L89" s="417" t="s">
        <v>201</v>
      </c>
      <c r="M89" s="52" t="s">
        <v>818</v>
      </c>
      <c r="N89" s="670" t="s">
        <v>1129</v>
      </c>
      <c r="O89" s="51"/>
      <c r="P89" s="52" t="s">
        <v>349</v>
      </c>
      <c r="Q89" s="52" t="s">
        <v>43</v>
      </c>
      <c r="R89" s="1060"/>
      <c r="S89" s="550"/>
      <c r="T89" s="1060">
        <v>1</v>
      </c>
      <c r="U89" s="550">
        <v>7500000</v>
      </c>
      <c r="V89" s="998"/>
      <c r="W89" s="959"/>
      <c r="X89" s="1159"/>
      <c r="Y89" s="957"/>
      <c r="Z89" s="869"/>
      <c r="AA89" s="627"/>
      <c r="AB89" s="627"/>
      <c r="AC89" s="627"/>
      <c r="AD89" s="627"/>
      <c r="AE89" s="627"/>
      <c r="AF89" s="627"/>
      <c r="AG89" s="627"/>
      <c r="AH89" s="627"/>
    </row>
    <row r="90" spans="1:36" ht="12.95" customHeight="1">
      <c r="A90" s="763">
        <v>2</v>
      </c>
      <c r="B90" s="762"/>
      <c r="C90" s="86">
        <v>2</v>
      </c>
      <c r="D90" s="1203" t="s">
        <v>570</v>
      </c>
      <c r="E90" s="1203" t="s">
        <v>239</v>
      </c>
      <c r="F90" s="1203" t="s">
        <v>239</v>
      </c>
      <c r="G90" s="1203" t="s">
        <v>1083</v>
      </c>
      <c r="H90" s="785" t="s">
        <v>135</v>
      </c>
      <c r="I90" s="72" t="s">
        <v>1177</v>
      </c>
      <c r="J90" s="51" t="s">
        <v>1178</v>
      </c>
      <c r="K90" s="51"/>
      <c r="L90" s="417" t="s">
        <v>1179</v>
      </c>
      <c r="M90" s="52" t="s">
        <v>818</v>
      </c>
      <c r="N90" s="670" t="s">
        <v>1125</v>
      </c>
      <c r="O90" s="51"/>
      <c r="P90" s="52" t="s">
        <v>42</v>
      </c>
      <c r="Q90" s="52" t="s">
        <v>43</v>
      </c>
      <c r="R90" s="1060"/>
      <c r="S90" s="550"/>
      <c r="T90" s="1060">
        <v>1</v>
      </c>
      <c r="U90" s="550">
        <v>1000000</v>
      </c>
      <c r="V90" s="1116"/>
      <c r="W90" s="1117"/>
      <c r="X90" s="1158"/>
      <c r="Y90" s="1114"/>
      <c r="Z90" s="1202"/>
      <c r="AA90" s="627"/>
      <c r="AB90" s="627"/>
      <c r="AC90" s="627"/>
      <c r="AD90" s="627"/>
      <c r="AE90" s="627"/>
      <c r="AF90" s="627"/>
      <c r="AG90" s="627"/>
      <c r="AH90" s="627"/>
    </row>
    <row r="91" spans="1:36" ht="12.95" customHeight="1">
      <c r="A91" s="760"/>
      <c r="B91" s="762"/>
      <c r="C91" s="784"/>
      <c r="D91" s="784"/>
      <c r="E91" s="784"/>
      <c r="F91" s="784"/>
      <c r="G91" s="784"/>
      <c r="H91" s="1126"/>
      <c r="I91" s="72"/>
      <c r="J91" s="51"/>
      <c r="K91" s="51"/>
      <c r="L91" s="417"/>
      <c r="M91" s="52"/>
      <c r="N91" s="670"/>
      <c r="O91" s="51"/>
      <c r="P91" s="52"/>
      <c r="Q91" s="52"/>
      <c r="R91" s="1060"/>
      <c r="S91" s="550"/>
      <c r="T91" s="1060"/>
      <c r="U91" s="550"/>
      <c r="V91" s="1116"/>
      <c r="W91" s="1117"/>
      <c r="X91" s="1158"/>
      <c r="Y91" s="1114"/>
      <c r="Z91" s="1202"/>
      <c r="AA91" s="627"/>
      <c r="AB91" s="627"/>
      <c r="AC91" s="627"/>
      <c r="AD91" s="627"/>
      <c r="AE91" s="627"/>
      <c r="AF91" s="627"/>
      <c r="AG91" s="627"/>
      <c r="AH91" s="627"/>
    </row>
    <row r="92" spans="1:36" ht="12.95" customHeight="1" thickBot="1">
      <c r="A92" s="1165"/>
      <c r="B92" s="765"/>
      <c r="C92" s="961"/>
      <c r="D92" s="961"/>
      <c r="E92" s="961"/>
      <c r="F92" s="961"/>
      <c r="G92" s="768"/>
      <c r="H92" s="768"/>
      <c r="I92" s="768"/>
      <c r="J92" s="768"/>
      <c r="K92" s="768"/>
      <c r="L92" s="768"/>
      <c r="M92" s="768"/>
      <c r="N92" s="768"/>
      <c r="O92" s="768"/>
      <c r="P92" s="768"/>
      <c r="Q92" s="768"/>
      <c r="R92" s="999"/>
      <c r="S92" s="962"/>
      <c r="T92" s="999"/>
      <c r="U92" s="1212"/>
      <c r="V92" s="999"/>
      <c r="W92" s="962"/>
      <c r="X92" s="1155"/>
      <c r="Y92" s="1107"/>
      <c r="Z92" s="1170"/>
      <c r="AA92" s="805"/>
      <c r="AB92" s="805"/>
      <c r="AD92" s="624"/>
      <c r="AE92" s="624"/>
      <c r="AF92" s="624"/>
      <c r="AG92" s="624"/>
      <c r="AH92" s="624"/>
    </row>
    <row r="93" spans="1:36" ht="12.95" customHeight="1" thickBot="1">
      <c r="A93" s="773"/>
      <c r="B93" s="789"/>
      <c r="C93" s="775" t="str">
        <f>MID(B93,1,2)</f>
        <v/>
      </c>
      <c r="D93" s="775" t="str">
        <f>MID(B93,4,2)</f>
        <v/>
      </c>
      <c r="E93" s="775" t="str">
        <f>MID(B93,7,2)</f>
        <v/>
      </c>
      <c r="F93" s="775" t="str">
        <f>MID(B93,10,2)</f>
        <v/>
      </c>
      <c r="G93" s="775" t="str">
        <f>MID(B93,13,3)</f>
        <v/>
      </c>
      <c r="H93" s="960" t="s">
        <v>236</v>
      </c>
      <c r="I93" s="777" t="s">
        <v>787</v>
      </c>
      <c r="J93" s="777"/>
      <c r="K93" s="789"/>
      <c r="L93" s="789"/>
      <c r="M93" s="789"/>
      <c r="N93" s="789"/>
      <c r="O93" s="789"/>
      <c r="P93" s="778"/>
      <c r="Q93" s="779"/>
      <c r="R93" s="1121">
        <v>335</v>
      </c>
      <c r="S93" s="958">
        <v>468192014.5</v>
      </c>
      <c r="T93" s="997">
        <f>SUM(T94:T244)</f>
        <v>159</v>
      </c>
      <c r="U93" s="1213">
        <f>SUM(U94:U244)</f>
        <v>181795257.25</v>
      </c>
      <c r="V93" s="1256">
        <f>SUM(V94:V244)</f>
        <v>226</v>
      </c>
      <c r="W93" s="958">
        <f>SUM(W94:W244)</f>
        <v>148863581.25</v>
      </c>
      <c r="X93" s="1239">
        <f>R93+T93-V93</f>
        <v>268</v>
      </c>
      <c r="Y93" s="758">
        <f>S93+U93-W93</f>
        <v>501123690.5</v>
      </c>
      <c r="Z93" s="793"/>
      <c r="AA93" s="861"/>
      <c r="AB93" s="806"/>
      <c r="AC93" s="806"/>
      <c r="AD93" s="806"/>
      <c r="AE93" s="623"/>
      <c r="AF93" s="623"/>
      <c r="AG93" s="623"/>
      <c r="AH93" s="623"/>
      <c r="AI93" s="92"/>
      <c r="AJ93" s="92"/>
    </row>
    <row r="94" spans="1:36" ht="12.95" customHeight="1">
      <c r="A94" s="1124">
        <v>1</v>
      </c>
      <c r="B94" s="867"/>
      <c r="C94" s="1222" t="s">
        <v>97</v>
      </c>
      <c r="D94" s="1222" t="s">
        <v>238</v>
      </c>
      <c r="E94" s="1222" t="s">
        <v>239</v>
      </c>
      <c r="F94" s="1222" t="s">
        <v>239</v>
      </c>
      <c r="G94" s="1222" t="s">
        <v>1089</v>
      </c>
      <c r="H94" s="1223" t="s">
        <v>1338</v>
      </c>
      <c r="I94" s="1127" t="s">
        <v>1196</v>
      </c>
      <c r="J94" s="66"/>
      <c r="K94" s="66"/>
      <c r="L94" s="66" t="s">
        <v>158</v>
      </c>
      <c r="M94" s="67" t="s">
        <v>760</v>
      </c>
      <c r="N94" s="1128">
        <v>42499</v>
      </c>
      <c r="O94" s="66"/>
      <c r="P94" s="67" t="s">
        <v>132</v>
      </c>
      <c r="Q94" s="67" t="s">
        <v>43</v>
      </c>
      <c r="R94" s="1129"/>
      <c r="S94" s="1130"/>
      <c r="T94" s="1129">
        <v>2</v>
      </c>
      <c r="U94" s="1130">
        <v>2275440.25</v>
      </c>
      <c r="V94" s="998"/>
      <c r="W94" s="959"/>
      <c r="X94" s="1153"/>
      <c r="Y94" s="1102"/>
      <c r="Z94" s="1125"/>
      <c r="AA94" s="861"/>
      <c r="AB94" s="806"/>
      <c r="AC94" s="806"/>
      <c r="AD94" s="806"/>
      <c r="AE94" s="623"/>
      <c r="AF94" s="623"/>
      <c r="AG94" s="623"/>
      <c r="AH94" s="623"/>
      <c r="AI94" s="92"/>
      <c r="AJ94" s="92"/>
    </row>
    <row r="95" spans="1:36" ht="12.95" customHeight="1">
      <c r="A95" s="763">
        <v>2</v>
      </c>
      <c r="B95" s="762"/>
      <c r="C95" s="1087" t="s">
        <v>97</v>
      </c>
      <c r="D95" s="1087" t="s">
        <v>238</v>
      </c>
      <c r="E95" s="1087" t="s">
        <v>239</v>
      </c>
      <c r="F95" s="1087" t="s">
        <v>239</v>
      </c>
      <c r="G95" s="1087" t="s">
        <v>574</v>
      </c>
      <c r="H95" s="785" t="s">
        <v>1303</v>
      </c>
      <c r="I95" s="72" t="s">
        <v>1197</v>
      </c>
      <c r="J95" s="51"/>
      <c r="K95" s="51"/>
      <c r="L95" s="51" t="s">
        <v>223</v>
      </c>
      <c r="M95" s="52" t="s">
        <v>760</v>
      </c>
      <c r="N95" s="670" t="s">
        <v>1198</v>
      </c>
      <c r="O95" s="51"/>
      <c r="P95" s="52" t="s">
        <v>349</v>
      </c>
      <c r="Q95" s="52" t="s">
        <v>43</v>
      </c>
      <c r="R95" s="1064"/>
      <c r="S95" s="550"/>
      <c r="T95" s="1064">
        <v>11</v>
      </c>
      <c r="U95" s="550">
        <v>3956700</v>
      </c>
      <c r="V95" s="1116"/>
      <c r="W95" s="1117"/>
      <c r="X95" s="1158"/>
      <c r="Y95" s="1114"/>
      <c r="Z95" s="795"/>
      <c r="AA95" s="861"/>
      <c r="AB95" s="806"/>
      <c r="AC95" s="806"/>
      <c r="AD95" s="806"/>
      <c r="AE95" s="623"/>
      <c r="AF95" s="623"/>
      <c r="AG95" s="623"/>
      <c r="AH95" s="623"/>
      <c r="AI95" s="92"/>
      <c r="AJ95" s="92"/>
    </row>
    <row r="96" spans="1:36" ht="12.95" customHeight="1">
      <c r="A96" s="763">
        <v>3</v>
      </c>
      <c r="B96" s="762"/>
      <c r="C96" s="1087" t="s">
        <v>97</v>
      </c>
      <c r="D96" s="1087" t="s">
        <v>238</v>
      </c>
      <c r="E96" s="1087" t="s">
        <v>239</v>
      </c>
      <c r="F96" s="1087" t="s">
        <v>239</v>
      </c>
      <c r="G96" s="1087" t="s">
        <v>1087</v>
      </c>
      <c r="H96" s="785" t="s">
        <v>1304</v>
      </c>
      <c r="I96" s="1131" t="s">
        <v>1199</v>
      </c>
      <c r="J96" s="726"/>
      <c r="K96" s="726"/>
      <c r="L96" s="726" t="s">
        <v>158</v>
      </c>
      <c r="M96" s="738" t="s">
        <v>760</v>
      </c>
      <c r="N96" s="1132" t="s">
        <v>1198</v>
      </c>
      <c r="O96" s="726"/>
      <c r="P96" s="738" t="s">
        <v>1200</v>
      </c>
      <c r="Q96" s="738" t="s">
        <v>43</v>
      </c>
      <c r="R96" s="1133"/>
      <c r="S96" s="1134"/>
      <c r="T96" s="1133">
        <v>1</v>
      </c>
      <c r="U96" s="1134">
        <v>6585917</v>
      </c>
      <c r="V96" s="1116"/>
      <c r="W96" s="1117"/>
      <c r="X96" s="1158"/>
      <c r="Y96" s="1114"/>
      <c r="Z96" s="795"/>
      <c r="AA96" s="861"/>
      <c r="AB96" s="806"/>
      <c r="AC96" s="806"/>
      <c r="AD96" s="806"/>
      <c r="AE96" s="623"/>
      <c r="AF96" s="623"/>
      <c r="AG96" s="623"/>
      <c r="AH96" s="623"/>
      <c r="AI96" s="92"/>
      <c r="AJ96" s="92"/>
    </row>
    <row r="97" spans="1:36" ht="12.95" customHeight="1">
      <c r="A97" s="763">
        <v>4</v>
      </c>
      <c r="B97" s="762"/>
      <c r="C97" s="1087" t="s">
        <v>97</v>
      </c>
      <c r="D97" s="1087" t="s">
        <v>238</v>
      </c>
      <c r="E97" s="1087" t="s">
        <v>239</v>
      </c>
      <c r="F97" s="1087" t="s">
        <v>239</v>
      </c>
      <c r="G97" s="1087" t="s">
        <v>1083</v>
      </c>
      <c r="H97" s="785" t="s">
        <v>1305</v>
      </c>
      <c r="I97" s="72" t="s">
        <v>1201</v>
      </c>
      <c r="J97" s="51" t="s">
        <v>1202</v>
      </c>
      <c r="K97" s="51"/>
      <c r="L97" s="51" t="s">
        <v>223</v>
      </c>
      <c r="M97" s="52" t="s">
        <v>818</v>
      </c>
      <c r="N97" s="670" t="s">
        <v>1203</v>
      </c>
      <c r="O97" s="52" t="s">
        <v>1204</v>
      </c>
      <c r="P97" s="52" t="s">
        <v>42</v>
      </c>
      <c r="Q97" s="52" t="s">
        <v>43</v>
      </c>
      <c r="R97" s="1060"/>
      <c r="S97" s="550"/>
      <c r="T97" s="1060">
        <v>3</v>
      </c>
      <c r="U97" s="550">
        <v>24000000</v>
      </c>
      <c r="V97" s="1116"/>
      <c r="W97" s="1117"/>
      <c r="X97" s="1158"/>
      <c r="Y97" s="1114"/>
      <c r="Z97" s="795"/>
      <c r="AA97" s="861"/>
      <c r="AB97" s="806"/>
      <c r="AC97" s="806"/>
      <c r="AD97" s="806"/>
      <c r="AE97" s="623"/>
      <c r="AF97" s="623"/>
      <c r="AG97" s="623"/>
      <c r="AH97" s="623"/>
      <c r="AI97" s="92"/>
      <c r="AJ97" s="92"/>
    </row>
    <row r="98" spans="1:36" ht="12.95" customHeight="1">
      <c r="A98" s="763">
        <v>5</v>
      </c>
      <c r="B98" s="762"/>
      <c r="C98" s="1087" t="s">
        <v>97</v>
      </c>
      <c r="D98" s="1087" t="s">
        <v>238</v>
      </c>
      <c r="E98" s="1087" t="s">
        <v>239</v>
      </c>
      <c r="F98" s="1087" t="s">
        <v>239</v>
      </c>
      <c r="G98" s="1087" t="s">
        <v>1087</v>
      </c>
      <c r="H98" s="785" t="s">
        <v>1306</v>
      </c>
      <c r="I98" s="72" t="s">
        <v>1205</v>
      </c>
      <c r="J98" s="51" t="s">
        <v>1206</v>
      </c>
      <c r="K98" s="51"/>
      <c r="L98" s="51" t="s">
        <v>223</v>
      </c>
      <c r="M98" s="52" t="s">
        <v>818</v>
      </c>
      <c r="N98" s="670" t="s">
        <v>1203</v>
      </c>
      <c r="O98" s="52" t="s">
        <v>1207</v>
      </c>
      <c r="P98" s="52" t="s">
        <v>42</v>
      </c>
      <c r="Q98" s="52" t="s">
        <v>43</v>
      </c>
      <c r="R98" s="1060"/>
      <c r="S98" s="550"/>
      <c r="T98" s="1060">
        <v>2</v>
      </c>
      <c r="U98" s="550">
        <v>5200000</v>
      </c>
      <c r="V98" s="1116"/>
      <c r="W98" s="1117"/>
      <c r="X98" s="1158"/>
      <c r="Y98" s="1114"/>
      <c r="Z98" s="795"/>
      <c r="AA98" s="861"/>
      <c r="AB98" s="806"/>
      <c r="AC98" s="806"/>
      <c r="AD98" s="806"/>
      <c r="AE98" s="623"/>
      <c r="AF98" s="623"/>
      <c r="AG98" s="623"/>
      <c r="AH98" s="623"/>
      <c r="AI98" s="92"/>
      <c r="AJ98" s="92"/>
    </row>
    <row r="99" spans="1:36" ht="12.95" customHeight="1">
      <c r="A99" s="763">
        <v>6</v>
      </c>
      <c r="B99" s="762"/>
      <c r="C99" s="1087" t="s">
        <v>97</v>
      </c>
      <c r="D99" s="1087" t="s">
        <v>238</v>
      </c>
      <c r="E99" s="1087" t="s">
        <v>239</v>
      </c>
      <c r="F99" s="1087" t="s">
        <v>239</v>
      </c>
      <c r="G99" s="1087" t="s">
        <v>1087</v>
      </c>
      <c r="H99" s="785" t="s">
        <v>1307</v>
      </c>
      <c r="I99" s="72" t="s">
        <v>1208</v>
      </c>
      <c r="J99" s="51" t="s">
        <v>131</v>
      </c>
      <c r="K99" s="51"/>
      <c r="L99" s="51" t="s">
        <v>1179</v>
      </c>
      <c r="M99" s="52" t="s">
        <v>818</v>
      </c>
      <c r="N99" s="670" t="s">
        <v>1203</v>
      </c>
      <c r="O99" s="52" t="s">
        <v>1209</v>
      </c>
      <c r="P99" s="52" t="s">
        <v>42</v>
      </c>
      <c r="Q99" s="52" t="s">
        <v>43</v>
      </c>
      <c r="R99" s="1060"/>
      <c r="S99" s="550"/>
      <c r="T99" s="1060">
        <v>2</v>
      </c>
      <c r="U99" s="550">
        <v>6400000</v>
      </c>
      <c r="V99" s="1116"/>
      <c r="W99" s="1117"/>
      <c r="X99" s="1158"/>
      <c r="Y99" s="1114"/>
      <c r="Z99" s="795"/>
      <c r="AA99" s="861"/>
      <c r="AB99" s="806"/>
      <c r="AC99" s="806"/>
      <c r="AD99" s="806"/>
      <c r="AE99" s="623"/>
      <c r="AF99" s="623"/>
      <c r="AG99" s="623"/>
      <c r="AH99" s="623"/>
      <c r="AI99" s="92"/>
      <c r="AJ99" s="92"/>
    </row>
    <row r="100" spans="1:36" ht="12.95" customHeight="1">
      <c r="A100" s="763">
        <v>7</v>
      </c>
      <c r="B100" s="762"/>
      <c r="C100" s="1087" t="s">
        <v>97</v>
      </c>
      <c r="D100" s="1087" t="s">
        <v>238</v>
      </c>
      <c r="E100" s="1087" t="s">
        <v>239</v>
      </c>
      <c r="F100" s="1087" t="s">
        <v>574</v>
      </c>
      <c r="G100" s="1087" t="s">
        <v>1310</v>
      </c>
      <c r="H100" s="785" t="s">
        <v>1121</v>
      </c>
      <c r="I100" s="512" t="s">
        <v>1212</v>
      </c>
      <c r="J100" s="104" t="s">
        <v>1213</v>
      </c>
      <c r="K100" s="104"/>
      <c r="L100" s="104" t="s">
        <v>223</v>
      </c>
      <c r="M100" s="102" t="s">
        <v>818</v>
      </c>
      <c r="N100" s="710" t="s">
        <v>1187</v>
      </c>
      <c r="O100" s="104"/>
      <c r="P100" s="102" t="s">
        <v>132</v>
      </c>
      <c r="Q100" s="102" t="s">
        <v>43</v>
      </c>
      <c r="R100" s="1065"/>
      <c r="S100" s="664"/>
      <c r="T100" s="1065">
        <v>2</v>
      </c>
      <c r="U100" s="664">
        <v>8700000</v>
      </c>
      <c r="V100" s="1116"/>
      <c r="W100" s="1117"/>
      <c r="X100" s="1158"/>
      <c r="Y100" s="1114"/>
      <c r="Z100" s="795"/>
      <c r="AA100" s="861"/>
      <c r="AB100" s="806"/>
      <c r="AC100" s="806"/>
      <c r="AD100" s="806"/>
      <c r="AE100" s="623"/>
      <c r="AF100" s="623"/>
      <c r="AG100" s="623"/>
      <c r="AH100" s="623"/>
      <c r="AI100" s="92"/>
      <c r="AJ100" s="92"/>
    </row>
    <row r="101" spans="1:36" ht="12.95" customHeight="1">
      <c r="A101" s="763">
        <v>8</v>
      </c>
      <c r="B101" s="762"/>
      <c r="C101" s="1087" t="s">
        <v>97</v>
      </c>
      <c r="D101" s="1087" t="s">
        <v>238</v>
      </c>
      <c r="E101" s="1087" t="s">
        <v>239</v>
      </c>
      <c r="F101" s="1087" t="s">
        <v>239</v>
      </c>
      <c r="G101" s="1087" t="s">
        <v>567</v>
      </c>
      <c r="H101" s="785" t="s">
        <v>1312</v>
      </c>
      <c r="I101" s="512" t="s">
        <v>1214</v>
      </c>
      <c r="J101" s="104" t="s">
        <v>1215</v>
      </c>
      <c r="K101" s="104"/>
      <c r="L101" s="104" t="s">
        <v>158</v>
      </c>
      <c r="M101" s="102" t="s">
        <v>818</v>
      </c>
      <c r="N101" s="710" t="s">
        <v>1187</v>
      </c>
      <c r="O101" s="104"/>
      <c r="P101" s="102" t="s">
        <v>132</v>
      </c>
      <c r="Q101" s="102" t="s">
        <v>43</v>
      </c>
      <c r="R101" s="1065"/>
      <c r="S101" s="664"/>
      <c r="T101" s="1065">
        <v>2</v>
      </c>
      <c r="U101" s="664">
        <v>2552000</v>
      </c>
      <c r="V101" s="1116"/>
      <c r="W101" s="1117"/>
      <c r="X101" s="1158"/>
      <c r="Y101" s="1114"/>
      <c r="Z101" s="795"/>
      <c r="AA101" s="861"/>
      <c r="AB101" s="806"/>
      <c r="AC101" s="806"/>
      <c r="AD101" s="806"/>
      <c r="AE101" s="623"/>
      <c r="AF101" s="623"/>
      <c r="AG101" s="623"/>
      <c r="AH101" s="623"/>
      <c r="AI101" s="92"/>
      <c r="AJ101" s="92"/>
    </row>
    <row r="102" spans="1:36" ht="12.95" customHeight="1">
      <c r="A102" s="763">
        <v>9</v>
      </c>
      <c r="B102" s="762"/>
      <c r="C102" s="1087" t="s">
        <v>97</v>
      </c>
      <c r="D102" s="1087" t="s">
        <v>238</v>
      </c>
      <c r="E102" s="1087" t="s">
        <v>239</v>
      </c>
      <c r="F102" s="1087" t="s">
        <v>239</v>
      </c>
      <c r="G102" s="1087" t="s">
        <v>1091</v>
      </c>
      <c r="H102" s="785" t="s">
        <v>1314</v>
      </c>
      <c r="I102" s="512" t="s">
        <v>1313</v>
      </c>
      <c r="J102" s="104"/>
      <c r="K102" s="104"/>
      <c r="L102" s="104" t="s">
        <v>39</v>
      </c>
      <c r="M102" s="102" t="s">
        <v>818</v>
      </c>
      <c r="N102" s="710" t="s">
        <v>1187</v>
      </c>
      <c r="O102" s="104"/>
      <c r="P102" s="102" t="s">
        <v>349</v>
      </c>
      <c r="Q102" s="102" t="s">
        <v>43</v>
      </c>
      <c r="R102" s="1065"/>
      <c r="S102" s="664"/>
      <c r="T102" s="1065">
        <v>2</v>
      </c>
      <c r="U102" s="664">
        <v>2630000</v>
      </c>
      <c r="V102" s="1116"/>
      <c r="W102" s="1117"/>
      <c r="X102" s="1158"/>
      <c r="Y102" s="1114"/>
      <c r="Z102" s="795"/>
      <c r="AA102" s="861"/>
      <c r="AB102" s="806"/>
      <c r="AC102" s="806"/>
      <c r="AD102" s="806"/>
      <c r="AE102" s="623"/>
      <c r="AF102" s="623"/>
      <c r="AG102" s="623"/>
      <c r="AH102" s="623"/>
      <c r="AI102" s="92"/>
      <c r="AJ102" s="92"/>
    </row>
    <row r="103" spans="1:36" ht="12.95" customHeight="1">
      <c r="A103" s="763">
        <v>10</v>
      </c>
      <c r="B103" s="762"/>
      <c r="C103" s="1087" t="s">
        <v>97</v>
      </c>
      <c r="D103" s="1087" t="s">
        <v>238</v>
      </c>
      <c r="E103" s="1087" t="s">
        <v>239</v>
      </c>
      <c r="F103" s="1087" t="s">
        <v>239</v>
      </c>
      <c r="G103" s="1087" t="s">
        <v>567</v>
      </c>
      <c r="H103" s="785" t="s">
        <v>1315</v>
      </c>
      <c r="I103" s="512" t="s">
        <v>1217</v>
      </c>
      <c r="J103" s="104" t="s">
        <v>1218</v>
      </c>
      <c r="K103" s="104"/>
      <c r="L103" s="104" t="s">
        <v>223</v>
      </c>
      <c r="M103" s="102" t="s">
        <v>818</v>
      </c>
      <c r="N103" s="710" t="s">
        <v>1187</v>
      </c>
      <c r="O103" s="104"/>
      <c r="P103" s="102" t="s">
        <v>132</v>
      </c>
      <c r="Q103" s="102" t="s">
        <v>43</v>
      </c>
      <c r="R103" s="1065"/>
      <c r="S103" s="664"/>
      <c r="T103" s="1065">
        <v>2</v>
      </c>
      <c r="U103" s="664">
        <v>250000</v>
      </c>
      <c r="V103" s="1116"/>
      <c r="W103" s="1117"/>
      <c r="X103" s="1158"/>
      <c r="Y103" s="1114"/>
      <c r="Z103" s="795"/>
      <c r="AA103" s="861"/>
      <c r="AB103" s="806"/>
      <c r="AC103" s="806"/>
      <c r="AD103" s="806"/>
      <c r="AE103" s="623"/>
      <c r="AF103" s="623"/>
      <c r="AG103" s="623"/>
      <c r="AH103" s="623"/>
      <c r="AI103" s="92"/>
      <c r="AJ103" s="92"/>
    </row>
    <row r="104" spans="1:36" ht="12.95" customHeight="1">
      <c r="A104" s="763">
        <v>11</v>
      </c>
      <c r="B104" s="762"/>
      <c r="C104" s="1087" t="s">
        <v>97</v>
      </c>
      <c r="D104" s="1087" t="s">
        <v>238</v>
      </c>
      <c r="E104" s="1087" t="s">
        <v>239</v>
      </c>
      <c r="F104" s="1087" t="s">
        <v>239</v>
      </c>
      <c r="G104" s="1087" t="s">
        <v>99</v>
      </c>
      <c r="H104" s="785" t="s">
        <v>1294</v>
      </c>
      <c r="I104" s="512" t="s">
        <v>1220</v>
      </c>
      <c r="J104" s="104" t="s">
        <v>321</v>
      </c>
      <c r="K104" s="104"/>
      <c r="L104" s="104" t="s">
        <v>223</v>
      </c>
      <c r="M104" s="102" t="s">
        <v>818</v>
      </c>
      <c r="N104" s="710" t="s">
        <v>1187</v>
      </c>
      <c r="O104" s="104"/>
      <c r="P104" s="102" t="s">
        <v>132</v>
      </c>
      <c r="Q104" s="102" t="s">
        <v>43</v>
      </c>
      <c r="R104" s="1065"/>
      <c r="S104" s="664"/>
      <c r="T104" s="1065">
        <v>2</v>
      </c>
      <c r="U104" s="664">
        <v>280000</v>
      </c>
      <c r="V104" s="1116"/>
      <c r="W104" s="1117"/>
      <c r="X104" s="1158"/>
      <c r="Y104" s="1114"/>
      <c r="Z104" s="795"/>
      <c r="AA104" s="861"/>
      <c r="AB104" s="806"/>
      <c r="AC104" s="806"/>
      <c r="AD104" s="806"/>
      <c r="AE104" s="623"/>
      <c r="AF104" s="623"/>
      <c r="AG104" s="623"/>
      <c r="AH104" s="623"/>
      <c r="AI104" s="92"/>
      <c r="AJ104" s="92"/>
    </row>
    <row r="105" spans="1:36" ht="12.95" customHeight="1">
      <c r="A105" s="763">
        <v>12</v>
      </c>
      <c r="B105" s="762"/>
      <c r="C105" s="1087" t="s">
        <v>97</v>
      </c>
      <c r="D105" s="1087" t="s">
        <v>238</v>
      </c>
      <c r="E105" s="1087" t="s">
        <v>239</v>
      </c>
      <c r="F105" s="1087" t="s">
        <v>98</v>
      </c>
      <c r="G105" s="1087" t="s">
        <v>923</v>
      </c>
      <c r="H105" s="785" t="s">
        <v>1317</v>
      </c>
      <c r="I105" s="512" t="s">
        <v>1316</v>
      </c>
      <c r="J105" s="104"/>
      <c r="K105" s="104"/>
      <c r="L105" s="104" t="s">
        <v>158</v>
      </c>
      <c r="M105" s="102" t="s">
        <v>818</v>
      </c>
      <c r="N105" s="710" t="s">
        <v>1187</v>
      </c>
      <c r="O105" s="104"/>
      <c r="P105" s="102" t="s">
        <v>42</v>
      </c>
      <c r="Q105" s="102" t="s">
        <v>43</v>
      </c>
      <c r="R105" s="1065"/>
      <c r="S105" s="664"/>
      <c r="T105" s="1065">
        <v>15</v>
      </c>
      <c r="U105" s="664">
        <v>1875000</v>
      </c>
      <c r="V105" s="1116"/>
      <c r="W105" s="1117"/>
      <c r="X105" s="1158"/>
      <c r="Y105" s="1114"/>
      <c r="Z105" s="795"/>
      <c r="AA105" s="861"/>
      <c r="AB105" s="806"/>
      <c r="AC105" s="806"/>
      <c r="AD105" s="806"/>
      <c r="AE105" s="623"/>
      <c r="AF105" s="623"/>
      <c r="AG105" s="623"/>
      <c r="AH105" s="623"/>
      <c r="AI105" s="92"/>
      <c r="AJ105" s="92"/>
    </row>
    <row r="106" spans="1:36" ht="12.95" customHeight="1">
      <c r="A106" s="763">
        <v>13</v>
      </c>
      <c r="B106" s="762"/>
      <c r="C106" s="1087" t="s">
        <v>97</v>
      </c>
      <c r="D106" s="1087" t="s">
        <v>238</v>
      </c>
      <c r="E106" s="1087" t="s">
        <v>239</v>
      </c>
      <c r="F106" s="1087" t="s">
        <v>239</v>
      </c>
      <c r="G106" s="1087" t="s">
        <v>1087</v>
      </c>
      <c r="H106" s="785" t="s">
        <v>1318</v>
      </c>
      <c r="I106" s="512" t="s">
        <v>1222</v>
      </c>
      <c r="J106" s="104" t="s">
        <v>1223</v>
      </c>
      <c r="K106" s="104"/>
      <c r="L106" s="104" t="s">
        <v>158</v>
      </c>
      <c r="M106" s="102" t="s">
        <v>818</v>
      </c>
      <c r="N106" s="710" t="s">
        <v>1187</v>
      </c>
      <c r="O106" s="104"/>
      <c r="P106" s="102" t="s">
        <v>42</v>
      </c>
      <c r="Q106" s="102" t="s">
        <v>43</v>
      </c>
      <c r="R106" s="1065"/>
      <c r="S106" s="664"/>
      <c r="T106" s="1065">
        <v>12</v>
      </c>
      <c r="U106" s="664">
        <v>198000</v>
      </c>
      <c r="V106" s="1116"/>
      <c r="W106" s="1117"/>
      <c r="X106" s="1158"/>
      <c r="Y106" s="1114"/>
      <c r="Z106" s="795"/>
      <c r="AA106" s="861"/>
      <c r="AB106" s="806"/>
      <c r="AC106" s="806"/>
      <c r="AD106" s="806"/>
      <c r="AE106" s="623"/>
      <c r="AF106" s="623"/>
      <c r="AG106" s="623"/>
      <c r="AH106" s="623"/>
      <c r="AI106" s="92"/>
      <c r="AJ106" s="92"/>
    </row>
    <row r="107" spans="1:36" ht="12.95" customHeight="1">
      <c r="A107" s="763">
        <v>14</v>
      </c>
      <c r="B107" s="762"/>
      <c r="C107" s="1087" t="s">
        <v>97</v>
      </c>
      <c r="D107" s="1087" t="s">
        <v>238</v>
      </c>
      <c r="E107" s="1087" t="s">
        <v>239</v>
      </c>
      <c r="F107" s="1087" t="s">
        <v>239</v>
      </c>
      <c r="G107" s="1087" t="s">
        <v>1087</v>
      </c>
      <c r="H107" s="763" t="s">
        <v>1319</v>
      </c>
      <c r="I107" s="512" t="s">
        <v>1225</v>
      </c>
      <c r="J107" s="104"/>
      <c r="K107" s="104"/>
      <c r="L107" s="104" t="s">
        <v>192</v>
      </c>
      <c r="M107" s="102" t="s">
        <v>818</v>
      </c>
      <c r="N107" s="710" t="s">
        <v>1187</v>
      </c>
      <c r="O107" s="104"/>
      <c r="P107" s="102" t="s">
        <v>42</v>
      </c>
      <c r="Q107" s="102" t="s">
        <v>43</v>
      </c>
      <c r="R107" s="1065"/>
      <c r="S107" s="664"/>
      <c r="T107" s="1065">
        <v>5</v>
      </c>
      <c r="U107" s="664">
        <v>125000</v>
      </c>
      <c r="V107" s="1116"/>
      <c r="W107" s="1117"/>
      <c r="X107" s="1158"/>
      <c r="Y107" s="1114"/>
      <c r="Z107" s="795"/>
      <c r="AA107" s="861"/>
      <c r="AB107" s="806"/>
      <c r="AC107" s="806"/>
      <c r="AD107" s="806"/>
      <c r="AE107" s="623"/>
      <c r="AF107" s="623"/>
      <c r="AG107" s="623"/>
      <c r="AH107" s="623"/>
      <c r="AI107" s="92"/>
      <c r="AJ107" s="92"/>
    </row>
    <row r="108" spans="1:36" ht="12.95" customHeight="1">
      <c r="A108" s="763">
        <v>15</v>
      </c>
      <c r="B108" s="762"/>
      <c r="C108" s="1087" t="s">
        <v>97</v>
      </c>
      <c r="D108" s="1087" t="s">
        <v>238</v>
      </c>
      <c r="E108" s="1087" t="s">
        <v>239</v>
      </c>
      <c r="F108" s="1087" t="s">
        <v>574</v>
      </c>
      <c r="G108" s="1087" t="s">
        <v>263</v>
      </c>
      <c r="H108" s="785" t="s">
        <v>1320</v>
      </c>
      <c r="I108" s="512" t="s">
        <v>1226</v>
      </c>
      <c r="J108" s="104" t="s">
        <v>1227</v>
      </c>
      <c r="K108" s="104"/>
      <c r="L108" s="104" t="s">
        <v>158</v>
      </c>
      <c r="M108" s="102" t="s">
        <v>818</v>
      </c>
      <c r="N108" s="710" t="s">
        <v>1187</v>
      </c>
      <c r="O108" s="104"/>
      <c r="P108" s="102" t="s">
        <v>42</v>
      </c>
      <c r="Q108" s="102" t="s">
        <v>43</v>
      </c>
      <c r="R108" s="1065"/>
      <c r="S108" s="664"/>
      <c r="T108" s="1065">
        <v>15</v>
      </c>
      <c r="U108" s="664">
        <v>1425000</v>
      </c>
      <c r="V108" s="1116"/>
      <c r="W108" s="1117"/>
      <c r="X108" s="1158"/>
      <c r="Y108" s="1114"/>
      <c r="Z108" s="795"/>
      <c r="AA108" s="861"/>
      <c r="AB108" s="806"/>
      <c r="AC108" s="806"/>
      <c r="AD108" s="806"/>
      <c r="AE108" s="623"/>
      <c r="AF108" s="623"/>
      <c r="AG108" s="623"/>
      <c r="AH108" s="623"/>
      <c r="AI108" s="92"/>
      <c r="AJ108" s="92"/>
    </row>
    <row r="109" spans="1:36" ht="12.95" customHeight="1">
      <c r="A109" s="763">
        <v>16</v>
      </c>
      <c r="B109" s="762"/>
      <c r="C109" s="1087" t="s">
        <v>97</v>
      </c>
      <c r="D109" s="1087" t="s">
        <v>238</v>
      </c>
      <c r="E109" s="1087" t="s">
        <v>239</v>
      </c>
      <c r="F109" s="1087" t="s">
        <v>239</v>
      </c>
      <c r="G109" s="1087" t="s">
        <v>567</v>
      </c>
      <c r="H109" s="785" t="s">
        <v>1321</v>
      </c>
      <c r="I109" s="72" t="s">
        <v>1228</v>
      </c>
      <c r="J109" s="51" t="s">
        <v>1229</v>
      </c>
      <c r="K109" s="51"/>
      <c r="L109" s="417" t="s">
        <v>223</v>
      </c>
      <c r="M109" s="52" t="s">
        <v>818</v>
      </c>
      <c r="N109" s="670" t="s">
        <v>1190</v>
      </c>
      <c r="O109" s="51"/>
      <c r="P109" s="52" t="s">
        <v>132</v>
      </c>
      <c r="Q109" s="52" t="s">
        <v>43</v>
      </c>
      <c r="R109" s="1060"/>
      <c r="S109" s="550"/>
      <c r="T109" s="1060">
        <v>15</v>
      </c>
      <c r="U109" s="1214">
        <v>3750000</v>
      </c>
      <c r="V109" s="1116"/>
      <c r="W109" s="1117"/>
      <c r="X109" s="1158"/>
      <c r="Y109" s="1114"/>
      <c r="Z109" s="795"/>
      <c r="AA109" s="861"/>
      <c r="AB109" s="806"/>
      <c r="AC109" s="806"/>
      <c r="AD109" s="806"/>
      <c r="AE109" s="623"/>
      <c r="AF109" s="623"/>
      <c r="AG109" s="623"/>
      <c r="AH109" s="623"/>
      <c r="AI109" s="92"/>
      <c r="AJ109" s="92"/>
    </row>
    <row r="110" spans="1:36" ht="12.95" customHeight="1">
      <c r="A110" s="763">
        <v>17</v>
      </c>
      <c r="B110" s="762"/>
      <c r="C110" s="1087" t="s">
        <v>97</v>
      </c>
      <c r="D110" s="1087" t="s">
        <v>238</v>
      </c>
      <c r="E110" s="1087" t="s">
        <v>239</v>
      </c>
      <c r="F110" s="1087" t="s">
        <v>239</v>
      </c>
      <c r="G110" s="1087" t="s">
        <v>99</v>
      </c>
      <c r="H110" s="785" t="s">
        <v>1322</v>
      </c>
      <c r="I110" s="72" t="s">
        <v>324</v>
      </c>
      <c r="J110" s="51" t="s">
        <v>1230</v>
      </c>
      <c r="K110" s="51"/>
      <c r="L110" s="417" t="s">
        <v>223</v>
      </c>
      <c r="M110" s="52" t="s">
        <v>818</v>
      </c>
      <c r="N110" s="670" t="s">
        <v>1190</v>
      </c>
      <c r="O110" s="51"/>
      <c r="P110" s="52" t="s">
        <v>132</v>
      </c>
      <c r="Q110" s="52" t="s">
        <v>43</v>
      </c>
      <c r="R110" s="1060"/>
      <c r="S110" s="550"/>
      <c r="T110" s="1060">
        <v>15</v>
      </c>
      <c r="U110" s="550">
        <v>4500000</v>
      </c>
      <c r="V110" s="1116"/>
      <c r="W110" s="1117"/>
      <c r="X110" s="1158"/>
      <c r="Y110" s="1114"/>
      <c r="Z110" s="795"/>
      <c r="AA110" s="861"/>
      <c r="AB110" s="806"/>
      <c r="AC110" s="806"/>
      <c r="AD110" s="806"/>
      <c r="AE110" s="623"/>
      <c r="AF110" s="623"/>
      <c r="AG110" s="623"/>
      <c r="AH110" s="623"/>
      <c r="AI110" s="92"/>
      <c r="AJ110" s="92"/>
    </row>
    <row r="111" spans="1:36" ht="12.95" customHeight="1">
      <c r="A111" s="763">
        <v>18</v>
      </c>
      <c r="B111" s="762"/>
      <c r="C111" s="1087" t="s">
        <v>97</v>
      </c>
      <c r="D111" s="1087" t="s">
        <v>238</v>
      </c>
      <c r="E111" s="1087" t="s">
        <v>239</v>
      </c>
      <c r="F111" s="1087" t="s">
        <v>239</v>
      </c>
      <c r="G111" s="1087" t="s">
        <v>574</v>
      </c>
      <c r="H111" s="785" t="s">
        <v>1323</v>
      </c>
      <c r="I111" s="72" t="s">
        <v>1231</v>
      </c>
      <c r="J111" s="51"/>
      <c r="K111" s="51"/>
      <c r="L111" s="417" t="s">
        <v>223</v>
      </c>
      <c r="M111" s="52" t="s">
        <v>818</v>
      </c>
      <c r="N111" s="670" t="s">
        <v>1190</v>
      </c>
      <c r="O111" s="51"/>
      <c r="P111" s="52" t="s">
        <v>132</v>
      </c>
      <c r="Q111" s="52" t="s">
        <v>43</v>
      </c>
      <c r="R111" s="1060"/>
      <c r="S111" s="550"/>
      <c r="T111" s="1060">
        <v>12</v>
      </c>
      <c r="U111" s="550">
        <v>1200000</v>
      </c>
      <c r="V111" s="1116"/>
      <c r="W111" s="1117"/>
      <c r="X111" s="1158"/>
      <c r="Y111" s="1114"/>
      <c r="Z111" s="795"/>
      <c r="AA111" s="861"/>
      <c r="AB111" s="806"/>
      <c r="AC111" s="806"/>
      <c r="AD111" s="806"/>
      <c r="AE111" s="623"/>
      <c r="AF111" s="623"/>
      <c r="AG111" s="623"/>
      <c r="AH111" s="623"/>
      <c r="AI111" s="92"/>
      <c r="AJ111" s="92"/>
    </row>
    <row r="112" spans="1:36" ht="12.95" customHeight="1">
      <c r="A112" s="763">
        <v>19</v>
      </c>
      <c r="B112" s="762"/>
      <c r="C112" s="1087" t="s">
        <v>97</v>
      </c>
      <c r="D112" s="1087" t="s">
        <v>238</v>
      </c>
      <c r="E112" s="1087" t="s">
        <v>239</v>
      </c>
      <c r="F112" s="1087" t="s">
        <v>239</v>
      </c>
      <c r="G112" s="1087" t="s">
        <v>1087</v>
      </c>
      <c r="H112" s="785" t="s">
        <v>1324</v>
      </c>
      <c r="I112" s="72" t="s">
        <v>1232</v>
      </c>
      <c r="J112" s="51" t="s">
        <v>1233</v>
      </c>
      <c r="K112" s="51"/>
      <c r="L112" s="417" t="s">
        <v>223</v>
      </c>
      <c r="M112" s="52" t="s">
        <v>818</v>
      </c>
      <c r="N112" s="670" t="s">
        <v>1190</v>
      </c>
      <c r="O112" s="51"/>
      <c r="P112" s="52" t="s">
        <v>132</v>
      </c>
      <c r="Q112" s="52" t="s">
        <v>43</v>
      </c>
      <c r="R112" s="1060"/>
      <c r="S112" s="550"/>
      <c r="T112" s="1060">
        <v>1</v>
      </c>
      <c r="U112" s="550">
        <v>400000</v>
      </c>
      <c r="V112" s="1116"/>
      <c r="W112" s="1117"/>
      <c r="X112" s="1158"/>
      <c r="Y112" s="1114"/>
      <c r="Z112" s="795"/>
      <c r="AA112" s="861"/>
      <c r="AB112" s="806"/>
      <c r="AC112" s="806"/>
      <c r="AD112" s="806"/>
      <c r="AE112" s="623"/>
      <c r="AF112" s="623"/>
      <c r="AG112" s="623"/>
      <c r="AH112" s="623"/>
      <c r="AI112" s="92"/>
      <c r="AJ112" s="92"/>
    </row>
    <row r="113" spans="1:36" ht="12.95" customHeight="1">
      <c r="A113" s="763">
        <v>20</v>
      </c>
      <c r="B113" s="762"/>
      <c r="C113" s="1087" t="s">
        <v>97</v>
      </c>
      <c r="D113" s="1087" t="s">
        <v>238</v>
      </c>
      <c r="E113" s="1087" t="s">
        <v>239</v>
      </c>
      <c r="F113" s="1087" t="s">
        <v>97</v>
      </c>
      <c r="G113" s="1087" t="s">
        <v>239</v>
      </c>
      <c r="H113" s="785" t="s">
        <v>135</v>
      </c>
      <c r="I113" s="72" t="s">
        <v>1234</v>
      </c>
      <c r="J113" s="51" t="s">
        <v>860</v>
      </c>
      <c r="K113" s="51"/>
      <c r="L113" s="417" t="s">
        <v>223</v>
      </c>
      <c r="M113" s="52" t="s">
        <v>818</v>
      </c>
      <c r="N113" s="670" t="s">
        <v>1190</v>
      </c>
      <c r="O113" s="51"/>
      <c r="P113" s="52" t="s">
        <v>132</v>
      </c>
      <c r="Q113" s="52" t="s">
        <v>43</v>
      </c>
      <c r="R113" s="1060"/>
      <c r="S113" s="550"/>
      <c r="T113" s="1060">
        <v>1</v>
      </c>
      <c r="U113" s="550">
        <v>93400000</v>
      </c>
      <c r="V113" s="1116"/>
      <c r="W113" s="1117"/>
      <c r="X113" s="1158"/>
      <c r="Y113" s="1114"/>
      <c r="Z113" s="795"/>
      <c r="AA113" s="861"/>
      <c r="AB113" s="806"/>
      <c r="AC113" s="806"/>
      <c r="AD113" s="806"/>
      <c r="AE113" s="623"/>
      <c r="AF113" s="623"/>
      <c r="AG113" s="623"/>
      <c r="AH113" s="623"/>
      <c r="AI113" s="92"/>
      <c r="AJ113" s="92"/>
    </row>
    <row r="114" spans="1:36" ht="12.95" customHeight="1">
      <c r="A114" s="763">
        <v>21</v>
      </c>
      <c r="B114" s="762"/>
      <c r="C114" s="1087" t="s">
        <v>97</v>
      </c>
      <c r="D114" s="1087" t="s">
        <v>238</v>
      </c>
      <c r="E114" s="1087" t="s">
        <v>239</v>
      </c>
      <c r="F114" s="1087" t="s">
        <v>239</v>
      </c>
      <c r="G114" s="1087" t="s">
        <v>108</v>
      </c>
      <c r="H114" s="785" t="s">
        <v>1325</v>
      </c>
      <c r="I114" s="72" t="s">
        <v>1235</v>
      </c>
      <c r="J114" s="51" t="s">
        <v>1236</v>
      </c>
      <c r="K114" s="51"/>
      <c r="L114" s="417" t="s">
        <v>223</v>
      </c>
      <c r="M114" s="52" t="s">
        <v>818</v>
      </c>
      <c r="N114" s="670" t="s">
        <v>1237</v>
      </c>
      <c r="O114" s="51"/>
      <c r="P114" s="52" t="s">
        <v>349</v>
      </c>
      <c r="Q114" s="52" t="s">
        <v>43</v>
      </c>
      <c r="R114" s="1060"/>
      <c r="S114" s="550"/>
      <c r="T114" s="1060">
        <v>15</v>
      </c>
      <c r="U114" s="550">
        <v>1425000</v>
      </c>
      <c r="V114" s="1116"/>
      <c r="W114" s="1117"/>
      <c r="X114" s="1158"/>
      <c r="Y114" s="1114"/>
      <c r="Z114" s="795"/>
      <c r="AA114" s="861"/>
      <c r="AB114" s="806"/>
      <c r="AC114" s="806"/>
      <c r="AD114" s="806"/>
      <c r="AE114" s="623"/>
      <c r="AF114" s="623"/>
      <c r="AG114" s="623"/>
      <c r="AH114" s="623"/>
      <c r="AI114" s="92"/>
      <c r="AJ114" s="92"/>
    </row>
    <row r="115" spans="1:36" ht="12.95" customHeight="1">
      <c r="A115" s="763">
        <v>22</v>
      </c>
      <c r="B115" s="762"/>
      <c r="C115" s="1087" t="s">
        <v>97</v>
      </c>
      <c r="D115" s="1087" t="s">
        <v>238</v>
      </c>
      <c r="E115" s="1087" t="s">
        <v>239</v>
      </c>
      <c r="F115" s="1087" t="s">
        <v>97</v>
      </c>
      <c r="G115" s="1087" t="s">
        <v>930</v>
      </c>
      <c r="H115" s="785" t="s">
        <v>1326</v>
      </c>
      <c r="I115" s="72" t="s">
        <v>861</v>
      </c>
      <c r="J115" s="51" t="s">
        <v>1236</v>
      </c>
      <c r="K115" s="51"/>
      <c r="L115" s="417" t="s">
        <v>223</v>
      </c>
      <c r="M115" s="52" t="s">
        <v>818</v>
      </c>
      <c r="N115" s="670" t="s">
        <v>1237</v>
      </c>
      <c r="O115" s="51"/>
      <c r="P115" s="52" t="s">
        <v>42</v>
      </c>
      <c r="Q115" s="52" t="s">
        <v>43</v>
      </c>
      <c r="R115" s="1060"/>
      <c r="S115" s="550"/>
      <c r="T115" s="1060">
        <v>3</v>
      </c>
      <c r="U115" s="550">
        <v>210000</v>
      </c>
      <c r="V115" s="1116"/>
      <c r="W115" s="1117"/>
      <c r="X115" s="1158"/>
      <c r="Y115" s="1114"/>
      <c r="Z115" s="795"/>
      <c r="AA115" s="861"/>
      <c r="AB115" s="806"/>
      <c r="AC115" s="806"/>
      <c r="AD115" s="806"/>
      <c r="AE115" s="623"/>
      <c r="AF115" s="623"/>
      <c r="AG115" s="623"/>
      <c r="AH115" s="623"/>
      <c r="AI115" s="92"/>
      <c r="AJ115" s="92"/>
    </row>
    <row r="116" spans="1:36" ht="12.95" customHeight="1">
      <c r="A116" s="763">
        <v>23</v>
      </c>
      <c r="B116" s="762"/>
      <c r="C116" s="1087" t="s">
        <v>97</v>
      </c>
      <c r="D116" s="1087" t="s">
        <v>238</v>
      </c>
      <c r="E116" s="1087" t="s">
        <v>239</v>
      </c>
      <c r="F116" s="1087" t="s">
        <v>97</v>
      </c>
      <c r="G116" s="1087" t="s">
        <v>1106</v>
      </c>
      <c r="H116" s="785" t="s">
        <v>1327</v>
      </c>
      <c r="I116" s="72" t="s">
        <v>1238</v>
      </c>
      <c r="J116" s="51" t="s">
        <v>1236</v>
      </c>
      <c r="K116" s="51"/>
      <c r="L116" s="417" t="s">
        <v>223</v>
      </c>
      <c r="M116" s="52" t="s">
        <v>818</v>
      </c>
      <c r="N116" s="670" t="s">
        <v>1237</v>
      </c>
      <c r="O116" s="51"/>
      <c r="P116" s="52" t="s">
        <v>349</v>
      </c>
      <c r="Q116" s="52" t="s">
        <v>43</v>
      </c>
      <c r="R116" s="1060"/>
      <c r="S116" s="550"/>
      <c r="T116" s="1060">
        <v>1</v>
      </c>
      <c r="U116" s="550">
        <v>1897500</v>
      </c>
      <c r="V116" s="1116"/>
      <c r="W116" s="1117"/>
      <c r="X116" s="1158"/>
      <c r="Y116" s="1114"/>
      <c r="Z116" s="795"/>
      <c r="AA116" s="861"/>
      <c r="AB116" s="806"/>
      <c r="AC116" s="806"/>
      <c r="AD116" s="806"/>
      <c r="AE116" s="623"/>
      <c r="AF116" s="623"/>
      <c r="AG116" s="623"/>
      <c r="AH116" s="623"/>
      <c r="AI116" s="92"/>
      <c r="AJ116" s="92"/>
    </row>
    <row r="117" spans="1:36" ht="12.95" customHeight="1">
      <c r="A117" s="763">
        <v>24</v>
      </c>
      <c r="B117" s="762"/>
      <c r="C117" s="1087" t="s">
        <v>97</v>
      </c>
      <c r="D117" s="1087" t="s">
        <v>238</v>
      </c>
      <c r="E117" s="1087" t="s">
        <v>239</v>
      </c>
      <c r="F117" s="1087" t="s">
        <v>97</v>
      </c>
      <c r="G117" s="1087" t="s">
        <v>1106</v>
      </c>
      <c r="H117" s="785" t="s">
        <v>1328</v>
      </c>
      <c r="I117" s="72" t="s">
        <v>1239</v>
      </c>
      <c r="J117" s="51" t="s">
        <v>1240</v>
      </c>
      <c r="K117" s="51"/>
      <c r="L117" s="417" t="s">
        <v>223</v>
      </c>
      <c r="M117" s="52" t="s">
        <v>818</v>
      </c>
      <c r="N117" s="670" t="s">
        <v>1237</v>
      </c>
      <c r="O117" s="51"/>
      <c r="P117" s="52" t="s">
        <v>42</v>
      </c>
      <c r="Q117" s="52" t="s">
        <v>43</v>
      </c>
      <c r="R117" s="1060"/>
      <c r="S117" s="550"/>
      <c r="T117" s="1060">
        <v>1</v>
      </c>
      <c r="U117" s="550">
        <v>1000000</v>
      </c>
      <c r="V117" s="1116"/>
      <c r="W117" s="1117"/>
      <c r="X117" s="1158"/>
      <c r="Y117" s="1114"/>
      <c r="Z117" s="795"/>
      <c r="AA117" s="861"/>
      <c r="AB117" s="806"/>
      <c r="AC117" s="806"/>
      <c r="AD117" s="806"/>
      <c r="AE117" s="623"/>
      <c r="AF117" s="623"/>
      <c r="AG117" s="623"/>
      <c r="AH117" s="623"/>
      <c r="AI117" s="92"/>
      <c r="AJ117" s="92"/>
    </row>
    <row r="118" spans="1:36" ht="12.95" customHeight="1">
      <c r="A118" s="763">
        <v>25</v>
      </c>
      <c r="B118" s="762"/>
      <c r="C118" s="1087" t="s">
        <v>97</v>
      </c>
      <c r="D118" s="1087" t="s">
        <v>238</v>
      </c>
      <c r="E118" s="1087" t="s">
        <v>239</v>
      </c>
      <c r="F118" s="1087" t="s">
        <v>97</v>
      </c>
      <c r="G118" s="1087" t="s">
        <v>1106</v>
      </c>
      <c r="H118" s="785" t="s">
        <v>1329</v>
      </c>
      <c r="I118" s="72" t="s">
        <v>1241</v>
      </c>
      <c r="J118" s="51" t="s">
        <v>1240</v>
      </c>
      <c r="K118" s="51"/>
      <c r="L118" s="417" t="s">
        <v>223</v>
      </c>
      <c r="M118" s="52" t="s">
        <v>818</v>
      </c>
      <c r="N118" s="670" t="s">
        <v>1237</v>
      </c>
      <c r="O118" s="51"/>
      <c r="P118" s="52" t="s">
        <v>42</v>
      </c>
      <c r="Q118" s="52" t="s">
        <v>43</v>
      </c>
      <c r="R118" s="1060"/>
      <c r="S118" s="550"/>
      <c r="T118" s="1060">
        <v>1</v>
      </c>
      <c r="U118" s="550">
        <v>1000000</v>
      </c>
      <c r="V118" s="1116"/>
      <c r="W118" s="1117"/>
      <c r="X118" s="1158"/>
      <c r="Y118" s="1114"/>
      <c r="Z118" s="795"/>
      <c r="AA118" s="861"/>
      <c r="AB118" s="806"/>
      <c r="AC118" s="806"/>
      <c r="AD118" s="806"/>
      <c r="AE118" s="623"/>
      <c r="AF118" s="623"/>
      <c r="AG118" s="623"/>
      <c r="AH118" s="623"/>
      <c r="AI118" s="92"/>
      <c r="AJ118" s="92"/>
    </row>
    <row r="119" spans="1:36" ht="12.95" customHeight="1">
      <c r="A119" s="763">
        <v>26</v>
      </c>
      <c r="B119" s="762"/>
      <c r="C119" s="1087" t="s">
        <v>97</v>
      </c>
      <c r="D119" s="1087" t="s">
        <v>238</v>
      </c>
      <c r="E119" s="1087" t="s">
        <v>239</v>
      </c>
      <c r="F119" s="1087" t="s">
        <v>97</v>
      </c>
      <c r="G119" s="1087" t="s">
        <v>1106</v>
      </c>
      <c r="H119" s="785" t="s">
        <v>1333</v>
      </c>
      <c r="I119" s="72" t="s">
        <v>1242</v>
      </c>
      <c r="J119" s="51" t="s">
        <v>1240</v>
      </c>
      <c r="K119" s="51"/>
      <c r="L119" s="417" t="s">
        <v>223</v>
      </c>
      <c r="M119" s="52" t="s">
        <v>818</v>
      </c>
      <c r="N119" s="670" t="s">
        <v>1237</v>
      </c>
      <c r="O119" s="51"/>
      <c r="P119" s="52" t="s">
        <v>42</v>
      </c>
      <c r="Q119" s="52" t="s">
        <v>43</v>
      </c>
      <c r="R119" s="1060"/>
      <c r="S119" s="550"/>
      <c r="T119" s="1060">
        <v>1</v>
      </c>
      <c r="U119" s="550">
        <v>1000000</v>
      </c>
      <c r="V119" s="1116"/>
      <c r="W119" s="1117"/>
      <c r="X119" s="1158"/>
      <c r="Y119" s="1114"/>
      <c r="Z119" s="795"/>
      <c r="AA119" s="861"/>
      <c r="AB119" s="806"/>
      <c r="AC119" s="806"/>
      <c r="AD119" s="806"/>
      <c r="AE119" s="623"/>
      <c r="AF119" s="623"/>
      <c r="AG119" s="623"/>
      <c r="AH119" s="623"/>
      <c r="AI119" s="92"/>
      <c r="AJ119" s="92"/>
    </row>
    <row r="120" spans="1:36" ht="12.95" customHeight="1">
      <c r="A120" s="763">
        <v>27</v>
      </c>
      <c r="B120" s="762"/>
      <c r="C120" s="1087" t="s">
        <v>97</v>
      </c>
      <c r="D120" s="1087" t="s">
        <v>238</v>
      </c>
      <c r="E120" s="1087" t="s">
        <v>239</v>
      </c>
      <c r="F120" s="1087" t="s">
        <v>97</v>
      </c>
      <c r="G120" s="1087" t="s">
        <v>1106</v>
      </c>
      <c r="H120" s="785" t="s">
        <v>1330</v>
      </c>
      <c r="I120" s="72" t="s">
        <v>1243</v>
      </c>
      <c r="J120" s="51" t="s">
        <v>1240</v>
      </c>
      <c r="K120" s="51"/>
      <c r="L120" s="417" t="s">
        <v>223</v>
      </c>
      <c r="M120" s="52" t="s">
        <v>818</v>
      </c>
      <c r="N120" s="670" t="s">
        <v>1237</v>
      </c>
      <c r="O120" s="51"/>
      <c r="P120" s="52" t="s">
        <v>42</v>
      </c>
      <c r="Q120" s="52" t="s">
        <v>43</v>
      </c>
      <c r="R120" s="1060"/>
      <c r="S120" s="550"/>
      <c r="T120" s="1060">
        <v>1</v>
      </c>
      <c r="U120" s="550">
        <v>1000000</v>
      </c>
      <c r="V120" s="1116"/>
      <c r="W120" s="1117"/>
      <c r="X120" s="1158"/>
      <c r="Y120" s="1114"/>
      <c r="Z120" s="795"/>
      <c r="AA120" s="861"/>
      <c r="AB120" s="806"/>
      <c r="AC120" s="806"/>
      <c r="AD120" s="806"/>
      <c r="AE120" s="623"/>
      <c r="AF120" s="623"/>
      <c r="AG120" s="623"/>
      <c r="AH120" s="623"/>
      <c r="AI120" s="92"/>
      <c r="AJ120" s="92"/>
    </row>
    <row r="121" spans="1:36" ht="12.95" customHeight="1">
      <c r="A121" s="763">
        <v>28</v>
      </c>
      <c r="B121" s="762"/>
      <c r="C121" s="1087" t="s">
        <v>97</v>
      </c>
      <c r="D121" s="1087" t="s">
        <v>238</v>
      </c>
      <c r="E121" s="1087" t="s">
        <v>239</v>
      </c>
      <c r="F121" s="1087" t="s">
        <v>97</v>
      </c>
      <c r="G121" s="1087" t="s">
        <v>1106</v>
      </c>
      <c r="H121" s="785" t="s">
        <v>1331</v>
      </c>
      <c r="I121" s="72" t="s">
        <v>1244</v>
      </c>
      <c r="J121" s="51" t="s">
        <v>1240</v>
      </c>
      <c r="K121" s="51"/>
      <c r="L121" s="417" t="s">
        <v>223</v>
      </c>
      <c r="M121" s="52" t="s">
        <v>818</v>
      </c>
      <c r="N121" s="670" t="s">
        <v>1237</v>
      </c>
      <c r="O121" s="51"/>
      <c r="P121" s="52" t="s">
        <v>42</v>
      </c>
      <c r="Q121" s="52" t="s">
        <v>43</v>
      </c>
      <c r="R121" s="1060"/>
      <c r="S121" s="550"/>
      <c r="T121" s="1060">
        <v>1</v>
      </c>
      <c r="U121" s="550">
        <v>1000000</v>
      </c>
      <c r="V121" s="1116"/>
      <c r="W121" s="1117"/>
      <c r="X121" s="1158"/>
      <c r="Y121" s="1114"/>
      <c r="Z121" s="795"/>
      <c r="AA121" s="861"/>
      <c r="AB121" s="806"/>
      <c r="AC121" s="806"/>
      <c r="AD121" s="806"/>
      <c r="AE121" s="623"/>
      <c r="AF121" s="623"/>
      <c r="AG121" s="623"/>
      <c r="AH121" s="623"/>
      <c r="AI121" s="92"/>
      <c r="AJ121" s="92"/>
    </row>
    <row r="122" spans="1:36" ht="12.95" customHeight="1">
      <c r="A122" s="763">
        <v>29</v>
      </c>
      <c r="B122" s="762"/>
      <c r="C122" s="1087" t="s">
        <v>97</v>
      </c>
      <c r="D122" s="1087" t="s">
        <v>238</v>
      </c>
      <c r="E122" s="1087" t="s">
        <v>239</v>
      </c>
      <c r="F122" s="1087" t="s">
        <v>97</v>
      </c>
      <c r="G122" s="1087" t="s">
        <v>1106</v>
      </c>
      <c r="H122" s="785" t="s">
        <v>1332</v>
      </c>
      <c r="I122" s="72" t="s">
        <v>864</v>
      </c>
      <c r="J122" s="51" t="s">
        <v>1236</v>
      </c>
      <c r="K122" s="51"/>
      <c r="L122" s="417" t="s">
        <v>223</v>
      </c>
      <c r="M122" s="52" t="s">
        <v>818</v>
      </c>
      <c r="N122" s="670" t="s">
        <v>1237</v>
      </c>
      <c r="O122" s="51"/>
      <c r="P122" s="52" t="s">
        <v>349</v>
      </c>
      <c r="Q122" s="52" t="s">
        <v>43</v>
      </c>
      <c r="R122" s="1060"/>
      <c r="S122" s="550"/>
      <c r="T122" s="1060">
        <v>3</v>
      </c>
      <c r="U122" s="550">
        <v>210000</v>
      </c>
      <c r="V122" s="1116"/>
      <c r="W122" s="1117"/>
      <c r="X122" s="1158"/>
      <c r="Y122" s="1114"/>
      <c r="Z122" s="795"/>
      <c r="AA122" s="861"/>
      <c r="AB122" s="806"/>
      <c r="AC122" s="806"/>
      <c r="AD122" s="806"/>
      <c r="AE122" s="623"/>
      <c r="AF122" s="623"/>
      <c r="AG122" s="623"/>
      <c r="AH122" s="623"/>
      <c r="AI122" s="92"/>
      <c r="AJ122" s="92"/>
    </row>
    <row r="123" spans="1:36" ht="12.95" customHeight="1">
      <c r="A123" s="763">
        <v>30</v>
      </c>
      <c r="B123" s="762"/>
      <c r="C123" s="1087" t="s">
        <v>97</v>
      </c>
      <c r="D123" s="1087" t="s">
        <v>238</v>
      </c>
      <c r="E123" s="1087" t="s">
        <v>239</v>
      </c>
      <c r="F123" s="1087" t="s">
        <v>239</v>
      </c>
      <c r="G123" s="1087" t="s">
        <v>263</v>
      </c>
      <c r="H123" s="785" t="s">
        <v>1299</v>
      </c>
      <c r="I123" s="72" t="s">
        <v>1188</v>
      </c>
      <c r="J123" s="51" t="s">
        <v>1189</v>
      </c>
      <c r="K123" s="51"/>
      <c r="L123" s="417" t="s">
        <v>223</v>
      </c>
      <c r="M123" s="52" t="s">
        <v>818</v>
      </c>
      <c r="N123" s="670" t="s">
        <v>1190</v>
      </c>
      <c r="O123" s="51"/>
      <c r="P123" s="52" t="s">
        <v>132</v>
      </c>
      <c r="Q123" s="52" t="s">
        <v>43</v>
      </c>
      <c r="R123" s="1060"/>
      <c r="S123" s="550"/>
      <c r="T123" s="1060">
        <v>10</v>
      </c>
      <c r="U123" s="550">
        <v>3349700</v>
      </c>
      <c r="V123" s="1116"/>
      <c r="W123" s="1117"/>
      <c r="X123" s="1158"/>
      <c r="Y123" s="1114"/>
      <c r="Z123" s="795"/>
      <c r="AA123" s="861"/>
      <c r="AB123" s="806"/>
      <c r="AC123" s="806"/>
      <c r="AD123" s="806"/>
      <c r="AE123" s="623"/>
      <c r="AF123" s="623"/>
      <c r="AG123" s="623"/>
      <c r="AH123" s="623"/>
      <c r="AI123" s="92"/>
      <c r="AJ123" s="92"/>
    </row>
    <row r="124" spans="1:36" ht="12.95" customHeight="1">
      <c r="A124" s="763">
        <v>31</v>
      </c>
      <c r="B124" s="762"/>
      <c r="C124" s="76">
        <v>2</v>
      </c>
      <c r="D124" s="1073" t="s">
        <v>238</v>
      </c>
      <c r="E124" s="1094">
        <v>1</v>
      </c>
      <c r="F124" s="1073" t="s">
        <v>239</v>
      </c>
      <c r="G124" s="1086" t="s">
        <v>1087</v>
      </c>
      <c r="H124" s="588" t="s">
        <v>139</v>
      </c>
      <c r="I124" s="51" t="s">
        <v>372</v>
      </c>
      <c r="J124" s="51"/>
      <c r="K124" s="51"/>
      <c r="L124" s="52" t="s">
        <v>223</v>
      </c>
      <c r="M124" s="52" t="s">
        <v>40</v>
      </c>
      <c r="N124" s="52">
        <v>2008</v>
      </c>
      <c r="O124" s="51"/>
      <c r="P124" s="52" t="s">
        <v>42</v>
      </c>
      <c r="Q124" s="1020" t="s">
        <v>310</v>
      </c>
      <c r="R124" s="52"/>
      <c r="S124" s="53"/>
      <c r="T124" s="551"/>
      <c r="U124" s="550"/>
      <c r="V124" s="52">
        <v>1</v>
      </c>
      <c r="W124" s="53">
        <v>37475000</v>
      </c>
      <c r="X124" s="1158"/>
      <c r="Y124" s="1114"/>
      <c r="Z124" s="795"/>
      <c r="AA124" s="861"/>
      <c r="AB124" s="806"/>
      <c r="AC124" s="806"/>
      <c r="AD124" s="806"/>
      <c r="AE124" s="623"/>
      <c r="AF124" s="623"/>
      <c r="AG124" s="623"/>
      <c r="AH124" s="623"/>
      <c r="AI124" s="92"/>
      <c r="AJ124" s="92"/>
    </row>
    <row r="125" spans="1:36" ht="12.95" customHeight="1">
      <c r="A125" s="2166">
        <v>32</v>
      </c>
      <c r="B125" s="762"/>
      <c r="C125" s="2169" t="s">
        <v>97</v>
      </c>
      <c r="D125" s="2169" t="s">
        <v>238</v>
      </c>
      <c r="E125" s="2169" t="s">
        <v>239</v>
      </c>
      <c r="F125" s="2169" t="s">
        <v>239</v>
      </c>
      <c r="G125" s="2169" t="s">
        <v>240</v>
      </c>
      <c r="H125" s="2171" t="s">
        <v>1073</v>
      </c>
      <c r="I125" s="112" t="s">
        <v>241</v>
      </c>
      <c r="J125" s="496" t="s">
        <v>242</v>
      </c>
      <c r="K125" s="114"/>
      <c r="L125" s="114"/>
      <c r="M125" s="114" t="s">
        <v>40</v>
      </c>
      <c r="N125" s="114">
        <v>2007</v>
      </c>
      <c r="O125" s="114" t="s">
        <v>41</v>
      </c>
      <c r="P125" s="114" t="s">
        <v>42</v>
      </c>
      <c r="Q125" s="1017" t="s">
        <v>310</v>
      </c>
      <c r="R125" s="1253"/>
      <c r="S125" s="1254"/>
      <c r="T125" s="551"/>
      <c r="U125" s="550"/>
      <c r="V125" s="2060">
        <v>2</v>
      </c>
      <c r="W125" s="2172">
        <v>1352325</v>
      </c>
      <c r="X125" s="1158"/>
      <c r="Y125" s="1114"/>
      <c r="Z125" s="795"/>
      <c r="AA125" s="861"/>
      <c r="AB125" s="806"/>
      <c r="AC125" s="806"/>
      <c r="AD125" s="806"/>
      <c r="AE125" s="623"/>
      <c r="AF125" s="623"/>
      <c r="AG125" s="623"/>
      <c r="AH125" s="623"/>
      <c r="AI125" s="92"/>
      <c r="AJ125" s="92"/>
    </row>
    <row r="126" spans="1:36" ht="12.95" customHeight="1">
      <c r="A126" s="2167"/>
      <c r="B126" s="762"/>
      <c r="C126" s="2170"/>
      <c r="D126" s="2170"/>
      <c r="E126" s="2170"/>
      <c r="F126" s="2170"/>
      <c r="G126" s="2170"/>
      <c r="H126" s="2126"/>
      <c r="I126" s="480" t="s">
        <v>244</v>
      </c>
      <c r="J126" s="119" t="s">
        <v>242</v>
      </c>
      <c r="K126" s="52"/>
      <c r="L126" s="52"/>
      <c r="M126" s="52" t="s">
        <v>40</v>
      </c>
      <c r="N126" s="52">
        <v>2008</v>
      </c>
      <c r="O126" s="52" t="s">
        <v>41</v>
      </c>
      <c r="P126" s="52" t="s">
        <v>42</v>
      </c>
      <c r="Q126" s="1017" t="s">
        <v>310</v>
      </c>
      <c r="R126" s="1254"/>
      <c r="S126" s="1254"/>
      <c r="T126" s="551"/>
      <c r="U126" s="550"/>
      <c r="V126" s="2174"/>
      <c r="W126" s="2165"/>
      <c r="X126" s="1158"/>
      <c r="Y126" s="1114"/>
      <c r="Z126" s="795"/>
      <c r="AA126" s="861"/>
      <c r="AB126" s="806"/>
      <c r="AC126" s="806"/>
      <c r="AD126" s="806"/>
      <c r="AE126" s="623"/>
      <c r="AF126" s="623"/>
      <c r="AG126" s="623"/>
      <c r="AH126" s="623"/>
      <c r="AI126" s="92"/>
      <c r="AJ126" s="92"/>
    </row>
    <row r="127" spans="1:36" ht="12.95" customHeight="1">
      <c r="A127" s="2167"/>
      <c r="B127" s="762"/>
      <c r="C127" s="2170"/>
      <c r="D127" s="2170"/>
      <c r="E127" s="2170"/>
      <c r="F127" s="2170"/>
      <c r="G127" s="2170"/>
      <c r="H127" s="2126"/>
      <c r="I127" s="480" t="s">
        <v>245</v>
      </c>
      <c r="J127" s="119" t="s">
        <v>242</v>
      </c>
      <c r="K127" s="52"/>
      <c r="L127" s="52"/>
      <c r="M127" s="52" t="s">
        <v>40</v>
      </c>
      <c r="N127" s="52">
        <v>2009</v>
      </c>
      <c r="O127" s="52" t="s">
        <v>41</v>
      </c>
      <c r="P127" s="52" t="s">
        <v>42</v>
      </c>
      <c r="Q127" s="1017" t="s">
        <v>310</v>
      </c>
      <c r="R127" s="1254"/>
      <c r="S127" s="1254"/>
      <c r="T127" s="551"/>
      <c r="U127" s="550"/>
      <c r="V127" s="2174"/>
      <c r="W127" s="2165"/>
      <c r="X127" s="1158"/>
      <c r="Y127" s="1114"/>
      <c r="Z127" s="795"/>
      <c r="AA127" s="861"/>
      <c r="AB127" s="806"/>
      <c r="AC127" s="806"/>
      <c r="AD127" s="806"/>
      <c r="AE127" s="623"/>
      <c r="AF127" s="623"/>
      <c r="AG127" s="623"/>
      <c r="AH127" s="623"/>
      <c r="AI127" s="92"/>
      <c r="AJ127" s="92"/>
    </row>
    <row r="128" spans="1:36" ht="12.95" customHeight="1">
      <c r="A128" s="2167"/>
      <c r="B128" s="762"/>
      <c r="C128" s="2170"/>
      <c r="D128" s="2170"/>
      <c r="E128" s="2170"/>
      <c r="F128" s="2170"/>
      <c r="G128" s="2170"/>
      <c r="H128" s="2126"/>
      <c r="I128" s="480" t="s">
        <v>246</v>
      </c>
      <c r="J128" s="119" t="s">
        <v>242</v>
      </c>
      <c r="K128" s="52"/>
      <c r="L128" s="52"/>
      <c r="M128" s="52" t="s">
        <v>40</v>
      </c>
      <c r="N128" s="52">
        <v>2010</v>
      </c>
      <c r="O128" s="52" t="s">
        <v>41</v>
      </c>
      <c r="P128" s="52" t="s">
        <v>42</v>
      </c>
      <c r="Q128" s="1017" t="s">
        <v>310</v>
      </c>
      <c r="R128" s="1254"/>
      <c r="S128" s="1254"/>
      <c r="T128" s="551"/>
      <c r="U128" s="550"/>
      <c r="V128" s="2174"/>
      <c r="W128" s="2165"/>
      <c r="X128" s="1158"/>
      <c r="Y128" s="1114"/>
      <c r="Z128" s="795"/>
      <c r="AA128" s="861"/>
      <c r="AB128" s="806"/>
      <c r="AC128" s="806"/>
      <c r="AD128" s="806"/>
      <c r="AE128" s="623"/>
      <c r="AF128" s="623"/>
      <c r="AG128" s="623"/>
      <c r="AH128" s="623"/>
      <c r="AI128" s="92"/>
      <c r="AJ128" s="92"/>
    </row>
    <row r="129" spans="1:36" ht="12.95" customHeight="1">
      <c r="A129" s="2167"/>
      <c r="B129" s="762"/>
      <c r="C129" s="2170"/>
      <c r="D129" s="2170"/>
      <c r="E129" s="2170"/>
      <c r="F129" s="2170"/>
      <c r="G129" s="2170"/>
      <c r="H129" s="2126"/>
      <c r="I129" s="480" t="s">
        <v>247</v>
      </c>
      <c r="J129" s="119" t="s">
        <v>242</v>
      </c>
      <c r="K129" s="52"/>
      <c r="L129" s="52"/>
      <c r="M129" s="52" t="s">
        <v>40</v>
      </c>
      <c r="N129" s="52">
        <v>2011</v>
      </c>
      <c r="O129" s="52" t="s">
        <v>41</v>
      </c>
      <c r="P129" s="52" t="s">
        <v>42</v>
      </c>
      <c r="Q129" s="1017" t="s">
        <v>310</v>
      </c>
      <c r="R129" s="1254"/>
      <c r="S129" s="1254"/>
      <c r="T129" s="551"/>
      <c r="U129" s="550"/>
      <c r="V129" s="2174"/>
      <c r="W129" s="2165"/>
      <c r="X129" s="1158"/>
      <c r="Y129" s="1114"/>
      <c r="Z129" s="795"/>
      <c r="AA129" s="861"/>
      <c r="AB129" s="806"/>
      <c r="AC129" s="806"/>
      <c r="AD129" s="806"/>
      <c r="AE129" s="623"/>
      <c r="AF129" s="623"/>
      <c r="AG129" s="623"/>
      <c r="AH129" s="623"/>
      <c r="AI129" s="92"/>
      <c r="AJ129" s="92"/>
    </row>
    <row r="130" spans="1:36" ht="12.95" customHeight="1">
      <c r="A130" s="2167"/>
      <c r="B130" s="762"/>
      <c r="C130" s="2170"/>
      <c r="D130" s="2170"/>
      <c r="E130" s="2170"/>
      <c r="F130" s="2170"/>
      <c r="G130" s="2170"/>
      <c r="H130" s="2126"/>
      <c r="I130" s="480" t="s">
        <v>248</v>
      </c>
      <c r="J130" s="119" t="s">
        <v>242</v>
      </c>
      <c r="K130" s="52"/>
      <c r="L130" s="52"/>
      <c r="M130" s="52" t="s">
        <v>40</v>
      </c>
      <c r="N130" s="52">
        <v>2012</v>
      </c>
      <c r="O130" s="52" t="s">
        <v>41</v>
      </c>
      <c r="P130" s="52" t="s">
        <v>42</v>
      </c>
      <c r="Q130" s="1017" t="s">
        <v>310</v>
      </c>
      <c r="R130" s="1254"/>
      <c r="S130" s="1254"/>
      <c r="T130" s="551"/>
      <c r="U130" s="550"/>
      <c r="V130" s="2174"/>
      <c r="W130" s="2165"/>
      <c r="X130" s="1158"/>
      <c r="Y130" s="1114"/>
      <c r="Z130" s="795"/>
      <c r="AA130" s="861"/>
      <c r="AB130" s="806"/>
      <c r="AC130" s="806"/>
      <c r="AD130" s="806"/>
      <c r="AE130" s="623"/>
      <c r="AF130" s="623"/>
      <c r="AG130" s="623"/>
      <c r="AH130" s="623"/>
      <c r="AI130" s="92"/>
      <c r="AJ130" s="92"/>
    </row>
    <row r="131" spans="1:36" ht="12.95" customHeight="1">
      <c r="A131" s="2168"/>
      <c r="B131" s="762"/>
      <c r="C131" s="2170"/>
      <c r="D131" s="2170"/>
      <c r="E131" s="2170"/>
      <c r="F131" s="2170"/>
      <c r="G131" s="2170"/>
      <c r="H131" s="2127"/>
      <c r="I131" s="480" t="s">
        <v>249</v>
      </c>
      <c r="J131" s="119" t="s">
        <v>242</v>
      </c>
      <c r="K131" s="52"/>
      <c r="L131" s="52"/>
      <c r="M131" s="52" t="s">
        <v>40</v>
      </c>
      <c r="N131" s="52">
        <v>2013</v>
      </c>
      <c r="O131" s="52" t="s">
        <v>41</v>
      </c>
      <c r="P131" s="52" t="s">
        <v>42</v>
      </c>
      <c r="Q131" s="1017" t="s">
        <v>310</v>
      </c>
      <c r="R131" s="1254"/>
      <c r="S131" s="1254"/>
      <c r="T131" s="551"/>
      <c r="U131" s="550"/>
      <c r="V131" s="2174"/>
      <c r="W131" s="2165"/>
      <c r="X131" s="1158"/>
      <c r="Y131" s="1114"/>
      <c r="Z131" s="795"/>
      <c r="AA131" s="861"/>
      <c r="AB131" s="806"/>
      <c r="AC131" s="806"/>
      <c r="AD131" s="806"/>
      <c r="AE131" s="623"/>
      <c r="AF131" s="623"/>
      <c r="AG131" s="623"/>
      <c r="AH131" s="623"/>
      <c r="AI131" s="92"/>
      <c r="AJ131" s="92"/>
    </row>
    <row r="132" spans="1:36" ht="12.95" customHeight="1">
      <c r="A132" s="2166">
        <v>33</v>
      </c>
      <c r="B132" s="762"/>
      <c r="C132" s="2170" t="s">
        <v>97</v>
      </c>
      <c r="D132" s="2170" t="s">
        <v>238</v>
      </c>
      <c r="E132" s="2170" t="s">
        <v>239</v>
      </c>
      <c r="F132" s="2170" t="s">
        <v>239</v>
      </c>
      <c r="G132" s="2170" t="s">
        <v>240</v>
      </c>
      <c r="H132" s="2171" t="s">
        <v>1081</v>
      </c>
      <c r="I132" s="51" t="s">
        <v>250</v>
      </c>
      <c r="J132" s="52" t="s">
        <v>242</v>
      </c>
      <c r="K132" s="52"/>
      <c r="L132" s="52"/>
      <c r="M132" s="52" t="s">
        <v>40</v>
      </c>
      <c r="N132" s="52">
        <v>2007</v>
      </c>
      <c r="O132" s="52" t="s">
        <v>41</v>
      </c>
      <c r="P132" s="52" t="s">
        <v>42</v>
      </c>
      <c r="Q132" s="1017" t="s">
        <v>310</v>
      </c>
      <c r="R132" s="1253"/>
      <c r="S132" s="1255"/>
      <c r="T132" s="551"/>
      <c r="U132" s="550"/>
      <c r="V132" s="2174">
        <v>2</v>
      </c>
      <c r="W132" s="2165">
        <v>10533206.25</v>
      </c>
      <c r="X132" s="1158"/>
      <c r="Y132" s="1114"/>
      <c r="Z132" s="795"/>
      <c r="AA132" s="861"/>
      <c r="AB132" s="806"/>
      <c r="AC132" s="806"/>
      <c r="AD132" s="806"/>
      <c r="AE132" s="623"/>
      <c r="AF132" s="623"/>
      <c r="AG132" s="623"/>
      <c r="AH132" s="623"/>
      <c r="AI132" s="92"/>
      <c r="AJ132" s="92"/>
    </row>
    <row r="133" spans="1:36" ht="12.95" customHeight="1">
      <c r="A133" s="2167"/>
      <c r="B133" s="762"/>
      <c r="C133" s="2170"/>
      <c r="D133" s="2170"/>
      <c r="E133" s="2170"/>
      <c r="F133" s="2170"/>
      <c r="G133" s="2170"/>
      <c r="H133" s="2176"/>
      <c r="I133" s="480" t="s">
        <v>251</v>
      </c>
      <c r="J133" s="119" t="s">
        <v>242</v>
      </c>
      <c r="K133" s="52"/>
      <c r="L133" s="52"/>
      <c r="M133" s="52" t="s">
        <v>40</v>
      </c>
      <c r="N133" s="52">
        <v>2008</v>
      </c>
      <c r="O133" s="52" t="s">
        <v>41</v>
      </c>
      <c r="P133" s="52" t="s">
        <v>42</v>
      </c>
      <c r="Q133" s="1017" t="s">
        <v>310</v>
      </c>
      <c r="R133" s="1253"/>
      <c r="S133" s="1255"/>
      <c r="T133" s="551"/>
      <c r="U133" s="550"/>
      <c r="V133" s="2174"/>
      <c r="W133" s="2165"/>
      <c r="X133" s="1158"/>
      <c r="Y133" s="1114"/>
      <c r="Z133" s="795"/>
      <c r="AA133" s="861"/>
      <c r="AB133" s="806"/>
      <c r="AC133" s="806"/>
      <c r="AD133" s="806"/>
      <c r="AE133" s="623"/>
      <c r="AF133" s="623"/>
      <c r="AG133" s="623"/>
      <c r="AH133" s="623"/>
      <c r="AI133" s="92"/>
      <c r="AJ133" s="92"/>
    </row>
    <row r="134" spans="1:36" ht="12.95" customHeight="1">
      <c r="A134" s="2167"/>
      <c r="B134" s="762"/>
      <c r="C134" s="2170"/>
      <c r="D134" s="2170"/>
      <c r="E134" s="2170"/>
      <c r="F134" s="2170"/>
      <c r="G134" s="2170"/>
      <c r="H134" s="2176"/>
      <c r="I134" s="480" t="s">
        <v>252</v>
      </c>
      <c r="J134" s="119" t="s">
        <v>242</v>
      </c>
      <c r="K134" s="52"/>
      <c r="L134" s="52"/>
      <c r="M134" s="52" t="s">
        <v>40</v>
      </c>
      <c r="N134" s="52">
        <v>2009</v>
      </c>
      <c r="O134" s="52" t="s">
        <v>41</v>
      </c>
      <c r="P134" s="52" t="s">
        <v>42</v>
      </c>
      <c r="Q134" s="1017" t="s">
        <v>310</v>
      </c>
      <c r="R134" s="1253"/>
      <c r="S134" s="1255"/>
      <c r="T134" s="551"/>
      <c r="U134" s="550"/>
      <c r="V134" s="2174"/>
      <c r="W134" s="2165"/>
      <c r="X134" s="1158"/>
      <c r="Y134" s="1114"/>
      <c r="Z134" s="795"/>
      <c r="AA134" s="861"/>
      <c r="AB134" s="806"/>
      <c r="AC134" s="806"/>
      <c r="AD134" s="806"/>
      <c r="AE134" s="623"/>
      <c r="AF134" s="623"/>
      <c r="AG134" s="623"/>
      <c r="AH134" s="623"/>
      <c r="AI134" s="92"/>
      <c r="AJ134" s="92"/>
    </row>
    <row r="135" spans="1:36" ht="12.95" customHeight="1">
      <c r="A135" s="2167"/>
      <c r="B135" s="762"/>
      <c r="C135" s="2170"/>
      <c r="D135" s="2170"/>
      <c r="E135" s="2170"/>
      <c r="F135" s="2170"/>
      <c r="G135" s="2170"/>
      <c r="H135" s="2176"/>
      <c r="I135" s="480" t="s">
        <v>253</v>
      </c>
      <c r="J135" s="119" t="s">
        <v>242</v>
      </c>
      <c r="K135" s="52"/>
      <c r="L135" s="52"/>
      <c r="M135" s="52" t="s">
        <v>40</v>
      </c>
      <c r="N135" s="52">
        <v>2010</v>
      </c>
      <c r="O135" s="52" t="s">
        <v>41</v>
      </c>
      <c r="P135" s="52" t="s">
        <v>42</v>
      </c>
      <c r="Q135" s="1017" t="s">
        <v>310</v>
      </c>
      <c r="R135" s="1253"/>
      <c r="S135" s="1255"/>
      <c r="T135" s="551"/>
      <c r="U135" s="550"/>
      <c r="V135" s="2174"/>
      <c r="W135" s="2165"/>
      <c r="X135" s="1158"/>
      <c r="Y135" s="1114"/>
      <c r="Z135" s="795"/>
      <c r="AA135" s="861"/>
      <c r="AB135" s="806"/>
      <c r="AC135" s="806"/>
      <c r="AD135" s="806"/>
      <c r="AE135" s="623"/>
      <c r="AF135" s="623"/>
      <c r="AG135" s="623"/>
      <c r="AH135" s="623"/>
      <c r="AI135" s="92"/>
      <c r="AJ135" s="92"/>
    </row>
    <row r="136" spans="1:36" ht="12.95" customHeight="1">
      <c r="A136" s="2167"/>
      <c r="B136" s="762"/>
      <c r="C136" s="2170"/>
      <c r="D136" s="2170"/>
      <c r="E136" s="2170"/>
      <c r="F136" s="2170"/>
      <c r="G136" s="2170"/>
      <c r="H136" s="2176"/>
      <c r="I136" s="480" t="s">
        <v>254</v>
      </c>
      <c r="J136" s="119" t="s">
        <v>242</v>
      </c>
      <c r="K136" s="52"/>
      <c r="L136" s="52"/>
      <c r="M136" s="52" t="s">
        <v>40</v>
      </c>
      <c r="N136" s="52">
        <v>2011</v>
      </c>
      <c r="O136" s="52" t="s">
        <v>41</v>
      </c>
      <c r="P136" s="52" t="s">
        <v>42</v>
      </c>
      <c r="Q136" s="1017" t="s">
        <v>310</v>
      </c>
      <c r="R136" s="1253"/>
      <c r="S136" s="1255"/>
      <c r="T136" s="551"/>
      <c r="U136" s="550"/>
      <c r="V136" s="2174"/>
      <c r="W136" s="2165"/>
      <c r="X136" s="1158"/>
      <c r="Y136" s="1114"/>
      <c r="Z136" s="795"/>
      <c r="AA136" s="861"/>
      <c r="AB136" s="806"/>
      <c r="AC136" s="806"/>
      <c r="AD136" s="806"/>
      <c r="AE136" s="623"/>
      <c r="AF136" s="623"/>
      <c r="AG136" s="623"/>
      <c r="AH136" s="623"/>
      <c r="AI136" s="92"/>
      <c r="AJ136" s="92"/>
    </row>
    <row r="137" spans="1:36" ht="12.95" customHeight="1">
      <c r="A137" s="2167"/>
      <c r="B137" s="762"/>
      <c r="C137" s="2170"/>
      <c r="D137" s="2170"/>
      <c r="E137" s="2170"/>
      <c r="F137" s="2170"/>
      <c r="G137" s="2170"/>
      <c r="H137" s="2176"/>
      <c r="I137" s="480" t="s">
        <v>255</v>
      </c>
      <c r="J137" s="119" t="s">
        <v>242</v>
      </c>
      <c r="K137" s="52"/>
      <c r="L137" s="52"/>
      <c r="M137" s="52" t="s">
        <v>40</v>
      </c>
      <c r="N137" s="52">
        <v>2012</v>
      </c>
      <c r="O137" s="52" t="s">
        <v>41</v>
      </c>
      <c r="P137" s="52" t="s">
        <v>42</v>
      </c>
      <c r="Q137" s="1017" t="s">
        <v>310</v>
      </c>
      <c r="R137" s="1253"/>
      <c r="S137" s="1255"/>
      <c r="T137" s="551"/>
      <c r="U137" s="550"/>
      <c r="V137" s="2174"/>
      <c r="W137" s="2165"/>
      <c r="X137" s="1158"/>
      <c r="Y137" s="1114"/>
      <c r="Z137" s="795"/>
      <c r="AA137" s="861"/>
      <c r="AB137" s="806"/>
      <c r="AC137" s="806"/>
      <c r="AD137" s="806"/>
      <c r="AE137" s="623"/>
      <c r="AF137" s="623"/>
      <c r="AG137" s="623"/>
      <c r="AH137" s="623"/>
      <c r="AI137" s="92"/>
      <c r="AJ137" s="92"/>
    </row>
    <row r="138" spans="1:36" ht="12.95" customHeight="1">
      <c r="A138" s="2167"/>
      <c r="B138" s="762"/>
      <c r="C138" s="2170"/>
      <c r="D138" s="2170"/>
      <c r="E138" s="2170"/>
      <c r="F138" s="2170"/>
      <c r="G138" s="2170"/>
      <c r="H138" s="2176"/>
      <c r="I138" s="480" t="s">
        <v>256</v>
      </c>
      <c r="J138" s="119" t="s">
        <v>242</v>
      </c>
      <c r="K138" s="52"/>
      <c r="L138" s="52"/>
      <c r="M138" s="52" t="s">
        <v>40</v>
      </c>
      <c r="N138" s="52">
        <v>2013</v>
      </c>
      <c r="O138" s="52" t="s">
        <v>41</v>
      </c>
      <c r="P138" s="52" t="s">
        <v>42</v>
      </c>
      <c r="Q138" s="1017" t="s">
        <v>310</v>
      </c>
      <c r="R138" s="1253"/>
      <c r="S138" s="1255"/>
      <c r="T138" s="551"/>
      <c r="U138" s="550"/>
      <c r="V138" s="2174"/>
      <c r="W138" s="2165"/>
      <c r="X138" s="1158"/>
      <c r="Y138" s="1114"/>
      <c r="Z138" s="795"/>
      <c r="AA138" s="861"/>
      <c r="AB138" s="806"/>
      <c r="AC138" s="806"/>
      <c r="AD138" s="806"/>
      <c r="AE138" s="623"/>
      <c r="AF138" s="623"/>
      <c r="AG138" s="623"/>
      <c r="AH138" s="623"/>
      <c r="AI138" s="92"/>
      <c r="AJ138" s="92"/>
    </row>
    <row r="139" spans="1:36" ht="12.95" customHeight="1">
      <c r="A139" s="2167"/>
      <c r="B139" s="762"/>
      <c r="C139" s="2170"/>
      <c r="D139" s="2170"/>
      <c r="E139" s="2170"/>
      <c r="F139" s="2170"/>
      <c r="G139" s="2170"/>
      <c r="H139" s="2176"/>
      <c r="I139" s="480" t="s">
        <v>257</v>
      </c>
      <c r="J139" s="119" t="s">
        <v>242</v>
      </c>
      <c r="K139" s="52"/>
      <c r="L139" s="52"/>
      <c r="M139" s="52" t="s">
        <v>40</v>
      </c>
      <c r="N139" s="52">
        <v>2014</v>
      </c>
      <c r="O139" s="52" t="s">
        <v>41</v>
      </c>
      <c r="P139" s="52" t="s">
        <v>42</v>
      </c>
      <c r="Q139" s="1017" t="s">
        <v>310</v>
      </c>
      <c r="R139" s="1253"/>
      <c r="S139" s="1255"/>
      <c r="T139" s="551"/>
      <c r="U139" s="550"/>
      <c r="V139" s="2174"/>
      <c r="W139" s="2165"/>
      <c r="X139" s="1158"/>
      <c r="Y139" s="1114"/>
      <c r="Z139" s="795"/>
      <c r="AA139" s="861"/>
      <c r="AB139" s="806"/>
      <c r="AC139" s="806"/>
      <c r="AD139" s="806"/>
      <c r="AE139" s="623"/>
      <c r="AF139" s="623"/>
      <c r="AG139" s="623"/>
      <c r="AH139" s="623"/>
      <c r="AI139" s="92"/>
      <c r="AJ139" s="92"/>
    </row>
    <row r="140" spans="1:36" ht="12.95" customHeight="1">
      <c r="A140" s="2167"/>
      <c r="B140" s="762"/>
      <c r="C140" s="2170"/>
      <c r="D140" s="2170"/>
      <c r="E140" s="2170"/>
      <c r="F140" s="2170"/>
      <c r="G140" s="2170"/>
      <c r="H140" s="2176"/>
      <c r="I140" s="480" t="s">
        <v>258</v>
      </c>
      <c r="J140" s="119" t="s">
        <v>242</v>
      </c>
      <c r="K140" s="52"/>
      <c r="L140" s="52"/>
      <c r="M140" s="52" t="s">
        <v>40</v>
      </c>
      <c r="N140" s="52">
        <v>2015</v>
      </c>
      <c r="O140" s="52" t="s">
        <v>41</v>
      </c>
      <c r="P140" s="52" t="s">
        <v>42</v>
      </c>
      <c r="Q140" s="1017" t="s">
        <v>310</v>
      </c>
      <c r="R140" s="1253"/>
      <c r="S140" s="1255"/>
      <c r="T140" s="551"/>
      <c r="U140" s="550"/>
      <c r="V140" s="2174"/>
      <c r="W140" s="2165"/>
      <c r="X140" s="1158"/>
      <c r="Y140" s="1114"/>
      <c r="Z140" s="795"/>
      <c r="AA140" s="861"/>
      <c r="AB140" s="806"/>
      <c r="AC140" s="806"/>
      <c r="AD140" s="806"/>
      <c r="AE140" s="623"/>
      <c r="AF140" s="623"/>
      <c r="AG140" s="623"/>
      <c r="AH140" s="623"/>
      <c r="AI140" s="92"/>
      <c r="AJ140" s="92"/>
    </row>
    <row r="141" spans="1:36" ht="12.95" customHeight="1">
      <c r="A141" s="2167"/>
      <c r="B141" s="762"/>
      <c r="C141" s="2170"/>
      <c r="D141" s="2170"/>
      <c r="E141" s="2170"/>
      <c r="F141" s="2170"/>
      <c r="G141" s="2170"/>
      <c r="H141" s="2176"/>
      <c r="I141" s="480" t="s">
        <v>259</v>
      </c>
      <c r="J141" s="119" t="s">
        <v>242</v>
      </c>
      <c r="K141" s="52"/>
      <c r="L141" s="52"/>
      <c r="M141" s="52" t="s">
        <v>40</v>
      </c>
      <c r="N141" s="52">
        <v>2016</v>
      </c>
      <c r="O141" s="52" t="s">
        <v>41</v>
      </c>
      <c r="P141" s="52" t="s">
        <v>42</v>
      </c>
      <c r="Q141" s="1017" t="s">
        <v>310</v>
      </c>
      <c r="R141" s="1253"/>
      <c r="S141" s="1255"/>
      <c r="T141" s="551"/>
      <c r="U141" s="550"/>
      <c r="V141" s="2174"/>
      <c r="W141" s="2165"/>
      <c r="X141" s="1158"/>
      <c r="Y141" s="1114"/>
      <c r="Z141" s="795"/>
      <c r="AA141" s="861"/>
      <c r="AB141" s="806"/>
      <c r="AC141" s="806"/>
      <c r="AD141" s="806"/>
      <c r="AE141" s="623"/>
      <c r="AF141" s="623"/>
      <c r="AG141" s="623"/>
      <c r="AH141" s="623"/>
      <c r="AI141" s="92"/>
      <c r="AJ141" s="92"/>
    </row>
    <row r="142" spans="1:36" ht="12.95" customHeight="1">
      <c r="A142" s="2167"/>
      <c r="B142" s="762"/>
      <c r="C142" s="2170"/>
      <c r="D142" s="2170"/>
      <c r="E142" s="2170"/>
      <c r="F142" s="2170"/>
      <c r="G142" s="2170"/>
      <c r="H142" s="2176"/>
      <c r="I142" s="480" t="s">
        <v>260</v>
      </c>
      <c r="J142" s="119" t="s">
        <v>242</v>
      </c>
      <c r="K142" s="52"/>
      <c r="L142" s="52"/>
      <c r="M142" s="52" t="s">
        <v>40</v>
      </c>
      <c r="N142" s="52">
        <v>2017</v>
      </c>
      <c r="O142" s="52" t="s">
        <v>41</v>
      </c>
      <c r="P142" s="52" t="s">
        <v>42</v>
      </c>
      <c r="Q142" s="1017" t="s">
        <v>310</v>
      </c>
      <c r="R142" s="1253"/>
      <c r="S142" s="1255"/>
      <c r="T142" s="551"/>
      <c r="U142" s="550"/>
      <c r="V142" s="2174"/>
      <c r="W142" s="2165"/>
      <c r="X142" s="1158"/>
      <c r="Y142" s="1114"/>
      <c r="Z142" s="795"/>
      <c r="AA142" s="861"/>
      <c r="AB142" s="806"/>
      <c r="AC142" s="806"/>
      <c r="AD142" s="806"/>
      <c r="AE142" s="623"/>
      <c r="AF142" s="623"/>
      <c r="AG142" s="623"/>
      <c r="AH142" s="623"/>
      <c r="AI142" s="92"/>
      <c r="AJ142" s="92"/>
    </row>
    <row r="143" spans="1:36" ht="12.95" customHeight="1">
      <c r="A143" s="2167"/>
      <c r="B143" s="762"/>
      <c r="C143" s="2170"/>
      <c r="D143" s="2170"/>
      <c r="E143" s="2170"/>
      <c r="F143" s="2170"/>
      <c r="G143" s="2170"/>
      <c r="H143" s="2176"/>
      <c r="I143" s="480" t="s">
        <v>261</v>
      </c>
      <c r="J143" s="119" t="s">
        <v>242</v>
      </c>
      <c r="K143" s="52"/>
      <c r="L143" s="52"/>
      <c r="M143" s="52" t="s">
        <v>40</v>
      </c>
      <c r="N143" s="52">
        <v>2018</v>
      </c>
      <c r="O143" s="52" t="s">
        <v>41</v>
      </c>
      <c r="P143" s="52" t="s">
        <v>42</v>
      </c>
      <c r="Q143" s="1017" t="s">
        <v>310</v>
      </c>
      <c r="R143" s="1253"/>
      <c r="S143" s="1255"/>
      <c r="T143" s="551"/>
      <c r="U143" s="550"/>
      <c r="V143" s="2174"/>
      <c r="W143" s="2165"/>
      <c r="X143" s="1158"/>
      <c r="Y143" s="1114"/>
      <c r="Z143" s="795"/>
      <c r="AA143" s="861"/>
      <c r="AB143" s="806"/>
      <c r="AC143" s="806"/>
      <c r="AD143" s="806"/>
      <c r="AE143" s="623"/>
      <c r="AF143" s="623"/>
      <c r="AG143" s="623"/>
      <c r="AH143" s="623"/>
      <c r="AI143" s="92"/>
      <c r="AJ143" s="92"/>
    </row>
    <row r="144" spans="1:36" ht="12.95" customHeight="1">
      <c r="A144" s="2168"/>
      <c r="B144" s="762"/>
      <c r="C144" s="2170"/>
      <c r="D144" s="2170"/>
      <c r="E144" s="2170"/>
      <c r="F144" s="2170"/>
      <c r="G144" s="2170"/>
      <c r="H144" s="2177"/>
      <c r="I144" s="480" t="s">
        <v>262</v>
      </c>
      <c r="J144" s="119" t="s">
        <v>242</v>
      </c>
      <c r="K144" s="52"/>
      <c r="L144" s="52"/>
      <c r="M144" s="52" t="s">
        <v>40</v>
      </c>
      <c r="N144" s="52">
        <v>2019</v>
      </c>
      <c r="O144" s="52" t="s">
        <v>41</v>
      </c>
      <c r="P144" s="52" t="s">
        <v>42</v>
      </c>
      <c r="Q144" s="1017" t="s">
        <v>310</v>
      </c>
      <c r="R144" s="1253"/>
      <c r="S144" s="1255"/>
      <c r="T144" s="551"/>
      <c r="U144" s="550"/>
      <c r="V144" s="2174"/>
      <c r="W144" s="2165"/>
      <c r="X144" s="1158"/>
      <c r="Y144" s="1114"/>
      <c r="Z144" s="795"/>
      <c r="AA144" s="861"/>
      <c r="AB144" s="806"/>
      <c r="AC144" s="806"/>
      <c r="AD144" s="806"/>
      <c r="AE144" s="623"/>
      <c r="AF144" s="623"/>
      <c r="AG144" s="623"/>
      <c r="AH144" s="623"/>
      <c r="AI144" s="92"/>
      <c r="AJ144" s="92"/>
    </row>
    <row r="145" spans="1:36" ht="12.95" customHeight="1">
      <c r="A145" s="763">
        <v>34</v>
      </c>
      <c r="B145" s="762"/>
      <c r="C145" s="69" t="s">
        <v>97</v>
      </c>
      <c r="D145" s="69" t="s">
        <v>238</v>
      </c>
      <c r="E145" s="69" t="s">
        <v>239</v>
      </c>
      <c r="F145" s="69" t="s">
        <v>239</v>
      </c>
      <c r="G145" s="69" t="s">
        <v>141</v>
      </c>
      <c r="H145" s="52" t="s">
        <v>1085</v>
      </c>
      <c r="I145" s="51" t="s">
        <v>266</v>
      </c>
      <c r="J145" s="52" t="s">
        <v>242</v>
      </c>
      <c r="K145" s="52"/>
      <c r="L145" s="52"/>
      <c r="M145" s="52" t="s">
        <v>40</v>
      </c>
      <c r="N145" s="52">
        <v>2007</v>
      </c>
      <c r="O145" s="52" t="s">
        <v>41</v>
      </c>
      <c r="P145" s="52" t="s">
        <v>42</v>
      </c>
      <c r="Q145" s="1020" t="s">
        <v>310</v>
      </c>
      <c r="R145" s="82"/>
      <c r="S145" s="71"/>
      <c r="T145" s="551"/>
      <c r="U145" s="550"/>
      <c r="V145" s="82">
        <v>2</v>
      </c>
      <c r="W145" s="71">
        <v>689475</v>
      </c>
      <c r="X145" s="1158"/>
      <c r="Y145" s="1114"/>
      <c r="Z145" s="795"/>
      <c r="AA145" s="861"/>
      <c r="AB145" s="806"/>
      <c r="AC145" s="806"/>
      <c r="AD145" s="806"/>
      <c r="AE145" s="623"/>
      <c r="AF145" s="623"/>
      <c r="AG145" s="623"/>
      <c r="AH145" s="623"/>
      <c r="AI145" s="92"/>
      <c r="AJ145" s="92"/>
    </row>
    <row r="146" spans="1:36" ht="12.95" customHeight="1">
      <c r="A146" s="763">
        <v>35</v>
      </c>
      <c r="B146" s="762"/>
      <c r="C146" s="76">
        <v>2</v>
      </c>
      <c r="D146" s="1073" t="s">
        <v>238</v>
      </c>
      <c r="E146" s="1094">
        <v>1</v>
      </c>
      <c r="F146" s="1094">
        <v>1</v>
      </c>
      <c r="G146" s="76">
        <v>5</v>
      </c>
      <c r="H146" s="52" t="s">
        <v>129</v>
      </c>
      <c r="I146" s="51" t="s">
        <v>318</v>
      </c>
      <c r="J146" s="51" t="s">
        <v>319</v>
      </c>
      <c r="K146" s="51"/>
      <c r="L146" s="52" t="s">
        <v>223</v>
      </c>
      <c r="M146" s="52" t="s">
        <v>40</v>
      </c>
      <c r="N146" s="52">
        <v>2002</v>
      </c>
      <c r="O146" s="51"/>
      <c r="P146" s="52" t="s">
        <v>42</v>
      </c>
      <c r="Q146" s="1020" t="s">
        <v>310</v>
      </c>
      <c r="R146" s="52"/>
      <c r="S146" s="53"/>
      <c r="T146" s="551"/>
      <c r="U146" s="550"/>
      <c r="V146" s="52">
        <v>1</v>
      </c>
      <c r="W146" s="53">
        <v>250000</v>
      </c>
      <c r="X146" s="1158"/>
      <c r="Y146" s="1114"/>
      <c r="Z146" s="795"/>
      <c r="AA146" s="861"/>
      <c r="AB146" s="806"/>
      <c r="AC146" s="806"/>
      <c r="AD146" s="806"/>
      <c r="AE146" s="623"/>
      <c r="AF146" s="623"/>
      <c r="AG146" s="623"/>
      <c r="AH146" s="623"/>
      <c r="AI146" s="92"/>
      <c r="AJ146" s="92"/>
    </row>
    <row r="147" spans="1:36" ht="12.95" customHeight="1">
      <c r="A147" s="763">
        <v>36</v>
      </c>
      <c r="B147" s="762"/>
      <c r="C147" s="76">
        <v>2</v>
      </c>
      <c r="D147" s="1073" t="s">
        <v>238</v>
      </c>
      <c r="E147" s="1094">
        <v>1</v>
      </c>
      <c r="F147" s="1094">
        <v>1</v>
      </c>
      <c r="G147" s="76">
        <v>5</v>
      </c>
      <c r="H147" s="52" t="s">
        <v>135</v>
      </c>
      <c r="I147" s="51" t="s">
        <v>318</v>
      </c>
      <c r="J147" s="51" t="s">
        <v>320</v>
      </c>
      <c r="K147" s="51"/>
      <c r="L147" s="52" t="s">
        <v>223</v>
      </c>
      <c r="M147" s="52" t="s">
        <v>40</v>
      </c>
      <c r="N147" s="52">
        <v>2002</v>
      </c>
      <c r="O147" s="51"/>
      <c r="P147" s="52" t="s">
        <v>42</v>
      </c>
      <c r="Q147" s="1020" t="s">
        <v>310</v>
      </c>
      <c r="R147" s="52"/>
      <c r="S147" s="53"/>
      <c r="T147" s="551"/>
      <c r="U147" s="550"/>
      <c r="V147" s="52">
        <v>1</v>
      </c>
      <c r="W147" s="53">
        <v>275000</v>
      </c>
      <c r="X147" s="1158"/>
      <c r="Y147" s="1114"/>
      <c r="Z147" s="795"/>
      <c r="AA147" s="861"/>
      <c r="AB147" s="806"/>
      <c r="AC147" s="806"/>
      <c r="AD147" s="806"/>
      <c r="AE147" s="623"/>
      <c r="AF147" s="623"/>
      <c r="AG147" s="623"/>
      <c r="AH147" s="623"/>
      <c r="AI147" s="92"/>
      <c r="AJ147" s="92"/>
    </row>
    <row r="148" spans="1:36" ht="12.95" customHeight="1">
      <c r="A148" s="763">
        <v>37</v>
      </c>
      <c r="B148" s="762"/>
      <c r="C148" s="76">
        <v>2</v>
      </c>
      <c r="D148" s="1073" t="s">
        <v>238</v>
      </c>
      <c r="E148" s="1094">
        <v>1</v>
      </c>
      <c r="F148" s="1094">
        <v>1</v>
      </c>
      <c r="G148" s="76">
        <v>5</v>
      </c>
      <c r="H148" s="70" t="s">
        <v>73</v>
      </c>
      <c r="I148" s="51" t="s">
        <v>318</v>
      </c>
      <c r="J148" s="51" t="s">
        <v>321</v>
      </c>
      <c r="K148" s="51"/>
      <c r="L148" s="52" t="s">
        <v>223</v>
      </c>
      <c r="M148" s="52" t="s">
        <v>40</v>
      </c>
      <c r="N148" s="52">
        <v>2008</v>
      </c>
      <c r="O148" s="51"/>
      <c r="P148" s="52" t="s">
        <v>42</v>
      </c>
      <c r="Q148" s="1020" t="s">
        <v>310</v>
      </c>
      <c r="R148" s="52"/>
      <c r="S148" s="53"/>
      <c r="T148" s="551"/>
      <c r="U148" s="550"/>
      <c r="V148" s="52">
        <v>1</v>
      </c>
      <c r="W148" s="53">
        <v>500000</v>
      </c>
      <c r="X148" s="1158"/>
      <c r="Y148" s="1114"/>
      <c r="Z148" s="795"/>
      <c r="AA148" s="861"/>
      <c r="AB148" s="806"/>
      <c r="AC148" s="806"/>
      <c r="AD148" s="806"/>
      <c r="AE148" s="623"/>
      <c r="AF148" s="623"/>
      <c r="AG148" s="623"/>
      <c r="AH148" s="623"/>
      <c r="AI148" s="92"/>
      <c r="AJ148" s="92"/>
    </row>
    <row r="149" spans="1:36" ht="12.95" customHeight="1">
      <c r="A149" s="763">
        <v>38</v>
      </c>
      <c r="B149" s="762"/>
      <c r="C149" s="76">
        <v>2</v>
      </c>
      <c r="D149" s="1073" t="s">
        <v>238</v>
      </c>
      <c r="E149" s="1094">
        <v>1</v>
      </c>
      <c r="F149" s="1094">
        <v>1</v>
      </c>
      <c r="G149" s="76">
        <v>5</v>
      </c>
      <c r="H149" s="70" t="s">
        <v>137</v>
      </c>
      <c r="I149" s="51" t="s">
        <v>318</v>
      </c>
      <c r="J149" s="51"/>
      <c r="K149" s="51"/>
      <c r="L149" s="52" t="s">
        <v>223</v>
      </c>
      <c r="M149" s="52" t="s">
        <v>40</v>
      </c>
      <c r="N149" s="52">
        <v>2005</v>
      </c>
      <c r="O149" s="51"/>
      <c r="P149" s="52" t="s">
        <v>42</v>
      </c>
      <c r="Q149" s="1020" t="s">
        <v>310</v>
      </c>
      <c r="R149" s="52"/>
      <c r="S149" s="53"/>
      <c r="T149" s="551"/>
      <c r="U149" s="550"/>
      <c r="V149" s="52">
        <v>1</v>
      </c>
      <c r="W149" s="53">
        <v>250000</v>
      </c>
      <c r="X149" s="1158"/>
      <c r="Y149" s="1114"/>
      <c r="Z149" s="795"/>
      <c r="AA149" s="861"/>
      <c r="AB149" s="806"/>
      <c r="AC149" s="806"/>
      <c r="AD149" s="806"/>
      <c r="AE149" s="623"/>
      <c r="AF149" s="623"/>
      <c r="AG149" s="623"/>
      <c r="AH149" s="623"/>
      <c r="AI149" s="92"/>
      <c r="AJ149" s="92"/>
    </row>
    <row r="150" spans="1:36" ht="12.95" customHeight="1">
      <c r="A150" s="763">
        <v>39</v>
      </c>
      <c r="B150" s="762"/>
      <c r="C150" s="76">
        <v>2</v>
      </c>
      <c r="D150" s="1073" t="s">
        <v>238</v>
      </c>
      <c r="E150" s="1094">
        <v>1</v>
      </c>
      <c r="F150" s="1094">
        <v>1</v>
      </c>
      <c r="G150" s="76">
        <v>5</v>
      </c>
      <c r="H150" s="70" t="s">
        <v>100</v>
      </c>
      <c r="I150" s="51" t="s">
        <v>318</v>
      </c>
      <c r="J150" s="51"/>
      <c r="K150" s="51"/>
      <c r="L150" s="52" t="s">
        <v>223</v>
      </c>
      <c r="M150" s="52" t="s">
        <v>40</v>
      </c>
      <c r="N150" s="52">
        <v>2005</v>
      </c>
      <c r="O150" s="51"/>
      <c r="P150" s="52" t="s">
        <v>42</v>
      </c>
      <c r="Q150" s="1020" t="s">
        <v>310</v>
      </c>
      <c r="R150" s="52"/>
      <c r="S150" s="53"/>
      <c r="T150" s="551"/>
      <c r="U150" s="550"/>
      <c r="V150" s="52">
        <v>1</v>
      </c>
      <c r="W150" s="53">
        <v>250000</v>
      </c>
      <c r="X150" s="1158"/>
      <c r="Y150" s="1114"/>
      <c r="Z150" s="795"/>
      <c r="AA150" s="861"/>
      <c r="AB150" s="806"/>
      <c r="AC150" s="806"/>
      <c r="AD150" s="806"/>
      <c r="AE150" s="623"/>
      <c r="AF150" s="623"/>
      <c r="AG150" s="623"/>
      <c r="AH150" s="623"/>
      <c r="AI150" s="92"/>
      <c r="AJ150" s="92"/>
    </row>
    <row r="151" spans="1:36" ht="12.95" customHeight="1">
      <c r="A151" s="763">
        <v>40</v>
      </c>
      <c r="B151" s="762"/>
      <c r="C151" s="76">
        <v>2</v>
      </c>
      <c r="D151" s="1073" t="s">
        <v>238</v>
      </c>
      <c r="E151" s="1094">
        <v>1</v>
      </c>
      <c r="F151" s="1094">
        <v>1</v>
      </c>
      <c r="G151" s="76">
        <v>5</v>
      </c>
      <c r="H151" s="70" t="s">
        <v>139</v>
      </c>
      <c r="I151" s="51" t="s">
        <v>318</v>
      </c>
      <c r="J151" s="51"/>
      <c r="K151" s="51"/>
      <c r="L151" s="52" t="s">
        <v>223</v>
      </c>
      <c r="M151" s="52" t="s">
        <v>40</v>
      </c>
      <c r="N151" s="52">
        <v>2008</v>
      </c>
      <c r="O151" s="51"/>
      <c r="P151" s="52" t="s">
        <v>42</v>
      </c>
      <c r="Q151" s="1020" t="s">
        <v>310</v>
      </c>
      <c r="R151" s="52"/>
      <c r="S151" s="53"/>
      <c r="T151" s="551"/>
      <c r="U151" s="550"/>
      <c r="V151" s="52">
        <v>1</v>
      </c>
      <c r="W151" s="53">
        <v>250000</v>
      </c>
      <c r="X151" s="1158"/>
      <c r="Y151" s="1114"/>
      <c r="Z151" s="795"/>
      <c r="AA151" s="861"/>
      <c r="AB151" s="806"/>
      <c r="AC151" s="806"/>
      <c r="AD151" s="806"/>
      <c r="AE151" s="623"/>
      <c r="AF151" s="623"/>
      <c r="AG151" s="623"/>
      <c r="AH151" s="623"/>
      <c r="AI151" s="92"/>
      <c r="AJ151" s="92"/>
    </row>
    <row r="152" spans="1:36" ht="12.95" customHeight="1">
      <c r="A152" s="763">
        <v>41</v>
      </c>
      <c r="B152" s="762"/>
      <c r="C152" s="76">
        <v>2</v>
      </c>
      <c r="D152" s="1073" t="s">
        <v>238</v>
      </c>
      <c r="E152" s="1094">
        <v>1</v>
      </c>
      <c r="F152" s="1094">
        <v>1</v>
      </c>
      <c r="G152" s="76">
        <v>5</v>
      </c>
      <c r="H152" s="70" t="s">
        <v>140</v>
      </c>
      <c r="I152" s="51" t="s">
        <v>318</v>
      </c>
      <c r="J152" s="51"/>
      <c r="K152" s="51"/>
      <c r="L152" s="52" t="s">
        <v>223</v>
      </c>
      <c r="M152" s="52" t="s">
        <v>40</v>
      </c>
      <c r="N152" s="52">
        <v>2008</v>
      </c>
      <c r="O152" s="51"/>
      <c r="P152" s="52" t="s">
        <v>42</v>
      </c>
      <c r="Q152" s="1020" t="s">
        <v>310</v>
      </c>
      <c r="R152" s="52"/>
      <c r="S152" s="53"/>
      <c r="T152" s="551"/>
      <c r="U152" s="550"/>
      <c r="V152" s="52">
        <v>1</v>
      </c>
      <c r="W152" s="53">
        <v>200000</v>
      </c>
      <c r="X152" s="1158"/>
      <c r="Y152" s="1114"/>
      <c r="Z152" s="795"/>
      <c r="AA152" s="861"/>
      <c r="AB152" s="806"/>
      <c r="AC152" s="806"/>
      <c r="AD152" s="806"/>
      <c r="AE152" s="623"/>
      <c r="AF152" s="623"/>
      <c r="AG152" s="623"/>
      <c r="AH152" s="623"/>
      <c r="AI152" s="92"/>
      <c r="AJ152" s="92"/>
    </row>
    <row r="153" spans="1:36" ht="12.95" customHeight="1">
      <c r="A153" s="763">
        <v>42</v>
      </c>
      <c r="B153" s="762"/>
      <c r="C153" s="76">
        <v>2</v>
      </c>
      <c r="D153" s="1073" t="s">
        <v>238</v>
      </c>
      <c r="E153" s="1094">
        <v>1</v>
      </c>
      <c r="F153" s="1094">
        <v>1</v>
      </c>
      <c r="G153" s="76">
        <v>5</v>
      </c>
      <c r="H153" s="70" t="s">
        <v>120</v>
      </c>
      <c r="I153" s="51" t="s">
        <v>318</v>
      </c>
      <c r="J153" s="51"/>
      <c r="K153" s="51"/>
      <c r="L153" s="52" t="s">
        <v>223</v>
      </c>
      <c r="M153" s="52" t="s">
        <v>40</v>
      </c>
      <c r="N153" s="52">
        <v>2005</v>
      </c>
      <c r="O153" s="51"/>
      <c r="P153" s="52" t="s">
        <v>42</v>
      </c>
      <c r="Q153" s="1020" t="s">
        <v>43</v>
      </c>
      <c r="R153" s="52"/>
      <c r="S153" s="53"/>
      <c r="T153" s="551"/>
      <c r="U153" s="550"/>
      <c r="V153" s="52">
        <v>1</v>
      </c>
      <c r="W153" s="53">
        <v>250000</v>
      </c>
      <c r="X153" s="1158"/>
      <c r="Y153" s="1114"/>
      <c r="Z153" s="795"/>
      <c r="AA153" s="861"/>
      <c r="AB153" s="806"/>
      <c r="AC153" s="806"/>
      <c r="AD153" s="806"/>
      <c r="AE153" s="623"/>
      <c r="AF153" s="623"/>
      <c r="AG153" s="623"/>
      <c r="AH153" s="623"/>
      <c r="AI153" s="92"/>
      <c r="AJ153" s="92"/>
    </row>
    <row r="154" spans="1:36" ht="12.95" customHeight="1">
      <c r="A154" s="763">
        <v>43</v>
      </c>
      <c r="B154" s="762"/>
      <c r="C154" s="76">
        <v>2</v>
      </c>
      <c r="D154" s="1073" t="s">
        <v>238</v>
      </c>
      <c r="E154" s="1094">
        <v>1</v>
      </c>
      <c r="F154" s="1094">
        <v>1</v>
      </c>
      <c r="G154" s="76">
        <v>5</v>
      </c>
      <c r="H154" s="70" t="s">
        <v>81</v>
      </c>
      <c r="I154" s="51" t="s">
        <v>322</v>
      </c>
      <c r="J154" s="51" t="s">
        <v>323</v>
      </c>
      <c r="K154" s="51"/>
      <c r="L154" s="52" t="s">
        <v>223</v>
      </c>
      <c r="M154" s="52" t="s">
        <v>40</v>
      </c>
      <c r="N154" s="52">
        <v>2012</v>
      </c>
      <c r="O154" s="51"/>
      <c r="P154" s="52" t="s">
        <v>42</v>
      </c>
      <c r="Q154" s="1020" t="s">
        <v>310</v>
      </c>
      <c r="R154" s="52"/>
      <c r="S154" s="53"/>
      <c r="T154" s="551"/>
      <c r="U154" s="550"/>
      <c r="V154" s="52">
        <v>1</v>
      </c>
      <c r="W154" s="53">
        <v>150000</v>
      </c>
      <c r="X154" s="1158"/>
      <c r="Y154" s="1114"/>
      <c r="Z154" s="795"/>
      <c r="AA154" s="861"/>
      <c r="AB154" s="806"/>
      <c r="AC154" s="806"/>
      <c r="AD154" s="806"/>
      <c r="AE154" s="623"/>
      <c r="AF154" s="623"/>
      <c r="AG154" s="623"/>
      <c r="AH154" s="623"/>
      <c r="AI154" s="92"/>
      <c r="AJ154" s="92"/>
    </row>
    <row r="155" spans="1:36" ht="12.95" customHeight="1">
      <c r="A155" s="763">
        <v>44</v>
      </c>
      <c r="B155" s="762"/>
      <c r="C155" s="76">
        <v>2</v>
      </c>
      <c r="D155" s="1073" t="s">
        <v>238</v>
      </c>
      <c r="E155" s="1094">
        <v>1</v>
      </c>
      <c r="F155" s="1094">
        <v>1</v>
      </c>
      <c r="G155" s="76">
        <v>5</v>
      </c>
      <c r="H155" s="70" t="s">
        <v>109</v>
      </c>
      <c r="I155" s="51" t="s">
        <v>322</v>
      </c>
      <c r="J155" s="51" t="s">
        <v>323</v>
      </c>
      <c r="K155" s="51"/>
      <c r="L155" s="52" t="s">
        <v>223</v>
      </c>
      <c r="M155" s="52" t="s">
        <v>40</v>
      </c>
      <c r="N155" s="52">
        <v>2012</v>
      </c>
      <c r="O155" s="51"/>
      <c r="P155" s="52" t="s">
        <v>42</v>
      </c>
      <c r="Q155" s="1020" t="s">
        <v>43</v>
      </c>
      <c r="R155" s="52"/>
      <c r="S155" s="53"/>
      <c r="T155" s="551"/>
      <c r="U155" s="550"/>
      <c r="V155" s="52">
        <v>1</v>
      </c>
      <c r="W155" s="53">
        <v>150000</v>
      </c>
      <c r="X155" s="1158"/>
      <c r="Y155" s="1114"/>
      <c r="Z155" s="795"/>
      <c r="AA155" s="861"/>
      <c r="AB155" s="806"/>
      <c r="AC155" s="806"/>
      <c r="AD155" s="806"/>
      <c r="AE155" s="623"/>
      <c r="AF155" s="623"/>
      <c r="AG155" s="623"/>
      <c r="AH155" s="623"/>
      <c r="AI155" s="92"/>
      <c r="AJ155" s="92"/>
    </row>
    <row r="156" spans="1:36" ht="12.95" customHeight="1">
      <c r="A156" s="763">
        <v>45</v>
      </c>
      <c r="B156" s="762"/>
      <c r="C156" s="76">
        <v>2</v>
      </c>
      <c r="D156" s="1073" t="s">
        <v>238</v>
      </c>
      <c r="E156" s="1094">
        <v>1</v>
      </c>
      <c r="F156" s="1094">
        <v>1</v>
      </c>
      <c r="G156" s="76">
        <v>5</v>
      </c>
      <c r="H156" s="70" t="s">
        <v>141</v>
      </c>
      <c r="I156" s="51" t="s">
        <v>322</v>
      </c>
      <c r="J156" s="51" t="s">
        <v>323</v>
      </c>
      <c r="K156" s="51"/>
      <c r="L156" s="52" t="s">
        <v>223</v>
      </c>
      <c r="M156" s="52" t="s">
        <v>40</v>
      </c>
      <c r="N156" s="52">
        <v>2012</v>
      </c>
      <c r="O156" s="51"/>
      <c r="P156" s="52" t="s">
        <v>42</v>
      </c>
      <c r="Q156" s="1020" t="s">
        <v>43</v>
      </c>
      <c r="R156" s="52"/>
      <c r="S156" s="53"/>
      <c r="T156" s="551"/>
      <c r="U156" s="550"/>
      <c r="V156" s="52">
        <v>1</v>
      </c>
      <c r="W156" s="53">
        <v>150000</v>
      </c>
      <c r="X156" s="1158"/>
      <c r="Y156" s="1114"/>
      <c r="Z156" s="795"/>
      <c r="AA156" s="861"/>
      <c r="AB156" s="806"/>
      <c r="AC156" s="806"/>
      <c r="AD156" s="806"/>
      <c r="AE156" s="623"/>
      <c r="AF156" s="623"/>
      <c r="AG156" s="623"/>
      <c r="AH156" s="623"/>
      <c r="AI156" s="92"/>
      <c r="AJ156" s="92"/>
    </row>
    <row r="157" spans="1:36" ht="12.95" customHeight="1">
      <c r="A157" s="763">
        <v>46</v>
      </c>
      <c r="B157" s="762"/>
      <c r="C157" s="76">
        <v>2</v>
      </c>
      <c r="D157" s="1073" t="s">
        <v>238</v>
      </c>
      <c r="E157" s="1094">
        <v>1</v>
      </c>
      <c r="F157" s="1094">
        <v>1</v>
      </c>
      <c r="G157" s="76">
        <v>4</v>
      </c>
      <c r="H157" s="52" t="s">
        <v>129</v>
      </c>
      <c r="I157" s="51" t="s">
        <v>324</v>
      </c>
      <c r="J157" s="51" t="s">
        <v>131</v>
      </c>
      <c r="K157" s="51"/>
      <c r="L157" s="52" t="s">
        <v>223</v>
      </c>
      <c r="M157" s="52" t="s">
        <v>40</v>
      </c>
      <c r="N157" s="52">
        <v>2002</v>
      </c>
      <c r="O157" s="51"/>
      <c r="P157" s="52" t="s">
        <v>42</v>
      </c>
      <c r="Q157" s="1020" t="s">
        <v>43</v>
      </c>
      <c r="R157" s="52"/>
      <c r="S157" s="53"/>
      <c r="T157" s="551"/>
      <c r="U157" s="550"/>
      <c r="V157" s="52">
        <v>1</v>
      </c>
      <c r="W157" s="53">
        <v>75000</v>
      </c>
      <c r="X157" s="1158"/>
      <c r="Y157" s="1114"/>
      <c r="Z157" s="795"/>
      <c r="AA157" s="861"/>
      <c r="AB157" s="806"/>
      <c r="AC157" s="806"/>
      <c r="AD157" s="806"/>
      <c r="AE157" s="623"/>
      <c r="AF157" s="623"/>
      <c r="AG157" s="623"/>
      <c r="AH157" s="623"/>
      <c r="AI157" s="92"/>
      <c r="AJ157" s="92"/>
    </row>
    <row r="158" spans="1:36" ht="12.95" customHeight="1">
      <c r="A158" s="763">
        <v>47</v>
      </c>
      <c r="B158" s="762"/>
      <c r="C158" s="76">
        <v>2</v>
      </c>
      <c r="D158" s="1073" t="s">
        <v>238</v>
      </c>
      <c r="E158" s="1094">
        <v>1</v>
      </c>
      <c r="F158" s="1094">
        <v>1</v>
      </c>
      <c r="G158" s="76">
        <v>4</v>
      </c>
      <c r="H158" s="1246" t="s">
        <v>135</v>
      </c>
      <c r="I158" s="51" t="s">
        <v>324</v>
      </c>
      <c r="J158" s="51" t="s">
        <v>131</v>
      </c>
      <c r="K158" s="51"/>
      <c r="L158" s="52" t="s">
        <v>223</v>
      </c>
      <c r="M158" s="52" t="s">
        <v>40</v>
      </c>
      <c r="N158" s="52">
        <v>2005</v>
      </c>
      <c r="O158" s="51"/>
      <c r="P158" s="52" t="s">
        <v>42</v>
      </c>
      <c r="Q158" s="1020" t="s">
        <v>43</v>
      </c>
      <c r="R158" s="52"/>
      <c r="S158" s="53"/>
      <c r="T158" s="551"/>
      <c r="U158" s="550"/>
      <c r="V158" s="52">
        <v>1</v>
      </c>
      <c r="W158" s="53">
        <v>75000</v>
      </c>
      <c r="X158" s="1158"/>
      <c r="Y158" s="1114"/>
      <c r="Z158" s="795"/>
      <c r="AA158" s="861"/>
      <c r="AB158" s="806"/>
      <c r="AC158" s="806"/>
      <c r="AD158" s="806"/>
      <c r="AE158" s="623"/>
      <c r="AF158" s="623"/>
      <c r="AG158" s="623"/>
      <c r="AH158" s="623"/>
      <c r="AI158" s="92"/>
      <c r="AJ158" s="92"/>
    </row>
    <row r="159" spans="1:36" ht="12.95" customHeight="1">
      <c r="A159" s="763">
        <v>48</v>
      </c>
      <c r="B159" s="762"/>
      <c r="C159" s="76">
        <v>2</v>
      </c>
      <c r="D159" s="1073" t="s">
        <v>238</v>
      </c>
      <c r="E159" s="1094">
        <v>1</v>
      </c>
      <c r="F159" s="1094">
        <v>1</v>
      </c>
      <c r="G159" s="76">
        <v>4</v>
      </c>
      <c r="H159" s="1246" t="s">
        <v>70</v>
      </c>
      <c r="I159" s="51" t="s">
        <v>324</v>
      </c>
      <c r="J159" s="51" t="s">
        <v>131</v>
      </c>
      <c r="K159" s="51"/>
      <c r="L159" s="52" t="s">
        <v>223</v>
      </c>
      <c r="M159" s="52" t="s">
        <v>40</v>
      </c>
      <c r="N159" s="52">
        <v>2005</v>
      </c>
      <c r="O159" s="51"/>
      <c r="P159" s="52" t="s">
        <v>42</v>
      </c>
      <c r="Q159" s="1020" t="s">
        <v>43</v>
      </c>
      <c r="R159" s="52"/>
      <c r="S159" s="53"/>
      <c r="T159" s="551"/>
      <c r="U159" s="550"/>
      <c r="V159" s="52">
        <v>1</v>
      </c>
      <c r="W159" s="53">
        <v>75000</v>
      </c>
      <c r="X159" s="1158"/>
      <c r="Y159" s="1114"/>
      <c r="Z159" s="795"/>
      <c r="AA159" s="861"/>
      <c r="AB159" s="806"/>
      <c r="AC159" s="806"/>
      <c r="AD159" s="806"/>
      <c r="AE159" s="623"/>
      <c r="AF159" s="623"/>
      <c r="AG159" s="623"/>
      <c r="AH159" s="623"/>
      <c r="AI159" s="92"/>
      <c r="AJ159" s="92"/>
    </row>
    <row r="160" spans="1:36" ht="12.95" customHeight="1">
      <c r="A160" s="763">
        <v>49</v>
      </c>
      <c r="B160" s="762"/>
      <c r="C160" s="76">
        <v>2</v>
      </c>
      <c r="D160" s="1073" t="s">
        <v>238</v>
      </c>
      <c r="E160" s="1094">
        <v>1</v>
      </c>
      <c r="F160" s="1094">
        <v>1</v>
      </c>
      <c r="G160" s="76">
        <v>4</v>
      </c>
      <c r="H160" s="1246" t="s">
        <v>73</v>
      </c>
      <c r="I160" s="51" t="s">
        <v>324</v>
      </c>
      <c r="J160" s="51" t="s">
        <v>131</v>
      </c>
      <c r="K160" s="51"/>
      <c r="L160" s="52" t="s">
        <v>223</v>
      </c>
      <c r="M160" s="52" t="s">
        <v>40</v>
      </c>
      <c r="N160" s="52">
        <v>2005</v>
      </c>
      <c r="O160" s="51"/>
      <c r="P160" s="52" t="s">
        <v>42</v>
      </c>
      <c r="Q160" s="1020" t="s">
        <v>43</v>
      </c>
      <c r="R160" s="52"/>
      <c r="S160" s="53"/>
      <c r="T160" s="551"/>
      <c r="U160" s="550"/>
      <c r="V160" s="52">
        <v>1</v>
      </c>
      <c r="W160" s="53">
        <v>75000</v>
      </c>
      <c r="X160" s="1158"/>
      <c r="Y160" s="1114"/>
      <c r="Z160" s="795"/>
      <c r="AA160" s="861"/>
      <c r="AB160" s="806"/>
      <c r="AC160" s="806"/>
      <c r="AD160" s="806"/>
      <c r="AE160" s="623"/>
      <c r="AF160" s="623"/>
      <c r="AG160" s="623"/>
      <c r="AH160" s="623"/>
      <c r="AI160" s="92"/>
      <c r="AJ160" s="92"/>
    </row>
    <row r="161" spans="1:36" ht="12.95" customHeight="1">
      <c r="A161" s="763">
        <v>50</v>
      </c>
      <c r="B161" s="762"/>
      <c r="C161" s="76">
        <v>2</v>
      </c>
      <c r="D161" s="1073" t="s">
        <v>238</v>
      </c>
      <c r="E161" s="1094">
        <v>1</v>
      </c>
      <c r="F161" s="1094">
        <v>1</v>
      </c>
      <c r="G161" s="76">
        <v>4</v>
      </c>
      <c r="H161" s="1246" t="s">
        <v>137</v>
      </c>
      <c r="I161" s="51" t="s">
        <v>324</v>
      </c>
      <c r="J161" s="51" t="s">
        <v>325</v>
      </c>
      <c r="K161" s="51"/>
      <c r="L161" s="52" t="s">
        <v>223</v>
      </c>
      <c r="M161" s="52" t="s">
        <v>40</v>
      </c>
      <c r="N161" s="52">
        <v>2005</v>
      </c>
      <c r="O161" s="51"/>
      <c r="P161" s="52" t="s">
        <v>42</v>
      </c>
      <c r="Q161" s="1020" t="s">
        <v>43</v>
      </c>
      <c r="R161" s="52"/>
      <c r="S161" s="53"/>
      <c r="T161" s="551"/>
      <c r="U161" s="550"/>
      <c r="V161" s="52">
        <v>1</v>
      </c>
      <c r="W161" s="53">
        <v>75000</v>
      </c>
      <c r="X161" s="1158"/>
      <c r="Y161" s="1114"/>
      <c r="Z161" s="795"/>
      <c r="AA161" s="861"/>
      <c r="AB161" s="806"/>
      <c r="AC161" s="806"/>
      <c r="AD161" s="806"/>
      <c r="AE161" s="623"/>
      <c r="AF161" s="623"/>
      <c r="AG161" s="623"/>
      <c r="AH161" s="623"/>
      <c r="AI161" s="92"/>
      <c r="AJ161" s="92"/>
    </row>
    <row r="162" spans="1:36" ht="12.95" customHeight="1">
      <c r="A162" s="763">
        <v>51</v>
      </c>
      <c r="B162" s="762"/>
      <c r="C162" s="76">
        <v>2</v>
      </c>
      <c r="D162" s="1073" t="s">
        <v>238</v>
      </c>
      <c r="E162" s="1094">
        <v>1</v>
      </c>
      <c r="F162" s="1094">
        <v>1</v>
      </c>
      <c r="G162" s="76">
        <v>4</v>
      </c>
      <c r="H162" s="697" t="s">
        <v>100</v>
      </c>
      <c r="I162" s="51" t="s">
        <v>324</v>
      </c>
      <c r="J162" s="51" t="s">
        <v>131</v>
      </c>
      <c r="K162" s="51"/>
      <c r="L162" s="52" t="s">
        <v>223</v>
      </c>
      <c r="M162" s="52" t="s">
        <v>40</v>
      </c>
      <c r="N162" s="52">
        <v>2005</v>
      </c>
      <c r="O162" s="51"/>
      <c r="P162" s="52" t="s">
        <v>42</v>
      </c>
      <c r="Q162" s="1020" t="s">
        <v>43</v>
      </c>
      <c r="R162" s="52"/>
      <c r="S162" s="53"/>
      <c r="T162" s="551"/>
      <c r="U162" s="550"/>
      <c r="V162" s="52">
        <v>1</v>
      </c>
      <c r="W162" s="53">
        <v>75000</v>
      </c>
      <c r="X162" s="1158"/>
      <c r="Y162" s="1114"/>
      <c r="Z162" s="795"/>
      <c r="AA162" s="861"/>
      <c r="AB162" s="806"/>
      <c r="AC162" s="806"/>
      <c r="AD162" s="806"/>
      <c r="AE162" s="623"/>
      <c r="AF162" s="623"/>
      <c r="AG162" s="623"/>
      <c r="AH162" s="623"/>
      <c r="AI162" s="92"/>
      <c r="AJ162" s="92"/>
    </row>
    <row r="163" spans="1:36" ht="12.95" customHeight="1">
      <c r="A163" s="763">
        <v>52</v>
      </c>
      <c r="B163" s="762"/>
      <c r="C163" s="76">
        <v>2</v>
      </c>
      <c r="D163" s="1073" t="s">
        <v>238</v>
      </c>
      <c r="E163" s="1094">
        <v>1</v>
      </c>
      <c r="F163" s="1094">
        <v>1</v>
      </c>
      <c r="G163" s="76">
        <v>4</v>
      </c>
      <c r="H163" s="697" t="s">
        <v>140</v>
      </c>
      <c r="I163" s="51" t="s">
        <v>324</v>
      </c>
      <c r="J163" s="51" t="s">
        <v>131</v>
      </c>
      <c r="K163" s="51"/>
      <c r="L163" s="52" t="s">
        <v>223</v>
      </c>
      <c r="M163" s="52" t="s">
        <v>40</v>
      </c>
      <c r="N163" s="52">
        <v>2005</v>
      </c>
      <c r="O163" s="51"/>
      <c r="P163" s="52" t="s">
        <v>42</v>
      </c>
      <c r="Q163" s="1020" t="s">
        <v>43</v>
      </c>
      <c r="R163" s="52"/>
      <c r="S163" s="53"/>
      <c r="T163" s="551"/>
      <c r="U163" s="550"/>
      <c r="V163" s="52">
        <v>1</v>
      </c>
      <c r="W163" s="53">
        <v>75000</v>
      </c>
      <c r="X163" s="1158"/>
      <c r="Y163" s="1114"/>
      <c r="Z163" s="795"/>
      <c r="AA163" s="861"/>
      <c r="AB163" s="806"/>
      <c r="AC163" s="806"/>
      <c r="AD163" s="806"/>
      <c r="AE163" s="623"/>
      <c r="AF163" s="623"/>
      <c r="AG163" s="623"/>
      <c r="AH163" s="623"/>
      <c r="AI163" s="92"/>
      <c r="AJ163" s="92"/>
    </row>
    <row r="164" spans="1:36" ht="12.95" customHeight="1">
      <c r="A164" s="763">
        <v>53</v>
      </c>
      <c r="B164" s="762"/>
      <c r="C164" s="76">
        <v>2</v>
      </c>
      <c r="D164" s="1073" t="s">
        <v>238</v>
      </c>
      <c r="E164" s="1094">
        <v>1</v>
      </c>
      <c r="F164" s="1094">
        <v>1</v>
      </c>
      <c r="G164" s="76">
        <v>4</v>
      </c>
      <c r="H164" s="697" t="s">
        <v>139</v>
      </c>
      <c r="I164" s="51" t="s">
        <v>324</v>
      </c>
      <c r="J164" s="51" t="s">
        <v>131</v>
      </c>
      <c r="K164" s="51"/>
      <c r="L164" s="52" t="s">
        <v>223</v>
      </c>
      <c r="M164" s="52" t="s">
        <v>40</v>
      </c>
      <c r="N164" s="52">
        <v>2005</v>
      </c>
      <c r="O164" s="51"/>
      <c r="P164" s="52" t="s">
        <v>42</v>
      </c>
      <c r="Q164" s="1020" t="s">
        <v>43</v>
      </c>
      <c r="R164" s="52"/>
      <c r="S164" s="53"/>
      <c r="T164" s="551"/>
      <c r="U164" s="550"/>
      <c r="V164" s="52">
        <v>1</v>
      </c>
      <c r="W164" s="53">
        <v>75000</v>
      </c>
      <c r="X164" s="1158"/>
      <c r="Y164" s="1114"/>
      <c r="Z164" s="795"/>
      <c r="AA164" s="861"/>
      <c r="AB164" s="806"/>
      <c r="AC164" s="806"/>
      <c r="AD164" s="806"/>
      <c r="AE164" s="623"/>
      <c r="AF164" s="623"/>
      <c r="AG164" s="623"/>
      <c r="AH164" s="623"/>
      <c r="AI164" s="92"/>
      <c r="AJ164" s="92"/>
    </row>
    <row r="165" spans="1:36" ht="12.95" customHeight="1">
      <c r="A165" s="763">
        <v>54</v>
      </c>
      <c r="B165" s="762"/>
      <c r="C165" s="76">
        <v>2</v>
      </c>
      <c r="D165" s="1073" t="s">
        <v>238</v>
      </c>
      <c r="E165" s="1094">
        <v>1</v>
      </c>
      <c r="F165" s="1094">
        <v>1</v>
      </c>
      <c r="G165" s="76">
        <v>9</v>
      </c>
      <c r="H165" s="52" t="s">
        <v>129</v>
      </c>
      <c r="I165" s="51" t="s">
        <v>328</v>
      </c>
      <c r="J165" s="51" t="s">
        <v>131</v>
      </c>
      <c r="K165" s="51"/>
      <c r="L165" s="52" t="s">
        <v>223</v>
      </c>
      <c r="M165" s="52" t="s">
        <v>40</v>
      </c>
      <c r="N165" s="52">
        <v>2005</v>
      </c>
      <c r="O165" s="51"/>
      <c r="P165" s="52" t="s">
        <v>42</v>
      </c>
      <c r="Q165" s="1020" t="s">
        <v>43</v>
      </c>
      <c r="R165" s="52"/>
      <c r="S165" s="53"/>
      <c r="T165" s="551"/>
      <c r="U165" s="550"/>
      <c r="V165" s="52">
        <v>1</v>
      </c>
      <c r="W165" s="53">
        <v>50000</v>
      </c>
      <c r="X165" s="1158"/>
      <c r="Y165" s="1114"/>
      <c r="Z165" s="795"/>
      <c r="AA165" s="861"/>
      <c r="AB165" s="806"/>
      <c r="AC165" s="806"/>
      <c r="AD165" s="806"/>
      <c r="AE165" s="623"/>
      <c r="AF165" s="623"/>
      <c r="AG165" s="623"/>
      <c r="AH165" s="623"/>
      <c r="AI165" s="92"/>
      <c r="AJ165" s="92"/>
    </row>
    <row r="166" spans="1:36" ht="12.95" customHeight="1">
      <c r="A166" s="763">
        <v>55</v>
      </c>
      <c r="B166" s="762"/>
      <c r="C166" s="76">
        <v>2</v>
      </c>
      <c r="D166" s="1073" t="s">
        <v>238</v>
      </c>
      <c r="E166" s="1094">
        <v>1</v>
      </c>
      <c r="F166" s="1094">
        <v>1</v>
      </c>
      <c r="G166" s="76">
        <v>9</v>
      </c>
      <c r="H166" s="70" t="s">
        <v>73</v>
      </c>
      <c r="I166" s="51" t="s">
        <v>328</v>
      </c>
      <c r="J166" s="51" t="s">
        <v>131</v>
      </c>
      <c r="K166" s="51"/>
      <c r="L166" s="52" t="s">
        <v>223</v>
      </c>
      <c r="M166" s="52" t="s">
        <v>40</v>
      </c>
      <c r="N166" s="52">
        <v>2005</v>
      </c>
      <c r="O166" s="51"/>
      <c r="P166" s="52" t="s">
        <v>42</v>
      </c>
      <c r="Q166" s="1020" t="s">
        <v>43</v>
      </c>
      <c r="R166" s="52"/>
      <c r="S166" s="53"/>
      <c r="T166" s="551"/>
      <c r="U166" s="550"/>
      <c r="V166" s="52">
        <v>1</v>
      </c>
      <c r="W166" s="53">
        <v>50000</v>
      </c>
      <c r="X166" s="1158"/>
      <c r="Y166" s="1114"/>
      <c r="Z166" s="795"/>
      <c r="AA166" s="861"/>
      <c r="AB166" s="806"/>
      <c r="AC166" s="806"/>
      <c r="AD166" s="806"/>
      <c r="AE166" s="623"/>
      <c r="AF166" s="623"/>
      <c r="AG166" s="623"/>
      <c r="AH166" s="623"/>
      <c r="AI166" s="92"/>
      <c r="AJ166" s="92"/>
    </row>
    <row r="167" spans="1:36" ht="12.95" customHeight="1">
      <c r="A167" s="763">
        <v>56</v>
      </c>
      <c r="B167" s="762"/>
      <c r="C167" s="76">
        <v>2</v>
      </c>
      <c r="D167" s="1073" t="s">
        <v>238</v>
      </c>
      <c r="E167" s="1094">
        <v>1</v>
      </c>
      <c r="F167" s="1094">
        <v>1</v>
      </c>
      <c r="G167" s="1086" t="s">
        <v>574</v>
      </c>
      <c r="H167" s="70" t="s">
        <v>148</v>
      </c>
      <c r="I167" s="51" t="s">
        <v>335</v>
      </c>
      <c r="J167" s="51"/>
      <c r="K167" s="51"/>
      <c r="L167" s="52" t="s">
        <v>223</v>
      </c>
      <c r="M167" s="52" t="s">
        <v>40</v>
      </c>
      <c r="N167" s="52">
        <v>2012</v>
      </c>
      <c r="O167" s="51"/>
      <c r="P167" s="52" t="s">
        <v>42</v>
      </c>
      <c r="Q167" s="1020" t="s">
        <v>43</v>
      </c>
      <c r="R167" s="52"/>
      <c r="S167" s="53"/>
      <c r="T167" s="551"/>
      <c r="U167" s="550"/>
      <c r="V167" s="52">
        <v>1</v>
      </c>
      <c r="W167" s="53">
        <v>375000</v>
      </c>
      <c r="X167" s="1158"/>
      <c r="Y167" s="1114"/>
      <c r="Z167" s="795"/>
      <c r="AA167" s="861"/>
      <c r="AB167" s="806"/>
      <c r="AC167" s="806"/>
      <c r="AD167" s="806"/>
      <c r="AE167" s="623"/>
      <c r="AF167" s="623"/>
      <c r="AG167" s="623"/>
      <c r="AH167" s="623"/>
      <c r="AI167" s="92"/>
      <c r="AJ167" s="92"/>
    </row>
    <row r="168" spans="1:36" ht="12.95" customHeight="1">
      <c r="A168" s="763">
        <v>57</v>
      </c>
      <c r="B168" s="762"/>
      <c r="C168" s="76">
        <v>2</v>
      </c>
      <c r="D168" s="1073" t="s">
        <v>238</v>
      </c>
      <c r="E168" s="1094">
        <v>1</v>
      </c>
      <c r="F168" s="1094">
        <v>1</v>
      </c>
      <c r="G168" s="1086" t="s">
        <v>574</v>
      </c>
      <c r="H168" s="70" t="s">
        <v>149</v>
      </c>
      <c r="I168" s="51" t="s">
        <v>335</v>
      </c>
      <c r="J168" s="51"/>
      <c r="K168" s="51"/>
      <c r="L168" s="52" t="s">
        <v>223</v>
      </c>
      <c r="M168" s="52" t="s">
        <v>40</v>
      </c>
      <c r="N168" s="52">
        <v>2012</v>
      </c>
      <c r="O168" s="51"/>
      <c r="P168" s="52" t="s">
        <v>42</v>
      </c>
      <c r="Q168" s="1020" t="s">
        <v>43</v>
      </c>
      <c r="R168" s="52"/>
      <c r="S168" s="53"/>
      <c r="T168" s="551"/>
      <c r="U168" s="550"/>
      <c r="V168" s="52">
        <v>1</v>
      </c>
      <c r="W168" s="53">
        <v>375000</v>
      </c>
      <c r="X168" s="1158"/>
      <c r="Y168" s="1114"/>
      <c r="Z168" s="795"/>
      <c r="AA168" s="861"/>
      <c r="AB168" s="806"/>
      <c r="AC168" s="806"/>
      <c r="AD168" s="806"/>
      <c r="AE168" s="623"/>
      <c r="AF168" s="623"/>
      <c r="AG168" s="623"/>
      <c r="AH168" s="623"/>
      <c r="AI168" s="92"/>
      <c r="AJ168" s="92"/>
    </row>
    <row r="169" spans="1:36" ht="12.95" customHeight="1">
      <c r="A169" s="763">
        <v>58</v>
      </c>
      <c r="B169" s="762"/>
      <c r="C169" s="76">
        <v>2</v>
      </c>
      <c r="D169" s="1073" t="s">
        <v>238</v>
      </c>
      <c r="E169" s="1094">
        <v>1</v>
      </c>
      <c r="F169" s="1094">
        <v>1</v>
      </c>
      <c r="G169" s="1086" t="s">
        <v>574</v>
      </c>
      <c r="H169" s="70" t="s">
        <v>150</v>
      </c>
      <c r="I169" s="51" t="s">
        <v>335</v>
      </c>
      <c r="J169" s="51"/>
      <c r="K169" s="51"/>
      <c r="L169" s="52" t="s">
        <v>223</v>
      </c>
      <c r="M169" s="52" t="s">
        <v>40</v>
      </c>
      <c r="N169" s="52">
        <v>2012</v>
      </c>
      <c r="O169" s="51"/>
      <c r="P169" s="52" t="s">
        <v>42</v>
      </c>
      <c r="Q169" s="1020" t="s">
        <v>43</v>
      </c>
      <c r="R169" s="52"/>
      <c r="S169" s="53"/>
      <c r="T169" s="551"/>
      <c r="U169" s="550"/>
      <c r="V169" s="52">
        <v>1</v>
      </c>
      <c r="W169" s="53">
        <v>375000</v>
      </c>
      <c r="X169" s="1158"/>
      <c r="Y169" s="1114"/>
      <c r="Z169" s="795"/>
      <c r="AA169" s="861"/>
      <c r="AB169" s="806"/>
      <c r="AC169" s="806"/>
      <c r="AD169" s="806"/>
      <c r="AE169" s="623"/>
      <c r="AF169" s="623"/>
      <c r="AG169" s="623"/>
      <c r="AH169" s="623"/>
      <c r="AI169" s="92"/>
      <c r="AJ169" s="92"/>
    </row>
    <row r="170" spans="1:36" ht="12.95" customHeight="1">
      <c r="A170" s="763">
        <v>59</v>
      </c>
      <c r="B170" s="762"/>
      <c r="C170" s="76">
        <v>2</v>
      </c>
      <c r="D170" s="1073" t="s">
        <v>238</v>
      </c>
      <c r="E170" s="1094">
        <v>1</v>
      </c>
      <c r="F170" s="1094">
        <v>1</v>
      </c>
      <c r="G170" s="1086" t="s">
        <v>574</v>
      </c>
      <c r="H170" s="70" t="s">
        <v>76</v>
      </c>
      <c r="I170" s="51" t="s">
        <v>335</v>
      </c>
      <c r="J170" s="51"/>
      <c r="K170" s="51"/>
      <c r="L170" s="52" t="s">
        <v>223</v>
      </c>
      <c r="M170" s="52" t="s">
        <v>40</v>
      </c>
      <c r="N170" s="52">
        <v>2012</v>
      </c>
      <c r="O170" s="51"/>
      <c r="P170" s="52" t="s">
        <v>42</v>
      </c>
      <c r="Q170" s="1020" t="s">
        <v>43</v>
      </c>
      <c r="R170" s="52"/>
      <c r="S170" s="53"/>
      <c r="T170" s="551"/>
      <c r="U170" s="550"/>
      <c r="V170" s="52">
        <v>1</v>
      </c>
      <c r="W170" s="53">
        <v>375000</v>
      </c>
      <c r="X170" s="1158"/>
      <c r="Y170" s="1114"/>
      <c r="Z170" s="795"/>
      <c r="AA170" s="861"/>
      <c r="AB170" s="806"/>
      <c r="AC170" s="806"/>
      <c r="AD170" s="806"/>
      <c r="AE170" s="623"/>
      <c r="AF170" s="623"/>
      <c r="AG170" s="623"/>
      <c r="AH170" s="623"/>
      <c r="AI170" s="92"/>
      <c r="AJ170" s="92"/>
    </row>
    <row r="171" spans="1:36" ht="12.95" customHeight="1">
      <c r="A171" s="763">
        <v>60</v>
      </c>
      <c r="B171" s="762"/>
      <c r="C171" s="76">
        <v>2</v>
      </c>
      <c r="D171" s="1073" t="s">
        <v>238</v>
      </c>
      <c r="E171" s="1094">
        <v>1</v>
      </c>
      <c r="F171" s="1094">
        <v>1</v>
      </c>
      <c r="G171" s="1086" t="s">
        <v>574</v>
      </c>
      <c r="H171" s="70" t="s">
        <v>78</v>
      </c>
      <c r="I171" s="51" t="s">
        <v>335</v>
      </c>
      <c r="J171" s="51"/>
      <c r="K171" s="51"/>
      <c r="L171" s="52" t="s">
        <v>223</v>
      </c>
      <c r="M171" s="52" t="s">
        <v>40</v>
      </c>
      <c r="N171" s="52">
        <v>2012</v>
      </c>
      <c r="O171" s="51"/>
      <c r="P171" s="52" t="s">
        <v>42</v>
      </c>
      <c r="Q171" s="1020" t="s">
        <v>43</v>
      </c>
      <c r="R171" s="52"/>
      <c r="S171" s="53"/>
      <c r="T171" s="551"/>
      <c r="U171" s="550"/>
      <c r="V171" s="52">
        <v>1</v>
      </c>
      <c r="W171" s="53">
        <v>375000</v>
      </c>
      <c r="X171" s="1158"/>
      <c r="Y171" s="1114"/>
      <c r="Z171" s="795"/>
      <c r="AA171" s="861"/>
      <c r="AB171" s="806"/>
      <c r="AC171" s="806"/>
      <c r="AD171" s="806"/>
      <c r="AE171" s="623"/>
      <c r="AF171" s="623"/>
      <c r="AG171" s="623"/>
      <c r="AH171" s="623"/>
      <c r="AI171" s="92"/>
      <c r="AJ171" s="92"/>
    </row>
    <row r="172" spans="1:36" ht="12.95" customHeight="1">
      <c r="A172" s="763">
        <v>61</v>
      </c>
      <c r="B172" s="762"/>
      <c r="C172" s="76">
        <v>2</v>
      </c>
      <c r="D172" s="1073" t="s">
        <v>238</v>
      </c>
      <c r="E172" s="1094">
        <v>1</v>
      </c>
      <c r="F172" s="1094">
        <v>1</v>
      </c>
      <c r="G172" s="1086" t="s">
        <v>574</v>
      </c>
      <c r="H172" s="70" t="s">
        <v>123</v>
      </c>
      <c r="I172" s="51" t="s">
        <v>335</v>
      </c>
      <c r="J172" s="51"/>
      <c r="K172" s="51"/>
      <c r="L172" s="52" t="s">
        <v>223</v>
      </c>
      <c r="M172" s="52" t="s">
        <v>40</v>
      </c>
      <c r="N172" s="52">
        <v>2012</v>
      </c>
      <c r="O172" s="51"/>
      <c r="P172" s="52" t="s">
        <v>42</v>
      </c>
      <c r="Q172" s="1020" t="s">
        <v>43</v>
      </c>
      <c r="R172" s="52"/>
      <c r="S172" s="53"/>
      <c r="T172" s="551"/>
      <c r="U172" s="550"/>
      <c r="V172" s="52">
        <v>1</v>
      </c>
      <c r="W172" s="53">
        <v>375000</v>
      </c>
      <c r="X172" s="1158"/>
      <c r="Y172" s="1114"/>
      <c r="Z172" s="795"/>
      <c r="AA172" s="861"/>
      <c r="AB172" s="806"/>
      <c r="AC172" s="806"/>
      <c r="AD172" s="806"/>
      <c r="AE172" s="623"/>
      <c r="AF172" s="623"/>
      <c r="AG172" s="623"/>
      <c r="AH172" s="623"/>
      <c r="AI172" s="92"/>
      <c r="AJ172" s="92"/>
    </row>
    <row r="173" spans="1:36" ht="12.95" customHeight="1">
      <c r="A173" s="763">
        <v>62</v>
      </c>
      <c r="B173" s="762"/>
      <c r="C173" s="76">
        <v>2</v>
      </c>
      <c r="D173" s="1073" t="s">
        <v>238</v>
      </c>
      <c r="E173" s="1094">
        <v>1</v>
      </c>
      <c r="F173" s="1094">
        <v>1</v>
      </c>
      <c r="G173" s="1086" t="s">
        <v>574</v>
      </c>
      <c r="H173" s="70" t="s">
        <v>152</v>
      </c>
      <c r="I173" s="51" t="s">
        <v>335</v>
      </c>
      <c r="J173" s="51"/>
      <c r="K173" s="51"/>
      <c r="L173" s="52" t="s">
        <v>223</v>
      </c>
      <c r="M173" s="52" t="s">
        <v>40</v>
      </c>
      <c r="N173" s="52">
        <v>2012</v>
      </c>
      <c r="O173" s="51"/>
      <c r="P173" s="52" t="s">
        <v>42</v>
      </c>
      <c r="Q173" s="1020" t="s">
        <v>43</v>
      </c>
      <c r="R173" s="52"/>
      <c r="S173" s="53"/>
      <c r="T173" s="551"/>
      <c r="U173" s="550"/>
      <c r="V173" s="52">
        <v>1</v>
      </c>
      <c r="W173" s="53">
        <v>375000</v>
      </c>
      <c r="X173" s="1158"/>
      <c r="Y173" s="1114"/>
      <c r="Z173" s="795"/>
      <c r="AA173" s="861"/>
      <c r="AB173" s="806"/>
      <c r="AC173" s="806"/>
      <c r="AD173" s="806"/>
      <c r="AE173" s="623"/>
      <c r="AF173" s="623"/>
      <c r="AG173" s="623"/>
      <c r="AH173" s="623"/>
      <c r="AI173" s="92"/>
      <c r="AJ173" s="92"/>
    </row>
    <row r="174" spans="1:36" ht="12.95" customHeight="1">
      <c r="A174" s="763">
        <v>63</v>
      </c>
      <c r="B174" s="762"/>
      <c r="C174" s="76">
        <v>2</v>
      </c>
      <c r="D174" s="1073" t="s">
        <v>238</v>
      </c>
      <c r="E174" s="1094">
        <v>1</v>
      </c>
      <c r="F174" s="1094">
        <v>1</v>
      </c>
      <c r="G174" s="1086" t="s">
        <v>574</v>
      </c>
      <c r="H174" s="70" t="s">
        <v>64</v>
      </c>
      <c r="I174" s="51" t="s">
        <v>335</v>
      </c>
      <c r="J174" s="51"/>
      <c r="K174" s="51"/>
      <c r="L174" s="52" t="s">
        <v>223</v>
      </c>
      <c r="M174" s="52" t="s">
        <v>40</v>
      </c>
      <c r="N174" s="52">
        <v>2012</v>
      </c>
      <c r="O174" s="51"/>
      <c r="P174" s="52" t="s">
        <v>42</v>
      </c>
      <c r="Q174" s="1020" t="s">
        <v>43</v>
      </c>
      <c r="R174" s="52"/>
      <c r="S174" s="53"/>
      <c r="T174" s="551"/>
      <c r="U174" s="550"/>
      <c r="V174" s="52">
        <v>1</v>
      </c>
      <c r="W174" s="53">
        <v>375000</v>
      </c>
      <c r="X174" s="1158"/>
      <c r="Y174" s="1114"/>
      <c r="Z174" s="795"/>
      <c r="AA174" s="861"/>
      <c r="AB174" s="806"/>
      <c r="AC174" s="806"/>
      <c r="AD174" s="806"/>
      <c r="AE174" s="623"/>
      <c r="AF174" s="623"/>
      <c r="AG174" s="623"/>
      <c r="AH174" s="623"/>
      <c r="AI174" s="92"/>
      <c r="AJ174" s="92"/>
    </row>
    <row r="175" spans="1:36" ht="12.95" customHeight="1">
      <c r="A175" s="763">
        <v>64</v>
      </c>
      <c r="B175" s="762"/>
      <c r="C175" s="76">
        <v>2</v>
      </c>
      <c r="D175" s="1073" t="s">
        <v>238</v>
      </c>
      <c r="E175" s="1094">
        <v>1</v>
      </c>
      <c r="F175" s="1094">
        <v>1</v>
      </c>
      <c r="G175" s="1086" t="s">
        <v>574</v>
      </c>
      <c r="H175" s="70" t="s">
        <v>168</v>
      </c>
      <c r="I175" s="51" t="s">
        <v>335</v>
      </c>
      <c r="J175" s="51"/>
      <c r="K175" s="51"/>
      <c r="L175" s="52" t="s">
        <v>223</v>
      </c>
      <c r="M175" s="52" t="s">
        <v>40</v>
      </c>
      <c r="N175" s="52">
        <v>2012</v>
      </c>
      <c r="O175" s="51"/>
      <c r="P175" s="52" t="s">
        <v>42</v>
      </c>
      <c r="Q175" s="1020" t="s">
        <v>43</v>
      </c>
      <c r="R175" s="52"/>
      <c r="S175" s="53"/>
      <c r="T175" s="551"/>
      <c r="U175" s="550"/>
      <c r="V175" s="52">
        <v>1</v>
      </c>
      <c r="W175" s="53">
        <v>375000</v>
      </c>
      <c r="X175" s="1158"/>
      <c r="Y175" s="1114"/>
      <c r="Z175" s="795"/>
      <c r="AA175" s="861"/>
      <c r="AB175" s="806"/>
      <c r="AC175" s="806"/>
      <c r="AD175" s="806"/>
      <c r="AE175" s="623"/>
      <c r="AF175" s="623"/>
      <c r="AG175" s="623"/>
      <c r="AH175" s="623"/>
      <c r="AI175" s="92"/>
      <c r="AJ175" s="92"/>
    </row>
    <row r="176" spans="1:36" ht="12.95" customHeight="1">
      <c r="A176" s="763">
        <v>65</v>
      </c>
      <c r="B176" s="762"/>
      <c r="C176" s="76">
        <v>2</v>
      </c>
      <c r="D176" s="1073" t="s">
        <v>238</v>
      </c>
      <c r="E176" s="1094">
        <v>1</v>
      </c>
      <c r="F176" s="1094">
        <v>1</v>
      </c>
      <c r="G176" s="1086" t="s">
        <v>574</v>
      </c>
      <c r="H176" s="70" t="s">
        <v>171</v>
      </c>
      <c r="I176" s="51" t="s">
        <v>335</v>
      </c>
      <c r="J176" s="51"/>
      <c r="K176" s="51"/>
      <c r="L176" s="52" t="s">
        <v>223</v>
      </c>
      <c r="M176" s="52" t="s">
        <v>40</v>
      </c>
      <c r="N176" s="52">
        <v>2012</v>
      </c>
      <c r="O176" s="51"/>
      <c r="P176" s="52" t="s">
        <v>42</v>
      </c>
      <c r="Q176" s="1020" t="s">
        <v>43</v>
      </c>
      <c r="R176" s="52"/>
      <c r="S176" s="53"/>
      <c r="T176" s="551"/>
      <c r="U176" s="550"/>
      <c r="V176" s="52">
        <v>1</v>
      </c>
      <c r="W176" s="53">
        <v>375000</v>
      </c>
      <c r="X176" s="1158"/>
      <c r="Y176" s="1114"/>
      <c r="Z176" s="795"/>
      <c r="AA176" s="861"/>
      <c r="AB176" s="806"/>
      <c r="AC176" s="806"/>
      <c r="AD176" s="806"/>
      <c r="AE176" s="623"/>
      <c r="AF176" s="623"/>
      <c r="AG176" s="623"/>
      <c r="AH176" s="623"/>
      <c r="AI176" s="92"/>
      <c r="AJ176" s="92"/>
    </row>
    <row r="177" spans="1:36" ht="12.95" customHeight="1">
      <c r="A177" s="763">
        <v>66</v>
      </c>
      <c r="B177" s="762"/>
      <c r="C177" s="76">
        <v>2</v>
      </c>
      <c r="D177" s="1073" t="s">
        <v>238</v>
      </c>
      <c r="E177" s="1094">
        <v>1</v>
      </c>
      <c r="F177" s="1094">
        <v>1</v>
      </c>
      <c r="G177" s="1086" t="s">
        <v>574</v>
      </c>
      <c r="H177" s="70" t="s">
        <v>172</v>
      </c>
      <c r="I177" s="51" t="s">
        <v>335</v>
      </c>
      <c r="J177" s="51"/>
      <c r="K177" s="51"/>
      <c r="L177" s="52" t="s">
        <v>223</v>
      </c>
      <c r="M177" s="52" t="s">
        <v>40</v>
      </c>
      <c r="N177" s="52">
        <v>2012</v>
      </c>
      <c r="O177" s="51"/>
      <c r="P177" s="52" t="s">
        <v>42</v>
      </c>
      <c r="Q177" s="1020" t="s">
        <v>43</v>
      </c>
      <c r="R177" s="52"/>
      <c r="S177" s="53"/>
      <c r="T177" s="551"/>
      <c r="U177" s="550"/>
      <c r="V177" s="52">
        <v>1</v>
      </c>
      <c r="W177" s="53">
        <v>375000</v>
      </c>
      <c r="X177" s="1158"/>
      <c r="Y177" s="1114"/>
      <c r="Z177" s="795"/>
      <c r="AA177" s="861"/>
      <c r="AB177" s="806"/>
      <c r="AC177" s="806"/>
      <c r="AD177" s="806"/>
      <c r="AE177" s="623"/>
      <c r="AF177" s="623"/>
      <c r="AG177" s="623"/>
      <c r="AH177" s="623"/>
      <c r="AI177" s="92"/>
      <c r="AJ177" s="92"/>
    </row>
    <row r="178" spans="1:36" ht="12.95" customHeight="1">
      <c r="A178" s="763">
        <v>67</v>
      </c>
      <c r="B178" s="762"/>
      <c r="C178" s="76">
        <v>2</v>
      </c>
      <c r="D178" s="1073" t="s">
        <v>238</v>
      </c>
      <c r="E178" s="1094">
        <v>1</v>
      </c>
      <c r="F178" s="1094">
        <v>1</v>
      </c>
      <c r="G178" s="1086" t="s">
        <v>574</v>
      </c>
      <c r="H178" s="70" t="s">
        <v>66</v>
      </c>
      <c r="I178" s="51" t="s">
        <v>335</v>
      </c>
      <c r="J178" s="51"/>
      <c r="K178" s="51"/>
      <c r="L178" s="52" t="s">
        <v>223</v>
      </c>
      <c r="M178" s="52" t="s">
        <v>40</v>
      </c>
      <c r="N178" s="52">
        <v>2012</v>
      </c>
      <c r="O178" s="51"/>
      <c r="P178" s="52" t="s">
        <v>42</v>
      </c>
      <c r="Q178" s="1020" t="s">
        <v>43</v>
      </c>
      <c r="R178" s="52"/>
      <c r="S178" s="53"/>
      <c r="T178" s="551"/>
      <c r="U178" s="550"/>
      <c r="V178" s="52">
        <v>1</v>
      </c>
      <c r="W178" s="53">
        <v>375000</v>
      </c>
      <c r="X178" s="1158"/>
      <c r="Y178" s="1114"/>
      <c r="Z178" s="795"/>
      <c r="AA178" s="861"/>
      <c r="AB178" s="806"/>
      <c r="AC178" s="806"/>
      <c r="AD178" s="806"/>
      <c r="AE178" s="623"/>
      <c r="AF178" s="623"/>
      <c r="AG178" s="623"/>
      <c r="AH178" s="623"/>
      <c r="AI178" s="92"/>
      <c r="AJ178" s="92"/>
    </row>
    <row r="179" spans="1:36" ht="12.95" customHeight="1">
      <c r="A179" s="763">
        <v>68</v>
      </c>
      <c r="B179" s="762"/>
      <c r="C179" s="76">
        <v>2</v>
      </c>
      <c r="D179" s="1073" t="s">
        <v>238</v>
      </c>
      <c r="E179" s="1094">
        <v>1</v>
      </c>
      <c r="F179" s="1094">
        <v>1</v>
      </c>
      <c r="G179" s="1086" t="s">
        <v>574</v>
      </c>
      <c r="H179" s="70" t="s">
        <v>61</v>
      </c>
      <c r="I179" s="51" t="s">
        <v>335</v>
      </c>
      <c r="J179" s="51"/>
      <c r="K179" s="51"/>
      <c r="L179" s="52" t="s">
        <v>223</v>
      </c>
      <c r="M179" s="52" t="s">
        <v>40</v>
      </c>
      <c r="N179" s="52">
        <v>2012</v>
      </c>
      <c r="O179" s="51"/>
      <c r="P179" s="52" t="s">
        <v>42</v>
      </c>
      <c r="Q179" s="1020" t="s">
        <v>43</v>
      </c>
      <c r="R179" s="52"/>
      <c r="S179" s="53"/>
      <c r="T179" s="551"/>
      <c r="U179" s="550"/>
      <c r="V179" s="52">
        <v>1</v>
      </c>
      <c r="W179" s="53">
        <v>375000</v>
      </c>
      <c r="X179" s="1158"/>
      <c r="Y179" s="1114"/>
      <c r="Z179" s="795"/>
      <c r="AA179" s="861"/>
      <c r="AB179" s="806"/>
      <c r="AC179" s="806"/>
      <c r="AD179" s="806"/>
      <c r="AE179" s="623"/>
      <c r="AF179" s="623"/>
      <c r="AG179" s="623"/>
      <c r="AH179" s="623"/>
      <c r="AI179" s="92"/>
      <c r="AJ179" s="92"/>
    </row>
    <row r="180" spans="1:36" ht="12.95" customHeight="1">
      <c r="A180" s="763">
        <v>69</v>
      </c>
      <c r="B180" s="762"/>
      <c r="C180" s="76">
        <v>2</v>
      </c>
      <c r="D180" s="1073" t="s">
        <v>238</v>
      </c>
      <c r="E180" s="1094">
        <v>1</v>
      </c>
      <c r="F180" s="1094">
        <v>1</v>
      </c>
      <c r="G180" s="1086" t="s">
        <v>574</v>
      </c>
      <c r="H180" s="70" t="s">
        <v>173</v>
      </c>
      <c r="I180" s="51" t="s">
        <v>335</v>
      </c>
      <c r="J180" s="51"/>
      <c r="K180" s="51"/>
      <c r="L180" s="52" t="s">
        <v>223</v>
      </c>
      <c r="M180" s="52" t="s">
        <v>40</v>
      </c>
      <c r="N180" s="52">
        <v>2012</v>
      </c>
      <c r="O180" s="51"/>
      <c r="P180" s="52" t="s">
        <v>42</v>
      </c>
      <c r="Q180" s="1020" t="s">
        <v>43</v>
      </c>
      <c r="R180" s="52"/>
      <c r="S180" s="53"/>
      <c r="T180" s="551"/>
      <c r="U180" s="550"/>
      <c r="V180" s="52">
        <v>1</v>
      </c>
      <c r="W180" s="53">
        <v>375000</v>
      </c>
      <c r="X180" s="1158"/>
      <c r="Y180" s="1114"/>
      <c r="Z180" s="795"/>
      <c r="AA180" s="861"/>
      <c r="AB180" s="806"/>
      <c r="AC180" s="806"/>
      <c r="AD180" s="806"/>
      <c r="AE180" s="623"/>
      <c r="AF180" s="623"/>
      <c r="AG180" s="623"/>
      <c r="AH180" s="623"/>
      <c r="AI180" s="92"/>
      <c r="AJ180" s="92"/>
    </row>
    <row r="181" spans="1:36" ht="12.95" customHeight="1">
      <c r="A181" s="763">
        <v>70</v>
      </c>
      <c r="B181" s="762"/>
      <c r="C181" s="76">
        <v>2</v>
      </c>
      <c r="D181" s="1073" t="s">
        <v>238</v>
      </c>
      <c r="E181" s="1094">
        <v>1</v>
      </c>
      <c r="F181" s="1094">
        <v>1</v>
      </c>
      <c r="G181" s="1086" t="s">
        <v>574</v>
      </c>
      <c r="H181" s="70" t="s">
        <v>336</v>
      </c>
      <c r="I181" s="51" t="s">
        <v>335</v>
      </c>
      <c r="J181" s="51"/>
      <c r="K181" s="51"/>
      <c r="L181" s="52" t="s">
        <v>223</v>
      </c>
      <c r="M181" s="52" t="s">
        <v>40</v>
      </c>
      <c r="N181" s="52">
        <v>2012</v>
      </c>
      <c r="O181" s="51"/>
      <c r="P181" s="52" t="s">
        <v>42</v>
      </c>
      <c r="Q181" s="1020" t="s">
        <v>43</v>
      </c>
      <c r="R181" s="52"/>
      <c r="S181" s="53"/>
      <c r="T181" s="551"/>
      <c r="U181" s="550"/>
      <c r="V181" s="52">
        <v>1</v>
      </c>
      <c r="W181" s="53">
        <v>375000</v>
      </c>
      <c r="X181" s="1158"/>
      <c r="Y181" s="1114"/>
      <c r="Z181" s="795"/>
      <c r="AA181" s="861"/>
      <c r="AB181" s="806"/>
      <c r="AC181" s="806"/>
      <c r="AD181" s="806"/>
      <c r="AE181" s="623"/>
      <c r="AF181" s="623"/>
      <c r="AG181" s="623"/>
      <c r="AH181" s="623"/>
      <c r="AI181" s="92"/>
      <c r="AJ181" s="92"/>
    </row>
    <row r="182" spans="1:36" ht="12.95" customHeight="1">
      <c r="A182" s="763">
        <v>71</v>
      </c>
      <c r="B182" s="762"/>
      <c r="C182" s="76">
        <v>2</v>
      </c>
      <c r="D182" s="1073" t="s">
        <v>238</v>
      </c>
      <c r="E182" s="1094">
        <v>1</v>
      </c>
      <c r="F182" s="1094">
        <v>1</v>
      </c>
      <c r="G182" s="1086" t="s">
        <v>574</v>
      </c>
      <c r="H182" s="70" t="s">
        <v>277</v>
      </c>
      <c r="I182" s="51" t="s">
        <v>335</v>
      </c>
      <c r="J182" s="51"/>
      <c r="K182" s="51"/>
      <c r="L182" s="52" t="s">
        <v>223</v>
      </c>
      <c r="M182" s="52" t="s">
        <v>40</v>
      </c>
      <c r="N182" s="52">
        <v>2012</v>
      </c>
      <c r="O182" s="51"/>
      <c r="P182" s="52" t="s">
        <v>42</v>
      </c>
      <c r="Q182" s="1020" t="s">
        <v>43</v>
      </c>
      <c r="R182" s="52"/>
      <c r="S182" s="53"/>
      <c r="T182" s="551"/>
      <c r="U182" s="550"/>
      <c r="V182" s="52">
        <v>1</v>
      </c>
      <c r="W182" s="53">
        <v>375000</v>
      </c>
      <c r="X182" s="1158"/>
      <c r="Y182" s="1114"/>
      <c r="Z182" s="795"/>
      <c r="AA182" s="861"/>
      <c r="AB182" s="806"/>
      <c r="AC182" s="806"/>
      <c r="AD182" s="806"/>
      <c r="AE182" s="623"/>
      <c r="AF182" s="623"/>
      <c r="AG182" s="623"/>
      <c r="AH182" s="623"/>
      <c r="AI182" s="92"/>
      <c r="AJ182" s="92"/>
    </row>
    <row r="183" spans="1:36" ht="12.95" customHeight="1">
      <c r="A183" s="763">
        <v>72</v>
      </c>
      <c r="B183" s="762"/>
      <c r="C183" s="76">
        <v>2</v>
      </c>
      <c r="D183" s="1073" t="s">
        <v>238</v>
      </c>
      <c r="E183" s="1094">
        <v>1</v>
      </c>
      <c r="F183" s="1094">
        <v>1</v>
      </c>
      <c r="G183" s="1086" t="s">
        <v>574</v>
      </c>
      <c r="H183" s="70" t="s">
        <v>337</v>
      </c>
      <c r="I183" s="51" t="s">
        <v>335</v>
      </c>
      <c r="J183" s="51"/>
      <c r="K183" s="51"/>
      <c r="L183" s="52" t="s">
        <v>223</v>
      </c>
      <c r="M183" s="52" t="s">
        <v>40</v>
      </c>
      <c r="N183" s="52">
        <v>2012</v>
      </c>
      <c r="O183" s="51"/>
      <c r="P183" s="52" t="s">
        <v>42</v>
      </c>
      <c r="Q183" s="1020" t="s">
        <v>43</v>
      </c>
      <c r="R183" s="52"/>
      <c r="S183" s="53"/>
      <c r="T183" s="551"/>
      <c r="U183" s="550"/>
      <c r="V183" s="52">
        <v>1</v>
      </c>
      <c r="W183" s="53">
        <v>375000</v>
      </c>
      <c r="X183" s="1158"/>
      <c r="Y183" s="1114"/>
      <c r="Z183" s="795"/>
      <c r="AA183" s="861"/>
      <c r="AB183" s="806"/>
      <c r="AC183" s="806"/>
      <c r="AD183" s="806"/>
      <c r="AE183" s="623"/>
      <c r="AF183" s="623"/>
      <c r="AG183" s="623"/>
      <c r="AH183" s="623"/>
      <c r="AI183" s="92"/>
      <c r="AJ183" s="92"/>
    </row>
    <row r="184" spans="1:36" ht="12.95" customHeight="1">
      <c r="A184" s="763">
        <v>73</v>
      </c>
      <c r="B184" s="762"/>
      <c r="C184" s="76">
        <v>2</v>
      </c>
      <c r="D184" s="1073" t="s">
        <v>238</v>
      </c>
      <c r="E184" s="1094">
        <v>1</v>
      </c>
      <c r="F184" s="1094">
        <v>1</v>
      </c>
      <c r="G184" s="1086" t="s">
        <v>574</v>
      </c>
      <c r="H184" s="70" t="s">
        <v>338</v>
      </c>
      <c r="I184" s="51" t="s">
        <v>335</v>
      </c>
      <c r="J184" s="51"/>
      <c r="K184" s="51"/>
      <c r="L184" s="52" t="s">
        <v>223</v>
      </c>
      <c r="M184" s="52" t="s">
        <v>40</v>
      </c>
      <c r="N184" s="52">
        <v>2012</v>
      </c>
      <c r="O184" s="51"/>
      <c r="P184" s="52" t="s">
        <v>42</v>
      </c>
      <c r="Q184" s="1020" t="s">
        <v>43</v>
      </c>
      <c r="R184" s="52"/>
      <c r="S184" s="53"/>
      <c r="T184" s="551"/>
      <c r="U184" s="550"/>
      <c r="V184" s="52">
        <v>1</v>
      </c>
      <c r="W184" s="53">
        <v>375000</v>
      </c>
      <c r="X184" s="1158"/>
      <c r="Y184" s="1114"/>
      <c r="Z184" s="795"/>
      <c r="AA184" s="861"/>
      <c r="AB184" s="806"/>
      <c r="AC184" s="806"/>
      <c r="AD184" s="806"/>
      <c r="AE184" s="623"/>
      <c r="AF184" s="623"/>
      <c r="AG184" s="623"/>
      <c r="AH184" s="623"/>
      <c r="AI184" s="92"/>
      <c r="AJ184" s="92"/>
    </row>
    <row r="185" spans="1:36" ht="12.95" customHeight="1">
      <c r="A185" s="763">
        <v>74</v>
      </c>
      <c r="B185" s="762"/>
      <c r="C185" s="76">
        <v>2</v>
      </c>
      <c r="D185" s="1073" t="s">
        <v>238</v>
      </c>
      <c r="E185" s="1094">
        <v>1</v>
      </c>
      <c r="F185" s="1094">
        <v>1</v>
      </c>
      <c r="G185" s="1086" t="s">
        <v>574</v>
      </c>
      <c r="H185" s="70" t="s">
        <v>339</v>
      </c>
      <c r="I185" s="51" t="s">
        <v>335</v>
      </c>
      <c r="J185" s="51"/>
      <c r="K185" s="51"/>
      <c r="L185" s="52" t="s">
        <v>223</v>
      </c>
      <c r="M185" s="52" t="s">
        <v>40</v>
      </c>
      <c r="N185" s="52">
        <v>2012</v>
      </c>
      <c r="O185" s="51"/>
      <c r="P185" s="52" t="s">
        <v>42</v>
      </c>
      <c r="Q185" s="1020" t="s">
        <v>43</v>
      </c>
      <c r="R185" s="52"/>
      <c r="S185" s="53"/>
      <c r="T185" s="551"/>
      <c r="U185" s="550"/>
      <c r="V185" s="52">
        <v>1</v>
      </c>
      <c r="W185" s="53">
        <v>375000</v>
      </c>
      <c r="X185" s="1158"/>
      <c r="Y185" s="1114"/>
      <c r="Z185" s="795"/>
      <c r="AA185" s="861"/>
      <c r="AB185" s="806"/>
      <c r="AC185" s="806"/>
      <c r="AD185" s="806"/>
      <c r="AE185" s="623"/>
      <c r="AF185" s="623"/>
      <c r="AG185" s="623"/>
      <c r="AH185" s="623"/>
      <c r="AI185" s="92"/>
      <c r="AJ185" s="92"/>
    </row>
    <row r="186" spans="1:36" ht="12.95" customHeight="1">
      <c r="A186" s="763">
        <v>75</v>
      </c>
      <c r="B186" s="762"/>
      <c r="C186" s="76">
        <v>2</v>
      </c>
      <c r="D186" s="1073" t="s">
        <v>238</v>
      </c>
      <c r="E186" s="1094">
        <v>1</v>
      </c>
      <c r="F186" s="1094">
        <v>1</v>
      </c>
      <c r="G186" s="1086" t="s">
        <v>574</v>
      </c>
      <c r="H186" s="70" t="s">
        <v>340</v>
      </c>
      <c r="I186" s="51" t="s">
        <v>335</v>
      </c>
      <c r="J186" s="51"/>
      <c r="K186" s="51"/>
      <c r="L186" s="52" t="s">
        <v>223</v>
      </c>
      <c r="M186" s="52" t="s">
        <v>40</v>
      </c>
      <c r="N186" s="52">
        <v>2012</v>
      </c>
      <c r="O186" s="51"/>
      <c r="P186" s="52" t="s">
        <v>42</v>
      </c>
      <c r="Q186" s="1020" t="s">
        <v>43</v>
      </c>
      <c r="R186" s="52"/>
      <c r="S186" s="53"/>
      <c r="T186" s="551"/>
      <c r="U186" s="550"/>
      <c r="V186" s="52">
        <v>1</v>
      </c>
      <c r="W186" s="53">
        <v>375000</v>
      </c>
      <c r="X186" s="1158"/>
      <c r="Y186" s="1114"/>
      <c r="Z186" s="795"/>
      <c r="AA186" s="861"/>
      <c r="AB186" s="806"/>
      <c r="AC186" s="806"/>
      <c r="AD186" s="806"/>
      <c r="AE186" s="623"/>
      <c r="AF186" s="623"/>
      <c r="AG186" s="623"/>
      <c r="AH186" s="623"/>
      <c r="AI186" s="92"/>
      <c r="AJ186" s="92"/>
    </row>
    <row r="187" spans="1:36" ht="12.95" customHeight="1">
      <c r="A187" s="763">
        <v>76</v>
      </c>
      <c r="B187" s="762"/>
      <c r="C187" s="76">
        <v>2</v>
      </c>
      <c r="D187" s="1073" t="s">
        <v>238</v>
      </c>
      <c r="E187" s="1094">
        <v>1</v>
      </c>
      <c r="F187" s="1094">
        <v>1</v>
      </c>
      <c r="G187" s="1086" t="s">
        <v>574</v>
      </c>
      <c r="H187" s="70" t="s">
        <v>341</v>
      </c>
      <c r="I187" s="51" t="s">
        <v>335</v>
      </c>
      <c r="J187" s="51"/>
      <c r="K187" s="51"/>
      <c r="L187" s="52" t="s">
        <v>223</v>
      </c>
      <c r="M187" s="52" t="s">
        <v>40</v>
      </c>
      <c r="N187" s="52">
        <v>2012</v>
      </c>
      <c r="O187" s="51"/>
      <c r="P187" s="52" t="s">
        <v>42</v>
      </c>
      <c r="Q187" s="1020" t="s">
        <v>43</v>
      </c>
      <c r="R187" s="52"/>
      <c r="S187" s="53"/>
      <c r="T187" s="551"/>
      <c r="U187" s="550"/>
      <c r="V187" s="52">
        <v>1</v>
      </c>
      <c r="W187" s="53">
        <v>375000</v>
      </c>
      <c r="X187" s="1158"/>
      <c r="Y187" s="1114"/>
      <c r="Z187" s="795"/>
      <c r="AA187" s="861"/>
      <c r="AB187" s="806"/>
      <c r="AC187" s="806"/>
      <c r="AD187" s="806"/>
      <c r="AE187" s="623"/>
      <c r="AF187" s="623"/>
      <c r="AG187" s="623"/>
      <c r="AH187" s="623"/>
      <c r="AI187" s="92"/>
      <c r="AJ187" s="92"/>
    </row>
    <row r="188" spans="1:36" ht="12.95" customHeight="1">
      <c r="A188" s="763">
        <v>77</v>
      </c>
      <c r="B188" s="762"/>
      <c r="C188" s="76">
        <v>2</v>
      </c>
      <c r="D188" s="1073" t="s">
        <v>238</v>
      </c>
      <c r="E188" s="1094">
        <v>1</v>
      </c>
      <c r="F188" s="1094">
        <v>1</v>
      </c>
      <c r="G188" s="1086" t="s">
        <v>574</v>
      </c>
      <c r="H188" s="70" t="s">
        <v>342</v>
      </c>
      <c r="I188" s="51" t="s">
        <v>335</v>
      </c>
      <c r="J188" s="51"/>
      <c r="K188" s="51"/>
      <c r="L188" s="52" t="s">
        <v>223</v>
      </c>
      <c r="M188" s="52" t="s">
        <v>40</v>
      </c>
      <c r="N188" s="52">
        <v>2012</v>
      </c>
      <c r="O188" s="51"/>
      <c r="P188" s="52" t="s">
        <v>42</v>
      </c>
      <c r="Q188" s="1020" t="s">
        <v>43</v>
      </c>
      <c r="R188" s="52"/>
      <c r="S188" s="53"/>
      <c r="T188" s="551"/>
      <c r="U188" s="550"/>
      <c r="V188" s="52">
        <v>1</v>
      </c>
      <c r="W188" s="53">
        <v>375000</v>
      </c>
      <c r="X188" s="1158"/>
      <c r="Y188" s="1114"/>
      <c r="Z188" s="795"/>
      <c r="AA188" s="861"/>
      <c r="AB188" s="806"/>
      <c r="AC188" s="806"/>
      <c r="AD188" s="806"/>
      <c r="AE188" s="623"/>
      <c r="AF188" s="623"/>
      <c r="AG188" s="623"/>
      <c r="AH188" s="623"/>
      <c r="AI188" s="92"/>
      <c r="AJ188" s="92"/>
    </row>
    <row r="189" spans="1:36" ht="12.95" customHeight="1">
      <c r="A189" s="763">
        <v>78</v>
      </c>
      <c r="B189" s="762"/>
      <c r="C189" s="76">
        <v>2</v>
      </c>
      <c r="D189" s="1073" t="s">
        <v>238</v>
      </c>
      <c r="E189" s="1094">
        <v>1</v>
      </c>
      <c r="F189" s="1094">
        <v>1</v>
      </c>
      <c r="G189" s="1086" t="s">
        <v>574</v>
      </c>
      <c r="H189" s="70" t="s">
        <v>105</v>
      </c>
      <c r="I189" s="51" t="s">
        <v>335</v>
      </c>
      <c r="J189" s="51"/>
      <c r="K189" s="51"/>
      <c r="L189" s="52" t="s">
        <v>223</v>
      </c>
      <c r="M189" s="52" t="s">
        <v>40</v>
      </c>
      <c r="N189" s="52">
        <v>2012</v>
      </c>
      <c r="O189" s="51"/>
      <c r="P189" s="52" t="s">
        <v>42</v>
      </c>
      <c r="Q189" s="1020" t="s">
        <v>43</v>
      </c>
      <c r="R189" s="52"/>
      <c r="S189" s="53"/>
      <c r="T189" s="551"/>
      <c r="U189" s="550"/>
      <c r="V189" s="52">
        <v>1</v>
      </c>
      <c r="W189" s="53">
        <v>375000</v>
      </c>
      <c r="X189" s="1158"/>
      <c r="Y189" s="1114"/>
      <c r="Z189" s="795"/>
      <c r="AA189" s="861"/>
      <c r="AB189" s="806"/>
      <c r="AC189" s="806"/>
      <c r="AD189" s="806"/>
      <c r="AE189" s="623"/>
      <c r="AF189" s="623"/>
      <c r="AG189" s="623"/>
      <c r="AH189" s="623"/>
      <c r="AI189" s="92"/>
      <c r="AJ189" s="92"/>
    </row>
    <row r="190" spans="1:36" ht="12.95" customHeight="1">
      <c r="A190" s="763">
        <v>79</v>
      </c>
      <c r="B190" s="762"/>
      <c r="C190" s="76">
        <v>2</v>
      </c>
      <c r="D190" s="1073" t="s">
        <v>238</v>
      </c>
      <c r="E190" s="1094">
        <v>1</v>
      </c>
      <c r="F190" s="1094">
        <v>1</v>
      </c>
      <c r="G190" s="1086" t="s">
        <v>574</v>
      </c>
      <c r="H190" s="70" t="s">
        <v>343</v>
      </c>
      <c r="I190" s="51" t="s">
        <v>335</v>
      </c>
      <c r="J190" s="51"/>
      <c r="K190" s="51"/>
      <c r="L190" s="52" t="s">
        <v>223</v>
      </c>
      <c r="M190" s="52" t="s">
        <v>40</v>
      </c>
      <c r="N190" s="52">
        <v>2012</v>
      </c>
      <c r="O190" s="51"/>
      <c r="P190" s="52" t="s">
        <v>42</v>
      </c>
      <c r="Q190" s="1020" t="s">
        <v>43</v>
      </c>
      <c r="R190" s="52"/>
      <c r="S190" s="53"/>
      <c r="T190" s="551"/>
      <c r="U190" s="550"/>
      <c r="V190" s="52">
        <v>1</v>
      </c>
      <c r="W190" s="53">
        <v>375000</v>
      </c>
      <c r="X190" s="1158"/>
      <c r="Y190" s="1114"/>
      <c r="Z190" s="795"/>
      <c r="AA190" s="861"/>
      <c r="AB190" s="806"/>
      <c r="AC190" s="806"/>
      <c r="AD190" s="806"/>
      <c r="AE190" s="623"/>
      <c r="AF190" s="623"/>
      <c r="AG190" s="623"/>
      <c r="AH190" s="623"/>
      <c r="AI190" s="92"/>
      <c r="AJ190" s="92"/>
    </row>
    <row r="191" spans="1:36" ht="12.95" customHeight="1">
      <c r="A191" s="763">
        <v>80</v>
      </c>
      <c r="B191" s="762"/>
      <c r="C191" s="76">
        <v>2</v>
      </c>
      <c r="D191" s="1073" t="s">
        <v>238</v>
      </c>
      <c r="E191" s="1094">
        <v>1</v>
      </c>
      <c r="F191" s="1094">
        <v>1</v>
      </c>
      <c r="G191" s="1086" t="s">
        <v>574</v>
      </c>
      <c r="H191" s="70" t="s">
        <v>344</v>
      </c>
      <c r="I191" s="51" t="s">
        <v>335</v>
      </c>
      <c r="J191" s="51"/>
      <c r="K191" s="51"/>
      <c r="L191" s="52" t="s">
        <v>223</v>
      </c>
      <c r="M191" s="52" t="s">
        <v>40</v>
      </c>
      <c r="N191" s="52">
        <v>2012</v>
      </c>
      <c r="O191" s="51"/>
      <c r="P191" s="52" t="s">
        <v>42</v>
      </c>
      <c r="Q191" s="1020" t="s">
        <v>43</v>
      </c>
      <c r="R191" s="52"/>
      <c r="S191" s="53"/>
      <c r="T191" s="551"/>
      <c r="U191" s="550"/>
      <c r="V191" s="52">
        <v>1</v>
      </c>
      <c r="W191" s="53">
        <v>375000</v>
      </c>
      <c r="X191" s="1158"/>
      <c r="Y191" s="1114"/>
      <c r="Z191" s="795"/>
      <c r="AA191" s="861"/>
      <c r="AB191" s="806"/>
      <c r="AC191" s="806"/>
      <c r="AD191" s="806"/>
      <c r="AE191" s="623"/>
      <c r="AF191" s="623"/>
      <c r="AG191" s="623"/>
      <c r="AH191" s="623"/>
      <c r="AI191" s="92"/>
      <c r="AJ191" s="92"/>
    </row>
    <row r="192" spans="1:36" ht="12.95" customHeight="1">
      <c r="A192" s="763">
        <v>81</v>
      </c>
      <c r="B192" s="762"/>
      <c r="C192" s="76">
        <v>2</v>
      </c>
      <c r="D192" s="1073" t="s">
        <v>238</v>
      </c>
      <c r="E192" s="1094">
        <v>1</v>
      </c>
      <c r="F192" s="1094">
        <v>1</v>
      </c>
      <c r="G192" s="1086" t="s">
        <v>574</v>
      </c>
      <c r="H192" s="70" t="s">
        <v>345</v>
      </c>
      <c r="I192" s="51" t="s">
        <v>335</v>
      </c>
      <c r="J192" s="51"/>
      <c r="K192" s="51"/>
      <c r="L192" s="52" t="s">
        <v>223</v>
      </c>
      <c r="M192" s="52" t="s">
        <v>40</v>
      </c>
      <c r="N192" s="52">
        <v>2012</v>
      </c>
      <c r="O192" s="51"/>
      <c r="P192" s="52" t="s">
        <v>42</v>
      </c>
      <c r="Q192" s="1020" t="s">
        <v>43</v>
      </c>
      <c r="R192" s="52"/>
      <c r="S192" s="53"/>
      <c r="T192" s="551"/>
      <c r="U192" s="550"/>
      <c r="V192" s="52">
        <v>1</v>
      </c>
      <c r="W192" s="53">
        <v>375000</v>
      </c>
      <c r="X192" s="1158"/>
      <c r="Y192" s="1114"/>
      <c r="Z192" s="795"/>
      <c r="AA192" s="861"/>
      <c r="AB192" s="806"/>
      <c r="AC192" s="806"/>
      <c r="AD192" s="806"/>
      <c r="AE192" s="623"/>
      <c r="AF192" s="623"/>
      <c r="AG192" s="623"/>
      <c r="AH192" s="623"/>
      <c r="AI192" s="92"/>
      <c r="AJ192" s="92"/>
    </row>
    <row r="193" spans="1:36" ht="12.95" customHeight="1">
      <c r="A193" s="763">
        <v>82</v>
      </c>
      <c r="B193" s="762"/>
      <c r="C193" s="76">
        <v>2</v>
      </c>
      <c r="D193" s="1073" t="s">
        <v>238</v>
      </c>
      <c r="E193" s="1094">
        <v>1</v>
      </c>
      <c r="F193" s="1094">
        <v>1</v>
      </c>
      <c r="G193" s="1086" t="s">
        <v>574</v>
      </c>
      <c r="H193" s="70" t="s">
        <v>346</v>
      </c>
      <c r="I193" s="51" t="s">
        <v>335</v>
      </c>
      <c r="J193" s="51"/>
      <c r="K193" s="51"/>
      <c r="L193" s="52" t="s">
        <v>223</v>
      </c>
      <c r="M193" s="52" t="s">
        <v>40</v>
      </c>
      <c r="N193" s="52">
        <v>2012</v>
      </c>
      <c r="O193" s="51"/>
      <c r="P193" s="52" t="s">
        <v>42</v>
      </c>
      <c r="Q193" s="1020" t="s">
        <v>43</v>
      </c>
      <c r="R193" s="52"/>
      <c r="S193" s="53"/>
      <c r="T193" s="551"/>
      <c r="U193" s="550"/>
      <c r="V193" s="52">
        <v>1</v>
      </c>
      <c r="W193" s="53">
        <v>375000</v>
      </c>
      <c r="X193" s="1158"/>
      <c r="Y193" s="1114"/>
      <c r="Z193" s="795"/>
      <c r="AA193" s="861"/>
      <c r="AB193" s="806"/>
      <c r="AC193" s="806"/>
      <c r="AD193" s="806"/>
      <c r="AE193" s="623"/>
      <c r="AF193" s="623"/>
      <c r="AG193" s="623"/>
      <c r="AH193" s="623"/>
      <c r="AI193" s="92"/>
      <c r="AJ193" s="92"/>
    </row>
    <row r="194" spans="1:36" ht="12.95" customHeight="1">
      <c r="A194" s="763">
        <v>83</v>
      </c>
      <c r="B194" s="762"/>
      <c r="C194" s="76">
        <v>2</v>
      </c>
      <c r="D194" s="1073" t="s">
        <v>238</v>
      </c>
      <c r="E194" s="1094">
        <v>1</v>
      </c>
      <c r="F194" s="1094">
        <v>1</v>
      </c>
      <c r="G194" s="1086" t="s">
        <v>574</v>
      </c>
      <c r="H194" s="70" t="s">
        <v>1092</v>
      </c>
      <c r="I194" s="51" t="s">
        <v>335</v>
      </c>
      <c r="J194" s="51"/>
      <c r="K194" s="51"/>
      <c r="L194" s="52" t="s">
        <v>223</v>
      </c>
      <c r="M194" s="52" t="s">
        <v>40</v>
      </c>
      <c r="N194" s="52">
        <v>2012</v>
      </c>
      <c r="O194" s="51"/>
      <c r="P194" s="52" t="s">
        <v>42</v>
      </c>
      <c r="Q194" s="1020" t="s">
        <v>43</v>
      </c>
      <c r="R194" s="52"/>
      <c r="S194" s="53"/>
      <c r="T194" s="551"/>
      <c r="U194" s="550"/>
      <c r="V194" s="52">
        <v>1</v>
      </c>
      <c r="W194" s="53">
        <v>375000</v>
      </c>
      <c r="X194" s="1158"/>
      <c r="Y194" s="1114"/>
      <c r="Z194" s="795"/>
      <c r="AA194" s="861"/>
      <c r="AB194" s="806"/>
      <c r="AC194" s="806"/>
      <c r="AD194" s="806"/>
      <c r="AE194" s="623"/>
      <c r="AF194" s="623"/>
      <c r="AG194" s="623"/>
      <c r="AH194" s="623"/>
      <c r="AI194" s="92"/>
      <c r="AJ194" s="92"/>
    </row>
    <row r="195" spans="1:36" ht="12.95" customHeight="1">
      <c r="A195" s="763">
        <v>84</v>
      </c>
      <c r="B195" s="762"/>
      <c r="C195" s="76">
        <v>2</v>
      </c>
      <c r="D195" s="1073" t="s">
        <v>238</v>
      </c>
      <c r="E195" s="1094">
        <v>1</v>
      </c>
      <c r="F195" s="1094">
        <v>1</v>
      </c>
      <c r="G195" s="1086" t="s">
        <v>574</v>
      </c>
      <c r="H195" s="70" t="s">
        <v>116</v>
      </c>
      <c r="I195" s="51" t="s">
        <v>335</v>
      </c>
      <c r="J195" s="51"/>
      <c r="K195" s="51"/>
      <c r="L195" s="52" t="s">
        <v>223</v>
      </c>
      <c r="M195" s="52" t="s">
        <v>40</v>
      </c>
      <c r="N195" s="52">
        <v>2012</v>
      </c>
      <c r="O195" s="51"/>
      <c r="P195" s="52" t="s">
        <v>42</v>
      </c>
      <c r="Q195" s="1020" t="s">
        <v>43</v>
      </c>
      <c r="R195" s="52"/>
      <c r="S195" s="53"/>
      <c r="T195" s="551"/>
      <c r="U195" s="550"/>
      <c r="V195" s="52">
        <v>1</v>
      </c>
      <c r="W195" s="53">
        <v>375000</v>
      </c>
      <c r="X195" s="1158"/>
      <c r="Y195" s="1114"/>
      <c r="Z195" s="795"/>
      <c r="AA195" s="861"/>
      <c r="AB195" s="806"/>
      <c r="AC195" s="806"/>
      <c r="AD195" s="806"/>
      <c r="AE195" s="623"/>
      <c r="AF195" s="623"/>
      <c r="AG195" s="623"/>
      <c r="AH195" s="623"/>
      <c r="AI195" s="92"/>
      <c r="AJ195" s="92"/>
    </row>
    <row r="196" spans="1:36" ht="12.95" customHeight="1">
      <c r="A196" s="763">
        <v>85</v>
      </c>
      <c r="B196" s="762"/>
      <c r="C196" s="76">
        <v>2</v>
      </c>
      <c r="D196" s="1073" t="s">
        <v>238</v>
      </c>
      <c r="E196" s="1094">
        <v>1</v>
      </c>
      <c r="F196" s="1094">
        <v>1</v>
      </c>
      <c r="G196" s="1086" t="s">
        <v>574</v>
      </c>
      <c r="H196" s="70" t="s">
        <v>812</v>
      </c>
      <c r="I196" s="51" t="s">
        <v>335</v>
      </c>
      <c r="J196" s="51"/>
      <c r="K196" s="51"/>
      <c r="L196" s="52" t="s">
        <v>223</v>
      </c>
      <c r="M196" s="52" t="s">
        <v>40</v>
      </c>
      <c r="N196" s="52">
        <v>2012</v>
      </c>
      <c r="O196" s="51"/>
      <c r="P196" s="52" t="s">
        <v>42</v>
      </c>
      <c r="Q196" s="1020" t="s">
        <v>43</v>
      </c>
      <c r="R196" s="52"/>
      <c r="S196" s="53"/>
      <c r="T196" s="551"/>
      <c r="U196" s="550"/>
      <c r="V196" s="52">
        <v>1</v>
      </c>
      <c r="W196" s="53">
        <v>375000</v>
      </c>
      <c r="X196" s="1158"/>
      <c r="Y196" s="1114"/>
      <c r="Z196" s="795"/>
      <c r="AA196" s="861"/>
      <c r="AB196" s="806"/>
      <c r="AC196" s="806"/>
      <c r="AD196" s="806"/>
      <c r="AE196" s="623"/>
      <c r="AF196" s="623"/>
      <c r="AG196" s="623"/>
      <c r="AH196" s="623"/>
      <c r="AI196" s="92"/>
      <c r="AJ196" s="92"/>
    </row>
    <row r="197" spans="1:36" ht="12.95" customHeight="1">
      <c r="A197" s="763">
        <v>86</v>
      </c>
      <c r="B197" s="762"/>
      <c r="C197" s="76">
        <v>2</v>
      </c>
      <c r="D197" s="1073" t="s">
        <v>238</v>
      </c>
      <c r="E197" s="1094">
        <v>1</v>
      </c>
      <c r="F197" s="1094">
        <v>1</v>
      </c>
      <c r="G197" s="1086" t="s">
        <v>574</v>
      </c>
      <c r="H197" s="70" t="s">
        <v>1093</v>
      </c>
      <c r="I197" s="51" t="s">
        <v>335</v>
      </c>
      <c r="J197" s="51"/>
      <c r="K197" s="51"/>
      <c r="L197" s="52" t="s">
        <v>223</v>
      </c>
      <c r="M197" s="52" t="s">
        <v>40</v>
      </c>
      <c r="N197" s="52">
        <v>2012</v>
      </c>
      <c r="O197" s="51"/>
      <c r="P197" s="52" t="s">
        <v>42</v>
      </c>
      <c r="Q197" s="1020" t="s">
        <v>43</v>
      </c>
      <c r="R197" s="52"/>
      <c r="S197" s="53"/>
      <c r="T197" s="551"/>
      <c r="U197" s="550"/>
      <c r="V197" s="52">
        <v>1</v>
      </c>
      <c r="W197" s="53">
        <v>375000</v>
      </c>
      <c r="X197" s="1158"/>
      <c r="Y197" s="1114"/>
      <c r="Z197" s="795"/>
      <c r="AA197" s="861"/>
      <c r="AB197" s="806"/>
      <c r="AC197" s="806"/>
      <c r="AD197" s="806"/>
      <c r="AE197" s="623"/>
      <c r="AF197" s="623"/>
      <c r="AG197" s="623"/>
      <c r="AH197" s="623"/>
      <c r="AI197" s="92"/>
      <c r="AJ197" s="92"/>
    </row>
    <row r="198" spans="1:36" ht="12.95" customHeight="1">
      <c r="A198" s="763">
        <v>87</v>
      </c>
      <c r="B198" s="762"/>
      <c r="C198" s="76">
        <v>2</v>
      </c>
      <c r="D198" s="1073" t="s">
        <v>238</v>
      </c>
      <c r="E198" s="1094">
        <v>1</v>
      </c>
      <c r="F198" s="1094">
        <v>1</v>
      </c>
      <c r="G198" s="1086" t="s">
        <v>574</v>
      </c>
      <c r="H198" s="70" t="s">
        <v>1094</v>
      </c>
      <c r="I198" s="51" t="s">
        <v>335</v>
      </c>
      <c r="J198" s="51"/>
      <c r="K198" s="51"/>
      <c r="L198" s="52" t="s">
        <v>223</v>
      </c>
      <c r="M198" s="52" t="s">
        <v>40</v>
      </c>
      <c r="N198" s="52">
        <v>2012</v>
      </c>
      <c r="O198" s="51"/>
      <c r="P198" s="52" t="s">
        <v>42</v>
      </c>
      <c r="Q198" s="1020" t="s">
        <v>43</v>
      </c>
      <c r="R198" s="52"/>
      <c r="S198" s="53"/>
      <c r="T198" s="551"/>
      <c r="U198" s="550"/>
      <c r="V198" s="52">
        <v>1</v>
      </c>
      <c r="W198" s="53">
        <v>375000</v>
      </c>
      <c r="X198" s="1158"/>
      <c r="Y198" s="1114"/>
      <c r="Z198" s="795"/>
      <c r="AA198" s="861"/>
      <c r="AB198" s="806"/>
      <c r="AC198" s="806"/>
      <c r="AD198" s="806"/>
      <c r="AE198" s="623"/>
      <c r="AF198" s="623"/>
      <c r="AG198" s="623"/>
      <c r="AH198" s="623"/>
      <c r="AI198" s="92"/>
      <c r="AJ198" s="92"/>
    </row>
    <row r="199" spans="1:36" ht="12.95" customHeight="1">
      <c r="A199" s="763">
        <v>88</v>
      </c>
      <c r="B199" s="762"/>
      <c r="C199" s="76">
        <v>2</v>
      </c>
      <c r="D199" s="1073" t="s">
        <v>238</v>
      </c>
      <c r="E199" s="1094">
        <v>1</v>
      </c>
      <c r="F199" s="1094">
        <v>1</v>
      </c>
      <c r="G199" s="1086" t="s">
        <v>574</v>
      </c>
      <c r="H199" s="70" t="s">
        <v>1095</v>
      </c>
      <c r="I199" s="51" t="s">
        <v>335</v>
      </c>
      <c r="J199" s="51"/>
      <c r="K199" s="51"/>
      <c r="L199" s="52" t="s">
        <v>223</v>
      </c>
      <c r="M199" s="52" t="s">
        <v>40</v>
      </c>
      <c r="N199" s="52">
        <v>2012</v>
      </c>
      <c r="O199" s="51"/>
      <c r="P199" s="52" t="s">
        <v>42</v>
      </c>
      <c r="Q199" s="1020" t="s">
        <v>43</v>
      </c>
      <c r="R199" s="52"/>
      <c r="S199" s="53"/>
      <c r="T199" s="551"/>
      <c r="U199" s="550"/>
      <c r="V199" s="52">
        <v>1</v>
      </c>
      <c r="W199" s="53">
        <v>375000</v>
      </c>
      <c r="X199" s="1158"/>
      <c r="Y199" s="1114"/>
      <c r="Z199" s="795"/>
      <c r="AA199" s="861"/>
      <c r="AB199" s="806"/>
      <c r="AC199" s="806"/>
      <c r="AD199" s="806"/>
      <c r="AE199" s="623"/>
      <c r="AF199" s="623"/>
      <c r="AG199" s="623"/>
      <c r="AH199" s="623"/>
      <c r="AI199" s="92"/>
      <c r="AJ199" s="92"/>
    </row>
    <row r="200" spans="1:36" ht="12.95" customHeight="1">
      <c r="A200" s="763">
        <v>89</v>
      </c>
      <c r="B200" s="762"/>
      <c r="C200" s="76">
        <v>2</v>
      </c>
      <c r="D200" s="1073" t="s">
        <v>238</v>
      </c>
      <c r="E200" s="1094">
        <v>1</v>
      </c>
      <c r="F200" s="1094">
        <v>1</v>
      </c>
      <c r="G200" s="1086" t="s">
        <v>574</v>
      </c>
      <c r="H200" s="70" t="s">
        <v>1096</v>
      </c>
      <c r="I200" s="51" t="s">
        <v>335</v>
      </c>
      <c r="J200" s="51"/>
      <c r="K200" s="51"/>
      <c r="L200" s="52" t="s">
        <v>223</v>
      </c>
      <c r="M200" s="52" t="s">
        <v>40</v>
      </c>
      <c r="N200" s="52">
        <v>2012</v>
      </c>
      <c r="O200" s="51"/>
      <c r="P200" s="52" t="s">
        <v>42</v>
      </c>
      <c r="Q200" s="1020" t="s">
        <v>43</v>
      </c>
      <c r="R200" s="52"/>
      <c r="S200" s="53"/>
      <c r="T200" s="551"/>
      <c r="U200" s="550"/>
      <c r="V200" s="52">
        <v>1</v>
      </c>
      <c r="W200" s="53">
        <v>375000</v>
      </c>
      <c r="X200" s="1158"/>
      <c r="Y200" s="1114"/>
      <c r="Z200" s="795"/>
      <c r="AA200" s="861"/>
      <c r="AB200" s="806"/>
      <c r="AC200" s="806"/>
      <c r="AD200" s="806"/>
      <c r="AE200" s="623"/>
      <c r="AF200" s="623"/>
      <c r="AG200" s="623"/>
      <c r="AH200" s="623"/>
      <c r="AI200" s="92"/>
      <c r="AJ200" s="92"/>
    </row>
    <row r="201" spans="1:36" ht="12.95" customHeight="1">
      <c r="A201" s="763">
        <v>90</v>
      </c>
      <c r="B201" s="762"/>
      <c r="C201" s="76">
        <v>2</v>
      </c>
      <c r="D201" s="1073" t="s">
        <v>238</v>
      </c>
      <c r="E201" s="1094">
        <v>1</v>
      </c>
      <c r="F201" s="1094">
        <v>1</v>
      </c>
      <c r="G201" s="1086" t="s">
        <v>574</v>
      </c>
      <c r="H201" s="70" t="s">
        <v>1097</v>
      </c>
      <c r="I201" s="51" t="s">
        <v>335</v>
      </c>
      <c r="J201" s="51"/>
      <c r="K201" s="51"/>
      <c r="L201" s="52" t="s">
        <v>223</v>
      </c>
      <c r="M201" s="52" t="s">
        <v>40</v>
      </c>
      <c r="N201" s="52">
        <v>2012</v>
      </c>
      <c r="O201" s="51"/>
      <c r="P201" s="52" t="s">
        <v>42</v>
      </c>
      <c r="Q201" s="1020" t="s">
        <v>43</v>
      </c>
      <c r="R201" s="52"/>
      <c r="S201" s="53"/>
      <c r="T201" s="551"/>
      <c r="U201" s="550"/>
      <c r="V201" s="52">
        <v>1</v>
      </c>
      <c r="W201" s="53">
        <v>375000</v>
      </c>
      <c r="X201" s="1158"/>
      <c r="Y201" s="1114"/>
      <c r="Z201" s="795"/>
      <c r="AA201" s="861"/>
      <c r="AB201" s="806"/>
      <c r="AC201" s="806"/>
      <c r="AD201" s="806"/>
      <c r="AE201" s="623"/>
      <c r="AF201" s="623"/>
      <c r="AG201" s="623"/>
      <c r="AH201" s="623"/>
      <c r="AI201" s="92"/>
      <c r="AJ201" s="92"/>
    </row>
    <row r="202" spans="1:36" ht="12.95" customHeight="1">
      <c r="A202" s="763">
        <v>91</v>
      </c>
      <c r="B202" s="762"/>
      <c r="C202" s="76">
        <v>2</v>
      </c>
      <c r="D202" s="1073" t="s">
        <v>238</v>
      </c>
      <c r="E202" s="1094">
        <v>1</v>
      </c>
      <c r="F202" s="1094">
        <v>1</v>
      </c>
      <c r="G202" s="1086" t="s">
        <v>574</v>
      </c>
      <c r="H202" s="70" t="s">
        <v>1098</v>
      </c>
      <c r="I202" s="51" t="s">
        <v>335</v>
      </c>
      <c r="J202" s="51"/>
      <c r="K202" s="51"/>
      <c r="L202" s="52" t="s">
        <v>223</v>
      </c>
      <c r="M202" s="52" t="s">
        <v>40</v>
      </c>
      <c r="N202" s="52">
        <v>2012</v>
      </c>
      <c r="O202" s="51"/>
      <c r="P202" s="52" t="s">
        <v>42</v>
      </c>
      <c r="Q202" s="1020" t="s">
        <v>43</v>
      </c>
      <c r="R202" s="52"/>
      <c r="S202" s="53"/>
      <c r="T202" s="551"/>
      <c r="U202" s="550"/>
      <c r="V202" s="52">
        <v>1</v>
      </c>
      <c r="W202" s="53">
        <v>375000</v>
      </c>
      <c r="X202" s="1158"/>
      <c r="Y202" s="1114"/>
      <c r="Z202" s="795"/>
      <c r="AA202" s="861"/>
      <c r="AB202" s="806"/>
      <c r="AC202" s="806"/>
      <c r="AD202" s="806"/>
      <c r="AE202" s="623"/>
      <c r="AF202" s="623"/>
      <c r="AG202" s="623"/>
      <c r="AH202" s="623"/>
      <c r="AI202" s="92"/>
      <c r="AJ202" s="92"/>
    </row>
    <row r="203" spans="1:36" ht="12.95" customHeight="1">
      <c r="A203" s="763">
        <v>92</v>
      </c>
      <c r="B203" s="762"/>
      <c r="C203" s="76">
        <v>2</v>
      </c>
      <c r="D203" s="1073" t="s">
        <v>238</v>
      </c>
      <c r="E203" s="1094">
        <v>1</v>
      </c>
      <c r="F203" s="1094">
        <v>1</v>
      </c>
      <c r="G203" s="1086" t="s">
        <v>574</v>
      </c>
      <c r="H203" s="70" t="s">
        <v>1099</v>
      </c>
      <c r="I203" s="51" t="s">
        <v>335</v>
      </c>
      <c r="J203" s="51"/>
      <c r="K203" s="51"/>
      <c r="L203" s="52" t="s">
        <v>223</v>
      </c>
      <c r="M203" s="52" t="s">
        <v>40</v>
      </c>
      <c r="N203" s="52">
        <v>2012</v>
      </c>
      <c r="O203" s="51"/>
      <c r="P203" s="52" t="s">
        <v>42</v>
      </c>
      <c r="Q203" s="1020" t="s">
        <v>43</v>
      </c>
      <c r="R203" s="52"/>
      <c r="S203" s="53"/>
      <c r="T203" s="551"/>
      <c r="U203" s="550"/>
      <c r="V203" s="52">
        <v>1</v>
      </c>
      <c r="W203" s="53">
        <v>375000</v>
      </c>
      <c r="X203" s="1158"/>
      <c r="Y203" s="1114"/>
      <c r="Z203" s="795"/>
      <c r="AA203" s="861"/>
      <c r="AB203" s="806"/>
      <c r="AC203" s="806"/>
      <c r="AD203" s="806"/>
      <c r="AE203" s="623"/>
      <c r="AF203" s="623"/>
      <c r="AG203" s="623"/>
      <c r="AH203" s="623"/>
      <c r="AI203" s="92"/>
      <c r="AJ203" s="92"/>
    </row>
    <row r="204" spans="1:36" ht="12.95" customHeight="1">
      <c r="A204" s="763">
        <v>93</v>
      </c>
      <c r="B204" s="762"/>
      <c r="C204" s="76">
        <v>2</v>
      </c>
      <c r="D204" s="1073" t="s">
        <v>238</v>
      </c>
      <c r="E204" s="1094">
        <v>1</v>
      </c>
      <c r="F204" s="1094">
        <v>1</v>
      </c>
      <c r="G204" s="1086" t="s">
        <v>574</v>
      </c>
      <c r="H204" s="70" t="s">
        <v>1100</v>
      </c>
      <c r="I204" s="51" t="s">
        <v>335</v>
      </c>
      <c r="J204" s="51"/>
      <c r="K204" s="51"/>
      <c r="L204" s="52" t="s">
        <v>223</v>
      </c>
      <c r="M204" s="52" t="s">
        <v>40</v>
      </c>
      <c r="N204" s="52">
        <v>2012</v>
      </c>
      <c r="O204" s="51"/>
      <c r="P204" s="52" t="s">
        <v>42</v>
      </c>
      <c r="Q204" s="1020" t="s">
        <v>43</v>
      </c>
      <c r="R204" s="52"/>
      <c r="S204" s="53"/>
      <c r="T204" s="551"/>
      <c r="U204" s="550"/>
      <c r="V204" s="52">
        <v>1</v>
      </c>
      <c r="W204" s="53">
        <v>375000</v>
      </c>
      <c r="X204" s="1158"/>
      <c r="Y204" s="1114"/>
      <c r="Z204" s="795"/>
      <c r="AA204" s="861"/>
      <c r="AB204" s="806"/>
      <c r="AC204" s="806"/>
      <c r="AD204" s="806"/>
      <c r="AE204" s="623"/>
      <c r="AF204" s="623"/>
      <c r="AG204" s="623"/>
      <c r="AH204" s="623"/>
      <c r="AI204" s="92"/>
      <c r="AJ204" s="92"/>
    </row>
    <row r="205" spans="1:36" ht="12.95" customHeight="1">
      <c r="A205" s="763">
        <v>94</v>
      </c>
      <c r="B205" s="762"/>
      <c r="C205" s="76">
        <v>2</v>
      </c>
      <c r="D205" s="1073" t="s">
        <v>238</v>
      </c>
      <c r="E205" s="1094">
        <v>1</v>
      </c>
      <c r="F205" s="1094">
        <v>1</v>
      </c>
      <c r="G205" s="1086" t="s">
        <v>574</v>
      </c>
      <c r="H205" s="70" t="s">
        <v>1101</v>
      </c>
      <c r="I205" s="51" t="s">
        <v>335</v>
      </c>
      <c r="J205" s="51"/>
      <c r="K205" s="51"/>
      <c r="L205" s="52" t="s">
        <v>223</v>
      </c>
      <c r="M205" s="52" t="s">
        <v>40</v>
      </c>
      <c r="N205" s="52">
        <v>2012</v>
      </c>
      <c r="O205" s="51"/>
      <c r="P205" s="52" t="s">
        <v>42</v>
      </c>
      <c r="Q205" s="1020" t="s">
        <v>43</v>
      </c>
      <c r="R205" s="52"/>
      <c r="S205" s="53"/>
      <c r="T205" s="551"/>
      <c r="U205" s="550"/>
      <c r="V205" s="52">
        <v>1</v>
      </c>
      <c r="W205" s="53">
        <v>375000</v>
      </c>
      <c r="X205" s="1158"/>
      <c r="Y205" s="1114"/>
      <c r="Z205" s="795"/>
      <c r="AA205" s="861"/>
      <c r="AB205" s="806"/>
      <c r="AC205" s="806"/>
      <c r="AD205" s="806"/>
      <c r="AE205" s="623"/>
      <c r="AF205" s="623"/>
      <c r="AG205" s="623"/>
      <c r="AH205" s="623"/>
      <c r="AI205" s="92"/>
      <c r="AJ205" s="92"/>
    </row>
    <row r="206" spans="1:36" ht="12.95" customHeight="1">
      <c r="A206" s="763">
        <v>95</v>
      </c>
      <c r="B206" s="762"/>
      <c r="C206" s="76">
        <v>2</v>
      </c>
      <c r="D206" s="1073" t="s">
        <v>238</v>
      </c>
      <c r="E206" s="1094">
        <v>1</v>
      </c>
      <c r="F206" s="1094">
        <v>1</v>
      </c>
      <c r="G206" s="1086" t="s">
        <v>574</v>
      </c>
      <c r="H206" s="70" t="s">
        <v>287</v>
      </c>
      <c r="I206" s="51" t="s">
        <v>335</v>
      </c>
      <c r="J206" s="51"/>
      <c r="K206" s="51"/>
      <c r="L206" s="52" t="s">
        <v>223</v>
      </c>
      <c r="M206" s="52" t="s">
        <v>40</v>
      </c>
      <c r="N206" s="52">
        <v>2012</v>
      </c>
      <c r="O206" s="51"/>
      <c r="P206" s="52" t="s">
        <v>42</v>
      </c>
      <c r="Q206" s="1020" t="s">
        <v>43</v>
      </c>
      <c r="R206" s="52"/>
      <c r="S206" s="53"/>
      <c r="T206" s="551"/>
      <c r="U206" s="550"/>
      <c r="V206" s="52">
        <v>1</v>
      </c>
      <c r="W206" s="53">
        <v>375000</v>
      </c>
      <c r="X206" s="1158"/>
      <c r="Y206" s="1114"/>
      <c r="Z206" s="795"/>
      <c r="AA206" s="861"/>
      <c r="AB206" s="806"/>
      <c r="AC206" s="806"/>
      <c r="AD206" s="806"/>
      <c r="AE206" s="623"/>
      <c r="AF206" s="623"/>
      <c r="AG206" s="623"/>
      <c r="AH206" s="623"/>
      <c r="AI206" s="92"/>
      <c r="AJ206" s="92"/>
    </row>
    <row r="207" spans="1:36" ht="12.95" customHeight="1">
      <c r="A207" s="763">
        <v>96</v>
      </c>
      <c r="B207" s="762"/>
      <c r="C207" s="76">
        <v>2</v>
      </c>
      <c r="D207" s="1073" t="s">
        <v>238</v>
      </c>
      <c r="E207" s="1094">
        <v>1</v>
      </c>
      <c r="F207" s="1094">
        <v>1</v>
      </c>
      <c r="G207" s="1086" t="s">
        <v>574</v>
      </c>
      <c r="H207" s="70" t="s">
        <v>1102</v>
      </c>
      <c r="I207" s="51" t="s">
        <v>335</v>
      </c>
      <c r="J207" s="51"/>
      <c r="K207" s="51"/>
      <c r="L207" s="52" t="s">
        <v>223</v>
      </c>
      <c r="M207" s="52" t="s">
        <v>40</v>
      </c>
      <c r="N207" s="52">
        <v>2012</v>
      </c>
      <c r="O207" s="51"/>
      <c r="P207" s="52" t="s">
        <v>42</v>
      </c>
      <c r="Q207" s="1020" t="s">
        <v>43</v>
      </c>
      <c r="R207" s="52"/>
      <c r="S207" s="53"/>
      <c r="T207" s="551"/>
      <c r="U207" s="550"/>
      <c r="V207" s="52">
        <v>1</v>
      </c>
      <c r="W207" s="53">
        <v>375000</v>
      </c>
      <c r="X207" s="1158"/>
      <c r="Y207" s="1114"/>
      <c r="Z207" s="795"/>
      <c r="AA207" s="861"/>
      <c r="AB207" s="806"/>
      <c r="AC207" s="806"/>
      <c r="AD207" s="806"/>
      <c r="AE207" s="623"/>
      <c r="AF207" s="623"/>
      <c r="AG207" s="623"/>
      <c r="AH207" s="623"/>
      <c r="AI207" s="92"/>
      <c r="AJ207" s="92"/>
    </row>
    <row r="208" spans="1:36" ht="12.95" customHeight="1">
      <c r="A208" s="763">
        <v>97</v>
      </c>
      <c r="B208" s="762"/>
      <c r="C208" s="76">
        <v>2</v>
      </c>
      <c r="D208" s="1073" t="s">
        <v>238</v>
      </c>
      <c r="E208" s="1094">
        <v>1</v>
      </c>
      <c r="F208" s="1094">
        <v>1</v>
      </c>
      <c r="G208" s="1086" t="s">
        <v>574</v>
      </c>
      <c r="H208" s="70" t="s">
        <v>1103</v>
      </c>
      <c r="I208" s="51" t="s">
        <v>335</v>
      </c>
      <c r="J208" s="51"/>
      <c r="K208" s="51"/>
      <c r="L208" s="52" t="s">
        <v>223</v>
      </c>
      <c r="M208" s="52" t="s">
        <v>40</v>
      </c>
      <c r="N208" s="52">
        <v>2012</v>
      </c>
      <c r="O208" s="51"/>
      <c r="P208" s="52" t="s">
        <v>42</v>
      </c>
      <c r="Q208" s="1020" t="s">
        <v>43</v>
      </c>
      <c r="R208" s="52"/>
      <c r="S208" s="53"/>
      <c r="T208" s="551"/>
      <c r="U208" s="550"/>
      <c r="V208" s="52">
        <v>1</v>
      </c>
      <c r="W208" s="53">
        <v>375000</v>
      </c>
      <c r="X208" s="1158"/>
      <c r="Y208" s="1114"/>
      <c r="Z208" s="795"/>
      <c r="AA208" s="861"/>
      <c r="AB208" s="806"/>
      <c r="AC208" s="806"/>
      <c r="AD208" s="806"/>
      <c r="AE208" s="623"/>
      <c r="AF208" s="623"/>
      <c r="AG208" s="623"/>
      <c r="AH208" s="623"/>
      <c r="AI208" s="92"/>
      <c r="AJ208" s="92"/>
    </row>
    <row r="209" spans="1:36" ht="12.95" customHeight="1">
      <c r="A209" s="763">
        <v>98</v>
      </c>
      <c r="B209" s="762"/>
      <c r="C209" s="76">
        <v>2</v>
      </c>
      <c r="D209" s="1073" t="s">
        <v>238</v>
      </c>
      <c r="E209" s="1094">
        <v>1</v>
      </c>
      <c r="F209" s="1086" t="s">
        <v>239</v>
      </c>
      <c r="G209" s="1086" t="s">
        <v>1087</v>
      </c>
      <c r="H209" s="697" t="s">
        <v>109</v>
      </c>
      <c r="I209" s="51" t="s">
        <v>390</v>
      </c>
      <c r="J209" s="51"/>
      <c r="K209" s="51"/>
      <c r="L209" s="52" t="s">
        <v>391</v>
      </c>
      <c r="M209" s="52" t="s">
        <v>40</v>
      </c>
      <c r="N209" s="52">
        <v>2008</v>
      </c>
      <c r="O209" s="51"/>
      <c r="P209" s="52" t="s">
        <v>42</v>
      </c>
      <c r="Q209" s="1020" t="s">
        <v>43</v>
      </c>
      <c r="R209" s="52"/>
      <c r="S209" s="53"/>
      <c r="T209" s="551"/>
      <c r="U209" s="550"/>
      <c r="V209" s="52">
        <v>1</v>
      </c>
      <c r="W209" s="53">
        <v>350000</v>
      </c>
      <c r="X209" s="1158"/>
      <c r="Y209" s="1114"/>
      <c r="Z209" s="795"/>
      <c r="AA209" s="861"/>
      <c r="AB209" s="806"/>
      <c r="AC209" s="806"/>
      <c r="AD209" s="806"/>
      <c r="AE209" s="623"/>
      <c r="AF209" s="623"/>
      <c r="AG209" s="623"/>
      <c r="AH209" s="623"/>
      <c r="AI209" s="92"/>
      <c r="AJ209" s="92"/>
    </row>
    <row r="210" spans="1:36" ht="12.95" customHeight="1">
      <c r="A210" s="763">
        <v>99</v>
      </c>
      <c r="B210" s="762"/>
      <c r="C210" s="1087" t="s">
        <v>97</v>
      </c>
      <c r="D210" s="1087" t="s">
        <v>238</v>
      </c>
      <c r="E210" s="1087" t="s">
        <v>239</v>
      </c>
      <c r="F210" s="1087" t="s">
        <v>239</v>
      </c>
      <c r="G210" s="1087" t="s">
        <v>567</v>
      </c>
      <c r="H210" s="785" t="s">
        <v>168</v>
      </c>
      <c r="I210" s="411" t="s">
        <v>940</v>
      </c>
      <c r="J210" s="412"/>
      <c r="K210" s="763"/>
      <c r="L210" s="413" t="s">
        <v>223</v>
      </c>
      <c r="M210" s="1248" t="s">
        <v>40</v>
      </c>
      <c r="N210" s="413">
        <v>2014</v>
      </c>
      <c r="O210" s="763"/>
      <c r="P210" s="763"/>
      <c r="Q210" s="413" t="s">
        <v>43</v>
      </c>
      <c r="R210" s="413"/>
      <c r="S210" s="414"/>
      <c r="T210" s="551"/>
      <c r="U210" s="550"/>
      <c r="V210" s="413">
        <v>1</v>
      </c>
      <c r="W210" s="414">
        <v>935000</v>
      </c>
      <c r="X210" s="1158"/>
      <c r="Y210" s="1114"/>
      <c r="Z210" s="795"/>
      <c r="AA210" s="861"/>
      <c r="AB210" s="806"/>
      <c r="AC210" s="806"/>
      <c r="AD210" s="806"/>
      <c r="AE210" s="623"/>
      <c r="AF210" s="623"/>
      <c r="AG210" s="623"/>
      <c r="AH210" s="623"/>
      <c r="AI210" s="92"/>
      <c r="AJ210" s="92"/>
    </row>
    <row r="211" spans="1:36" ht="12.95" customHeight="1">
      <c r="A211" s="763">
        <v>100</v>
      </c>
      <c r="B211" s="762"/>
      <c r="C211" s="1087" t="s">
        <v>97</v>
      </c>
      <c r="D211" s="1087" t="s">
        <v>238</v>
      </c>
      <c r="E211" s="1087" t="s">
        <v>239</v>
      </c>
      <c r="F211" s="1087" t="s">
        <v>239</v>
      </c>
      <c r="G211" s="1087" t="s">
        <v>99</v>
      </c>
      <c r="H211" s="785" t="s">
        <v>1080</v>
      </c>
      <c r="I211" s="411" t="s">
        <v>941</v>
      </c>
      <c r="J211" s="412"/>
      <c r="K211" s="763"/>
      <c r="L211" s="413" t="s">
        <v>223</v>
      </c>
      <c r="M211" s="1248" t="s">
        <v>40</v>
      </c>
      <c r="N211" s="413">
        <v>2014</v>
      </c>
      <c r="O211" s="763"/>
      <c r="P211" s="763"/>
      <c r="Q211" s="413" t="s">
        <v>43</v>
      </c>
      <c r="R211" s="413"/>
      <c r="S211" s="414"/>
      <c r="T211" s="551"/>
      <c r="U211" s="550"/>
      <c r="V211" s="413">
        <v>2</v>
      </c>
      <c r="W211" s="414">
        <v>550000</v>
      </c>
      <c r="X211" s="1158"/>
      <c r="Y211" s="1114"/>
      <c r="Z211" s="795"/>
      <c r="AA211" s="861"/>
      <c r="AB211" s="806"/>
      <c r="AC211" s="806"/>
      <c r="AD211" s="806"/>
      <c r="AE211" s="623"/>
      <c r="AF211" s="623"/>
      <c r="AG211" s="623"/>
      <c r="AH211" s="623"/>
      <c r="AI211" s="92"/>
      <c r="AJ211" s="92"/>
    </row>
    <row r="212" spans="1:36" ht="12.95" customHeight="1">
      <c r="A212" s="763">
        <v>101</v>
      </c>
      <c r="B212" s="762"/>
      <c r="C212" s="1087" t="s">
        <v>97</v>
      </c>
      <c r="D212" s="1087" t="s">
        <v>238</v>
      </c>
      <c r="E212" s="1087" t="s">
        <v>239</v>
      </c>
      <c r="F212" s="1087" t="s">
        <v>239</v>
      </c>
      <c r="G212" s="1087" t="s">
        <v>263</v>
      </c>
      <c r="H212" s="785" t="s">
        <v>78</v>
      </c>
      <c r="I212" s="411" t="s">
        <v>942</v>
      </c>
      <c r="J212" s="412"/>
      <c r="K212" s="763"/>
      <c r="L212" s="413" t="s">
        <v>223</v>
      </c>
      <c r="M212" s="1248" t="s">
        <v>40</v>
      </c>
      <c r="N212" s="413">
        <v>2014</v>
      </c>
      <c r="O212" s="763"/>
      <c r="P212" s="763"/>
      <c r="Q212" s="413" t="s">
        <v>43</v>
      </c>
      <c r="R212" s="413"/>
      <c r="S212" s="414"/>
      <c r="T212" s="551"/>
      <c r="U212" s="550"/>
      <c r="V212" s="413">
        <v>1</v>
      </c>
      <c r="W212" s="414">
        <v>269500</v>
      </c>
      <c r="X212" s="1158"/>
      <c r="Y212" s="1114"/>
      <c r="Z212" s="795"/>
      <c r="AA212" s="861"/>
      <c r="AB212" s="806"/>
      <c r="AC212" s="806"/>
      <c r="AD212" s="806"/>
      <c r="AE212" s="623"/>
      <c r="AF212" s="623"/>
      <c r="AG212" s="623"/>
      <c r="AH212" s="623"/>
      <c r="AI212" s="92"/>
      <c r="AJ212" s="92"/>
    </row>
    <row r="213" spans="1:36" ht="12.95" customHeight="1">
      <c r="A213" s="763">
        <v>102</v>
      </c>
      <c r="B213" s="762"/>
      <c r="C213" s="1087" t="s">
        <v>97</v>
      </c>
      <c r="D213" s="1087" t="s">
        <v>238</v>
      </c>
      <c r="E213" s="1087" t="s">
        <v>239</v>
      </c>
      <c r="F213" s="1087" t="s">
        <v>239</v>
      </c>
      <c r="G213" s="1087" t="s">
        <v>567</v>
      </c>
      <c r="H213" s="785" t="s">
        <v>64</v>
      </c>
      <c r="I213" s="411" t="s">
        <v>953</v>
      </c>
      <c r="J213" s="823"/>
      <c r="K213" s="763"/>
      <c r="L213" s="413" t="s">
        <v>223</v>
      </c>
      <c r="M213" s="1248" t="s">
        <v>40</v>
      </c>
      <c r="N213" s="413">
        <v>2014</v>
      </c>
      <c r="O213" s="763"/>
      <c r="P213" s="763"/>
      <c r="Q213" s="413" t="s">
        <v>43</v>
      </c>
      <c r="R213" s="413"/>
      <c r="S213" s="414"/>
      <c r="T213" s="551"/>
      <c r="U213" s="550"/>
      <c r="V213" s="413">
        <v>1</v>
      </c>
      <c r="W213" s="414">
        <v>277200</v>
      </c>
      <c r="X213" s="1158"/>
      <c r="Y213" s="1114"/>
      <c r="Z213" s="795"/>
      <c r="AA213" s="861"/>
      <c r="AB213" s="806"/>
      <c r="AC213" s="806"/>
      <c r="AD213" s="806"/>
      <c r="AE213" s="623"/>
      <c r="AF213" s="623"/>
      <c r="AG213" s="623"/>
      <c r="AH213" s="623"/>
      <c r="AI213" s="92"/>
      <c r="AJ213" s="92"/>
    </row>
    <row r="214" spans="1:36" ht="12.95" customHeight="1">
      <c r="A214" s="763">
        <v>103</v>
      </c>
      <c r="B214" s="762"/>
      <c r="C214" s="1087" t="s">
        <v>97</v>
      </c>
      <c r="D214" s="1087" t="s">
        <v>238</v>
      </c>
      <c r="E214" s="1087" t="s">
        <v>239</v>
      </c>
      <c r="F214" s="1087" t="s">
        <v>239</v>
      </c>
      <c r="G214" s="1087" t="s">
        <v>99</v>
      </c>
      <c r="H214" s="785" t="s">
        <v>109</v>
      </c>
      <c r="I214" s="411" t="s">
        <v>954</v>
      </c>
      <c r="J214" s="823"/>
      <c r="K214" s="763"/>
      <c r="L214" s="413" t="s">
        <v>223</v>
      </c>
      <c r="M214" s="1248" t="s">
        <v>40</v>
      </c>
      <c r="N214" s="413">
        <v>2014</v>
      </c>
      <c r="O214" s="763"/>
      <c r="P214" s="763"/>
      <c r="Q214" s="413" t="s">
        <v>43</v>
      </c>
      <c r="R214" s="413"/>
      <c r="S214" s="414"/>
      <c r="T214" s="551"/>
      <c r="U214" s="550"/>
      <c r="V214" s="413">
        <v>1</v>
      </c>
      <c r="W214" s="414">
        <v>275000</v>
      </c>
      <c r="X214" s="1158"/>
      <c r="Y214" s="1114"/>
      <c r="Z214" s="795"/>
      <c r="AA214" s="861"/>
      <c r="AB214" s="806"/>
      <c r="AC214" s="806"/>
      <c r="AD214" s="806"/>
      <c r="AE214" s="623"/>
      <c r="AF214" s="623"/>
      <c r="AG214" s="623"/>
      <c r="AH214" s="623"/>
      <c r="AI214" s="92"/>
      <c r="AJ214" s="92"/>
    </row>
    <row r="215" spans="1:36" ht="12.95" customHeight="1">
      <c r="A215" s="763">
        <v>104</v>
      </c>
      <c r="B215" s="762"/>
      <c r="C215" s="1087" t="s">
        <v>97</v>
      </c>
      <c r="D215" s="1087" t="s">
        <v>238</v>
      </c>
      <c r="E215" s="1087" t="s">
        <v>239</v>
      </c>
      <c r="F215" s="1087" t="s">
        <v>239</v>
      </c>
      <c r="G215" s="1087" t="s">
        <v>1087</v>
      </c>
      <c r="H215" s="785" t="s">
        <v>1101</v>
      </c>
      <c r="I215" s="411" t="s">
        <v>766</v>
      </c>
      <c r="J215" s="823"/>
      <c r="K215" s="763"/>
      <c r="L215" s="413" t="s">
        <v>223</v>
      </c>
      <c r="M215" s="1248" t="s">
        <v>40</v>
      </c>
      <c r="N215" s="413">
        <v>2014</v>
      </c>
      <c r="O215" s="763"/>
      <c r="P215" s="763"/>
      <c r="Q215" s="413" t="s">
        <v>43</v>
      </c>
      <c r="R215" s="413"/>
      <c r="S215" s="414"/>
      <c r="T215" s="551"/>
      <c r="U215" s="550"/>
      <c r="V215" s="413">
        <v>1</v>
      </c>
      <c r="W215" s="414">
        <v>220000</v>
      </c>
      <c r="X215" s="1158"/>
      <c r="Y215" s="1114"/>
      <c r="Z215" s="795"/>
      <c r="AA215" s="861"/>
      <c r="AB215" s="806"/>
      <c r="AC215" s="806"/>
      <c r="AD215" s="806"/>
      <c r="AE215" s="623"/>
      <c r="AF215" s="623"/>
      <c r="AG215" s="623"/>
      <c r="AH215" s="623"/>
      <c r="AI215" s="92"/>
      <c r="AJ215" s="92"/>
    </row>
    <row r="216" spans="1:36" ht="12.95" customHeight="1">
      <c r="A216" s="763">
        <v>105</v>
      </c>
      <c r="B216" s="762"/>
      <c r="C216" s="1087" t="s">
        <v>97</v>
      </c>
      <c r="D216" s="1087" t="s">
        <v>238</v>
      </c>
      <c r="E216" s="1087" t="s">
        <v>239</v>
      </c>
      <c r="F216" s="1087" t="s">
        <v>239</v>
      </c>
      <c r="G216" s="1087" t="s">
        <v>1087</v>
      </c>
      <c r="H216" s="785" t="s">
        <v>287</v>
      </c>
      <c r="I216" s="411" t="s">
        <v>955</v>
      </c>
      <c r="J216" s="823"/>
      <c r="K216" s="763"/>
      <c r="L216" s="413" t="s">
        <v>223</v>
      </c>
      <c r="M216" s="1248" t="s">
        <v>40</v>
      </c>
      <c r="N216" s="413">
        <v>2014</v>
      </c>
      <c r="O216" s="763"/>
      <c r="P216" s="763"/>
      <c r="Q216" s="413" t="s">
        <v>43</v>
      </c>
      <c r="R216" s="413"/>
      <c r="S216" s="414"/>
      <c r="T216" s="551"/>
      <c r="U216" s="550"/>
      <c r="V216" s="413">
        <v>1</v>
      </c>
      <c r="W216" s="414">
        <v>137500</v>
      </c>
      <c r="X216" s="1158"/>
      <c r="Y216" s="1114"/>
      <c r="Z216" s="795"/>
      <c r="AA216" s="861"/>
      <c r="AB216" s="806"/>
      <c r="AC216" s="806"/>
      <c r="AD216" s="806"/>
      <c r="AE216" s="623"/>
      <c r="AF216" s="623"/>
      <c r="AG216" s="623"/>
      <c r="AH216" s="623"/>
      <c r="AI216" s="92"/>
      <c r="AJ216" s="92"/>
    </row>
    <row r="217" spans="1:36" ht="12.95" customHeight="1">
      <c r="A217" s="763">
        <v>106</v>
      </c>
      <c r="B217" s="762"/>
      <c r="C217" s="1087" t="s">
        <v>97</v>
      </c>
      <c r="D217" s="1087" t="s">
        <v>238</v>
      </c>
      <c r="E217" s="1087" t="s">
        <v>239</v>
      </c>
      <c r="F217" s="1087" t="s">
        <v>239</v>
      </c>
      <c r="G217" s="1089" t="s">
        <v>1087</v>
      </c>
      <c r="H217" s="1090" t="s">
        <v>1107</v>
      </c>
      <c r="I217" s="72" t="s">
        <v>874</v>
      </c>
      <c r="J217" s="51"/>
      <c r="K217" s="51"/>
      <c r="L217" s="52" t="s">
        <v>223</v>
      </c>
      <c r="M217" s="52" t="s">
        <v>818</v>
      </c>
      <c r="N217" s="670">
        <v>42354</v>
      </c>
      <c r="O217" s="51"/>
      <c r="P217" s="52" t="s">
        <v>42</v>
      </c>
      <c r="Q217" s="1020" t="s">
        <v>43</v>
      </c>
      <c r="R217" s="1060"/>
      <c r="S217" s="71"/>
      <c r="T217" s="551"/>
      <c r="U217" s="550"/>
      <c r="V217" s="1060">
        <v>5</v>
      </c>
      <c r="W217" s="71">
        <v>250000</v>
      </c>
      <c r="X217" s="1158"/>
      <c r="Y217" s="1114"/>
      <c r="Z217" s="795"/>
      <c r="AA217" s="861"/>
      <c r="AB217" s="806"/>
      <c r="AC217" s="806"/>
      <c r="AD217" s="806"/>
      <c r="AE217" s="623"/>
      <c r="AF217" s="623"/>
      <c r="AG217" s="623"/>
      <c r="AH217" s="623"/>
      <c r="AI217" s="92"/>
      <c r="AJ217" s="92"/>
    </row>
    <row r="218" spans="1:36" ht="12.95" customHeight="1">
      <c r="A218" s="763">
        <v>107</v>
      </c>
      <c r="B218" s="762"/>
      <c r="C218" s="1087" t="s">
        <v>97</v>
      </c>
      <c r="D218" s="1087" t="s">
        <v>238</v>
      </c>
      <c r="E218" s="1087" t="s">
        <v>239</v>
      </c>
      <c r="F218" s="1087" t="s">
        <v>239</v>
      </c>
      <c r="G218" s="1089" t="s">
        <v>1087</v>
      </c>
      <c r="H218" s="1090" t="s">
        <v>61</v>
      </c>
      <c r="I218" s="72" t="s">
        <v>766</v>
      </c>
      <c r="J218" s="51"/>
      <c r="K218" s="51"/>
      <c r="L218" s="52" t="s">
        <v>223</v>
      </c>
      <c r="M218" s="52" t="s">
        <v>818</v>
      </c>
      <c r="N218" s="670">
        <v>42354</v>
      </c>
      <c r="O218" s="51"/>
      <c r="P218" s="52" t="s">
        <v>42</v>
      </c>
      <c r="Q218" s="1020" t="s">
        <v>43</v>
      </c>
      <c r="R218" s="1060"/>
      <c r="S218" s="71"/>
      <c r="T218" s="551"/>
      <c r="U218" s="550"/>
      <c r="V218" s="1060">
        <v>2</v>
      </c>
      <c r="W218" s="71">
        <v>440000</v>
      </c>
      <c r="X218" s="1158"/>
      <c r="Y218" s="1114"/>
      <c r="Z218" s="795"/>
      <c r="AA218" s="861"/>
      <c r="AB218" s="806"/>
      <c r="AC218" s="806"/>
      <c r="AD218" s="806"/>
      <c r="AE218" s="623"/>
      <c r="AF218" s="623"/>
      <c r="AG218" s="623"/>
      <c r="AH218" s="623"/>
      <c r="AI218" s="92"/>
      <c r="AJ218" s="92"/>
    </row>
    <row r="219" spans="1:36" ht="12.95" customHeight="1">
      <c r="A219" s="763">
        <v>108</v>
      </c>
      <c r="B219" s="762"/>
      <c r="C219" s="1087" t="s">
        <v>97</v>
      </c>
      <c r="D219" s="1087" t="s">
        <v>238</v>
      </c>
      <c r="E219" s="1087" t="s">
        <v>239</v>
      </c>
      <c r="F219" s="1087" t="s">
        <v>239</v>
      </c>
      <c r="G219" s="1089" t="s">
        <v>567</v>
      </c>
      <c r="H219" s="1090" t="s">
        <v>1109</v>
      </c>
      <c r="I219" s="72" t="s">
        <v>881</v>
      </c>
      <c r="J219" s="51" t="s">
        <v>321</v>
      </c>
      <c r="K219" s="51"/>
      <c r="L219" s="52" t="s">
        <v>223</v>
      </c>
      <c r="M219" s="52" t="s">
        <v>818</v>
      </c>
      <c r="N219" s="670">
        <v>42355</v>
      </c>
      <c r="O219" s="51"/>
      <c r="P219" s="52" t="s">
        <v>42</v>
      </c>
      <c r="Q219" s="1020" t="s">
        <v>43</v>
      </c>
      <c r="R219" s="1060"/>
      <c r="S219" s="71"/>
      <c r="T219" s="551"/>
      <c r="U219" s="550"/>
      <c r="V219" s="1060">
        <v>7</v>
      </c>
      <c r="W219" s="71">
        <v>9100000</v>
      </c>
      <c r="X219" s="1158"/>
      <c r="Y219" s="1114"/>
      <c r="Z219" s="795"/>
      <c r="AA219" s="861"/>
      <c r="AB219" s="806"/>
      <c r="AC219" s="806"/>
      <c r="AD219" s="806"/>
      <c r="AE219" s="623"/>
      <c r="AF219" s="623"/>
      <c r="AG219" s="623"/>
      <c r="AH219" s="623"/>
      <c r="AI219" s="92"/>
      <c r="AJ219" s="92"/>
    </row>
    <row r="220" spans="1:36" ht="12.95" customHeight="1">
      <c r="A220" s="763">
        <v>109</v>
      </c>
      <c r="B220" s="762"/>
      <c r="C220" s="1087" t="s">
        <v>97</v>
      </c>
      <c r="D220" s="1087" t="s">
        <v>238</v>
      </c>
      <c r="E220" s="1087" t="s">
        <v>239</v>
      </c>
      <c r="F220" s="1087" t="s">
        <v>239</v>
      </c>
      <c r="G220" s="1089" t="s">
        <v>574</v>
      </c>
      <c r="H220" s="1090" t="s">
        <v>1111</v>
      </c>
      <c r="I220" s="72" t="s">
        <v>266</v>
      </c>
      <c r="J220" s="51" t="s">
        <v>242</v>
      </c>
      <c r="K220" s="51"/>
      <c r="L220" s="52" t="s">
        <v>158</v>
      </c>
      <c r="M220" s="52" t="s">
        <v>818</v>
      </c>
      <c r="N220" s="670">
        <v>42348</v>
      </c>
      <c r="O220" s="51"/>
      <c r="P220" s="52" t="s">
        <v>132</v>
      </c>
      <c r="Q220" s="1020" t="s">
        <v>43</v>
      </c>
      <c r="R220" s="1060"/>
      <c r="S220" s="71"/>
      <c r="T220" s="551"/>
      <c r="U220" s="550"/>
      <c r="V220" s="1060">
        <v>3</v>
      </c>
      <c r="W220" s="71">
        <v>1500000</v>
      </c>
      <c r="X220" s="1158"/>
      <c r="Y220" s="1114"/>
      <c r="Z220" s="795"/>
      <c r="AA220" s="861"/>
      <c r="AB220" s="806"/>
      <c r="AC220" s="806"/>
      <c r="AD220" s="806"/>
      <c r="AE220" s="623"/>
      <c r="AF220" s="623"/>
      <c r="AG220" s="623"/>
      <c r="AH220" s="623"/>
      <c r="AI220" s="92"/>
      <c r="AJ220" s="92"/>
    </row>
    <row r="221" spans="1:36" ht="12.95" customHeight="1">
      <c r="A221" s="763">
        <v>110</v>
      </c>
      <c r="B221" s="762"/>
      <c r="C221" s="1087" t="s">
        <v>97</v>
      </c>
      <c r="D221" s="1087" t="s">
        <v>238</v>
      </c>
      <c r="E221" s="1087" t="s">
        <v>239</v>
      </c>
      <c r="F221" s="1087" t="s">
        <v>239</v>
      </c>
      <c r="G221" s="1089" t="s">
        <v>263</v>
      </c>
      <c r="H221" s="1090" t="s">
        <v>1113</v>
      </c>
      <c r="I221" s="72" t="s">
        <v>328</v>
      </c>
      <c r="J221" s="51" t="s">
        <v>884</v>
      </c>
      <c r="K221" s="51"/>
      <c r="L221" s="52" t="s">
        <v>158</v>
      </c>
      <c r="M221" s="52" t="s">
        <v>818</v>
      </c>
      <c r="N221" s="670">
        <v>42348</v>
      </c>
      <c r="O221" s="51"/>
      <c r="P221" s="52" t="s">
        <v>132</v>
      </c>
      <c r="Q221" s="1020" t="s">
        <v>43</v>
      </c>
      <c r="R221" s="1060"/>
      <c r="S221" s="71"/>
      <c r="T221" s="551"/>
      <c r="U221" s="550"/>
      <c r="V221" s="1060">
        <v>10</v>
      </c>
      <c r="W221" s="71">
        <v>2000000</v>
      </c>
      <c r="X221" s="1158"/>
      <c r="Y221" s="1114"/>
      <c r="Z221" s="795"/>
      <c r="AA221" s="861"/>
      <c r="AB221" s="806"/>
      <c r="AC221" s="806"/>
      <c r="AD221" s="806"/>
      <c r="AE221" s="623"/>
      <c r="AF221" s="623"/>
      <c r="AG221" s="623"/>
      <c r="AH221" s="623"/>
      <c r="AI221" s="92"/>
      <c r="AJ221" s="92"/>
    </row>
    <row r="222" spans="1:36" ht="12.95" customHeight="1">
      <c r="A222" s="763">
        <v>111</v>
      </c>
      <c r="B222" s="762"/>
      <c r="C222" s="1087" t="s">
        <v>97</v>
      </c>
      <c r="D222" s="1087" t="s">
        <v>238</v>
      </c>
      <c r="E222" s="1087" t="s">
        <v>239</v>
      </c>
      <c r="F222" s="1087" t="s">
        <v>574</v>
      </c>
      <c r="G222" s="1089" t="s">
        <v>263</v>
      </c>
      <c r="H222" s="1090" t="s">
        <v>1112</v>
      </c>
      <c r="I222" s="72" t="s">
        <v>885</v>
      </c>
      <c r="J222" s="51" t="s">
        <v>886</v>
      </c>
      <c r="K222" s="51"/>
      <c r="L222" s="52" t="s">
        <v>158</v>
      </c>
      <c r="M222" s="52" t="s">
        <v>818</v>
      </c>
      <c r="N222" s="670">
        <v>42353</v>
      </c>
      <c r="O222" s="51"/>
      <c r="P222" s="52" t="s">
        <v>132</v>
      </c>
      <c r="Q222" s="1020" t="s">
        <v>43</v>
      </c>
      <c r="R222" s="1060"/>
      <c r="S222" s="71"/>
      <c r="T222" s="551"/>
      <c r="U222" s="550"/>
      <c r="V222" s="1060">
        <v>6</v>
      </c>
      <c r="W222" s="71">
        <v>300000</v>
      </c>
      <c r="X222" s="1158"/>
      <c r="Y222" s="1114"/>
      <c r="Z222" s="795"/>
      <c r="AA222" s="861"/>
      <c r="AB222" s="806"/>
      <c r="AC222" s="806"/>
      <c r="AD222" s="806"/>
      <c r="AE222" s="623"/>
      <c r="AF222" s="623"/>
      <c r="AG222" s="623"/>
      <c r="AH222" s="623"/>
      <c r="AI222" s="92"/>
      <c r="AJ222" s="92"/>
    </row>
    <row r="223" spans="1:36" ht="12.95" customHeight="1">
      <c r="A223" s="763">
        <v>112</v>
      </c>
      <c r="B223" s="762"/>
      <c r="C223" s="1087" t="s">
        <v>97</v>
      </c>
      <c r="D223" s="1087" t="s">
        <v>238</v>
      </c>
      <c r="E223" s="1087" t="s">
        <v>239</v>
      </c>
      <c r="F223" s="1087" t="s">
        <v>239</v>
      </c>
      <c r="G223" s="1087" t="s">
        <v>567</v>
      </c>
      <c r="H223" s="785" t="s">
        <v>1312</v>
      </c>
      <c r="I223" s="512" t="s">
        <v>1214</v>
      </c>
      <c r="J223" s="104" t="s">
        <v>1215</v>
      </c>
      <c r="K223" s="104"/>
      <c r="L223" s="102" t="s">
        <v>158</v>
      </c>
      <c r="M223" s="102" t="s">
        <v>818</v>
      </c>
      <c r="N223" s="710" t="s">
        <v>1187</v>
      </c>
      <c r="O223" s="104"/>
      <c r="P223" s="102" t="s">
        <v>132</v>
      </c>
      <c r="Q223" s="102" t="s">
        <v>43</v>
      </c>
      <c r="R223" s="1065"/>
      <c r="S223" s="664"/>
      <c r="T223" s="551"/>
      <c r="U223" s="550"/>
      <c r="V223" s="1065">
        <v>2</v>
      </c>
      <c r="W223" s="664">
        <v>2552000</v>
      </c>
      <c r="X223" s="1158"/>
      <c r="Y223" s="1114"/>
      <c r="Z223" s="795"/>
      <c r="AA223" s="861"/>
      <c r="AB223" s="806"/>
      <c r="AC223" s="806"/>
      <c r="AD223" s="806"/>
      <c r="AE223" s="623"/>
      <c r="AF223" s="623"/>
      <c r="AG223" s="623"/>
      <c r="AH223" s="623"/>
      <c r="AI223" s="92"/>
      <c r="AJ223" s="92"/>
    </row>
    <row r="224" spans="1:36" ht="12.95" customHeight="1">
      <c r="A224" s="763">
        <v>113</v>
      </c>
      <c r="B224" s="762"/>
      <c r="C224" s="1087" t="s">
        <v>97</v>
      </c>
      <c r="D224" s="1087" t="s">
        <v>238</v>
      </c>
      <c r="E224" s="1087" t="s">
        <v>239</v>
      </c>
      <c r="F224" s="1087" t="s">
        <v>239</v>
      </c>
      <c r="G224" s="1087" t="s">
        <v>567</v>
      </c>
      <c r="H224" s="785" t="s">
        <v>1315</v>
      </c>
      <c r="I224" s="512" t="s">
        <v>1217</v>
      </c>
      <c r="J224" s="104" t="s">
        <v>1218</v>
      </c>
      <c r="K224" s="104"/>
      <c r="L224" s="102" t="s">
        <v>1219</v>
      </c>
      <c r="M224" s="102" t="s">
        <v>818</v>
      </c>
      <c r="N224" s="710" t="s">
        <v>1187</v>
      </c>
      <c r="O224" s="104"/>
      <c r="P224" s="102" t="s">
        <v>132</v>
      </c>
      <c r="Q224" s="102" t="s">
        <v>43</v>
      </c>
      <c r="R224" s="1065"/>
      <c r="S224" s="664"/>
      <c r="T224" s="551"/>
      <c r="U224" s="550"/>
      <c r="V224" s="1065">
        <v>2</v>
      </c>
      <c r="W224" s="664">
        <v>250000</v>
      </c>
      <c r="X224" s="1158"/>
      <c r="Y224" s="1114"/>
      <c r="Z224" s="795"/>
      <c r="AA224" s="861"/>
      <c r="AB224" s="806"/>
      <c r="AC224" s="806"/>
      <c r="AD224" s="806"/>
      <c r="AE224" s="623"/>
      <c r="AF224" s="623"/>
      <c r="AG224" s="623"/>
      <c r="AH224" s="623"/>
      <c r="AI224" s="92"/>
      <c r="AJ224" s="92"/>
    </row>
    <row r="225" spans="1:36" ht="12.95" customHeight="1">
      <c r="A225" s="763">
        <v>114</v>
      </c>
      <c r="B225" s="762"/>
      <c r="C225" s="1087" t="s">
        <v>97</v>
      </c>
      <c r="D225" s="1087" t="s">
        <v>238</v>
      </c>
      <c r="E225" s="1087" t="s">
        <v>239</v>
      </c>
      <c r="F225" s="1087" t="s">
        <v>239</v>
      </c>
      <c r="G225" s="1087" t="s">
        <v>99</v>
      </c>
      <c r="H225" s="785" t="s">
        <v>1294</v>
      </c>
      <c r="I225" s="512" t="s">
        <v>1220</v>
      </c>
      <c r="J225" s="104" t="s">
        <v>321</v>
      </c>
      <c r="K225" s="104"/>
      <c r="L225" s="102" t="s">
        <v>1219</v>
      </c>
      <c r="M225" s="102" t="s">
        <v>818</v>
      </c>
      <c r="N225" s="710" t="s">
        <v>1187</v>
      </c>
      <c r="O225" s="104"/>
      <c r="P225" s="102" t="s">
        <v>132</v>
      </c>
      <c r="Q225" s="102" t="s">
        <v>43</v>
      </c>
      <c r="R225" s="1065"/>
      <c r="S225" s="664"/>
      <c r="T225" s="551"/>
      <c r="U225" s="550"/>
      <c r="V225" s="1065">
        <v>2</v>
      </c>
      <c r="W225" s="664">
        <v>280000</v>
      </c>
      <c r="X225" s="1158"/>
      <c r="Y225" s="1114"/>
      <c r="Z225" s="795"/>
      <c r="AA225" s="861"/>
      <c r="AB225" s="806"/>
      <c r="AC225" s="806"/>
      <c r="AD225" s="806"/>
      <c r="AE225" s="623"/>
      <c r="AF225" s="623"/>
      <c r="AG225" s="623"/>
      <c r="AH225" s="623"/>
      <c r="AI225" s="92"/>
      <c r="AJ225" s="92"/>
    </row>
    <row r="226" spans="1:36" ht="12.95" customHeight="1">
      <c r="A226" s="763">
        <v>115</v>
      </c>
      <c r="B226" s="762"/>
      <c r="C226" s="1087" t="s">
        <v>97</v>
      </c>
      <c r="D226" s="1087" t="s">
        <v>238</v>
      </c>
      <c r="E226" s="1087" t="s">
        <v>239</v>
      </c>
      <c r="F226" s="1087" t="s">
        <v>98</v>
      </c>
      <c r="G226" s="1087" t="s">
        <v>923</v>
      </c>
      <c r="H226" s="785" t="s">
        <v>1317</v>
      </c>
      <c r="I226" s="512" t="s">
        <v>1221</v>
      </c>
      <c r="J226" s="104"/>
      <c r="K226" s="104"/>
      <c r="L226" s="102" t="s">
        <v>158</v>
      </c>
      <c r="M226" s="102" t="s">
        <v>818</v>
      </c>
      <c r="N226" s="710" t="s">
        <v>1187</v>
      </c>
      <c r="O226" s="104"/>
      <c r="P226" s="102" t="s">
        <v>42</v>
      </c>
      <c r="Q226" s="102" t="s">
        <v>43</v>
      </c>
      <c r="R226" s="1065"/>
      <c r="S226" s="664"/>
      <c r="T226" s="551"/>
      <c r="U226" s="550"/>
      <c r="V226" s="1065">
        <v>15</v>
      </c>
      <c r="W226" s="664">
        <v>1875000</v>
      </c>
      <c r="X226" s="1158"/>
      <c r="Y226" s="1114"/>
      <c r="Z226" s="795"/>
      <c r="AA226" s="861"/>
      <c r="AB226" s="806"/>
      <c r="AC226" s="806"/>
      <c r="AD226" s="806"/>
      <c r="AE226" s="623"/>
      <c r="AF226" s="623"/>
      <c r="AG226" s="623"/>
      <c r="AH226" s="623"/>
      <c r="AI226" s="92"/>
      <c r="AJ226" s="92"/>
    </row>
    <row r="227" spans="1:36" ht="12.95" customHeight="1">
      <c r="A227" s="763">
        <v>116</v>
      </c>
      <c r="B227" s="762"/>
      <c r="C227" s="1087" t="s">
        <v>97</v>
      </c>
      <c r="D227" s="1087" t="s">
        <v>238</v>
      </c>
      <c r="E227" s="1087" t="s">
        <v>239</v>
      </c>
      <c r="F227" s="1087" t="s">
        <v>239</v>
      </c>
      <c r="G227" s="1087" t="s">
        <v>1087</v>
      </c>
      <c r="H227" s="785" t="s">
        <v>1318</v>
      </c>
      <c r="I227" s="512" t="s">
        <v>1222</v>
      </c>
      <c r="J227" s="104" t="s">
        <v>1223</v>
      </c>
      <c r="K227" s="104"/>
      <c r="L227" s="102" t="s">
        <v>158</v>
      </c>
      <c r="M227" s="102" t="s">
        <v>818</v>
      </c>
      <c r="N227" s="710" t="s">
        <v>1187</v>
      </c>
      <c r="O227" s="104"/>
      <c r="P227" s="102" t="s">
        <v>42</v>
      </c>
      <c r="Q227" s="102" t="s">
        <v>43</v>
      </c>
      <c r="R227" s="1065"/>
      <c r="S227" s="664"/>
      <c r="T227" s="551"/>
      <c r="U227" s="550"/>
      <c r="V227" s="1065">
        <v>12</v>
      </c>
      <c r="W227" s="664">
        <v>198000</v>
      </c>
      <c r="X227" s="1158"/>
      <c r="Y227" s="1114"/>
      <c r="Z227" s="795"/>
      <c r="AA227" s="861"/>
      <c r="AB227" s="806"/>
      <c r="AC227" s="806"/>
      <c r="AD227" s="806"/>
      <c r="AE227" s="623"/>
      <c r="AF227" s="623"/>
      <c r="AG227" s="623"/>
      <c r="AH227" s="623"/>
      <c r="AI227" s="92"/>
      <c r="AJ227" s="92"/>
    </row>
    <row r="228" spans="1:36" ht="12.95" customHeight="1">
      <c r="A228" s="763">
        <v>117</v>
      </c>
      <c r="B228" s="762"/>
      <c r="C228" s="1087" t="s">
        <v>97</v>
      </c>
      <c r="D228" s="1087" t="s">
        <v>238</v>
      </c>
      <c r="E228" s="1087" t="s">
        <v>239</v>
      </c>
      <c r="F228" s="1087" t="s">
        <v>239</v>
      </c>
      <c r="G228" s="1087" t="s">
        <v>1087</v>
      </c>
      <c r="H228" s="763" t="s">
        <v>1319</v>
      </c>
      <c r="I228" s="512" t="s">
        <v>1225</v>
      </c>
      <c r="J228" s="104"/>
      <c r="K228" s="104"/>
      <c r="L228" s="102" t="s">
        <v>192</v>
      </c>
      <c r="M228" s="102" t="s">
        <v>818</v>
      </c>
      <c r="N228" s="710" t="s">
        <v>1187</v>
      </c>
      <c r="O228" s="104"/>
      <c r="P228" s="102" t="s">
        <v>42</v>
      </c>
      <c r="Q228" s="102" t="s">
        <v>43</v>
      </c>
      <c r="R228" s="1065"/>
      <c r="S228" s="664"/>
      <c r="T228" s="551"/>
      <c r="U228" s="550"/>
      <c r="V228" s="1065">
        <v>5</v>
      </c>
      <c r="W228" s="664">
        <v>125000</v>
      </c>
      <c r="X228" s="1158"/>
      <c r="Y228" s="1114"/>
      <c r="Z228" s="795"/>
      <c r="AA228" s="861"/>
      <c r="AB228" s="806"/>
      <c r="AC228" s="806"/>
      <c r="AD228" s="806"/>
      <c r="AE228" s="623"/>
      <c r="AF228" s="623"/>
      <c r="AG228" s="623"/>
      <c r="AH228" s="623"/>
      <c r="AI228" s="92"/>
      <c r="AJ228" s="92"/>
    </row>
    <row r="229" spans="1:36" ht="12.95" customHeight="1">
      <c r="A229" s="763">
        <v>118</v>
      </c>
      <c r="B229" s="762"/>
      <c r="C229" s="1087" t="s">
        <v>97</v>
      </c>
      <c r="D229" s="1087" t="s">
        <v>238</v>
      </c>
      <c r="E229" s="1087" t="s">
        <v>239</v>
      </c>
      <c r="F229" s="1087" t="s">
        <v>574</v>
      </c>
      <c r="G229" s="1087" t="s">
        <v>263</v>
      </c>
      <c r="H229" s="785" t="s">
        <v>1320</v>
      </c>
      <c r="I229" s="512" t="s">
        <v>1226</v>
      </c>
      <c r="J229" s="104" t="s">
        <v>1227</v>
      </c>
      <c r="K229" s="104"/>
      <c r="L229" s="102" t="s">
        <v>158</v>
      </c>
      <c r="M229" s="102" t="s">
        <v>818</v>
      </c>
      <c r="N229" s="710" t="s">
        <v>1187</v>
      </c>
      <c r="O229" s="104"/>
      <c r="P229" s="102" t="s">
        <v>42</v>
      </c>
      <c r="Q229" s="102" t="s">
        <v>43</v>
      </c>
      <c r="R229" s="1065"/>
      <c r="S229" s="664"/>
      <c r="T229" s="551"/>
      <c r="U229" s="550"/>
      <c r="V229" s="1065">
        <v>15</v>
      </c>
      <c r="W229" s="664">
        <v>1425000</v>
      </c>
      <c r="X229" s="1158"/>
      <c r="Y229" s="1114"/>
      <c r="Z229" s="795"/>
      <c r="AA229" s="861"/>
      <c r="AB229" s="806"/>
      <c r="AC229" s="806"/>
      <c r="AD229" s="806"/>
      <c r="AE229" s="623"/>
      <c r="AF229" s="623"/>
      <c r="AG229" s="623"/>
      <c r="AH229" s="623"/>
      <c r="AI229" s="92"/>
      <c r="AJ229" s="92"/>
    </row>
    <row r="230" spans="1:36" ht="12.95" customHeight="1">
      <c r="A230" s="763">
        <v>119</v>
      </c>
      <c r="B230" s="762"/>
      <c r="C230" s="1087" t="s">
        <v>97</v>
      </c>
      <c r="D230" s="1087" t="s">
        <v>238</v>
      </c>
      <c r="E230" s="1087" t="s">
        <v>239</v>
      </c>
      <c r="F230" s="1087" t="s">
        <v>239</v>
      </c>
      <c r="G230" s="1087" t="s">
        <v>567</v>
      </c>
      <c r="H230" s="785" t="s">
        <v>1321</v>
      </c>
      <c r="I230" s="72" t="s">
        <v>1228</v>
      </c>
      <c r="J230" s="51" t="s">
        <v>1229</v>
      </c>
      <c r="K230" s="51"/>
      <c r="L230" s="52" t="s">
        <v>223</v>
      </c>
      <c r="M230" s="52" t="s">
        <v>818</v>
      </c>
      <c r="N230" s="670" t="s">
        <v>1190</v>
      </c>
      <c r="O230" s="51"/>
      <c r="P230" s="52" t="s">
        <v>132</v>
      </c>
      <c r="Q230" s="52" t="s">
        <v>43</v>
      </c>
      <c r="R230" s="1060"/>
      <c r="S230" s="550"/>
      <c r="T230" s="551"/>
      <c r="U230" s="550"/>
      <c r="V230" s="1060">
        <v>15</v>
      </c>
      <c r="W230" s="550">
        <v>3750000</v>
      </c>
      <c r="X230" s="1158"/>
      <c r="Y230" s="1114"/>
      <c r="Z230" s="795"/>
      <c r="AA230" s="861"/>
      <c r="AB230" s="806"/>
      <c r="AC230" s="806"/>
      <c r="AD230" s="806"/>
      <c r="AE230" s="623"/>
      <c r="AF230" s="623"/>
      <c r="AG230" s="623"/>
      <c r="AH230" s="623"/>
      <c r="AI230" s="92"/>
      <c r="AJ230" s="92"/>
    </row>
    <row r="231" spans="1:36" ht="12.95" customHeight="1">
      <c r="A231" s="763">
        <v>120</v>
      </c>
      <c r="B231" s="762"/>
      <c r="C231" s="1087" t="s">
        <v>97</v>
      </c>
      <c r="D231" s="1087" t="s">
        <v>238</v>
      </c>
      <c r="E231" s="1087" t="s">
        <v>239</v>
      </c>
      <c r="F231" s="1087" t="s">
        <v>239</v>
      </c>
      <c r="G231" s="1087" t="s">
        <v>99</v>
      </c>
      <c r="H231" s="785" t="s">
        <v>1322</v>
      </c>
      <c r="I231" s="72" t="s">
        <v>324</v>
      </c>
      <c r="J231" s="51" t="s">
        <v>1230</v>
      </c>
      <c r="K231" s="51"/>
      <c r="L231" s="52" t="s">
        <v>223</v>
      </c>
      <c r="M231" s="52" t="s">
        <v>818</v>
      </c>
      <c r="N231" s="670" t="s">
        <v>1190</v>
      </c>
      <c r="O231" s="51"/>
      <c r="P231" s="52" t="s">
        <v>132</v>
      </c>
      <c r="Q231" s="52" t="s">
        <v>43</v>
      </c>
      <c r="R231" s="1060"/>
      <c r="S231" s="550"/>
      <c r="T231" s="551"/>
      <c r="U231" s="550"/>
      <c r="V231" s="1060">
        <v>15</v>
      </c>
      <c r="W231" s="550">
        <v>4500000</v>
      </c>
      <c r="X231" s="1158"/>
      <c r="Y231" s="1114"/>
      <c r="Z231" s="795"/>
      <c r="AA231" s="861"/>
      <c r="AB231" s="806"/>
      <c r="AC231" s="806"/>
      <c r="AD231" s="806"/>
      <c r="AE231" s="623"/>
      <c r="AF231" s="623"/>
      <c r="AG231" s="623"/>
      <c r="AH231" s="623"/>
      <c r="AI231" s="92"/>
      <c r="AJ231" s="92"/>
    </row>
    <row r="232" spans="1:36" ht="12.95" customHeight="1">
      <c r="A232" s="763">
        <v>121</v>
      </c>
      <c r="B232" s="762"/>
      <c r="C232" s="1087" t="s">
        <v>97</v>
      </c>
      <c r="D232" s="1087" t="s">
        <v>238</v>
      </c>
      <c r="E232" s="1087" t="s">
        <v>239</v>
      </c>
      <c r="F232" s="1087" t="s">
        <v>239</v>
      </c>
      <c r="G232" s="1087" t="s">
        <v>574</v>
      </c>
      <c r="H232" s="785" t="s">
        <v>1323</v>
      </c>
      <c r="I232" s="72" t="s">
        <v>1231</v>
      </c>
      <c r="J232" s="51"/>
      <c r="K232" s="51"/>
      <c r="L232" s="52" t="s">
        <v>223</v>
      </c>
      <c r="M232" s="52" t="s">
        <v>818</v>
      </c>
      <c r="N232" s="670" t="s">
        <v>1190</v>
      </c>
      <c r="O232" s="51"/>
      <c r="P232" s="52" t="s">
        <v>132</v>
      </c>
      <c r="Q232" s="52" t="s">
        <v>43</v>
      </c>
      <c r="R232" s="1060"/>
      <c r="S232" s="550"/>
      <c r="T232" s="551"/>
      <c r="U232" s="550"/>
      <c r="V232" s="1060">
        <v>12</v>
      </c>
      <c r="W232" s="550">
        <v>1200000</v>
      </c>
      <c r="X232" s="1158"/>
      <c r="Y232" s="1114"/>
      <c r="Z232" s="795"/>
      <c r="AA232" s="861"/>
      <c r="AB232" s="806"/>
      <c r="AC232" s="806"/>
      <c r="AD232" s="806"/>
      <c r="AE232" s="623"/>
      <c r="AF232" s="623"/>
      <c r="AG232" s="623"/>
      <c r="AH232" s="623"/>
      <c r="AI232" s="92"/>
      <c r="AJ232" s="92"/>
    </row>
    <row r="233" spans="1:36" ht="12.95" customHeight="1">
      <c r="A233" s="763">
        <v>122</v>
      </c>
      <c r="B233" s="762"/>
      <c r="C233" s="1087" t="s">
        <v>97</v>
      </c>
      <c r="D233" s="1087" t="s">
        <v>238</v>
      </c>
      <c r="E233" s="1087" t="s">
        <v>239</v>
      </c>
      <c r="F233" s="1087" t="s">
        <v>239</v>
      </c>
      <c r="G233" s="1087" t="s">
        <v>263</v>
      </c>
      <c r="H233" s="785" t="s">
        <v>1299</v>
      </c>
      <c r="I233" s="72" t="s">
        <v>1188</v>
      </c>
      <c r="J233" s="51" t="s">
        <v>1189</v>
      </c>
      <c r="K233" s="51"/>
      <c r="L233" s="52" t="s">
        <v>223</v>
      </c>
      <c r="M233" s="52" t="s">
        <v>818</v>
      </c>
      <c r="N233" s="670" t="s">
        <v>1190</v>
      </c>
      <c r="O233" s="51"/>
      <c r="P233" s="52" t="s">
        <v>132</v>
      </c>
      <c r="Q233" s="52" t="s">
        <v>43</v>
      </c>
      <c r="R233" s="1060"/>
      <c r="S233" s="550"/>
      <c r="T233" s="551"/>
      <c r="U233" s="550"/>
      <c r="V233" s="1060">
        <v>10</v>
      </c>
      <c r="W233" s="550">
        <v>3349700</v>
      </c>
      <c r="X233" s="1158"/>
      <c r="Y233" s="1114"/>
      <c r="Z233" s="795"/>
      <c r="AA233" s="861"/>
      <c r="AB233" s="806"/>
      <c r="AC233" s="806"/>
      <c r="AD233" s="806"/>
      <c r="AE233" s="623"/>
      <c r="AF233" s="623"/>
      <c r="AG233" s="623"/>
      <c r="AH233" s="623"/>
      <c r="AI233" s="92"/>
      <c r="AJ233" s="92"/>
    </row>
    <row r="234" spans="1:36" ht="12.95" customHeight="1">
      <c r="A234" s="763">
        <v>123</v>
      </c>
      <c r="B234" s="762"/>
      <c r="C234" s="69" t="s">
        <v>97</v>
      </c>
      <c r="D234" s="69" t="s">
        <v>238</v>
      </c>
      <c r="E234" s="69" t="s">
        <v>239</v>
      </c>
      <c r="F234" s="1071" t="s">
        <v>263</v>
      </c>
      <c r="G234" s="1071" t="s">
        <v>1084</v>
      </c>
      <c r="H234" s="70" t="s">
        <v>129</v>
      </c>
      <c r="I234" s="51" t="s">
        <v>267</v>
      </c>
      <c r="J234" s="52" t="s">
        <v>268</v>
      </c>
      <c r="K234" s="52"/>
      <c r="L234" s="52"/>
      <c r="M234" s="52" t="s">
        <v>40</v>
      </c>
      <c r="N234" s="52">
        <v>2007</v>
      </c>
      <c r="O234" s="52" t="s">
        <v>41</v>
      </c>
      <c r="P234" s="52" t="s">
        <v>42</v>
      </c>
      <c r="Q234" s="1020" t="s">
        <v>310</v>
      </c>
      <c r="R234" s="82"/>
      <c r="S234" s="71"/>
      <c r="T234" s="551"/>
      <c r="U234" s="550"/>
      <c r="V234" s="82">
        <v>1</v>
      </c>
      <c r="W234" s="71">
        <v>1884375</v>
      </c>
      <c r="X234" s="1158"/>
      <c r="Y234" s="1114"/>
      <c r="Z234" s="795"/>
      <c r="AA234" s="861"/>
      <c r="AB234" s="806"/>
      <c r="AC234" s="806"/>
      <c r="AD234" s="806"/>
      <c r="AE234" s="623"/>
      <c r="AF234" s="623"/>
      <c r="AG234" s="623"/>
      <c r="AH234" s="623"/>
      <c r="AI234" s="92"/>
      <c r="AJ234" s="92"/>
    </row>
    <row r="235" spans="1:36" ht="12.95" customHeight="1">
      <c r="A235" s="763">
        <v>124</v>
      </c>
      <c r="B235" s="762"/>
      <c r="C235" s="69" t="s">
        <v>97</v>
      </c>
      <c r="D235" s="69" t="s">
        <v>238</v>
      </c>
      <c r="E235" s="69" t="s">
        <v>239</v>
      </c>
      <c r="F235" s="69" t="s">
        <v>239</v>
      </c>
      <c r="G235" s="69">
        <v>3</v>
      </c>
      <c r="H235" s="70" t="s">
        <v>135</v>
      </c>
      <c r="I235" s="51" t="s">
        <v>272</v>
      </c>
      <c r="J235" s="52" t="s">
        <v>273</v>
      </c>
      <c r="K235" s="52"/>
      <c r="L235" s="52"/>
      <c r="M235" s="52" t="s">
        <v>40</v>
      </c>
      <c r="N235" s="52">
        <v>2007</v>
      </c>
      <c r="O235" s="52" t="s">
        <v>41</v>
      </c>
      <c r="P235" s="52" t="s">
        <v>42</v>
      </c>
      <c r="Q235" s="1020" t="s">
        <v>310</v>
      </c>
      <c r="R235" s="82"/>
      <c r="S235" s="71"/>
      <c r="T235" s="551"/>
      <c r="U235" s="550"/>
      <c r="V235" s="82">
        <v>1</v>
      </c>
      <c r="W235" s="71">
        <v>1650000</v>
      </c>
      <c r="X235" s="1158"/>
      <c r="Y235" s="1114"/>
      <c r="Z235" s="795"/>
      <c r="AA235" s="861"/>
      <c r="AB235" s="806"/>
      <c r="AC235" s="806"/>
      <c r="AD235" s="806"/>
      <c r="AE235" s="623"/>
      <c r="AF235" s="623"/>
      <c r="AG235" s="623"/>
      <c r="AH235" s="623"/>
      <c r="AI235" s="92"/>
      <c r="AJ235" s="92"/>
    </row>
    <row r="236" spans="1:36" ht="12.95" customHeight="1">
      <c r="A236" s="763">
        <v>125</v>
      </c>
      <c r="B236" s="762"/>
      <c r="C236" s="69" t="s">
        <v>97</v>
      </c>
      <c r="D236" s="69" t="s">
        <v>238</v>
      </c>
      <c r="E236" s="69" t="s">
        <v>239</v>
      </c>
      <c r="F236" s="1071" t="s">
        <v>239</v>
      </c>
      <c r="G236" s="1071" t="s">
        <v>239</v>
      </c>
      <c r="H236" s="70" t="s">
        <v>73</v>
      </c>
      <c r="I236" s="51" t="s">
        <v>275</v>
      </c>
      <c r="J236" s="52" t="s">
        <v>276</v>
      </c>
      <c r="K236" s="52"/>
      <c r="L236" s="52"/>
      <c r="M236" s="52" t="s">
        <v>40</v>
      </c>
      <c r="N236" s="52">
        <v>2007</v>
      </c>
      <c r="O236" s="52" t="s">
        <v>41</v>
      </c>
      <c r="P236" s="52" t="s">
        <v>42</v>
      </c>
      <c r="Q236" s="1020" t="s">
        <v>310</v>
      </c>
      <c r="R236" s="82"/>
      <c r="S236" s="71"/>
      <c r="T236" s="551"/>
      <c r="U236" s="550"/>
      <c r="V236" s="82">
        <v>1</v>
      </c>
      <c r="W236" s="71">
        <v>1650000</v>
      </c>
      <c r="X236" s="1158"/>
      <c r="Y236" s="1114"/>
      <c r="Z236" s="795"/>
      <c r="AA236" s="861"/>
      <c r="AB236" s="806"/>
      <c r="AC236" s="806"/>
      <c r="AD236" s="806"/>
      <c r="AE236" s="623"/>
      <c r="AF236" s="623"/>
      <c r="AG236" s="623"/>
      <c r="AH236" s="623"/>
      <c r="AI236" s="92"/>
      <c r="AJ236" s="92"/>
    </row>
    <row r="237" spans="1:36" ht="12.95" customHeight="1">
      <c r="A237" s="763">
        <v>126</v>
      </c>
      <c r="B237" s="762"/>
      <c r="C237" s="69" t="s">
        <v>97</v>
      </c>
      <c r="D237" s="69" t="s">
        <v>238</v>
      </c>
      <c r="E237" s="69" t="s">
        <v>239</v>
      </c>
      <c r="F237" s="69" t="s">
        <v>239</v>
      </c>
      <c r="G237" s="1071" t="s">
        <v>1087</v>
      </c>
      <c r="H237" s="70" t="s">
        <v>137</v>
      </c>
      <c r="I237" s="51" t="s">
        <v>278</v>
      </c>
      <c r="J237" s="52" t="s">
        <v>279</v>
      </c>
      <c r="K237" s="52"/>
      <c r="L237" s="52"/>
      <c r="M237" s="52" t="s">
        <v>40</v>
      </c>
      <c r="N237" s="52">
        <v>2007</v>
      </c>
      <c r="O237" s="52" t="s">
        <v>41</v>
      </c>
      <c r="P237" s="52" t="s">
        <v>42</v>
      </c>
      <c r="Q237" s="1020" t="s">
        <v>310</v>
      </c>
      <c r="R237" s="82"/>
      <c r="S237" s="71"/>
      <c r="T237" s="551"/>
      <c r="U237" s="550"/>
      <c r="V237" s="82">
        <v>1</v>
      </c>
      <c r="W237" s="71">
        <v>250000</v>
      </c>
      <c r="X237" s="1158"/>
      <c r="Y237" s="1114"/>
      <c r="Z237" s="795"/>
      <c r="AA237" s="861"/>
      <c r="AB237" s="806"/>
      <c r="AC237" s="806"/>
      <c r="AD237" s="806"/>
      <c r="AE237" s="623"/>
      <c r="AF237" s="623"/>
      <c r="AG237" s="623"/>
      <c r="AH237" s="623"/>
      <c r="AI237" s="92"/>
      <c r="AJ237" s="92"/>
    </row>
    <row r="238" spans="1:36" ht="12.95" customHeight="1">
      <c r="A238" s="763">
        <v>127</v>
      </c>
      <c r="B238" s="762"/>
      <c r="C238" s="881" t="s">
        <v>97</v>
      </c>
      <c r="D238" s="881" t="s">
        <v>238</v>
      </c>
      <c r="E238" s="881" t="s">
        <v>239</v>
      </c>
      <c r="F238" s="1085" t="s">
        <v>263</v>
      </c>
      <c r="G238" s="1085" t="s">
        <v>1086</v>
      </c>
      <c r="H238" s="697" t="s">
        <v>135</v>
      </c>
      <c r="I238" s="134" t="s">
        <v>283</v>
      </c>
      <c r="J238" s="1246" t="s">
        <v>284</v>
      </c>
      <c r="K238" s="1246"/>
      <c r="L238" s="1246"/>
      <c r="M238" s="1246" t="s">
        <v>40</v>
      </c>
      <c r="N238" s="1246">
        <v>2007</v>
      </c>
      <c r="O238" s="1246" t="s">
        <v>41</v>
      </c>
      <c r="P238" s="1246" t="s">
        <v>42</v>
      </c>
      <c r="Q238" s="1020" t="s">
        <v>310</v>
      </c>
      <c r="R238" s="882"/>
      <c r="S238" s="550"/>
      <c r="T238" s="551"/>
      <c r="U238" s="550"/>
      <c r="V238" s="882">
        <v>1</v>
      </c>
      <c r="W238" s="550">
        <v>9325000</v>
      </c>
      <c r="X238" s="1158"/>
      <c r="Y238" s="1114"/>
      <c r="Z238" s="795"/>
      <c r="AA238" s="861"/>
      <c r="AB238" s="806"/>
      <c r="AC238" s="806"/>
      <c r="AD238" s="806"/>
      <c r="AE238" s="623"/>
      <c r="AF238" s="623"/>
      <c r="AG238" s="623"/>
      <c r="AH238" s="623"/>
      <c r="AI238" s="92"/>
      <c r="AJ238" s="92"/>
    </row>
    <row r="239" spans="1:36" ht="12.95" customHeight="1">
      <c r="A239" s="763">
        <v>128</v>
      </c>
      <c r="B239" s="762"/>
      <c r="C239" s="69" t="s">
        <v>97</v>
      </c>
      <c r="D239" s="69" t="s">
        <v>238</v>
      </c>
      <c r="E239" s="69" t="s">
        <v>239</v>
      </c>
      <c r="F239" s="69" t="s">
        <v>97</v>
      </c>
      <c r="G239" s="69">
        <v>55</v>
      </c>
      <c r="H239" s="70" t="s">
        <v>83</v>
      </c>
      <c r="I239" s="51" t="s">
        <v>288</v>
      </c>
      <c r="J239" s="52" t="s">
        <v>289</v>
      </c>
      <c r="K239" s="52"/>
      <c r="L239" s="52"/>
      <c r="M239" s="52" t="s">
        <v>40</v>
      </c>
      <c r="N239" s="52">
        <v>2007</v>
      </c>
      <c r="O239" s="52" t="s">
        <v>41</v>
      </c>
      <c r="P239" s="52" t="s">
        <v>42</v>
      </c>
      <c r="Q239" s="1020" t="s">
        <v>310</v>
      </c>
      <c r="R239" s="82"/>
      <c r="S239" s="71"/>
      <c r="T239" s="551"/>
      <c r="U239" s="550"/>
      <c r="V239" s="82">
        <v>1</v>
      </c>
      <c r="W239" s="71">
        <v>1396500</v>
      </c>
      <c r="X239" s="1158"/>
      <c r="Y239" s="1114"/>
      <c r="Z239" s="795"/>
      <c r="AA239" s="861"/>
      <c r="AB239" s="806"/>
      <c r="AC239" s="806"/>
      <c r="AD239" s="806"/>
      <c r="AE239" s="623"/>
      <c r="AF239" s="623"/>
      <c r="AG239" s="623"/>
      <c r="AH239" s="623"/>
      <c r="AI239" s="92"/>
      <c r="AJ239" s="92"/>
    </row>
    <row r="240" spans="1:36" ht="12.95" customHeight="1">
      <c r="A240" s="763">
        <v>129</v>
      </c>
      <c r="B240" s="762"/>
      <c r="C240" s="69" t="s">
        <v>97</v>
      </c>
      <c r="D240" s="69" t="s">
        <v>238</v>
      </c>
      <c r="E240" s="69" t="s">
        <v>239</v>
      </c>
      <c r="F240" s="69" t="s">
        <v>97</v>
      </c>
      <c r="G240" s="69">
        <v>55</v>
      </c>
      <c r="H240" s="70" t="s">
        <v>146</v>
      </c>
      <c r="I240" s="51" t="s">
        <v>290</v>
      </c>
      <c r="J240" s="52" t="s">
        <v>291</v>
      </c>
      <c r="K240" s="52"/>
      <c r="L240" s="52"/>
      <c r="M240" s="52" t="s">
        <v>40</v>
      </c>
      <c r="N240" s="52">
        <v>2007</v>
      </c>
      <c r="O240" s="52" t="s">
        <v>41</v>
      </c>
      <c r="P240" s="52" t="s">
        <v>42</v>
      </c>
      <c r="Q240" s="1020" t="s">
        <v>310</v>
      </c>
      <c r="R240" s="82"/>
      <c r="S240" s="71"/>
      <c r="T240" s="551"/>
      <c r="U240" s="550"/>
      <c r="V240" s="82">
        <v>1</v>
      </c>
      <c r="W240" s="71">
        <v>1163800</v>
      </c>
      <c r="X240" s="1158"/>
      <c r="Y240" s="1114"/>
      <c r="Z240" s="795"/>
      <c r="AA240" s="861"/>
      <c r="AB240" s="806"/>
      <c r="AC240" s="806"/>
      <c r="AD240" s="806"/>
      <c r="AE240" s="623"/>
      <c r="AF240" s="623"/>
      <c r="AG240" s="623"/>
      <c r="AH240" s="623"/>
      <c r="AI240" s="92"/>
      <c r="AJ240" s="92"/>
    </row>
    <row r="241" spans="1:36" ht="12.95" customHeight="1">
      <c r="A241" s="763">
        <v>130</v>
      </c>
      <c r="B241" s="762"/>
      <c r="C241" s="69" t="s">
        <v>97</v>
      </c>
      <c r="D241" s="69" t="s">
        <v>238</v>
      </c>
      <c r="E241" s="69" t="s">
        <v>239</v>
      </c>
      <c r="F241" s="69" t="s">
        <v>97</v>
      </c>
      <c r="G241" s="1071" t="s">
        <v>1088</v>
      </c>
      <c r="H241" s="70" t="s">
        <v>135</v>
      </c>
      <c r="I241" s="51" t="s">
        <v>292</v>
      </c>
      <c r="J241" s="52" t="s">
        <v>291</v>
      </c>
      <c r="K241" s="52"/>
      <c r="L241" s="52"/>
      <c r="M241" s="52" t="s">
        <v>40</v>
      </c>
      <c r="N241" s="52">
        <v>2007</v>
      </c>
      <c r="O241" s="52" t="s">
        <v>41</v>
      </c>
      <c r="P241" s="52" t="s">
        <v>42</v>
      </c>
      <c r="Q241" s="1020" t="s">
        <v>310</v>
      </c>
      <c r="R241" s="82"/>
      <c r="S241" s="71"/>
      <c r="T241" s="551"/>
      <c r="U241" s="550"/>
      <c r="V241" s="82">
        <v>1</v>
      </c>
      <c r="W241" s="71">
        <v>510000</v>
      </c>
      <c r="X241" s="1158"/>
      <c r="Y241" s="1114"/>
      <c r="Z241" s="795"/>
      <c r="AA241" s="861"/>
      <c r="AB241" s="806"/>
      <c r="AC241" s="806"/>
      <c r="AD241" s="806"/>
      <c r="AE241" s="623"/>
      <c r="AF241" s="623"/>
      <c r="AG241" s="623"/>
      <c r="AH241" s="623"/>
      <c r="AI241" s="92"/>
      <c r="AJ241" s="92"/>
    </row>
    <row r="242" spans="1:36" ht="12.95" customHeight="1">
      <c r="A242" s="763">
        <v>131</v>
      </c>
      <c r="B242" s="762"/>
      <c r="C242" s="69" t="s">
        <v>97</v>
      </c>
      <c r="D242" s="69" t="s">
        <v>238</v>
      </c>
      <c r="E242" s="69" t="s">
        <v>239</v>
      </c>
      <c r="F242" s="1071" t="s">
        <v>238</v>
      </c>
      <c r="G242" s="1071" t="s">
        <v>239</v>
      </c>
      <c r="H242" s="70" t="s">
        <v>135</v>
      </c>
      <c r="I242" s="51" t="s">
        <v>293</v>
      </c>
      <c r="J242" s="52" t="s">
        <v>294</v>
      </c>
      <c r="K242" s="52"/>
      <c r="L242" s="52"/>
      <c r="M242" s="52" t="s">
        <v>40</v>
      </c>
      <c r="N242" s="52">
        <v>2007</v>
      </c>
      <c r="O242" s="52" t="s">
        <v>41</v>
      </c>
      <c r="P242" s="52" t="s">
        <v>42</v>
      </c>
      <c r="Q242" s="1020" t="s">
        <v>310</v>
      </c>
      <c r="R242" s="82"/>
      <c r="S242" s="71"/>
      <c r="T242" s="551"/>
      <c r="U242" s="550"/>
      <c r="V242" s="82">
        <v>1</v>
      </c>
      <c r="W242" s="71">
        <v>25750000</v>
      </c>
      <c r="X242" s="1158"/>
      <c r="Y242" s="1114"/>
      <c r="Z242" s="795"/>
      <c r="AA242" s="861"/>
      <c r="AB242" s="806"/>
      <c r="AC242" s="806"/>
      <c r="AD242" s="806"/>
      <c r="AE242" s="623"/>
      <c r="AF242" s="623"/>
      <c r="AG242" s="623"/>
      <c r="AH242" s="623"/>
      <c r="AI242" s="92"/>
      <c r="AJ242" s="92"/>
    </row>
    <row r="243" spans="1:36" ht="12.95" customHeight="1">
      <c r="A243" s="763"/>
      <c r="B243" s="762"/>
      <c r="C243" s="1070"/>
      <c r="D243" s="1070"/>
      <c r="E243" s="1070"/>
      <c r="F243" s="1070"/>
      <c r="G243" s="1070"/>
      <c r="H243" s="70"/>
      <c r="I243" s="51"/>
      <c r="J243" s="417"/>
      <c r="K243" s="52"/>
      <c r="L243" s="52"/>
      <c r="M243" s="52"/>
      <c r="N243" s="52"/>
      <c r="O243" s="52"/>
      <c r="P243" s="52"/>
      <c r="Q243" s="1020"/>
      <c r="R243" s="70"/>
      <c r="S243" s="550"/>
      <c r="T243" s="551"/>
      <c r="U243" s="550"/>
      <c r="V243" s="70"/>
      <c r="W243" s="550"/>
      <c r="X243" s="1158"/>
      <c r="Y243" s="1114"/>
      <c r="Z243" s="795"/>
      <c r="AA243" s="861"/>
      <c r="AB243" s="806"/>
      <c r="AC243" s="806"/>
      <c r="AD243" s="806"/>
      <c r="AE243" s="623"/>
      <c r="AF243" s="623"/>
      <c r="AG243" s="623"/>
      <c r="AH243" s="623"/>
      <c r="AI243" s="92"/>
      <c r="AJ243" s="92"/>
    </row>
    <row r="244" spans="1:36" ht="12.95" customHeight="1" thickBot="1">
      <c r="A244" s="763"/>
      <c r="B244" s="762"/>
      <c r="C244" s="1087"/>
      <c r="D244" s="1087"/>
      <c r="E244" s="1087"/>
      <c r="F244" s="1087"/>
      <c r="G244" s="1087"/>
      <c r="H244" s="785"/>
      <c r="I244" s="72"/>
      <c r="J244" s="51"/>
      <c r="K244" s="51"/>
      <c r="L244" s="52"/>
      <c r="M244" s="52"/>
      <c r="N244" s="670"/>
      <c r="O244" s="51"/>
      <c r="P244" s="52"/>
      <c r="Q244" s="52"/>
      <c r="R244" s="1060"/>
      <c r="S244" s="550"/>
      <c r="T244" s="551"/>
      <c r="U244" s="550"/>
      <c r="V244" s="1060"/>
      <c r="W244" s="550"/>
      <c r="X244" s="1158"/>
      <c r="Y244" s="1114"/>
      <c r="Z244" s="795"/>
      <c r="AA244" s="861"/>
      <c r="AB244" s="806"/>
      <c r="AC244" s="806"/>
      <c r="AD244" s="806"/>
      <c r="AE244" s="623"/>
      <c r="AF244" s="623"/>
      <c r="AG244" s="623"/>
      <c r="AH244" s="623"/>
      <c r="AI244" s="92"/>
      <c r="AJ244" s="92"/>
    </row>
    <row r="245" spans="1:36" ht="12.95" customHeight="1" thickBot="1">
      <c r="A245" s="773"/>
      <c r="B245" s="789"/>
      <c r="C245" s="775" t="str">
        <f>MID(B245,1,2)</f>
        <v/>
      </c>
      <c r="D245" s="775" t="str">
        <f>MID(B245,4,2)</f>
        <v/>
      </c>
      <c r="E245" s="775" t="str">
        <f>MID(B245,7,2)</f>
        <v/>
      </c>
      <c r="F245" s="775" t="str">
        <f>MID(B245,10,2)</f>
        <v/>
      </c>
      <c r="G245" s="775" t="str">
        <f>MID(B245,13,3)</f>
        <v/>
      </c>
      <c r="H245" s="960" t="s">
        <v>394</v>
      </c>
      <c r="I245" s="777" t="s">
        <v>798</v>
      </c>
      <c r="J245" s="789"/>
      <c r="K245" s="778"/>
      <c r="L245" s="789"/>
      <c r="M245" s="789"/>
      <c r="N245" s="778"/>
      <c r="O245" s="778"/>
      <c r="P245" s="778"/>
      <c r="Q245" s="779"/>
      <c r="R245" s="1121">
        <v>28</v>
      </c>
      <c r="S245" s="958">
        <v>196874750</v>
      </c>
      <c r="T245" s="1121">
        <f>SUM(T246:T267)</f>
        <v>14</v>
      </c>
      <c r="U245" s="1210">
        <f>SUM(U246:U267)</f>
        <v>38064240</v>
      </c>
      <c r="V245" s="1121">
        <f>SUM(V246:V267)</f>
        <v>31</v>
      </c>
      <c r="W245" s="731">
        <f>SUM(W246:W267)</f>
        <v>16014000</v>
      </c>
      <c r="X245" s="1147">
        <f>R245+T245-V245</f>
        <v>11</v>
      </c>
      <c r="Y245" s="758">
        <f>S245+U245-W245</f>
        <v>218924990</v>
      </c>
      <c r="Z245" s="793"/>
      <c r="AA245" s="623"/>
      <c r="AB245" s="623"/>
      <c r="AC245" s="623"/>
      <c r="AD245" s="623"/>
      <c r="AE245" s="623"/>
      <c r="AF245" s="623"/>
      <c r="AG245" s="623"/>
      <c r="AH245" s="623"/>
      <c r="AI245" s="92"/>
    </row>
    <row r="246" spans="1:36" ht="12.95" customHeight="1">
      <c r="A246" s="1124">
        <v>1</v>
      </c>
      <c r="B246" s="865"/>
      <c r="C246" s="1207" t="s">
        <v>97</v>
      </c>
      <c r="D246" s="1207" t="s">
        <v>263</v>
      </c>
      <c r="E246" s="1207" t="s">
        <v>239</v>
      </c>
      <c r="F246" s="1207" t="s">
        <v>921</v>
      </c>
      <c r="G246" s="1207" t="s">
        <v>238</v>
      </c>
      <c r="H246" s="785" t="s">
        <v>135</v>
      </c>
      <c r="I246" s="72" t="s">
        <v>1245</v>
      </c>
      <c r="J246" s="51" t="s">
        <v>1334</v>
      </c>
      <c r="K246" s="51"/>
      <c r="L246" s="417" t="s">
        <v>158</v>
      </c>
      <c r="M246" s="52" t="s">
        <v>818</v>
      </c>
      <c r="N246" s="670" t="s">
        <v>1237</v>
      </c>
      <c r="O246" s="51"/>
      <c r="P246" s="52" t="s">
        <v>132</v>
      </c>
      <c r="Q246" s="52" t="s">
        <v>43</v>
      </c>
      <c r="R246" s="1060"/>
      <c r="S246" s="550"/>
      <c r="T246" s="1060">
        <v>1</v>
      </c>
      <c r="U246" s="550">
        <v>29850240</v>
      </c>
      <c r="V246" s="998"/>
      <c r="W246" s="959"/>
      <c r="X246" s="1153"/>
      <c r="Y246" s="1102"/>
      <c r="Z246" s="1125"/>
      <c r="AA246" s="623"/>
      <c r="AB246" s="623"/>
      <c r="AC246" s="623"/>
      <c r="AD246" s="623"/>
      <c r="AE246" s="623"/>
      <c r="AF246" s="623"/>
      <c r="AG246" s="623"/>
      <c r="AH246" s="623"/>
      <c r="AI246" s="92"/>
    </row>
    <row r="247" spans="1:36" ht="12.95" customHeight="1">
      <c r="A247" s="763">
        <v>2</v>
      </c>
      <c r="B247" s="762"/>
      <c r="C247" s="1207" t="s">
        <v>97</v>
      </c>
      <c r="D247" s="1207" t="s">
        <v>263</v>
      </c>
      <c r="E247" s="1207" t="s">
        <v>239</v>
      </c>
      <c r="F247" s="1207" t="s">
        <v>1091</v>
      </c>
      <c r="G247" s="1207" t="s">
        <v>574</v>
      </c>
      <c r="H247" s="785" t="s">
        <v>1335</v>
      </c>
      <c r="I247" s="72" t="s">
        <v>1246</v>
      </c>
      <c r="J247" s="51" t="s">
        <v>1247</v>
      </c>
      <c r="K247" s="51"/>
      <c r="L247" s="417" t="s">
        <v>158</v>
      </c>
      <c r="M247" s="52" t="s">
        <v>818</v>
      </c>
      <c r="N247" s="670" t="s">
        <v>1248</v>
      </c>
      <c r="O247" s="51"/>
      <c r="P247" s="52" t="s">
        <v>42</v>
      </c>
      <c r="Q247" s="52" t="s">
        <v>43</v>
      </c>
      <c r="R247" s="1060"/>
      <c r="S247" s="550"/>
      <c r="T247" s="1060">
        <v>3</v>
      </c>
      <c r="U247" s="550">
        <v>3000000</v>
      </c>
      <c r="V247" s="1116"/>
      <c r="W247" s="1117"/>
      <c r="X247" s="1158"/>
      <c r="Y247" s="1114"/>
      <c r="Z247" s="795"/>
      <c r="AA247" s="623"/>
      <c r="AB247" s="623"/>
      <c r="AC247" s="623"/>
      <c r="AD247" s="623"/>
      <c r="AE247" s="623"/>
      <c r="AF247" s="623"/>
      <c r="AG247" s="623"/>
      <c r="AH247" s="623"/>
      <c r="AI247" s="92"/>
    </row>
    <row r="248" spans="1:36" ht="12.95" customHeight="1">
      <c r="A248" s="763">
        <v>3</v>
      </c>
      <c r="B248" s="762"/>
      <c r="C248" s="1207" t="s">
        <v>97</v>
      </c>
      <c r="D248" s="1207" t="s">
        <v>263</v>
      </c>
      <c r="E248" s="1207" t="s">
        <v>239</v>
      </c>
      <c r="F248" s="1207" t="s">
        <v>567</v>
      </c>
      <c r="G248" s="1207" t="s">
        <v>1120</v>
      </c>
      <c r="H248" s="785" t="s">
        <v>1075</v>
      </c>
      <c r="I248" s="72" t="s">
        <v>1249</v>
      </c>
      <c r="J248" s="51" t="s">
        <v>1250</v>
      </c>
      <c r="K248" s="51"/>
      <c r="L248" s="417" t="s">
        <v>158</v>
      </c>
      <c r="M248" s="52" t="s">
        <v>818</v>
      </c>
      <c r="N248" s="670" t="s">
        <v>1248</v>
      </c>
      <c r="O248" s="51"/>
      <c r="P248" s="52" t="s">
        <v>42</v>
      </c>
      <c r="Q248" s="52" t="s">
        <v>43</v>
      </c>
      <c r="R248" s="1060"/>
      <c r="S248" s="550"/>
      <c r="T248" s="1060">
        <v>3</v>
      </c>
      <c r="U248" s="550">
        <v>2178000</v>
      </c>
      <c r="V248" s="1116"/>
      <c r="W248" s="1117"/>
      <c r="X248" s="1158"/>
      <c r="Y248" s="1114"/>
      <c r="Z248" s="795"/>
      <c r="AA248" s="623"/>
      <c r="AB248" s="623"/>
      <c r="AC248" s="623"/>
      <c r="AD248" s="623"/>
      <c r="AE248" s="623"/>
      <c r="AF248" s="623"/>
      <c r="AG248" s="623"/>
      <c r="AH248" s="623"/>
      <c r="AI248" s="92"/>
    </row>
    <row r="249" spans="1:36" ht="12.95" customHeight="1">
      <c r="A249" s="763">
        <v>4</v>
      </c>
      <c r="B249" s="762"/>
      <c r="C249" s="1207" t="s">
        <v>97</v>
      </c>
      <c r="D249" s="1207" t="s">
        <v>263</v>
      </c>
      <c r="E249" s="1207" t="s">
        <v>239</v>
      </c>
      <c r="F249" s="1207" t="s">
        <v>919</v>
      </c>
      <c r="G249" s="1207" t="s">
        <v>1119</v>
      </c>
      <c r="H249" s="785" t="s">
        <v>1336</v>
      </c>
      <c r="I249" s="72" t="s">
        <v>1251</v>
      </c>
      <c r="J249" s="51" t="s">
        <v>1252</v>
      </c>
      <c r="K249" s="51"/>
      <c r="L249" s="417" t="s">
        <v>158</v>
      </c>
      <c r="M249" s="52" t="s">
        <v>818</v>
      </c>
      <c r="N249" s="670" t="s">
        <v>1248</v>
      </c>
      <c r="O249" s="51"/>
      <c r="P249" s="52" t="s">
        <v>42</v>
      </c>
      <c r="Q249" s="52" t="s">
        <v>43</v>
      </c>
      <c r="R249" s="1060"/>
      <c r="S249" s="550"/>
      <c r="T249" s="1060">
        <v>3</v>
      </c>
      <c r="U249" s="550">
        <v>2541000</v>
      </c>
      <c r="V249" s="1116"/>
      <c r="W249" s="1117"/>
      <c r="X249" s="1158"/>
      <c r="Y249" s="1114"/>
      <c r="Z249" s="795"/>
      <c r="AA249" s="623"/>
      <c r="AB249" s="623"/>
      <c r="AC249" s="623"/>
      <c r="AD249" s="623"/>
      <c r="AE249" s="623"/>
      <c r="AF249" s="623"/>
      <c r="AG249" s="623"/>
      <c r="AH249" s="623"/>
      <c r="AI249" s="92"/>
    </row>
    <row r="250" spans="1:36" ht="12.95" customHeight="1">
      <c r="A250" s="763">
        <v>5</v>
      </c>
      <c r="B250" s="762"/>
      <c r="C250" s="1207" t="s">
        <v>97</v>
      </c>
      <c r="D250" s="1207" t="s">
        <v>263</v>
      </c>
      <c r="E250" s="1207" t="s">
        <v>239</v>
      </c>
      <c r="F250" s="1207" t="s">
        <v>917</v>
      </c>
      <c r="G250" s="1207" t="s">
        <v>1091</v>
      </c>
      <c r="H250" s="785" t="s">
        <v>1311</v>
      </c>
      <c r="I250" s="72" t="s">
        <v>1253</v>
      </c>
      <c r="J250" s="51"/>
      <c r="K250" s="51"/>
      <c r="L250" s="417" t="s">
        <v>88</v>
      </c>
      <c r="M250" s="52" t="s">
        <v>818</v>
      </c>
      <c r="N250" s="670" t="s">
        <v>1248</v>
      </c>
      <c r="O250" s="51"/>
      <c r="P250" s="52" t="s">
        <v>42</v>
      </c>
      <c r="Q250" s="52" t="s">
        <v>43</v>
      </c>
      <c r="R250" s="1060"/>
      <c r="S250" s="550"/>
      <c r="T250" s="1060">
        <v>3</v>
      </c>
      <c r="U250" s="550">
        <v>165000</v>
      </c>
      <c r="V250" s="1116"/>
      <c r="W250" s="1117"/>
      <c r="X250" s="1158"/>
      <c r="Y250" s="1114"/>
      <c r="Z250" s="795"/>
      <c r="AA250" s="623"/>
      <c r="AB250" s="623"/>
      <c r="AC250" s="623"/>
      <c r="AD250" s="623"/>
      <c r="AE250" s="623"/>
      <c r="AF250" s="623"/>
      <c r="AG250" s="623"/>
      <c r="AH250" s="623"/>
      <c r="AI250" s="92"/>
    </row>
    <row r="251" spans="1:36" ht="12.95" customHeight="1">
      <c r="A251" s="763">
        <v>6</v>
      </c>
      <c r="B251" s="762"/>
      <c r="C251" s="1207" t="s">
        <v>97</v>
      </c>
      <c r="D251" s="1207" t="s">
        <v>263</v>
      </c>
      <c r="E251" s="1207" t="s">
        <v>239</v>
      </c>
      <c r="F251" s="1207" t="s">
        <v>920</v>
      </c>
      <c r="G251" s="1207" t="s">
        <v>917</v>
      </c>
      <c r="H251" s="771" t="s">
        <v>129</v>
      </c>
      <c r="I251" s="512" t="s">
        <v>1224</v>
      </c>
      <c r="J251" s="104"/>
      <c r="K251" s="104"/>
      <c r="L251" s="104" t="s">
        <v>158</v>
      </c>
      <c r="M251" s="102" t="s">
        <v>818</v>
      </c>
      <c r="N251" s="710" t="s">
        <v>1187</v>
      </c>
      <c r="O251" s="104"/>
      <c r="P251" s="102" t="s">
        <v>42</v>
      </c>
      <c r="Q251" s="102" t="s">
        <v>43</v>
      </c>
      <c r="R251" s="1065"/>
      <c r="S251" s="664"/>
      <c r="T251" s="1065">
        <v>1</v>
      </c>
      <c r="U251" s="664">
        <v>330000</v>
      </c>
      <c r="V251" s="1116"/>
      <c r="W251" s="1117"/>
      <c r="X251" s="1158"/>
      <c r="Y251" s="1114"/>
      <c r="Z251" s="795"/>
      <c r="AA251" s="623"/>
      <c r="AB251" s="623"/>
      <c r="AC251" s="623"/>
      <c r="AD251" s="623"/>
      <c r="AE251" s="623"/>
      <c r="AF251" s="623"/>
      <c r="AG251" s="623"/>
      <c r="AH251" s="623"/>
      <c r="AI251" s="92"/>
    </row>
    <row r="252" spans="1:36" ht="12.95" customHeight="1">
      <c r="A252" s="763">
        <v>7</v>
      </c>
      <c r="B252" s="768"/>
      <c r="C252" s="69" t="s">
        <v>97</v>
      </c>
      <c r="D252" s="69" t="s">
        <v>263</v>
      </c>
      <c r="E252" s="69" t="s">
        <v>239</v>
      </c>
      <c r="F252" s="69" t="s">
        <v>97</v>
      </c>
      <c r="G252" s="69">
        <v>7</v>
      </c>
      <c r="H252" s="70" t="s">
        <v>137</v>
      </c>
      <c r="I252" s="51" t="s">
        <v>396</v>
      </c>
      <c r="J252" s="119" t="s">
        <v>397</v>
      </c>
      <c r="K252" s="52" t="s">
        <v>41</v>
      </c>
      <c r="L252" s="52"/>
      <c r="M252" s="52" t="s">
        <v>40</v>
      </c>
      <c r="N252" s="52">
        <v>2007</v>
      </c>
      <c r="O252" s="52" t="s">
        <v>41</v>
      </c>
      <c r="P252" s="52" t="s">
        <v>42</v>
      </c>
      <c r="Q252" s="1020" t="s">
        <v>310</v>
      </c>
      <c r="R252" s="70"/>
      <c r="S252" s="71"/>
      <c r="T252" s="1060"/>
      <c r="U252" s="664"/>
      <c r="V252" s="111">
        <v>1</v>
      </c>
      <c r="W252" s="115">
        <v>800000</v>
      </c>
      <c r="X252" s="1154"/>
      <c r="Y252" s="752"/>
      <c r="Z252" s="898"/>
      <c r="AA252" s="623"/>
      <c r="AB252" s="623"/>
      <c r="AC252" s="623"/>
      <c r="AD252" s="623"/>
      <c r="AE252" s="623"/>
      <c r="AF252" s="623"/>
      <c r="AG252" s="623"/>
      <c r="AH252" s="623"/>
      <c r="AI252" s="92"/>
    </row>
    <row r="253" spans="1:36" ht="12.95" customHeight="1">
      <c r="A253" s="763">
        <v>8</v>
      </c>
      <c r="B253" s="768"/>
      <c r="C253" s="69" t="s">
        <v>97</v>
      </c>
      <c r="D253" s="69" t="s">
        <v>263</v>
      </c>
      <c r="E253" s="69" t="s">
        <v>239</v>
      </c>
      <c r="F253" s="69" t="s">
        <v>97</v>
      </c>
      <c r="G253" s="69">
        <v>7</v>
      </c>
      <c r="H253" s="70" t="s">
        <v>129</v>
      </c>
      <c r="I253" s="51" t="s">
        <v>400</v>
      </c>
      <c r="J253" s="119" t="s">
        <v>401</v>
      </c>
      <c r="K253" s="52"/>
      <c r="L253" s="52"/>
      <c r="M253" s="52" t="s">
        <v>40</v>
      </c>
      <c r="N253" s="52">
        <v>2007</v>
      </c>
      <c r="O253" s="52" t="s">
        <v>41</v>
      </c>
      <c r="P253" s="52" t="s">
        <v>42</v>
      </c>
      <c r="Q253" s="1017" t="s">
        <v>310</v>
      </c>
      <c r="R253" s="70"/>
      <c r="S253" s="71"/>
      <c r="T253" s="1065"/>
      <c r="U253" s="664"/>
      <c r="V253" s="70">
        <v>1</v>
      </c>
      <c r="W253" s="71">
        <v>30000</v>
      </c>
      <c r="X253" s="1154"/>
      <c r="Y253" s="752"/>
      <c r="Z253" s="898"/>
      <c r="AA253" s="623"/>
      <c r="AB253" s="623"/>
      <c r="AC253" s="623"/>
      <c r="AD253" s="623"/>
      <c r="AE253" s="623"/>
      <c r="AF253" s="623"/>
      <c r="AG253" s="623"/>
      <c r="AH253" s="623"/>
      <c r="AI253" s="92"/>
    </row>
    <row r="254" spans="1:36" ht="12.95" customHeight="1">
      <c r="A254" s="763">
        <v>9</v>
      </c>
      <c r="B254" s="768"/>
      <c r="C254" s="69" t="s">
        <v>97</v>
      </c>
      <c r="D254" s="69" t="s">
        <v>263</v>
      </c>
      <c r="E254" s="69" t="s">
        <v>239</v>
      </c>
      <c r="F254" s="69" t="s">
        <v>97</v>
      </c>
      <c r="G254" s="69">
        <v>7</v>
      </c>
      <c r="H254" s="70" t="s">
        <v>135</v>
      </c>
      <c r="I254" s="51" t="s">
        <v>402</v>
      </c>
      <c r="J254" s="119" t="s">
        <v>131</v>
      </c>
      <c r="K254" s="52"/>
      <c r="L254" s="52"/>
      <c r="M254" s="52" t="s">
        <v>40</v>
      </c>
      <c r="N254" s="52">
        <v>2007</v>
      </c>
      <c r="O254" s="52" t="s">
        <v>41</v>
      </c>
      <c r="P254" s="52" t="s">
        <v>42</v>
      </c>
      <c r="Q254" s="1017" t="s">
        <v>310</v>
      </c>
      <c r="R254" s="70"/>
      <c r="S254" s="71"/>
      <c r="T254" s="1065"/>
      <c r="U254" s="664"/>
      <c r="V254" s="70">
        <v>1</v>
      </c>
      <c r="W254" s="71">
        <v>10000</v>
      </c>
      <c r="X254" s="1154"/>
      <c r="Y254" s="752"/>
      <c r="Z254" s="898"/>
      <c r="AA254" s="623"/>
      <c r="AB254" s="623"/>
      <c r="AC254" s="623"/>
      <c r="AD254" s="623"/>
      <c r="AE254" s="623"/>
      <c r="AF254" s="623"/>
      <c r="AG254" s="623"/>
      <c r="AH254" s="623"/>
      <c r="AI254" s="92"/>
    </row>
    <row r="255" spans="1:36" ht="12.95" customHeight="1">
      <c r="A255" s="763">
        <v>10</v>
      </c>
      <c r="B255" s="768"/>
      <c r="C255" s="69" t="s">
        <v>97</v>
      </c>
      <c r="D255" s="69" t="s">
        <v>263</v>
      </c>
      <c r="E255" s="69" t="s">
        <v>239</v>
      </c>
      <c r="F255" s="69" t="s">
        <v>97</v>
      </c>
      <c r="G255" s="69">
        <v>7</v>
      </c>
      <c r="H255" s="70" t="s">
        <v>70</v>
      </c>
      <c r="I255" s="51" t="s">
        <v>403</v>
      </c>
      <c r="J255" s="119" t="s">
        <v>131</v>
      </c>
      <c r="K255" s="52"/>
      <c r="L255" s="52"/>
      <c r="M255" s="52" t="s">
        <v>40</v>
      </c>
      <c r="N255" s="52">
        <v>2007</v>
      </c>
      <c r="O255" s="52" t="s">
        <v>41</v>
      </c>
      <c r="P255" s="52" t="s">
        <v>42</v>
      </c>
      <c r="Q255" s="1017" t="s">
        <v>310</v>
      </c>
      <c r="R255" s="70"/>
      <c r="S255" s="71"/>
      <c r="T255" s="1065"/>
      <c r="U255" s="664"/>
      <c r="V255" s="70">
        <v>1</v>
      </c>
      <c r="W255" s="71">
        <v>60000</v>
      </c>
      <c r="X255" s="1154"/>
      <c r="Y255" s="752"/>
      <c r="Z255" s="898"/>
      <c r="AA255" s="623"/>
      <c r="AB255" s="623"/>
      <c r="AC255" s="623"/>
      <c r="AD255" s="623"/>
      <c r="AE255" s="623"/>
      <c r="AF255" s="623"/>
      <c r="AG255" s="623"/>
      <c r="AH255" s="623"/>
      <c r="AI255" s="92"/>
    </row>
    <row r="256" spans="1:36" ht="12.95" customHeight="1">
      <c r="A256" s="763">
        <v>11</v>
      </c>
      <c r="B256" s="768"/>
      <c r="C256" s="78">
        <v>2</v>
      </c>
      <c r="D256" s="78">
        <v>9</v>
      </c>
      <c r="E256" s="50">
        <v>1</v>
      </c>
      <c r="F256" s="1069" t="s">
        <v>924</v>
      </c>
      <c r="G256" s="1069" t="s">
        <v>263</v>
      </c>
      <c r="H256" s="1090" t="s">
        <v>129</v>
      </c>
      <c r="I256" s="72" t="s">
        <v>889</v>
      </c>
      <c r="J256" s="51" t="s">
        <v>890</v>
      </c>
      <c r="K256" s="52"/>
      <c r="L256" s="52" t="s">
        <v>201</v>
      </c>
      <c r="M256" s="52" t="s">
        <v>818</v>
      </c>
      <c r="N256" s="670">
        <v>42355</v>
      </c>
      <c r="O256" s="52"/>
      <c r="P256" s="52" t="s">
        <v>42</v>
      </c>
      <c r="Q256" s="1020" t="s">
        <v>43</v>
      </c>
      <c r="R256" s="1060"/>
      <c r="S256" s="71"/>
      <c r="T256" s="1065"/>
      <c r="U256" s="664"/>
      <c r="V256" s="1060">
        <v>1</v>
      </c>
      <c r="W256" s="71">
        <v>3830000</v>
      </c>
      <c r="X256" s="1154"/>
      <c r="Y256" s="752"/>
      <c r="Z256" s="898"/>
      <c r="AA256" s="623"/>
      <c r="AB256" s="623"/>
      <c r="AC256" s="623"/>
      <c r="AD256" s="623"/>
      <c r="AE256" s="623"/>
      <c r="AF256" s="623"/>
      <c r="AG256" s="623"/>
      <c r="AH256" s="623"/>
      <c r="AI256" s="92"/>
    </row>
    <row r="257" spans="1:35" ht="12.95" customHeight="1">
      <c r="A257" s="763">
        <v>12</v>
      </c>
      <c r="B257" s="768"/>
      <c r="C257" s="78">
        <v>2</v>
      </c>
      <c r="D257" s="78">
        <v>9</v>
      </c>
      <c r="E257" s="50">
        <v>1</v>
      </c>
      <c r="F257" s="1069" t="s">
        <v>919</v>
      </c>
      <c r="G257" s="1089" t="s">
        <v>920</v>
      </c>
      <c r="H257" s="1090" t="s">
        <v>129</v>
      </c>
      <c r="I257" s="72" t="s">
        <v>1116</v>
      </c>
      <c r="J257" s="51" t="s">
        <v>892</v>
      </c>
      <c r="K257" s="52"/>
      <c r="L257" s="52" t="s">
        <v>88</v>
      </c>
      <c r="M257" s="52" t="s">
        <v>818</v>
      </c>
      <c r="N257" s="670">
        <v>42345</v>
      </c>
      <c r="O257" s="52"/>
      <c r="P257" s="52" t="s">
        <v>42</v>
      </c>
      <c r="Q257" s="1020" t="s">
        <v>43</v>
      </c>
      <c r="R257" s="1060"/>
      <c r="S257" s="71"/>
      <c r="T257" s="1065"/>
      <c r="U257" s="664"/>
      <c r="V257" s="1060">
        <v>1</v>
      </c>
      <c r="W257" s="71">
        <v>170000</v>
      </c>
      <c r="X257" s="1154"/>
      <c r="Y257" s="752"/>
      <c r="Z257" s="898"/>
      <c r="AA257" s="623"/>
      <c r="AB257" s="623"/>
      <c r="AC257" s="623"/>
      <c r="AD257" s="623"/>
      <c r="AE257" s="623"/>
      <c r="AF257" s="623"/>
      <c r="AG257" s="623"/>
      <c r="AH257" s="623"/>
      <c r="AI257" s="92"/>
    </row>
    <row r="258" spans="1:35" ht="12.95" customHeight="1">
      <c r="A258" s="763">
        <v>13</v>
      </c>
      <c r="B258" s="768"/>
      <c r="C258" s="78">
        <v>2</v>
      </c>
      <c r="D258" s="78">
        <v>9</v>
      </c>
      <c r="E258" s="50">
        <v>1</v>
      </c>
      <c r="F258" s="1069" t="s">
        <v>919</v>
      </c>
      <c r="G258" s="1089" t="s">
        <v>1117</v>
      </c>
      <c r="H258" s="1090" t="s">
        <v>1118</v>
      </c>
      <c r="I258" s="72" t="s">
        <v>893</v>
      </c>
      <c r="J258" s="51"/>
      <c r="K258" s="52"/>
      <c r="L258" s="52" t="s">
        <v>88</v>
      </c>
      <c r="M258" s="52" t="s">
        <v>818</v>
      </c>
      <c r="N258" s="670">
        <v>42345</v>
      </c>
      <c r="O258" s="52"/>
      <c r="P258" s="52" t="s">
        <v>42</v>
      </c>
      <c r="Q258" s="1020" t="s">
        <v>43</v>
      </c>
      <c r="R258" s="1060"/>
      <c r="S258" s="71"/>
      <c r="T258" s="1065"/>
      <c r="U258" s="664"/>
      <c r="V258" s="1060">
        <v>10</v>
      </c>
      <c r="W258" s="71">
        <v>600000</v>
      </c>
      <c r="X258" s="1154"/>
      <c r="Y258" s="752"/>
      <c r="Z258" s="898"/>
      <c r="AA258" s="623"/>
      <c r="AB258" s="623"/>
      <c r="AC258" s="623"/>
      <c r="AD258" s="623"/>
      <c r="AE258" s="623"/>
      <c r="AF258" s="623"/>
      <c r="AG258" s="623"/>
      <c r="AH258" s="623"/>
      <c r="AI258" s="92"/>
    </row>
    <row r="259" spans="1:35" ht="12.95" customHeight="1">
      <c r="A259" s="763">
        <v>14</v>
      </c>
      <c r="B259" s="768"/>
      <c r="C259" s="76">
        <v>2</v>
      </c>
      <c r="D259" s="76">
        <v>9</v>
      </c>
      <c r="E259" s="1094">
        <v>1</v>
      </c>
      <c r="F259" s="1086" t="s">
        <v>1091</v>
      </c>
      <c r="G259" s="1086" t="s">
        <v>574</v>
      </c>
      <c r="H259" s="70" t="s">
        <v>70</v>
      </c>
      <c r="I259" s="72" t="s">
        <v>895</v>
      </c>
      <c r="J259" s="51" t="s">
        <v>896</v>
      </c>
      <c r="K259" s="52"/>
      <c r="L259" s="52" t="s">
        <v>158</v>
      </c>
      <c r="M259" s="52" t="s">
        <v>818</v>
      </c>
      <c r="N259" s="670">
        <v>42345</v>
      </c>
      <c r="O259" s="52"/>
      <c r="P259" s="52" t="s">
        <v>42</v>
      </c>
      <c r="Q259" s="1020" t="s">
        <v>43</v>
      </c>
      <c r="R259" s="1060"/>
      <c r="S259" s="71"/>
      <c r="T259" s="1065"/>
      <c r="U259" s="664"/>
      <c r="V259" s="1060">
        <v>1</v>
      </c>
      <c r="W259" s="71">
        <v>1000000</v>
      </c>
      <c r="X259" s="1154"/>
      <c r="Y259" s="752"/>
      <c r="Z259" s="898"/>
      <c r="AA259" s="623"/>
      <c r="AB259" s="623"/>
      <c r="AC259" s="623"/>
      <c r="AD259" s="623"/>
      <c r="AE259" s="623"/>
      <c r="AF259" s="623"/>
      <c r="AG259" s="623"/>
      <c r="AH259" s="623"/>
      <c r="AI259" s="92"/>
    </row>
    <row r="260" spans="1:35" ht="12.95" customHeight="1">
      <c r="A260" s="763">
        <v>15</v>
      </c>
      <c r="B260" s="768"/>
      <c r="C260" s="78">
        <v>2</v>
      </c>
      <c r="D260" s="78">
        <v>9</v>
      </c>
      <c r="E260" s="1069" t="s">
        <v>239</v>
      </c>
      <c r="F260" s="1069" t="s">
        <v>919</v>
      </c>
      <c r="G260" s="1089" t="s">
        <v>1119</v>
      </c>
      <c r="H260" s="1090" t="s">
        <v>129</v>
      </c>
      <c r="I260" s="72" t="s">
        <v>897</v>
      </c>
      <c r="J260" s="51" t="s">
        <v>898</v>
      </c>
      <c r="K260" s="52"/>
      <c r="L260" s="52" t="s">
        <v>158</v>
      </c>
      <c r="M260" s="52" t="s">
        <v>818</v>
      </c>
      <c r="N260" s="670">
        <v>42345</v>
      </c>
      <c r="O260" s="52"/>
      <c r="P260" s="52" t="s">
        <v>42</v>
      </c>
      <c r="Q260" s="1020" t="s">
        <v>43</v>
      </c>
      <c r="R260" s="1060"/>
      <c r="S260" s="71"/>
      <c r="T260" s="1065"/>
      <c r="U260" s="664"/>
      <c r="V260" s="1060">
        <v>1</v>
      </c>
      <c r="W260" s="71">
        <v>1300000</v>
      </c>
      <c r="X260" s="1154"/>
      <c r="Y260" s="752"/>
      <c r="Z260" s="898"/>
      <c r="AA260" s="623"/>
      <c r="AB260" s="623"/>
      <c r="AC260" s="623"/>
      <c r="AD260" s="623"/>
      <c r="AE260" s="623"/>
      <c r="AF260" s="623"/>
      <c r="AG260" s="623"/>
      <c r="AH260" s="623"/>
      <c r="AI260" s="92"/>
    </row>
    <row r="261" spans="1:35" ht="12.95" customHeight="1">
      <c r="A261" s="763">
        <v>16</v>
      </c>
      <c r="B261" s="768"/>
      <c r="C261" s="1207" t="s">
        <v>97</v>
      </c>
      <c r="D261" s="1207" t="s">
        <v>263</v>
      </c>
      <c r="E261" s="1207" t="s">
        <v>239</v>
      </c>
      <c r="F261" s="1207" t="s">
        <v>1091</v>
      </c>
      <c r="G261" s="1207" t="s">
        <v>574</v>
      </c>
      <c r="H261" s="785" t="s">
        <v>1335</v>
      </c>
      <c r="I261" s="72" t="s">
        <v>1246</v>
      </c>
      <c r="J261" s="51" t="s">
        <v>1247</v>
      </c>
      <c r="K261" s="51"/>
      <c r="L261" s="52" t="s">
        <v>158</v>
      </c>
      <c r="M261" s="52" t="s">
        <v>818</v>
      </c>
      <c r="N261" s="670" t="s">
        <v>1248</v>
      </c>
      <c r="O261" s="51"/>
      <c r="P261" s="52" t="s">
        <v>42</v>
      </c>
      <c r="Q261" s="52" t="s">
        <v>43</v>
      </c>
      <c r="R261" s="1060"/>
      <c r="S261" s="550"/>
      <c r="T261" s="1065"/>
      <c r="U261" s="664"/>
      <c r="V261" s="1060">
        <v>3</v>
      </c>
      <c r="W261" s="550">
        <v>3000000</v>
      </c>
      <c r="X261" s="1154"/>
      <c r="Y261" s="752"/>
      <c r="Z261" s="898"/>
      <c r="AA261" s="623"/>
      <c r="AB261" s="623"/>
      <c r="AC261" s="623"/>
      <c r="AD261" s="623"/>
      <c r="AE261" s="623"/>
      <c r="AF261" s="623"/>
      <c r="AG261" s="623"/>
      <c r="AH261" s="623"/>
      <c r="AI261" s="92"/>
    </row>
    <row r="262" spans="1:35" ht="12.95" customHeight="1">
      <c r="A262" s="763">
        <v>17</v>
      </c>
      <c r="B262" s="768"/>
      <c r="C262" s="1207" t="s">
        <v>97</v>
      </c>
      <c r="D262" s="1207" t="s">
        <v>263</v>
      </c>
      <c r="E262" s="1207" t="s">
        <v>239</v>
      </c>
      <c r="F262" s="1207" t="s">
        <v>567</v>
      </c>
      <c r="G262" s="1207" t="s">
        <v>1120</v>
      </c>
      <c r="H262" s="785" t="s">
        <v>1075</v>
      </c>
      <c r="I262" s="72" t="s">
        <v>1249</v>
      </c>
      <c r="J262" s="51" t="s">
        <v>1250</v>
      </c>
      <c r="K262" s="51"/>
      <c r="L262" s="52" t="s">
        <v>158</v>
      </c>
      <c r="M262" s="52" t="s">
        <v>818</v>
      </c>
      <c r="N262" s="670" t="s">
        <v>1248</v>
      </c>
      <c r="O262" s="51"/>
      <c r="P262" s="52" t="s">
        <v>42</v>
      </c>
      <c r="Q262" s="52" t="s">
        <v>43</v>
      </c>
      <c r="R262" s="1060"/>
      <c r="S262" s="550"/>
      <c r="T262" s="1065"/>
      <c r="U262" s="664"/>
      <c r="V262" s="1060">
        <v>3</v>
      </c>
      <c r="W262" s="550">
        <v>2178000</v>
      </c>
      <c r="X262" s="1154"/>
      <c r="Y262" s="752"/>
      <c r="Z262" s="898"/>
      <c r="AA262" s="623"/>
      <c r="AB262" s="623"/>
      <c r="AC262" s="623"/>
      <c r="AD262" s="623"/>
      <c r="AE262" s="623"/>
      <c r="AF262" s="623"/>
      <c r="AG262" s="623"/>
      <c r="AH262" s="623"/>
      <c r="AI262" s="92"/>
    </row>
    <row r="263" spans="1:35" ht="12.95" customHeight="1">
      <c r="A263" s="763">
        <v>18</v>
      </c>
      <c r="B263" s="768"/>
      <c r="C263" s="1207" t="s">
        <v>97</v>
      </c>
      <c r="D263" s="1207" t="s">
        <v>263</v>
      </c>
      <c r="E263" s="1207" t="s">
        <v>239</v>
      </c>
      <c r="F263" s="1207" t="s">
        <v>919</v>
      </c>
      <c r="G263" s="1207" t="s">
        <v>1119</v>
      </c>
      <c r="H263" s="785" t="s">
        <v>1336</v>
      </c>
      <c r="I263" s="72" t="s">
        <v>1251</v>
      </c>
      <c r="J263" s="51" t="s">
        <v>1252</v>
      </c>
      <c r="K263" s="51"/>
      <c r="L263" s="52" t="s">
        <v>158</v>
      </c>
      <c r="M263" s="52" t="s">
        <v>818</v>
      </c>
      <c r="N263" s="670" t="s">
        <v>1248</v>
      </c>
      <c r="O263" s="51"/>
      <c r="P263" s="52" t="s">
        <v>42</v>
      </c>
      <c r="Q263" s="52" t="s">
        <v>43</v>
      </c>
      <c r="R263" s="1060"/>
      <c r="S263" s="550"/>
      <c r="T263" s="1065"/>
      <c r="U263" s="664"/>
      <c r="V263" s="1060">
        <v>3</v>
      </c>
      <c r="W263" s="550">
        <v>2541000</v>
      </c>
      <c r="X263" s="1154"/>
      <c r="Y263" s="752"/>
      <c r="Z263" s="898"/>
      <c r="AA263" s="623"/>
      <c r="AB263" s="623"/>
      <c r="AC263" s="623"/>
      <c r="AD263" s="623"/>
      <c r="AE263" s="623"/>
      <c r="AF263" s="623"/>
      <c r="AG263" s="623"/>
      <c r="AH263" s="623"/>
      <c r="AI263" s="92"/>
    </row>
    <row r="264" spans="1:35" ht="12.95" customHeight="1">
      <c r="A264" s="763">
        <v>19</v>
      </c>
      <c r="B264" s="768"/>
      <c r="C264" s="1207" t="s">
        <v>97</v>
      </c>
      <c r="D264" s="1207" t="s">
        <v>263</v>
      </c>
      <c r="E264" s="1207" t="s">
        <v>239</v>
      </c>
      <c r="F264" s="1207" t="s">
        <v>917</v>
      </c>
      <c r="G264" s="1207" t="s">
        <v>1091</v>
      </c>
      <c r="H264" s="785" t="s">
        <v>1311</v>
      </c>
      <c r="I264" s="72" t="s">
        <v>1253</v>
      </c>
      <c r="J264" s="51"/>
      <c r="K264" s="51"/>
      <c r="L264" s="52" t="s">
        <v>88</v>
      </c>
      <c r="M264" s="52" t="s">
        <v>818</v>
      </c>
      <c r="N264" s="670" t="s">
        <v>1248</v>
      </c>
      <c r="O264" s="51"/>
      <c r="P264" s="52" t="s">
        <v>42</v>
      </c>
      <c r="Q264" s="52" t="s">
        <v>43</v>
      </c>
      <c r="R264" s="1060"/>
      <c r="S264" s="550"/>
      <c r="T264" s="1065"/>
      <c r="U264" s="664"/>
      <c r="V264" s="1060">
        <v>3</v>
      </c>
      <c r="W264" s="550">
        <v>165000</v>
      </c>
      <c r="X264" s="1154"/>
      <c r="Y264" s="752"/>
      <c r="Z264" s="898"/>
      <c r="AA264" s="623"/>
      <c r="AB264" s="623"/>
      <c r="AC264" s="623"/>
      <c r="AD264" s="623"/>
      <c r="AE264" s="623"/>
      <c r="AF264" s="623"/>
      <c r="AG264" s="623"/>
      <c r="AH264" s="623"/>
      <c r="AI264" s="92"/>
    </row>
    <row r="265" spans="1:35" ht="12.95" customHeight="1">
      <c r="A265" s="763">
        <v>20</v>
      </c>
      <c r="B265" s="768"/>
      <c r="C265" s="1207" t="s">
        <v>97</v>
      </c>
      <c r="D265" s="1207" t="s">
        <v>263</v>
      </c>
      <c r="E265" s="1207" t="s">
        <v>239</v>
      </c>
      <c r="F265" s="1207" t="s">
        <v>920</v>
      </c>
      <c r="G265" s="1207" t="s">
        <v>917</v>
      </c>
      <c r="H265" s="785" t="s">
        <v>129</v>
      </c>
      <c r="I265" s="512" t="s">
        <v>1224</v>
      </c>
      <c r="J265" s="104"/>
      <c r="K265" s="104"/>
      <c r="L265" s="102" t="s">
        <v>158</v>
      </c>
      <c r="M265" s="102" t="s">
        <v>818</v>
      </c>
      <c r="N265" s="710" t="s">
        <v>1187</v>
      </c>
      <c r="O265" s="104"/>
      <c r="P265" s="102" t="s">
        <v>42</v>
      </c>
      <c r="Q265" s="102" t="s">
        <v>43</v>
      </c>
      <c r="R265" s="1065"/>
      <c r="S265" s="664"/>
      <c r="T265" s="1065"/>
      <c r="U265" s="664"/>
      <c r="V265" s="1065">
        <v>1</v>
      </c>
      <c r="W265" s="664">
        <v>330000</v>
      </c>
      <c r="X265" s="1154"/>
      <c r="Y265" s="752"/>
      <c r="Z265" s="898"/>
      <c r="AA265" s="623"/>
      <c r="AB265" s="623"/>
      <c r="AC265" s="623"/>
      <c r="AD265" s="623"/>
      <c r="AE265" s="623"/>
      <c r="AF265" s="623"/>
      <c r="AG265" s="623"/>
      <c r="AH265" s="623"/>
      <c r="AI265" s="92"/>
    </row>
    <row r="266" spans="1:35" ht="12.95" customHeight="1">
      <c r="A266" s="770"/>
      <c r="B266" s="768"/>
      <c r="C266" s="1207"/>
      <c r="D266" s="1207"/>
      <c r="E266" s="1207"/>
      <c r="F266" s="1207"/>
      <c r="G266" s="1207"/>
      <c r="H266" s="771"/>
      <c r="I266" s="512"/>
      <c r="J266" s="104"/>
      <c r="K266" s="104"/>
      <c r="L266" s="104"/>
      <c r="M266" s="102"/>
      <c r="N266" s="710"/>
      <c r="O266" s="104"/>
      <c r="P266" s="102"/>
      <c r="Q266" s="102"/>
      <c r="R266" s="1065"/>
      <c r="S266" s="664"/>
      <c r="T266" s="1065"/>
      <c r="U266" s="664"/>
      <c r="V266" s="1201"/>
      <c r="W266" s="1205"/>
      <c r="X266" s="1154"/>
      <c r="Y266" s="752"/>
      <c r="Z266" s="898"/>
      <c r="AA266" s="623"/>
      <c r="AB266" s="623"/>
      <c r="AC266" s="623"/>
      <c r="AD266" s="623"/>
      <c r="AE266" s="623"/>
      <c r="AF266" s="623"/>
      <c r="AG266" s="623"/>
      <c r="AH266" s="623"/>
      <c r="AI266" s="92"/>
    </row>
    <row r="267" spans="1:35" ht="12.95" customHeight="1" thickBot="1">
      <c r="A267" s="770"/>
      <c r="B267" s="768"/>
      <c r="C267" s="1207"/>
      <c r="D267" s="1207"/>
      <c r="E267" s="1207"/>
      <c r="F267" s="1207"/>
      <c r="G267" s="1207"/>
      <c r="H267" s="771"/>
      <c r="I267" s="512"/>
      <c r="J267" s="104"/>
      <c r="K267" s="104"/>
      <c r="L267" s="104"/>
      <c r="M267" s="102"/>
      <c r="N267" s="710"/>
      <c r="O267" s="104"/>
      <c r="P267" s="102"/>
      <c r="Q267" s="102"/>
      <c r="R267" s="1065"/>
      <c r="S267" s="664"/>
      <c r="T267" s="1065"/>
      <c r="U267" s="664"/>
      <c r="V267" s="1201"/>
      <c r="W267" s="1205"/>
      <c r="X267" s="1154"/>
      <c r="Y267" s="752"/>
      <c r="Z267" s="898"/>
      <c r="AA267" s="623"/>
      <c r="AB267" s="623"/>
      <c r="AC267" s="623"/>
      <c r="AD267" s="623"/>
      <c r="AE267" s="623"/>
      <c r="AF267" s="623"/>
      <c r="AG267" s="623"/>
      <c r="AH267" s="623"/>
      <c r="AI267" s="92"/>
    </row>
    <row r="268" spans="1:35" ht="12.95" customHeight="1" thickBot="1">
      <c r="A268" s="773"/>
      <c r="B268" s="774"/>
      <c r="C268" s="775"/>
      <c r="D268" s="775"/>
      <c r="E268" s="775"/>
      <c r="F268" s="775"/>
      <c r="G268" s="775"/>
      <c r="H268" s="960" t="s">
        <v>615</v>
      </c>
      <c r="I268" s="777" t="s">
        <v>480</v>
      </c>
      <c r="J268" s="778"/>
      <c r="K268" s="778"/>
      <c r="L268" s="778"/>
      <c r="M268" s="789"/>
      <c r="N268" s="778"/>
      <c r="O268" s="778"/>
      <c r="P268" s="778"/>
      <c r="Q268" s="778"/>
      <c r="R268" s="1121">
        <v>5</v>
      </c>
      <c r="S268" s="958">
        <v>1607911261.8199999</v>
      </c>
      <c r="T268" s="997">
        <f>SUM(T269:T276)</f>
        <v>3</v>
      </c>
      <c r="U268" s="1215">
        <f>SUM(U269:U276)</f>
        <v>22380000</v>
      </c>
      <c r="V268" s="1121">
        <f>SUM(V269:V272)</f>
        <v>1</v>
      </c>
      <c r="W268" s="731">
        <f>SUM(W269:W277)</f>
        <v>152130288.59</v>
      </c>
      <c r="X268" s="1147">
        <f>R268+T268-V268</f>
        <v>7</v>
      </c>
      <c r="Y268" s="758">
        <f>S268+U268-W268</f>
        <v>1478160973.23</v>
      </c>
      <c r="Z268" s="793"/>
      <c r="AA268" s="623"/>
      <c r="AB268" s="623"/>
      <c r="AC268" s="623"/>
      <c r="AD268" s="623"/>
      <c r="AE268" s="623"/>
      <c r="AF268" s="623"/>
      <c r="AG268" s="623"/>
      <c r="AH268" s="623"/>
    </row>
    <row r="269" spans="1:35" ht="12.95" customHeight="1">
      <c r="A269" s="966">
        <v>1</v>
      </c>
      <c r="B269" s="967"/>
      <c r="C269" s="1096" t="s">
        <v>108</v>
      </c>
      <c r="D269" s="1096" t="s">
        <v>770</v>
      </c>
      <c r="E269" s="1096" t="s">
        <v>239</v>
      </c>
      <c r="F269" s="1096" t="s">
        <v>98</v>
      </c>
      <c r="G269" s="105" t="s">
        <v>574</v>
      </c>
      <c r="H269" s="105" t="s">
        <v>129</v>
      </c>
      <c r="I269" s="796" t="s">
        <v>963</v>
      </c>
      <c r="J269" s="796"/>
      <c r="K269" s="796"/>
      <c r="L269" s="796" t="s">
        <v>934</v>
      </c>
      <c r="M269" s="966" t="s">
        <v>40</v>
      </c>
      <c r="N269" s="966">
        <v>2015</v>
      </c>
      <c r="O269" s="796"/>
      <c r="P269" s="966" t="s">
        <v>132</v>
      </c>
      <c r="Q269" s="966" t="s">
        <v>43</v>
      </c>
      <c r="R269" s="1151"/>
      <c r="S269" s="969"/>
      <c r="T269" s="1001"/>
      <c r="U269" s="1216"/>
      <c r="V269" s="1005">
        <v>0</v>
      </c>
      <c r="W269" s="971">
        <v>24930288.59</v>
      </c>
      <c r="X269" s="1153"/>
      <c r="Y269" s="1102"/>
      <c r="Z269" s="867"/>
      <c r="AA269" s="965"/>
      <c r="AB269" s="746"/>
      <c r="AC269" s="746"/>
      <c r="AD269" s="746"/>
      <c r="AE269" s="746"/>
      <c r="AF269" s="746"/>
      <c r="AG269" s="746"/>
      <c r="AH269" s="746"/>
    </row>
    <row r="270" spans="1:35" ht="12.95" customHeight="1">
      <c r="A270" s="966">
        <v>2</v>
      </c>
      <c r="B270" s="967"/>
      <c r="C270" s="968"/>
      <c r="D270" s="968"/>
      <c r="E270" s="968"/>
      <c r="F270" s="968"/>
      <c r="G270" s="968"/>
      <c r="H270" s="796"/>
      <c r="I270" s="72" t="s">
        <v>1265</v>
      </c>
      <c r="J270" s="51"/>
      <c r="K270" s="52"/>
      <c r="L270" s="51" t="s">
        <v>39</v>
      </c>
      <c r="M270" s="52" t="s">
        <v>1255</v>
      </c>
      <c r="N270" s="670">
        <v>42685</v>
      </c>
      <c r="O270" s="52" t="s">
        <v>1260</v>
      </c>
      <c r="P270" s="52" t="s">
        <v>42</v>
      </c>
      <c r="Q270" s="52" t="s">
        <v>43</v>
      </c>
      <c r="R270" s="1175"/>
      <c r="S270" s="964"/>
      <c r="T270" s="1175">
        <v>0</v>
      </c>
      <c r="U270" s="964">
        <v>10000000</v>
      </c>
      <c r="V270" s="1014"/>
      <c r="W270" s="971"/>
      <c r="X270" s="1158"/>
      <c r="Y270" s="1114"/>
      <c r="Z270" s="762"/>
      <c r="AA270" s="965"/>
      <c r="AB270" s="746"/>
      <c r="AC270" s="746"/>
      <c r="AD270" s="746"/>
      <c r="AE270" s="746"/>
      <c r="AF270" s="746"/>
      <c r="AG270" s="746"/>
      <c r="AH270" s="746"/>
    </row>
    <row r="271" spans="1:35" ht="12.95" customHeight="1">
      <c r="A271" s="966">
        <v>3</v>
      </c>
      <c r="B271" s="967"/>
      <c r="C271" s="968"/>
      <c r="D271" s="968"/>
      <c r="E271" s="968"/>
      <c r="F271" s="968"/>
      <c r="G271" s="968"/>
      <c r="H271" s="796"/>
      <c r="I271" s="126" t="s">
        <v>1266</v>
      </c>
      <c r="J271" s="112" t="s">
        <v>1257</v>
      </c>
      <c r="K271" s="114"/>
      <c r="L271" s="112" t="s">
        <v>1258</v>
      </c>
      <c r="M271" s="114" t="s">
        <v>818</v>
      </c>
      <c r="N271" s="669" t="s">
        <v>1191</v>
      </c>
      <c r="O271" s="114" t="s">
        <v>1259</v>
      </c>
      <c r="P271" s="114" t="s">
        <v>349</v>
      </c>
      <c r="Q271" s="114" t="s">
        <v>43</v>
      </c>
      <c r="R271" s="1145"/>
      <c r="S271" s="1146"/>
      <c r="T271" s="1145">
        <v>0</v>
      </c>
      <c r="U271" s="1146">
        <v>10520000</v>
      </c>
      <c r="V271" s="1005"/>
      <c r="W271" s="971"/>
      <c r="X271" s="1159"/>
      <c r="Y271" s="957"/>
      <c r="Z271" s="865"/>
      <c r="AA271" s="965"/>
      <c r="AB271" s="746"/>
      <c r="AC271" s="746"/>
      <c r="AD271" s="746"/>
      <c r="AE271" s="746"/>
      <c r="AF271" s="746"/>
      <c r="AG271" s="746"/>
      <c r="AH271" s="746"/>
    </row>
    <row r="272" spans="1:35" ht="12.95" customHeight="1">
      <c r="A272" s="966">
        <v>4</v>
      </c>
      <c r="B272" s="967"/>
      <c r="C272" s="1095" t="s">
        <v>108</v>
      </c>
      <c r="D272" s="1095" t="s">
        <v>770</v>
      </c>
      <c r="E272" s="1095" t="s">
        <v>239</v>
      </c>
      <c r="F272" s="1097" t="s">
        <v>239</v>
      </c>
      <c r="G272" s="1098" t="s">
        <v>239</v>
      </c>
      <c r="H272" s="1098" t="s">
        <v>73</v>
      </c>
      <c r="I272" s="72" t="s">
        <v>1023</v>
      </c>
      <c r="J272" s="883"/>
      <c r="K272" s="883"/>
      <c r="L272" s="565" t="s">
        <v>934</v>
      </c>
      <c r="M272" s="888" t="s">
        <v>40</v>
      </c>
      <c r="N272" s="888">
        <v>1976</v>
      </c>
      <c r="O272" s="883"/>
      <c r="P272" s="888" t="s">
        <v>42</v>
      </c>
      <c r="Q272" s="1051" t="s">
        <v>310</v>
      </c>
      <c r="R272" s="888"/>
      <c r="S272" s="889"/>
      <c r="T272" s="1175"/>
      <c r="U272" s="964"/>
      <c r="V272" s="888">
        <v>1</v>
      </c>
      <c r="W272" s="889">
        <v>127200000</v>
      </c>
      <c r="X272" s="1158"/>
      <c r="Y272" s="1114"/>
      <c r="Z272" s="762"/>
      <c r="AA272" s="965"/>
      <c r="AB272" s="746"/>
      <c r="AC272" s="746"/>
      <c r="AD272" s="746"/>
      <c r="AE272" s="746"/>
      <c r="AF272" s="746"/>
      <c r="AG272" s="746"/>
      <c r="AH272" s="746"/>
    </row>
    <row r="273" spans="1:38" ht="12.95" customHeight="1">
      <c r="A273" s="1265">
        <v>5</v>
      </c>
      <c r="B273" s="967"/>
      <c r="C273" s="1098" t="s">
        <v>108</v>
      </c>
      <c r="D273" s="1184">
        <v>11</v>
      </c>
      <c r="E273" s="1098" t="s">
        <v>239</v>
      </c>
      <c r="F273" s="1098">
        <v>27</v>
      </c>
      <c r="G273" s="1098" t="s">
        <v>567</v>
      </c>
      <c r="H273" s="1098" t="s">
        <v>129</v>
      </c>
      <c r="I273" s="72" t="s">
        <v>1339</v>
      </c>
      <c r="J273" s="883"/>
      <c r="K273" s="883"/>
      <c r="L273" s="565" t="s">
        <v>934</v>
      </c>
      <c r="M273" s="888" t="s">
        <v>40</v>
      </c>
      <c r="N273" s="888">
        <v>1995</v>
      </c>
      <c r="O273" s="883" t="s">
        <v>1340</v>
      </c>
      <c r="P273" s="888" t="s">
        <v>42</v>
      </c>
      <c r="Q273" s="1051" t="s">
        <v>310</v>
      </c>
      <c r="R273" s="888"/>
      <c r="S273" s="889"/>
      <c r="T273" s="1043">
        <v>1</v>
      </c>
      <c r="U273" s="971">
        <v>600000</v>
      </c>
      <c r="V273" s="888"/>
      <c r="W273" s="889"/>
      <c r="X273" s="1158"/>
      <c r="Y273" s="1114"/>
      <c r="Z273" s="768"/>
      <c r="AA273" s="965"/>
      <c r="AB273" s="746"/>
      <c r="AC273" s="746"/>
      <c r="AD273" s="746"/>
      <c r="AE273" s="746"/>
      <c r="AF273" s="746"/>
      <c r="AG273" s="746"/>
      <c r="AH273" s="746"/>
    </row>
    <row r="274" spans="1:38" ht="12.95" customHeight="1">
      <c r="A274" s="1265">
        <v>6</v>
      </c>
      <c r="B274" s="967"/>
      <c r="C274" s="1098" t="s">
        <v>108</v>
      </c>
      <c r="D274" s="1184">
        <v>11</v>
      </c>
      <c r="E274" s="1098" t="s">
        <v>239</v>
      </c>
      <c r="F274" s="1098">
        <v>27</v>
      </c>
      <c r="G274" s="1098" t="s">
        <v>567</v>
      </c>
      <c r="H274" s="1098" t="s">
        <v>135</v>
      </c>
      <c r="I274" s="72" t="s">
        <v>1342</v>
      </c>
      <c r="J274" s="883"/>
      <c r="K274" s="883"/>
      <c r="L274" s="565" t="s">
        <v>934</v>
      </c>
      <c r="M274" s="888" t="s">
        <v>40</v>
      </c>
      <c r="N274" s="888">
        <v>1999</v>
      </c>
      <c r="O274" s="883" t="s">
        <v>1344</v>
      </c>
      <c r="P274" s="888" t="s">
        <v>42</v>
      </c>
      <c r="Q274" s="1051" t="s">
        <v>1341</v>
      </c>
      <c r="R274" s="888"/>
      <c r="S274" s="889"/>
      <c r="T274" s="1043">
        <v>1</v>
      </c>
      <c r="U274" s="971">
        <v>900000</v>
      </c>
      <c r="V274" s="888"/>
      <c r="W274" s="889"/>
      <c r="X274" s="1158"/>
      <c r="Y274" s="1114"/>
      <c r="Z274" s="768"/>
      <c r="AA274" s="965"/>
      <c r="AB274" s="746"/>
      <c r="AC274" s="746"/>
      <c r="AD274" s="746"/>
      <c r="AE274" s="746"/>
      <c r="AF274" s="746"/>
      <c r="AG274" s="746"/>
      <c r="AH274" s="746"/>
    </row>
    <row r="275" spans="1:38" ht="12.95" customHeight="1">
      <c r="A275" s="1265">
        <v>7</v>
      </c>
      <c r="B275" s="967"/>
      <c r="C275" s="1098" t="s">
        <v>108</v>
      </c>
      <c r="D275" s="1184">
        <v>12</v>
      </c>
      <c r="E275" s="1098" t="s">
        <v>570</v>
      </c>
      <c r="F275" s="1098" t="s">
        <v>97</v>
      </c>
      <c r="G275" s="1098" t="s">
        <v>97</v>
      </c>
      <c r="H275" s="1098" t="s">
        <v>129</v>
      </c>
      <c r="I275" s="72" t="s">
        <v>1343</v>
      </c>
      <c r="J275" s="883"/>
      <c r="K275" s="883"/>
      <c r="L275" s="565" t="s">
        <v>934</v>
      </c>
      <c r="M275" s="888" t="s">
        <v>40</v>
      </c>
      <c r="N275" s="888">
        <v>1998</v>
      </c>
      <c r="O275" s="883" t="s">
        <v>1345</v>
      </c>
      <c r="P275" s="888" t="s">
        <v>42</v>
      </c>
      <c r="Q275" s="1051" t="s">
        <v>1341</v>
      </c>
      <c r="R275" s="888"/>
      <c r="S275" s="889"/>
      <c r="T275" s="1043">
        <v>1</v>
      </c>
      <c r="U275" s="971">
        <v>360000</v>
      </c>
      <c r="V275" s="888"/>
      <c r="W275" s="889"/>
      <c r="X275" s="1158"/>
      <c r="Y275" s="1114"/>
      <c r="Z275" s="768"/>
      <c r="AA275" s="965"/>
      <c r="AB275" s="746"/>
      <c r="AC275" s="746"/>
      <c r="AD275" s="746"/>
      <c r="AE275" s="746"/>
      <c r="AF275" s="746"/>
      <c r="AG275" s="746"/>
      <c r="AH275" s="746"/>
    </row>
    <row r="276" spans="1:38" s="1" customFormat="1" ht="12.95" customHeight="1">
      <c r="A276" s="1080"/>
      <c r="B276" s="877"/>
      <c r="C276" s="195"/>
      <c r="D276" s="195"/>
      <c r="E276" s="195"/>
      <c r="F276" s="195"/>
      <c r="G276" s="195"/>
      <c r="H276" s="195"/>
      <c r="I276" s="72"/>
      <c r="J276" s="883"/>
      <c r="K276" s="883"/>
      <c r="L276" s="883"/>
      <c r="M276" s="883"/>
      <c r="N276" s="883"/>
      <c r="O276" s="883"/>
      <c r="P276" s="883"/>
      <c r="Q276" s="883"/>
      <c r="R276" s="1150"/>
      <c r="S276" s="889"/>
      <c r="T276" s="1002"/>
      <c r="U276" s="889"/>
      <c r="V276" s="1005"/>
      <c r="W276" s="433"/>
      <c r="X276" s="1162"/>
      <c r="Y276" s="665"/>
      <c r="Z276" s="433"/>
    </row>
    <row r="277" spans="1:38" ht="12.95" customHeight="1" thickBot="1">
      <c r="A277" s="764"/>
      <c r="B277" s="765"/>
      <c r="C277" s="768"/>
      <c r="D277" s="768"/>
      <c r="E277" s="768"/>
      <c r="F277" s="768"/>
      <c r="G277" s="768"/>
      <c r="H277" s="768"/>
      <c r="I277" s="768"/>
      <c r="J277" s="768"/>
      <c r="K277" s="768"/>
      <c r="L277" s="768"/>
      <c r="M277" s="770"/>
      <c r="N277" s="768"/>
      <c r="O277" s="768"/>
      <c r="P277" s="768"/>
      <c r="Q277" s="768"/>
      <c r="R277" s="1152"/>
      <c r="S277" s="962"/>
      <c r="T277" s="999"/>
      <c r="U277" s="1212"/>
      <c r="V277" s="999"/>
      <c r="W277" s="962"/>
      <c r="X277" s="1160"/>
      <c r="Y277" s="1113"/>
      <c r="Z277" s="1171"/>
      <c r="AA277" s="624"/>
      <c r="AB277" s="624"/>
      <c r="AC277" s="624"/>
      <c r="AD277" s="624"/>
      <c r="AE277" s="624"/>
      <c r="AF277" s="624"/>
      <c r="AG277" s="624"/>
      <c r="AH277" s="624"/>
    </row>
    <row r="278" spans="1:38" ht="12.95" customHeight="1" thickBot="1">
      <c r="A278" s="773"/>
      <c r="B278" s="774"/>
      <c r="C278" s="775"/>
      <c r="D278" s="775"/>
      <c r="E278" s="775"/>
      <c r="F278" s="775"/>
      <c r="G278" s="775"/>
      <c r="H278" s="960" t="s">
        <v>616</v>
      </c>
      <c r="I278" s="777" t="s">
        <v>421</v>
      </c>
      <c r="J278" s="778"/>
      <c r="K278" s="778"/>
      <c r="L278" s="778"/>
      <c r="M278" s="778"/>
      <c r="N278" s="778"/>
      <c r="O278" s="778"/>
      <c r="P278" s="778"/>
      <c r="Q278" s="778"/>
      <c r="R278" s="1139">
        <v>2</v>
      </c>
      <c r="S278" s="972">
        <v>16000000</v>
      </c>
      <c r="T278" s="1139">
        <f>SUM(T279:T281)</f>
        <v>3</v>
      </c>
      <c r="U278" s="1217">
        <f>SUM(U279:U281)</f>
        <v>29180588.59</v>
      </c>
      <c r="V278" s="1003">
        <f t="shared" ref="V278:W278" si="5">SUM(V283)</f>
        <v>0</v>
      </c>
      <c r="W278" s="973">
        <f t="shared" si="5"/>
        <v>0</v>
      </c>
      <c r="X278" s="1147">
        <f>R278+T278-V278</f>
        <v>5</v>
      </c>
      <c r="Y278" s="758">
        <f>S278+U278-W278</f>
        <v>45180588.590000004</v>
      </c>
      <c r="Z278" s="973"/>
      <c r="AA278" s="623"/>
      <c r="AB278" s="623"/>
      <c r="AC278" s="623"/>
      <c r="AD278" s="623"/>
      <c r="AE278" s="623"/>
      <c r="AF278" s="623"/>
      <c r="AG278" s="623"/>
      <c r="AH278" s="623"/>
    </row>
    <row r="279" spans="1:38" ht="12.95" customHeight="1">
      <c r="A279" s="1124">
        <v>1</v>
      </c>
      <c r="B279" s="857"/>
      <c r="C279" s="1052">
        <v>4</v>
      </c>
      <c r="D279" s="1101">
        <v>16</v>
      </c>
      <c r="E279" s="1101">
        <v>1</v>
      </c>
      <c r="F279" s="1101">
        <v>4</v>
      </c>
      <c r="G279" s="1101">
        <v>4</v>
      </c>
      <c r="H279" s="1099" t="s">
        <v>70</v>
      </c>
      <c r="I279" s="1038" t="s">
        <v>1049</v>
      </c>
      <c r="J279" s="1018"/>
      <c r="K279" s="1017"/>
      <c r="L279" s="1018"/>
      <c r="M279" s="1017" t="s">
        <v>40</v>
      </c>
      <c r="N279" s="1035" t="s">
        <v>1050</v>
      </c>
      <c r="O279" s="1017"/>
      <c r="P279" s="1017" t="s">
        <v>132</v>
      </c>
      <c r="Q279" s="1017" t="s">
        <v>43</v>
      </c>
      <c r="R279" s="1067"/>
      <c r="S279" s="1019"/>
      <c r="T279" s="1067">
        <v>1</v>
      </c>
      <c r="U279" s="1218">
        <v>11755000</v>
      </c>
      <c r="V279" s="1004"/>
      <c r="W279" s="974"/>
      <c r="X279" s="1159"/>
      <c r="Y279" s="957"/>
      <c r="Z279" s="1172"/>
      <c r="AA279" s="623"/>
      <c r="AB279" s="623"/>
      <c r="AC279" s="623"/>
      <c r="AD279" s="623"/>
      <c r="AE279" s="623"/>
      <c r="AF279" s="623"/>
      <c r="AG279" s="623"/>
      <c r="AH279" s="623"/>
    </row>
    <row r="280" spans="1:38" ht="12.95" customHeight="1">
      <c r="A280" s="763">
        <v>2</v>
      </c>
      <c r="B280" s="761"/>
      <c r="C280" s="1052">
        <v>4</v>
      </c>
      <c r="D280" s="1101">
        <v>15</v>
      </c>
      <c r="E280" s="1101">
        <v>1</v>
      </c>
      <c r="F280" s="1101">
        <v>4</v>
      </c>
      <c r="G280" s="1101">
        <v>4</v>
      </c>
      <c r="H280" s="1099" t="s">
        <v>129</v>
      </c>
      <c r="I280" s="1038" t="s">
        <v>1051</v>
      </c>
      <c r="J280" s="1018"/>
      <c r="K280" s="1017"/>
      <c r="L280" s="1018"/>
      <c r="M280" s="1017" t="s">
        <v>40</v>
      </c>
      <c r="N280" s="1035" t="s">
        <v>1050</v>
      </c>
      <c r="O280" s="1017"/>
      <c r="P280" s="1017" t="s">
        <v>132</v>
      </c>
      <c r="Q280" s="1017" t="s">
        <v>43</v>
      </c>
      <c r="R280" s="1067"/>
      <c r="S280" s="1019"/>
      <c r="T280" s="1067">
        <v>1</v>
      </c>
      <c r="U280" s="1218">
        <v>12170588.59</v>
      </c>
      <c r="V280" s="1135"/>
      <c r="W280" s="1137"/>
      <c r="X280" s="1158"/>
      <c r="Y280" s="1114"/>
      <c r="Z280" s="1137"/>
      <c r="AA280" s="623"/>
      <c r="AB280" s="623"/>
      <c r="AC280" s="623"/>
      <c r="AD280" s="623"/>
      <c r="AE280" s="623"/>
      <c r="AF280" s="623"/>
      <c r="AG280" s="623"/>
      <c r="AH280" s="623"/>
    </row>
    <row r="281" spans="1:38" ht="12.95" customHeight="1">
      <c r="A281" s="763">
        <v>3</v>
      </c>
      <c r="B281" s="761"/>
      <c r="C281" s="1052">
        <v>4</v>
      </c>
      <c r="D281" s="1101">
        <v>16</v>
      </c>
      <c r="E281" s="1101">
        <v>1</v>
      </c>
      <c r="F281" s="1101">
        <v>4</v>
      </c>
      <c r="G281" s="1101">
        <v>4</v>
      </c>
      <c r="H281" s="785" t="s">
        <v>73</v>
      </c>
      <c r="I281" s="126" t="s">
        <v>1254</v>
      </c>
      <c r="J281" s="112"/>
      <c r="K281" s="114"/>
      <c r="L281" s="112"/>
      <c r="M281" s="114" t="s">
        <v>1255</v>
      </c>
      <c r="N281" s="669">
        <v>42685</v>
      </c>
      <c r="O281" s="114" t="s">
        <v>1261</v>
      </c>
      <c r="P281" s="114" t="s">
        <v>132</v>
      </c>
      <c r="Q281" s="114" t="s">
        <v>43</v>
      </c>
      <c r="R281" s="1058"/>
      <c r="S281" s="608"/>
      <c r="T281" s="1058">
        <v>1</v>
      </c>
      <c r="U281" s="608">
        <v>5255000</v>
      </c>
      <c r="V281" s="1135"/>
      <c r="W281" s="1137"/>
      <c r="X281" s="1158"/>
      <c r="Y281" s="1114"/>
      <c r="Z281" s="1137"/>
      <c r="AA281" s="623"/>
      <c r="AB281" s="623"/>
      <c r="AC281" s="623"/>
      <c r="AD281" s="623"/>
      <c r="AE281" s="623"/>
      <c r="AF281" s="623"/>
      <c r="AG281" s="623"/>
      <c r="AH281" s="623"/>
    </row>
    <row r="282" spans="1:38" ht="12.95" customHeight="1">
      <c r="A282" s="760"/>
      <c r="B282" s="761"/>
      <c r="C282" s="784"/>
      <c r="D282" s="784"/>
      <c r="E282" s="784"/>
      <c r="F282" s="784"/>
      <c r="G282" s="784"/>
      <c r="H282" s="1126"/>
      <c r="I282" s="788"/>
      <c r="J282" s="763"/>
      <c r="K282" s="763"/>
      <c r="L282" s="763"/>
      <c r="M282" s="763"/>
      <c r="N282" s="763"/>
      <c r="O282" s="763"/>
      <c r="P282" s="763"/>
      <c r="Q282" s="763"/>
      <c r="R282" s="1135"/>
      <c r="S282" s="1136"/>
      <c r="T282" s="1135"/>
      <c r="U282" s="1219"/>
      <c r="V282" s="1135"/>
      <c r="W282" s="1137"/>
      <c r="X282" s="1161"/>
      <c r="Y282" s="1137"/>
      <c r="Z282" s="1137"/>
      <c r="AA282" s="623"/>
      <c r="AB282" s="623"/>
      <c r="AC282" s="623"/>
      <c r="AD282" s="623"/>
      <c r="AE282" s="623"/>
      <c r="AF282" s="623"/>
      <c r="AG282" s="623"/>
      <c r="AH282" s="623"/>
    </row>
    <row r="283" spans="1:38" ht="12.95" customHeight="1" thickBot="1">
      <c r="A283" s="1166"/>
      <c r="B283" s="970"/>
      <c r="C283" s="970"/>
      <c r="D283" s="970"/>
      <c r="E283" s="970"/>
      <c r="F283" s="970"/>
      <c r="G283" s="970"/>
      <c r="H283" s="970"/>
      <c r="I283" s="970"/>
      <c r="J283" s="970"/>
      <c r="K283" s="970"/>
      <c r="L283" s="970"/>
      <c r="M283" s="970"/>
      <c r="N283" s="970"/>
      <c r="O283" s="970"/>
      <c r="P283" s="970"/>
      <c r="Q283" s="970"/>
      <c r="R283" s="999"/>
      <c r="S283" s="768"/>
      <c r="T283" s="1005"/>
      <c r="U283" s="970"/>
      <c r="V283" s="1005"/>
      <c r="W283" s="970"/>
      <c r="X283" s="1152"/>
      <c r="Y283" s="768"/>
      <c r="Z283" s="1171"/>
      <c r="AA283" s="624"/>
      <c r="AB283" s="628"/>
      <c r="AC283" s="628"/>
      <c r="AD283" s="628"/>
      <c r="AE283" s="628"/>
      <c r="AF283" s="628"/>
      <c r="AG283" s="628"/>
      <c r="AH283" s="628"/>
    </row>
    <row r="284" spans="1:38" ht="12.95" customHeight="1" thickBot="1">
      <c r="A284" s="975"/>
      <c r="B284" s="942"/>
      <c r="C284" s="942"/>
      <c r="D284" s="942"/>
      <c r="E284" s="942"/>
      <c r="F284" s="942"/>
      <c r="G284" s="942"/>
      <c r="H284" s="976" t="s">
        <v>799</v>
      </c>
      <c r="I284" s="941" t="s">
        <v>423</v>
      </c>
      <c r="J284" s="942"/>
      <c r="K284" s="942"/>
      <c r="L284" s="942"/>
      <c r="M284" s="942"/>
      <c r="N284" s="942"/>
      <c r="O284" s="942"/>
      <c r="P284" s="942"/>
      <c r="Q284" s="942"/>
      <c r="R284" s="997">
        <f>SUM(R285:R286)</f>
        <v>0</v>
      </c>
      <c r="S284" s="997">
        <f>SUM(S285:S286)</f>
        <v>0</v>
      </c>
      <c r="T284" s="1220">
        <v>0</v>
      </c>
      <c r="U284" s="941">
        <v>0</v>
      </c>
      <c r="V284" s="1220">
        <v>0</v>
      </c>
      <c r="W284" s="941">
        <v>0</v>
      </c>
      <c r="X284" s="1147">
        <v>0</v>
      </c>
      <c r="Y284" s="941">
        <v>0</v>
      </c>
      <c r="Z284" s="977"/>
      <c r="AA284" s="624"/>
      <c r="AB284" s="628"/>
      <c r="AC284" s="628"/>
      <c r="AD284" s="628"/>
      <c r="AE284" s="628"/>
      <c r="AF284" s="628"/>
      <c r="AG284" s="628"/>
      <c r="AH284" s="628"/>
    </row>
    <row r="285" spans="1:38" ht="12.95" customHeight="1">
      <c r="A285" s="1167"/>
      <c r="B285" s="945"/>
      <c r="C285" s="945"/>
      <c r="D285" s="945"/>
      <c r="E285" s="945"/>
      <c r="F285" s="945"/>
      <c r="G285" s="945"/>
      <c r="H285" s="1140"/>
      <c r="I285" s="954"/>
      <c r="J285" s="945"/>
      <c r="K285" s="945"/>
      <c r="L285" s="945"/>
      <c r="M285" s="945"/>
      <c r="N285" s="945"/>
      <c r="O285" s="945"/>
      <c r="P285" s="945"/>
      <c r="Q285" s="945"/>
      <c r="R285" s="1141"/>
      <c r="S285" s="865"/>
      <c r="T285" s="1142"/>
      <c r="U285" s="945"/>
      <c r="V285" s="1142"/>
      <c r="W285" s="945"/>
      <c r="X285" s="1148"/>
      <c r="Y285" s="945"/>
      <c r="Z285" s="866"/>
      <c r="AA285" s="624"/>
      <c r="AB285" s="628"/>
      <c r="AC285" s="628"/>
      <c r="AD285" s="628"/>
      <c r="AE285" s="628"/>
      <c r="AF285" s="628"/>
      <c r="AG285" s="628"/>
      <c r="AH285" s="628"/>
    </row>
    <row r="286" spans="1:38" ht="12.95" customHeight="1">
      <c r="A286" s="825"/>
      <c r="B286" s="825"/>
      <c r="C286" s="825"/>
      <c r="D286" s="825"/>
      <c r="E286" s="825"/>
      <c r="F286" s="825"/>
      <c r="G286" s="825"/>
      <c r="H286" s="1143"/>
      <c r="I286" s="1144"/>
      <c r="J286" s="825"/>
      <c r="K286" s="825"/>
      <c r="L286" s="825"/>
      <c r="M286" s="825"/>
      <c r="N286" s="825"/>
      <c r="O286" s="825"/>
      <c r="P286" s="825"/>
      <c r="Q286" s="825"/>
      <c r="R286" s="862"/>
      <c r="S286" s="762"/>
      <c r="T286" s="1014"/>
      <c r="U286" s="825"/>
      <c r="V286" s="1014"/>
      <c r="W286" s="825"/>
      <c r="X286" s="1162"/>
      <c r="Y286" s="825"/>
      <c r="Z286" s="762"/>
      <c r="AA286" s="624"/>
      <c r="AB286" s="628"/>
      <c r="AC286" s="628"/>
      <c r="AD286" s="628"/>
      <c r="AE286" s="628"/>
      <c r="AF286" s="628"/>
      <c r="AG286" s="628"/>
      <c r="AH286" s="628"/>
    </row>
    <row r="287" spans="1:38" ht="12.95" customHeight="1" thickBot="1">
      <c r="A287" s="1166"/>
      <c r="B287" s="970"/>
      <c r="C287" s="970"/>
      <c r="D287" s="970"/>
      <c r="E287" s="970"/>
      <c r="F287" s="970"/>
      <c r="G287" s="970"/>
      <c r="H287" s="970"/>
      <c r="I287" s="970"/>
      <c r="J287" s="970"/>
      <c r="K287" s="970"/>
      <c r="L287" s="970"/>
      <c r="M287" s="970"/>
      <c r="N287" s="970"/>
      <c r="O287" s="970"/>
      <c r="P287" s="970"/>
      <c r="Q287" s="970"/>
      <c r="R287" s="999"/>
      <c r="S287" s="768"/>
      <c r="T287" s="1005"/>
      <c r="U287" s="1166"/>
      <c r="V287" s="1173"/>
      <c r="W287" s="1166"/>
      <c r="X287" s="1174"/>
      <c r="Y287" s="1171"/>
      <c r="Z287" s="1171"/>
      <c r="AA287" s="624"/>
      <c r="AB287" s="628"/>
      <c r="AC287" s="628"/>
      <c r="AD287" s="628"/>
      <c r="AE287" s="628"/>
      <c r="AF287" s="628"/>
      <c r="AG287" s="628"/>
      <c r="AH287" s="628"/>
    </row>
    <row r="288" spans="1:38" ht="15.75" customHeight="1" thickBot="1">
      <c r="A288" s="2183" t="s">
        <v>785</v>
      </c>
      <c r="B288" s="2184"/>
      <c r="C288" s="2184"/>
      <c r="D288" s="2184"/>
      <c r="E288" s="2184"/>
      <c r="F288" s="2184"/>
      <c r="G288" s="2184"/>
      <c r="H288" s="2184"/>
      <c r="I288" s="2184"/>
      <c r="J288" s="2184"/>
      <c r="K288" s="2184"/>
      <c r="L288" s="2184"/>
      <c r="M288" s="2184"/>
      <c r="N288" s="2184"/>
      <c r="O288" s="2184"/>
      <c r="P288" s="2184"/>
      <c r="Q288" s="2184"/>
      <c r="R288" s="1224">
        <f>SUM(R14+R16+R268+R278+R284)</f>
        <v>681</v>
      </c>
      <c r="S288" s="1149">
        <f>SUM(S14+S16+S268+S278+S284)</f>
        <v>2858210987.8599997</v>
      </c>
      <c r="T288" s="1176">
        <f>SUM(T14+T16+T268+T278+T284)</f>
        <v>316</v>
      </c>
      <c r="U288" s="1149">
        <f>SUM(U14+U16+U268+U278+U284)</f>
        <v>681104785.84000003</v>
      </c>
      <c r="V288" s="1257">
        <f>SUM(V14+V17+V21+V88+V93+V245+V268+V278+V284)</f>
        <v>313</v>
      </c>
      <c r="W288" s="1149">
        <f>SUM(W14+W17+W21+W88+W93+W245+W268+W278+W284)</f>
        <v>386313869.84000003</v>
      </c>
      <c r="X288" s="1224">
        <f>R288+T288-V288</f>
        <v>684</v>
      </c>
      <c r="Y288" s="1149">
        <f>S288+U288-W288</f>
        <v>3153001903.8599997</v>
      </c>
      <c r="Z288" s="978"/>
      <c r="AA288" s="629"/>
      <c r="AB288" s="629"/>
      <c r="AC288" s="629"/>
      <c r="AD288" s="629"/>
      <c r="AE288" s="629"/>
      <c r="AF288" s="629"/>
      <c r="AG288" s="629"/>
      <c r="AH288" s="629"/>
      <c r="AI288" s="92"/>
      <c r="AJ288" s="450"/>
      <c r="AK288" s="92"/>
      <c r="AL288" s="747"/>
    </row>
    <row r="289" spans="1:38" ht="15.75" customHeight="1">
      <c r="A289" s="979"/>
      <c r="B289" s="979"/>
      <c r="C289" s="979"/>
      <c r="D289" s="979"/>
      <c r="E289" s="979"/>
      <c r="F289" s="979"/>
      <c r="G289" s="979"/>
      <c r="H289" s="979"/>
      <c r="I289" s="979"/>
      <c r="J289" s="979"/>
      <c r="K289" s="979"/>
      <c r="L289" s="979"/>
      <c r="M289" s="979"/>
      <c r="N289" s="979"/>
      <c r="O289" s="979"/>
      <c r="P289" s="979"/>
      <c r="Q289" s="979"/>
      <c r="R289" s="1006"/>
      <c r="S289" s="980"/>
      <c r="T289" s="1006"/>
      <c r="U289" s="980">
        <v>1062302115</v>
      </c>
      <c r="V289" s="1006"/>
      <c r="W289" s="980"/>
      <c r="X289" s="1006"/>
      <c r="Y289" s="980"/>
      <c r="Z289" s="981"/>
      <c r="AA289" s="629"/>
      <c r="AB289" s="629"/>
      <c r="AC289" s="629"/>
      <c r="AD289" s="629"/>
      <c r="AE289" s="629"/>
      <c r="AF289" s="629"/>
      <c r="AG289" s="629"/>
      <c r="AH289" s="629"/>
      <c r="AI289" s="92"/>
      <c r="AJ289" s="450"/>
      <c r="AK289" s="612"/>
      <c r="AL289" s="747"/>
    </row>
    <row r="290" spans="1:38" ht="12.75" customHeight="1">
      <c r="R290" s="1012"/>
      <c r="S290" s="455"/>
      <c r="T290" s="704"/>
      <c r="U290" s="92">
        <f>U288+U289</f>
        <v>1743406900.8400002</v>
      </c>
      <c r="V290" s="704"/>
      <c r="W290" s="92"/>
      <c r="X290" s="704"/>
      <c r="Y290" s="92"/>
      <c r="Z290" s="747"/>
      <c r="AA290" s="92"/>
      <c r="AB290" s="92"/>
      <c r="AC290" s="149"/>
      <c r="AD290" s="149"/>
      <c r="AE290" s="149"/>
      <c r="AF290" s="149"/>
      <c r="AG290" s="149"/>
      <c r="AH290" s="149"/>
      <c r="AI290" s="92"/>
      <c r="AK290" s="612"/>
      <c r="AL290" s="747"/>
    </row>
    <row r="291" spans="1:38">
      <c r="H291" s="746"/>
      <c r="I291" s="748" t="s">
        <v>425</v>
      </c>
      <c r="R291" s="1012"/>
      <c r="T291" s="704"/>
      <c r="U291" s="2185" t="s">
        <v>1256</v>
      </c>
      <c r="V291" s="2185"/>
      <c r="W291" s="2185"/>
      <c r="X291" s="2185"/>
      <c r="Y291" s="2185"/>
      <c r="Z291" s="2185"/>
      <c r="AA291" s="630"/>
      <c r="AB291" s="630"/>
      <c r="AC291" s="630"/>
      <c r="AD291" s="630"/>
      <c r="AE291" s="630"/>
      <c r="AF291" s="630"/>
      <c r="AG291" s="630"/>
      <c r="AH291" s="630"/>
      <c r="AI291" s="92"/>
      <c r="AK291" s="92"/>
      <c r="AL291" s="747"/>
    </row>
    <row r="292" spans="1:38">
      <c r="E292" s="748"/>
      <c r="H292" s="746"/>
      <c r="I292" s="748" t="s">
        <v>427</v>
      </c>
      <c r="R292" s="1012"/>
      <c r="T292" s="704"/>
      <c r="U292" s="2185" t="s">
        <v>426</v>
      </c>
      <c r="V292" s="2185"/>
      <c r="W292" s="2185"/>
      <c r="X292" s="2185"/>
      <c r="Y292" s="2185"/>
      <c r="Z292" s="2185"/>
      <c r="AA292" s="630"/>
      <c r="AB292" s="630"/>
      <c r="AC292" s="630"/>
      <c r="AD292" s="630"/>
      <c r="AE292" s="630"/>
      <c r="AF292" s="630"/>
      <c r="AG292" s="630"/>
      <c r="AH292" s="630"/>
      <c r="AI292" s="92"/>
      <c r="AK292" s="92"/>
    </row>
    <row r="293" spans="1:38">
      <c r="E293" s="748"/>
      <c r="H293" s="746"/>
      <c r="I293" s="748" t="s">
        <v>428</v>
      </c>
      <c r="J293" s="982"/>
      <c r="K293" s="982"/>
      <c r="L293" s="982"/>
      <c r="R293" s="1012"/>
      <c r="S293" s="456"/>
      <c r="T293" s="704"/>
      <c r="U293" s="151"/>
      <c r="V293" s="704"/>
      <c r="W293" s="151"/>
      <c r="X293" s="704"/>
      <c r="Y293" s="151"/>
      <c r="Z293" s="797"/>
      <c r="AA293" s="631"/>
      <c r="AB293" s="631"/>
      <c r="AC293" s="631"/>
      <c r="AD293" s="631"/>
      <c r="AE293" s="631"/>
      <c r="AF293" s="631"/>
      <c r="AG293" s="631"/>
      <c r="AH293" s="631"/>
      <c r="AI293" s="92"/>
      <c r="AK293" s="92"/>
    </row>
    <row r="294" spans="1:38">
      <c r="E294" s="748"/>
      <c r="H294" s="746"/>
      <c r="I294" s="798"/>
      <c r="J294" s="982"/>
      <c r="K294" s="982"/>
      <c r="L294" s="982"/>
      <c r="R294" s="1012"/>
      <c r="S294" s="983"/>
      <c r="T294" s="704"/>
      <c r="U294" s="937"/>
      <c r="V294" s="704"/>
      <c r="W294" s="747"/>
      <c r="X294" s="704"/>
      <c r="Y294" s="747"/>
      <c r="Z294" s="797"/>
      <c r="AA294" s="631"/>
      <c r="AB294" s="631"/>
      <c r="AC294" s="631"/>
      <c r="AD294" s="631"/>
      <c r="AE294" s="631"/>
      <c r="AF294" s="631"/>
      <c r="AG294" s="631"/>
      <c r="AH294" s="631"/>
      <c r="AK294" s="92"/>
    </row>
    <row r="295" spans="1:38">
      <c r="E295" s="748"/>
      <c r="H295" s="746"/>
      <c r="I295" s="798"/>
      <c r="J295" s="984"/>
      <c r="K295" s="984"/>
      <c r="L295" s="984"/>
      <c r="R295" s="1012"/>
      <c r="S295" s="983"/>
      <c r="T295" s="704"/>
      <c r="U295" s="983"/>
      <c r="V295" s="704"/>
      <c r="W295" s="983"/>
      <c r="X295" s="1012"/>
      <c r="Y295" s="983"/>
      <c r="Z295" s="797"/>
      <c r="AA295" s="631"/>
      <c r="AB295" s="631"/>
      <c r="AC295" s="631"/>
      <c r="AD295" s="631"/>
      <c r="AE295" s="631"/>
      <c r="AF295" s="631"/>
      <c r="AG295" s="631"/>
      <c r="AH295" s="631"/>
      <c r="AK295" s="92"/>
    </row>
    <row r="296" spans="1:38">
      <c r="E296" s="748"/>
      <c r="H296" s="746"/>
      <c r="I296" s="798"/>
      <c r="J296" s="984"/>
      <c r="K296" s="984"/>
      <c r="L296" s="984"/>
      <c r="R296" s="1012"/>
      <c r="S296" s="983"/>
      <c r="T296" s="704"/>
      <c r="U296" s="983"/>
      <c r="V296" s="704"/>
      <c r="W296" s="983"/>
      <c r="X296" s="1012"/>
      <c r="Y296" s="983"/>
      <c r="Z296" s="797"/>
      <c r="AA296" s="631"/>
      <c r="AB296" s="631"/>
      <c r="AC296" s="631"/>
      <c r="AD296" s="631"/>
      <c r="AE296" s="631"/>
      <c r="AF296" s="631"/>
      <c r="AG296" s="631"/>
      <c r="AH296" s="631"/>
      <c r="AK296" s="92"/>
    </row>
    <row r="297" spans="1:38">
      <c r="E297" s="748"/>
      <c r="H297" s="746"/>
      <c r="I297" s="799" t="s">
        <v>430</v>
      </c>
      <c r="J297" s="984"/>
      <c r="K297" s="984"/>
      <c r="L297" s="984"/>
      <c r="R297" s="1012"/>
      <c r="T297" s="704"/>
      <c r="U297" s="2180" t="s">
        <v>429</v>
      </c>
      <c r="V297" s="2180"/>
      <c r="W297" s="2180"/>
      <c r="X297" s="2180"/>
      <c r="Y297" s="2180"/>
      <c r="Z297" s="2180"/>
      <c r="AA297" s="632"/>
      <c r="AB297" s="632"/>
      <c r="AC297" s="632"/>
      <c r="AD297" s="632"/>
      <c r="AE297" s="632"/>
      <c r="AF297" s="632"/>
      <c r="AG297" s="632"/>
      <c r="AH297" s="632"/>
      <c r="AK297" s="92"/>
    </row>
    <row r="298" spans="1:38">
      <c r="E298" s="985"/>
      <c r="H298" s="746"/>
      <c r="I298" s="800" t="s">
        <v>432</v>
      </c>
      <c r="J298" s="986"/>
      <c r="K298" s="986"/>
      <c r="L298" s="986"/>
      <c r="R298" s="1012"/>
      <c r="T298" s="704"/>
      <c r="U298" s="2181" t="s">
        <v>431</v>
      </c>
      <c r="V298" s="2181"/>
      <c r="W298" s="2181"/>
      <c r="X298" s="2181"/>
      <c r="Y298" s="2181"/>
      <c r="Z298" s="2181"/>
      <c r="AA298" s="633"/>
      <c r="AB298" s="633"/>
      <c r="AC298" s="633"/>
      <c r="AD298" s="633"/>
      <c r="AE298" s="633"/>
      <c r="AF298" s="633"/>
      <c r="AG298" s="633"/>
      <c r="AH298" s="633"/>
      <c r="AK298" s="92"/>
    </row>
    <row r="299" spans="1:38">
      <c r="E299" s="748"/>
      <c r="H299" s="746"/>
      <c r="I299" s="800"/>
      <c r="J299" s="987"/>
      <c r="K299" s="987"/>
      <c r="L299" s="987"/>
      <c r="R299" s="1012"/>
      <c r="S299" s="988"/>
      <c r="T299" s="704"/>
      <c r="U299" s="989"/>
      <c r="V299" s="704"/>
      <c r="W299" s="989"/>
      <c r="X299" s="704"/>
      <c r="Y299" s="989"/>
      <c r="Z299" s="982"/>
      <c r="AA299" s="634"/>
      <c r="AB299" s="634"/>
      <c r="AC299" s="634"/>
      <c r="AD299" s="634"/>
      <c r="AE299" s="634"/>
      <c r="AF299" s="634"/>
      <c r="AG299" s="634"/>
      <c r="AH299" s="634"/>
      <c r="AK299" s="92"/>
    </row>
    <row r="300" spans="1:38">
      <c r="AK300" s="92"/>
    </row>
    <row r="301" spans="1:38">
      <c r="Y301" s="747"/>
      <c r="AK301" s="92"/>
    </row>
    <row r="302" spans="1:38">
      <c r="AK302" s="92"/>
    </row>
    <row r="303" spans="1:38">
      <c r="AK303" s="92"/>
    </row>
    <row r="304" spans="1:38">
      <c r="AK304" s="92"/>
    </row>
    <row r="305" spans="37:38">
      <c r="AK305" s="612"/>
      <c r="AL305" s="747"/>
    </row>
    <row r="306" spans="37:38">
      <c r="AK306" s="612"/>
    </row>
    <row r="307" spans="37:38">
      <c r="AK307" s="612"/>
    </row>
  </sheetData>
  <mergeCells count="49">
    <mergeCell ref="U297:Z297"/>
    <mergeCell ref="U298:Z298"/>
    <mergeCell ref="X10:X12"/>
    <mergeCell ref="Y10:Y12"/>
    <mergeCell ref="A288:Q288"/>
    <mergeCell ref="U291:Z291"/>
    <mergeCell ref="U292:Z292"/>
    <mergeCell ref="L9:L12"/>
    <mergeCell ref="R10:R12"/>
    <mergeCell ref="S10:S12"/>
    <mergeCell ref="T10:U11"/>
    <mergeCell ref="V10:W11"/>
    <mergeCell ref="B9:B12"/>
    <mergeCell ref="C9:G12"/>
    <mergeCell ref="F132:F144"/>
    <mergeCell ref="G132:G144"/>
    <mergeCell ref="A1:Z1"/>
    <mergeCell ref="A8:H8"/>
    <mergeCell ref="I8:L8"/>
    <mergeCell ref="M8:M12"/>
    <mergeCell ref="N8:N12"/>
    <mergeCell ref="O8:O12"/>
    <mergeCell ref="P8:P12"/>
    <mergeCell ref="Q8:Q12"/>
    <mergeCell ref="R8:S9"/>
    <mergeCell ref="T8:W9"/>
    <mergeCell ref="X8:Y9"/>
    <mergeCell ref="Z8:Z12"/>
    <mergeCell ref="H9:H12"/>
    <mergeCell ref="A9:A12"/>
    <mergeCell ref="J9:J12"/>
    <mergeCell ref="C13:G13"/>
    <mergeCell ref="F125:F131"/>
    <mergeCell ref="V125:V131"/>
    <mergeCell ref="I9:I12"/>
    <mergeCell ref="H132:H144"/>
    <mergeCell ref="V132:V144"/>
    <mergeCell ref="W132:W144"/>
    <mergeCell ref="A132:A144"/>
    <mergeCell ref="C125:C131"/>
    <mergeCell ref="D125:D131"/>
    <mergeCell ref="E125:E131"/>
    <mergeCell ref="G125:G131"/>
    <mergeCell ref="H125:H131"/>
    <mergeCell ref="C132:C144"/>
    <mergeCell ref="D132:D144"/>
    <mergeCell ref="E132:E144"/>
    <mergeCell ref="W125:W131"/>
    <mergeCell ref="A125:A131"/>
  </mergeCells>
  <dataValidations count="3">
    <dataValidation type="list" allowBlank="1" showInputMessage="1" showErrorMessage="1" error="PILIH DARI DAFTAR" sqref="SS276 ACO276 AMK276 AWG276 BGC276 BPY276 BZU276 CJQ276 CTM276 DDI276 DNE276 DXA276 EGW276 EQS276 FAO276 FKK276 FUG276 GEC276 GNY276 GXU276 HHQ276 HRM276 IBI276 ILE276 IVA276 JEW276 JOS276 JYO276 KIK276 KSG276 LCC276 LLY276 LVU276 MFQ276 MPM276 MZI276 NJE276 NTA276 OCW276 OMS276 OWO276 PGK276 PQG276 QAC276 QJY276 QTU276 RDQ276 RNM276 RXI276 SHE276 SRA276 TAW276 TKS276 TUO276 UEK276 UOG276 UYC276 VHY276 VRU276 WBQ276 WLM276 WVI276 IW276 WVJ269:WVJ275 IX269:IX275 ST269:ST275 ACP269:ACP275 AML269:AML275 AWH269:AWH275 BGD269:BGD275 BPZ269:BPZ275 BZV269:BZV275 CJR269:CJR275 CTN269:CTN275 DDJ269:DDJ275 DNF269:DNF275 DXB269:DXB275 EGX269:EGX275 EQT269:EQT275 FAP269:FAP275 FKL269:FKL275 FUH269:FUH275 GED269:GED275 GNZ269:GNZ275 GXV269:GXV275 HHR269:HHR275 HRN269:HRN275 IBJ269:IBJ275 ILF269:ILF275 IVB269:IVB275 JEX269:JEX275 JOT269:JOT275 JYP269:JYP275 KIL269:KIL275 KSH269:KSH275 LCD269:LCD275 LLZ269:LLZ275 LVV269:LVV275 MFR269:MFR275 MPN269:MPN275 MZJ269:MZJ275 NJF269:NJF275 NTB269:NTB275 OCX269:OCX275 OMT269:OMT275 OWP269:OWP275 PGL269:PGL275 PQH269:PQH275 QAD269:QAD275 QJZ269:QJZ275 QTV269:QTV275 RDR269:RDR275 RNN269:RNN275 RXJ269:RXJ275 SHF269:SHF275 SRB269:SRB275 TAX269:TAX275 TKT269:TKT275 TUP269:TUP275 UEL269:UEL275 UOH269:UOH275 UYD269:UYD275 VHZ269:VHZ275 VRV269:VRV275 WBR269:WBR275 WLN269:WLN275 B268:B287 B92 B16:B87">
      <formula1>KIBB</formula1>
    </dataValidation>
    <dataValidation type="list" allowBlank="1" showInputMessage="1" showErrorMessage="1" error="AMBIL DARI DAFTAR" sqref="I283">
      <formula1>KIBD</formula1>
    </dataValidation>
    <dataValidation type="list" allowBlank="1" showInputMessage="1" showErrorMessage="1" error="PILIH DARI DAFTAR" sqref="B15">
      <formula1>KIBA</formula1>
    </dataValidation>
  </dataValidations>
  <pageMargins left="0.62" right="0.25" top="0.35433070866141703" bottom="0.55118110236220497" header="0.31496062992126" footer="0.31496062992126"/>
  <pageSetup paperSize="5" scale="55" orientation="landscape" horizontalDpi="4294967292" verticalDpi="4294967293" r:id="rId1"/>
  <drawing r:id="rId2"/>
</worksheet>
</file>

<file path=xl/worksheets/sheet17.xml><?xml version="1.0" encoding="utf-8"?>
<worksheet xmlns="http://schemas.openxmlformats.org/spreadsheetml/2006/main" xmlns:r="http://schemas.openxmlformats.org/officeDocument/2006/relationships">
  <sheetPr>
    <tabColor rgb="FFFF0000"/>
  </sheetPr>
  <dimension ref="A1:P47"/>
  <sheetViews>
    <sheetView topLeftCell="D7" zoomScaleSheetLayoutView="100" workbookViewId="0">
      <pane xSplit="1" ySplit="3" topLeftCell="E23" activePane="bottomRight" state="frozen"/>
      <selection activeCell="D7" sqref="D7"/>
      <selection pane="topRight" activeCell="E7" sqref="E7"/>
      <selection pane="bottomLeft" activeCell="D10" sqref="D10"/>
      <selection pane="bottomRight" activeCell="J42" sqref="J42"/>
    </sheetView>
  </sheetViews>
  <sheetFormatPr defaultRowHeight="15"/>
  <cols>
    <col min="1" max="1" width="4" style="242" customWidth="1"/>
    <col min="2" max="2" width="11.7109375" style="242" customWidth="1"/>
    <col min="3" max="3" width="8.5703125" style="242" customWidth="1"/>
    <col min="4" max="4" width="33.85546875" style="242" customWidth="1"/>
    <col min="5" max="5" width="8" style="242" customWidth="1"/>
    <col min="6" max="6" width="16.7109375" style="242" customWidth="1"/>
    <col min="7" max="7" width="8" style="242" customWidth="1"/>
    <col min="8" max="8" width="16.42578125" style="242" customWidth="1"/>
    <col min="9" max="9" width="7" style="242" customWidth="1"/>
    <col min="10" max="10" width="14.85546875" style="242" customWidth="1"/>
    <col min="11" max="11" width="8.28515625" style="242" customWidth="1"/>
    <col min="12" max="12" width="16.85546875" style="242" customWidth="1"/>
    <col min="13" max="13" width="12" style="242" customWidth="1"/>
    <col min="14" max="14" width="15.7109375" style="242" customWidth="1"/>
    <col min="15" max="15" width="14.28515625" style="242" bestFit="1" customWidth="1"/>
    <col min="16" max="16384" width="9.140625" style="242"/>
  </cols>
  <sheetData>
    <row r="1" spans="1:15" ht="12.95" customHeight="1">
      <c r="A1" s="242" t="s">
        <v>544</v>
      </c>
      <c r="C1" s="483" t="s">
        <v>795</v>
      </c>
      <c r="D1" s="283"/>
      <c r="L1" s="242" t="s">
        <v>545</v>
      </c>
      <c r="M1" s="242" t="s">
        <v>546</v>
      </c>
    </row>
    <row r="2" spans="1:15" ht="12.95" customHeight="1">
      <c r="A2" s="242" t="s">
        <v>547</v>
      </c>
      <c r="C2" s="242" t="s">
        <v>548</v>
      </c>
      <c r="D2" s="295"/>
      <c r="E2" s="296"/>
      <c r="F2" s="296"/>
      <c r="G2" s="296"/>
      <c r="H2" s="296"/>
    </row>
    <row r="3" spans="1:15" ht="12.95" customHeight="1">
      <c r="A3" s="242" t="s">
        <v>549</v>
      </c>
      <c r="C3" s="242" t="s">
        <v>550</v>
      </c>
      <c r="D3" s="297"/>
      <c r="E3" s="297"/>
      <c r="F3" s="297"/>
      <c r="G3" s="297"/>
      <c r="H3" s="297"/>
    </row>
    <row r="4" spans="1:15" ht="15" customHeight="1">
      <c r="A4" s="2040" t="s">
        <v>551</v>
      </c>
      <c r="B4" s="2040"/>
      <c r="C4" s="2040"/>
      <c r="D4" s="2040"/>
      <c r="E4" s="2040"/>
      <c r="F4" s="2040"/>
      <c r="G4" s="2040"/>
      <c r="H4" s="2040"/>
      <c r="I4" s="2040"/>
      <c r="J4" s="2040"/>
      <c r="K4" s="2040"/>
      <c r="L4" s="2040"/>
      <c r="M4" s="2040"/>
    </row>
    <row r="5" spans="1:15" ht="15" customHeight="1">
      <c r="A5" s="2041" t="s">
        <v>552</v>
      </c>
      <c r="B5" s="2041"/>
      <c r="C5" s="2041"/>
      <c r="D5" s="2041"/>
      <c r="E5" s="2041"/>
      <c r="F5" s="2041"/>
      <c r="G5" s="2041"/>
      <c r="H5" s="2041"/>
      <c r="I5" s="2041"/>
      <c r="J5" s="2041"/>
      <c r="K5" s="2041"/>
      <c r="L5" s="2041"/>
      <c r="M5" s="2041"/>
    </row>
    <row r="6" spans="1:15" ht="15" customHeight="1" thickBot="1">
      <c r="A6" s="600"/>
      <c r="B6" s="600"/>
      <c r="C6" s="600"/>
      <c r="D6" s="600"/>
      <c r="E6" s="600"/>
      <c r="F6" s="600"/>
      <c r="G6" s="600"/>
      <c r="H6" s="600"/>
      <c r="I6" s="600"/>
      <c r="J6" s="600"/>
      <c r="K6" s="600"/>
      <c r="L6" s="600"/>
      <c r="M6" s="600"/>
    </row>
    <row r="7" spans="1:15" ht="15.75" thickTop="1">
      <c r="A7" s="2042" t="s">
        <v>435</v>
      </c>
      <c r="B7" s="2044" t="s">
        <v>553</v>
      </c>
      <c r="C7" s="2044" t="s">
        <v>554</v>
      </c>
      <c r="D7" s="2044" t="s">
        <v>555</v>
      </c>
      <c r="E7" s="2044" t="s">
        <v>556</v>
      </c>
      <c r="F7" s="2044"/>
      <c r="G7" s="2046" t="s">
        <v>557</v>
      </c>
      <c r="H7" s="2046"/>
      <c r="I7" s="2046"/>
      <c r="J7" s="2046"/>
      <c r="K7" s="2044" t="s">
        <v>558</v>
      </c>
      <c r="L7" s="2044"/>
      <c r="M7" s="2047" t="s">
        <v>559</v>
      </c>
    </row>
    <row r="8" spans="1:15">
      <c r="A8" s="2043"/>
      <c r="B8" s="2045"/>
      <c r="C8" s="2045"/>
      <c r="D8" s="2045"/>
      <c r="E8" s="2045"/>
      <c r="F8" s="2045"/>
      <c r="G8" s="2054" t="s">
        <v>560</v>
      </c>
      <c r="H8" s="2054"/>
      <c r="I8" s="2054" t="s">
        <v>561</v>
      </c>
      <c r="J8" s="2054"/>
      <c r="K8" s="2045"/>
      <c r="L8" s="2045"/>
      <c r="M8" s="2048"/>
    </row>
    <row r="9" spans="1:15">
      <c r="A9" s="2043"/>
      <c r="B9" s="2045"/>
      <c r="C9" s="2045"/>
      <c r="D9" s="2045"/>
      <c r="E9" s="298" t="s">
        <v>562</v>
      </c>
      <c r="F9" s="1249" t="s">
        <v>563</v>
      </c>
      <c r="G9" s="298" t="s">
        <v>562</v>
      </c>
      <c r="H9" s="872" t="s">
        <v>563</v>
      </c>
      <c r="I9" s="298" t="s">
        <v>562</v>
      </c>
      <c r="J9" s="872" t="s">
        <v>563</v>
      </c>
      <c r="K9" s="298" t="s">
        <v>562</v>
      </c>
      <c r="L9" s="872" t="s">
        <v>563</v>
      </c>
      <c r="M9" s="2049"/>
    </row>
    <row r="10" spans="1:15" ht="11.25" customHeight="1" thickBot="1">
      <c r="A10" s="891">
        <v>1</v>
      </c>
      <c r="B10" s="892">
        <v>2</v>
      </c>
      <c r="C10" s="892">
        <v>3</v>
      </c>
      <c r="D10" s="892">
        <v>4</v>
      </c>
      <c r="E10" s="892">
        <v>5</v>
      </c>
      <c r="F10" s="892">
        <v>6</v>
      </c>
      <c r="G10" s="892">
        <v>7</v>
      </c>
      <c r="H10" s="892">
        <v>8</v>
      </c>
      <c r="I10" s="892">
        <v>9</v>
      </c>
      <c r="J10" s="892">
        <v>10</v>
      </c>
      <c r="K10" s="892">
        <v>11</v>
      </c>
      <c r="L10" s="892">
        <v>12</v>
      </c>
      <c r="M10" s="893">
        <v>13</v>
      </c>
    </row>
    <row r="11" spans="1:15" ht="15.75" thickTop="1">
      <c r="A11" s="299">
        <v>1</v>
      </c>
      <c r="B11" s="300" t="s">
        <v>239</v>
      </c>
      <c r="C11" s="301" t="s">
        <v>239</v>
      </c>
      <c r="D11" s="302" t="s">
        <v>529</v>
      </c>
      <c r="E11" s="1225">
        <v>0</v>
      </c>
      <c r="F11" s="303">
        <v>0</v>
      </c>
      <c r="G11" s="1229" t="s">
        <v>41</v>
      </c>
      <c r="H11" s="910" t="s">
        <v>41</v>
      </c>
      <c r="I11" s="1225">
        <v>0</v>
      </c>
      <c r="J11" s="303">
        <v>0</v>
      </c>
      <c r="K11" s="1225">
        <f>E11</f>
        <v>0</v>
      </c>
      <c r="L11" s="303">
        <f>F11</f>
        <v>0</v>
      </c>
      <c r="M11" s="304"/>
    </row>
    <row r="12" spans="1:15">
      <c r="A12" s="305">
        <v>2</v>
      </c>
      <c r="B12" s="306" t="s">
        <v>97</v>
      </c>
      <c r="C12" s="307"/>
      <c r="D12" s="308" t="s">
        <v>32</v>
      </c>
      <c r="E12" s="1227">
        <v>674</v>
      </c>
      <c r="F12" s="520">
        <v>1234299726.04</v>
      </c>
      <c r="G12" s="1227">
        <f>SUM(G13:G21)</f>
        <v>310</v>
      </c>
      <c r="H12" s="651">
        <f t="shared" ref="H12:J12" si="0">SUM(H13:H21)</f>
        <v>629544197.25</v>
      </c>
      <c r="I12" s="1227">
        <f>SUM(I13:I21)</f>
        <v>312</v>
      </c>
      <c r="J12" s="520">
        <f t="shared" si="0"/>
        <v>234183581.25</v>
      </c>
      <c r="K12" s="1227">
        <f>E12+G12-I12</f>
        <v>672</v>
      </c>
      <c r="L12" s="1241">
        <f>F12+H12-J12</f>
        <v>1629660342.04</v>
      </c>
      <c r="M12" s="894"/>
      <c r="N12" s="804"/>
      <c r="O12" s="804"/>
    </row>
    <row r="13" spans="1:15">
      <c r="A13" s="305"/>
      <c r="B13" s="307"/>
      <c r="C13" s="309" t="s">
        <v>97</v>
      </c>
      <c r="D13" s="310" t="s">
        <v>564</v>
      </c>
      <c r="E13" s="1226"/>
      <c r="F13" s="311"/>
      <c r="G13" s="1226"/>
      <c r="H13" s="650"/>
      <c r="I13" s="1226"/>
      <c r="J13" s="311"/>
      <c r="K13" s="1227"/>
      <c r="L13" s="312"/>
      <c r="M13" s="894"/>
      <c r="N13" s="804"/>
      <c r="O13" s="804"/>
    </row>
    <row r="14" spans="1:15">
      <c r="A14" s="305"/>
      <c r="B14" s="307"/>
      <c r="C14" s="309" t="s">
        <v>108</v>
      </c>
      <c r="D14" s="310" t="s">
        <v>565</v>
      </c>
      <c r="E14" s="1226">
        <v>5</v>
      </c>
      <c r="F14" s="927">
        <v>186242461.53999999</v>
      </c>
      <c r="G14" s="1226">
        <f>'DAFTAR MUTASI 2016 jos'!T18</f>
        <v>1</v>
      </c>
      <c r="H14" s="519">
        <f>'DAFTAR MUTASI 2016 jos'!U18</f>
        <v>202610000</v>
      </c>
      <c r="I14" s="1258"/>
      <c r="J14" s="519"/>
      <c r="K14" s="1226">
        <f t="shared" ref="K14:L34" si="1">E14+G14-I14</f>
        <v>6</v>
      </c>
      <c r="L14" s="519">
        <f t="shared" si="1"/>
        <v>388852461.53999996</v>
      </c>
      <c r="M14" s="894"/>
      <c r="N14" s="804"/>
      <c r="O14" s="804"/>
    </row>
    <row r="15" spans="1:15">
      <c r="A15" s="305"/>
      <c r="B15" s="307"/>
      <c r="C15" s="309" t="s">
        <v>99</v>
      </c>
      <c r="D15" s="310" t="s">
        <v>566</v>
      </c>
      <c r="E15" s="1226"/>
      <c r="F15" s="311"/>
      <c r="G15" s="1226"/>
      <c r="H15" s="650"/>
      <c r="I15" s="1226"/>
      <c r="J15" s="519"/>
      <c r="K15" s="1227"/>
      <c r="L15" s="312"/>
      <c r="M15" s="894"/>
      <c r="N15" s="804"/>
      <c r="O15" s="804"/>
    </row>
    <row r="16" spans="1:15">
      <c r="A16" s="305"/>
      <c r="B16" s="307"/>
      <c r="C16" s="309" t="s">
        <v>567</v>
      </c>
      <c r="D16" s="310" t="s">
        <v>568</v>
      </c>
      <c r="E16" s="1226"/>
      <c r="F16" s="311"/>
      <c r="G16" s="1226"/>
      <c r="H16" s="650"/>
      <c r="I16" s="1226"/>
      <c r="J16" s="519"/>
      <c r="K16" s="1227"/>
      <c r="L16" s="312"/>
      <c r="M16" s="894"/>
      <c r="N16" s="804"/>
      <c r="O16" s="804"/>
    </row>
    <row r="17" spans="1:15">
      <c r="A17" s="305"/>
      <c r="B17" s="307"/>
      <c r="C17" s="309" t="s">
        <v>98</v>
      </c>
      <c r="D17" s="310" t="s">
        <v>569</v>
      </c>
      <c r="E17" s="1226">
        <v>292</v>
      </c>
      <c r="F17" s="519">
        <v>350083500</v>
      </c>
      <c r="G17" s="1226">
        <f>'DAFTAR MUTASI 2016 jos'!T21</f>
        <v>134</v>
      </c>
      <c r="H17" s="519">
        <f>'DAFTAR MUTASI 2016 jos'!U21</f>
        <v>198574700</v>
      </c>
      <c r="I17" s="1226">
        <f>'DAFTAR MUTASI 2016 jos'!V21</f>
        <v>55</v>
      </c>
      <c r="J17" s="1240">
        <f>'DAFTAR MUTASI 2016 jos'!W21</f>
        <v>69306000</v>
      </c>
      <c r="K17" s="1226">
        <f>E17+G17-I17</f>
        <v>371</v>
      </c>
      <c r="L17" s="519">
        <f t="shared" si="1"/>
        <v>479352200</v>
      </c>
      <c r="M17" s="894"/>
      <c r="N17" s="804"/>
      <c r="O17" s="804"/>
    </row>
    <row r="18" spans="1:15">
      <c r="A18" s="305"/>
      <c r="B18" s="307"/>
      <c r="C18" s="309" t="s">
        <v>570</v>
      </c>
      <c r="D18" s="310" t="s">
        <v>571</v>
      </c>
      <c r="E18" s="1226">
        <v>14</v>
      </c>
      <c r="F18" s="519">
        <v>32907000</v>
      </c>
      <c r="G18" s="1226">
        <f>'DAFTAR MUTASI 2016 jos'!T88</f>
        <v>2</v>
      </c>
      <c r="H18" s="519">
        <f>'DAFTAR MUTASI 2016 jos'!U88</f>
        <v>8500000</v>
      </c>
      <c r="I18" s="1226"/>
      <c r="J18" s="519"/>
      <c r="K18" s="1226">
        <f t="shared" si="1"/>
        <v>16</v>
      </c>
      <c r="L18" s="519">
        <f t="shared" si="1"/>
        <v>41407000</v>
      </c>
      <c r="M18" s="894"/>
      <c r="N18" s="804"/>
      <c r="O18" s="804"/>
    </row>
    <row r="19" spans="1:15">
      <c r="A19" s="305"/>
      <c r="B19" s="307"/>
      <c r="C19" s="309" t="s">
        <v>238</v>
      </c>
      <c r="D19" s="310" t="s">
        <v>572</v>
      </c>
      <c r="E19" s="1226">
        <v>335</v>
      </c>
      <c r="F19" s="519">
        <v>468192014.5</v>
      </c>
      <c r="G19" s="1226">
        <f>'DAFTAR MUTASI 2016 jos'!T93</f>
        <v>159</v>
      </c>
      <c r="H19" s="519">
        <f>'DAFTAR MUTASI 2016 jos'!U93</f>
        <v>181795257.25</v>
      </c>
      <c r="I19" s="1226">
        <f>'DAFTAR MUTASI 2016 jos'!V93</f>
        <v>226</v>
      </c>
      <c r="J19" s="1240">
        <f>'DAFTAR MUTASI 2016 jos'!W93</f>
        <v>148863581.25</v>
      </c>
      <c r="K19" s="1231">
        <f>E19+G19-I19</f>
        <v>268</v>
      </c>
      <c r="L19" s="926">
        <f>F19+H19-J19</f>
        <v>501123690.5</v>
      </c>
      <c r="M19" s="894"/>
      <c r="N19" s="804"/>
      <c r="O19" s="804"/>
    </row>
    <row r="20" spans="1:15">
      <c r="A20" s="305"/>
      <c r="B20" s="307"/>
      <c r="C20" s="309" t="s">
        <v>263</v>
      </c>
      <c r="D20" s="310" t="s">
        <v>573</v>
      </c>
      <c r="E20" s="1226">
        <v>28</v>
      </c>
      <c r="F20" s="519">
        <v>196874750</v>
      </c>
      <c r="G20" s="1226">
        <f>'DAFTAR MUTASI 2016 jos'!T245</f>
        <v>14</v>
      </c>
      <c r="H20" s="519">
        <f>'DAFTAR MUTASI 2016 jos'!U245</f>
        <v>38064240</v>
      </c>
      <c r="I20" s="1226">
        <f>'DAFTAR MUTASI 2016 jos'!V245</f>
        <v>31</v>
      </c>
      <c r="J20" s="1240">
        <f>'DAFTAR MUTASI 2016 jos'!W245</f>
        <v>16014000</v>
      </c>
      <c r="K20" s="1231">
        <f t="shared" si="1"/>
        <v>11</v>
      </c>
      <c r="L20" s="926">
        <f t="shared" si="1"/>
        <v>218924990</v>
      </c>
      <c r="M20" s="894"/>
      <c r="N20" s="804"/>
      <c r="O20" s="804"/>
    </row>
    <row r="21" spans="1:15">
      <c r="A21" s="305"/>
      <c r="B21" s="307"/>
      <c r="C21" s="309" t="s">
        <v>574</v>
      </c>
      <c r="D21" s="310" t="s">
        <v>575</v>
      </c>
      <c r="E21" s="1226"/>
      <c r="F21" s="311"/>
      <c r="G21" s="1226"/>
      <c r="H21" s="650"/>
      <c r="I21" s="1226"/>
      <c r="J21" s="519"/>
      <c r="K21" s="1227"/>
      <c r="L21" s="312"/>
      <c r="M21" s="894"/>
      <c r="N21" s="804"/>
      <c r="O21" s="804"/>
    </row>
    <row r="22" spans="1:15">
      <c r="A22" s="305">
        <v>3</v>
      </c>
      <c r="B22" s="309" t="s">
        <v>108</v>
      </c>
      <c r="C22" s="307"/>
      <c r="D22" s="308" t="s">
        <v>480</v>
      </c>
      <c r="E22" s="1227">
        <f>SUM(E23:E24)</f>
        <v>5</v>
      </c>
      <c r="F22" s="520">
        <f>SUM(F23:F24)</f>
        <v>1607911261.8179214</v>
      </c>
      <c r="G22" s="1227">
        <f t="shared" ref="G22:J22" si="2">SUM(G23:G24)</f>
        <v>3</v>
      </c>
      <c r="H22" s="651">
        <f>SUM(H23:H24)</f>
        <v>22380000</v>
      </c>
      <c r="I22" s="1227">
        <f t="shared" si="2"/>
        <v>1</v>
      </c>
      <c r="J22" s="520">
        <f t="shared" si="2"/>
        <v>152130288.59</v>
      </c>
      <c r="K22" s="1227">
        <f>E22+G22-I22</f>
        <v>7</v>
      </c>
      <c r="L22" s="928">
        <f>F22+H22-J22</f>
        <v>1478160973.2279215</v>
      </c>
      <c r="M22" s="894"/>
      <c r="N22" s="804"/>
      <c r="O22" s="804"/>
    </row>
    <row r="23" spans="1:15">
      <c r="A23" s="305"/>
      <c r="B23" s="307"/>
      <c r="C23" s="307">
        <v>11</v>
      </c>
      <c r="D23" s="310" t="s">
        <v>576</v>
      </c>
      <c r="E23" s="1226">
        <v>5</v>
      </c>
      <c r="F23" s="519">
        <v>1607911261.8179214</v>
      </c>
      <c r="G23" s="1226">
        <f>'DAFTAR MUTASI 2016 jos'!T268</f>
        <v>3</v>
      </c>
      <c r="H23" s="519">
        <f>'DAFTAR MUTASI 2016 jos'!U268</f>
        <v>22380000</v>
      </c>
      <c r="I23" s="1226">
        <f>'DAFTAR MUTASI 2016 jos'!V268</f>
        <v>1</v>
      </c>
      <c r="J23" s="519">
        <f>'DAFTAR MUTASI 2016 jos'!W268</f>
        <v>152130288.59</v>
      </c>
      <c r="K23" s="1227">
        <f t="shared" si="1"/>
        <v>7</v>
      </c>
      <c r="L23" s="926">
        <f t="shared" si="1"/>
        <v>1478160973.2279215</v>
      </c>
      <c r="M23" s="894"/>
      <c r="N23" s="804"/>
      <c r="O23" s="804"/>
    </row>
    <row r="24" spans="1:15">
      <c r="A24" s="305"/>
      <c r="B24" s="307"/>
      <c r="C24" s="307">
        <v>12</v>
      </c>
      <c r="D24" s="310" t="s">
        <v>577</v>
      </c>
      <c r="E24" s="1226"/>
      <c r="F24" s="311"/>
      <c r="G24" s="1226"/>
      <c r="H24" s="650"/>
      <c r="I24" s="1226"/>
      <c r="J24" s="311"/>
      <c r="K24" s="1227"/>
      <c r="L24" s="312"/>
      <c r="M24" s="894"/>
      <c r="N24" s="804"/>
      <c r="O24" s="804"/>
    </row>
    <row r="25" spans="1:15">
      <c r="A25" s="305">
        <v>4</v>
      </c>
      <c r="B25" s="309" t="s">
        <v>99</v>
      </c>
      <c r="C25" s="307"/>
      <c r="D25" s="308" t="s">
        <v>578</v>
      </c>
      <c r="E25" s="1227">
        <v>2</v>
      </c>
      <c r="F25" s="520">
        <v>16000000</v>
      </c>
      <c r="G25" s="1227">
        <f t="shared" ref="G25:J25" si="3">SUM(G26:G29)</f>
        <v>3</v>
      </c>
      <c r="H25" s="928">
        <f>SUM(H26:H29)</f>
        <v>29180588.59</v>
      </c>
      <c r="I25" s="1227">
        <f t="shared" si="3"/>
        <v>0</v>
      </c>
      <c r="J25" s="520">
        <f t="shared" si="3"/>
        <v>0</v>
      </c>
      <c r="K25" s="1227">
        <f t="shared" si="1"/>
        <v>5</v>
      </c>
      <c r="L25" s="520">
        <f t="shared" si="1"/>
        <v>45180588.590000004</v>
      </c>
      <c r="M25" s="894"/>
      <c r="N25" s="804"/>
      <c r="O25" s="804"/>
    </row>
    <row r="26" spans="1:15">
      <c r="A26" s="305"/>
      <c r="B26" s="307"/>
      <c r="C26" s="307">
        <v>13</v>
      </c>
      <c r="D26" s="310" t="s">
        <v>579</v>
      </c>
      <c r="E26" s="1226"/>
      <c r="F26" s="311"/>
      <c r="G26" s="1226"/>
      <c r="H26" s="650"/>
      <c r="I26" s="1226"/>
      <c r="J26" s="519"/>
      <c r="K26" s="1227"/>
      <c r="L26" s="312"/>
      <c r="M26" s="894"/>
      <c r="N26" s="804"/>
      <c r="O26" s="804"/>
    </row>
    <row r="27" spans="1:15">
      <c r="A27" s="305"/>
      <c r="B27" s="307"/>
      <c r="C27" s="307">
        <v>14</v>
      </c>
      <c r="D27" s="310" t="s">
        <v>580</v>
      </c>
      <c r="E27" s="1226"/>
      <c r="F27" s="311"/>
      <c r="G27" s="1226"/>
      <c r="H27" s="650"/>
      <c r="I27" s="1226"/>
      <c r="J27" s="519"/>
      <c r="K27" s="1227"/>
      <c r="L27" s="312"/>
      <c r="M27" s="894"/>
      <c r="N27" s="804"/>
      <c r="O27" s="804"/>
    </row>
    <row r="28" spans="1:15">
      <c r="A28" s="305"/>
      <c r="B28" s="307"/>
      <c r="C28" s="307">
        <v>15</v>
      </c>
      <c r="D28" s="310" t="s">
        <v>581</v>
      </c>
      <c r="E28" s="1226"/>
      <c r="F28" s="311"/>
      <c r="G28" s="1226">
        <f>'DAFTAR MUTASI 2016 jos'!T280</f>
        <v>1</v>
      </c>
      <c r="H28" s="519">
        <f>'DAFTAR MUTASI 2016 jos'!U280</f>
        <v>12170588.59</v>
      </c>
      <c r="I28" s="1226"/>
      <c r="J28" s="519"/>
      <c r="K28" s="1227">
        <f t="shared" si="1"/>
        <v>1</v>
      </c>
      <c r="L28" s="520">
        <f t="shared" si="1"/>
        <v>12170588.59</v>
      </c>
      <c r="M28" s="894"/>
      <c r="N28" s="804"/>
      <c r="O28" s="804"/>
    </row>
    <row r="29" spans="1:15">
      <c r="A29" s="305"/>
      <c r="B29" s="307"/>
      <c r="C29" s="307">
        <v>16</v>
      </c>
      <c r="D29" s="310" t="s">
        <v>582</v>
      </c>
      <c r="E29" s="1226"/>
      <c r="F29" s="311"/>
      <c r="G29" s="1226">
        <f>'DAFTAR MUTASI 2016 jos'!T279+'DAFTAR MUTASI 2016 jos'!T281</f>
        <v>2</v>
      </c>
      <c r="H29" s="519">
        <f>'DAFTAR MUTASI 2016 jos'!U279+'DAFTAR MUTASI 2016 jos'!U281</f>
        <v>17010000</v>
      </c>
      <c r="I29" s="1226"/>
      <c r="J29" s="519"/>
      <c r="K29" s="1226">
        <f t="shared" si="1"/>
        <v>2</v>
      </c>
      <c r="L29" s="519">
        <f t="shared" si="1"/>
        <v>17010000</v>
      </c>
      <c r="M29" s="894"/>
      <c r="N29" s="804"/>
      <c r="O29" s="804"/>
    </row>
    <row r="30" spans="1:15">
      <c r="A30" s="305">
        <v>5</v>
      </c>
      <c r="B30" s="309" t="s">
        <v>567</v>
      </c>
      <c r="C30" s="307"/>
      <c r="D30" s="308" t="s">
        <v>423</v>
      </c>
      <c r="E30" s="1227">
        <v>0</v>
      </c>
      <c r="F30" s="312">
        <v>0</v>
      </c>
      <c r="G30" s="1227">
        <f>SUM(G31:G33)</f>
        <v>0</v>
      </c>
      <c r="H30" s="312">
        <f>SUM(H31:H33)</f>
        <v>0</v>
      </c>
      <c r="I30" s="1227">
        <f>SUM(I31:I33)</f>
        <v>0</v>
      </c>
      <c r="J30" s="520">
        <f>SUM(J31:J33)</f>
        <v>0</v>
      </c>
      <c r="K30" s="1227">
        <f t="shared" si="1"/>
        <v>0</v>
      </c>
      <c r="L30" s="312">
        <f t="shared" si="1"/>
        <v>0</v>
      </c>
      <c r="M30" s="894"/>
      <c r="N30" s="804"/>
      <c r="O30" s="804"/>
    </row>
    <row r="31" spans="1:15">
      <c r="A31" s="305"/>
      <c r="B31" s="307"/>
      <c r="C31" s="307">
        <v>17</v>
      </c>
      <c r="D31" s="310" t="s">
        <v>583</v>
      </c>
      <c r="E31" s="1226"/>
      <c r="F31" s="311"/>
      <c r="G31" s="1226"/>
      <c r="H31" s="650"/>
      <c r="I31" s="1226"/>
      <c r="J31" s="519"/>
      <c r="K31" s="1227"/>
      <c r="L31" s="312"/>
      <c r="M31" s="894"/>
      <c r="N31" s="804"/>
      <c r="O31" s="804"/>
    </row>
    <row r="32" spans="1:15">
      <c r="A32" s="305"/>
      <c r="B32" s="307"/>
      <c r="C32" s="307">
        <v>18</v>
      </c>
      <c r="D32" s="310" t="s">
        <v>584</v>
      </c>
      <c r="E32" s="1226"/>
      <c r="F32" s="311"/>
      <c r="G32" s="1226"/>
      <c r="H32" s="650"/>
      <c r="I32" s="1226"/>
      <c r="J32" s="519"/>
      <c r="K32" s="1227"/>
      <c r="L32" s="312"/>
      <c r="M32" s="894"/>
      <c r="N32" s="804"/>
      <c r="O32" s="804"/>
    </row>
    <row r="33" spans="1:16">
      <c r="A33" s="305"/>
      <c r="B33" s="307"/>
      <c r="C33" s="307">
        <v>19</v>
      </c>
      <c r="D33" s="310" t="s">
        <v>585</v>
      </c>
      <c r="E33" s="1226"/>
      <c r="F33" s="311"/>
      <c r="G33" s="1226"/>
      <c r="H33" s="650"/>
      <c r="I33" s="1226"/>
      <c r="J33" s="519"/>
      <c r="K33" s="1227"/>
      <c r="L33" s="312"/>
      <c r="M33" s="894"/>
      <c r="N33" s="804"/>
      <c r="O33" s="804"/>
    </row>
    <row r="34" spans="1:16">
      <c r="A34" s="314">
        <v>6</v>
      </c>
      <c r="B34" s="315" t="s">
        <v>98</v>
      </c>
      <c r="C34" s="316"/>
      <c r="D34" s="317" t="s">
        <v>493</v>
      </c>
      <c r="E34" s="1228">
        <v>0</v>
      </c>
      <c r="F34" s="318">
        <v>0</v>
      </c>
      <c r="G34" s="1228">
        <v>0</v>
      </c>
      <c r="H34" s="318">
        <v>0</v>
      </c>
      <c r="I34" s="1228">
        <v>0</v>
      </c>
      <c r="J34" s="652">
        <v>0</v>
      </c>
      <c r="K34" s="1227">
        <f t="shared" si="1"/>
        <v>0</v>
      </c>
      <c r="L34" s="312">
        <f t="shared" si="1"/>
        <v>0</v>
      </c>
      <c r="M34" s="895"/>
      <c r="N34" s="804"/>
      <c r="O34" s="804"/>
    </row>
    <row r="35" spans="1:16" ht="15.75" thickBot="1">
      <c r="A35" s="319"/>
      <c r="B35" s="320"/>
      <c r="C35" s="320"/>
      <c r="D35" s="521" t="s">
        <v>586</v>
      </c>
      <c r="E35" s="522">
        <f>SUM(E11+E12+E22+E25+E30)</f>
        <v>681</v>
      </c>
      <c r="F35" s="911">
        <v>2858210987.8579216</v>
      </c>
      <c r="G35" s="522">
        <f>G12+G22+G25+G30+G34</f>
        <v>316</v>
      </c>
      <c r="H35" s="653">
        <f>H12+H22+H25+H30+H34</f>
        <v>681104785.84000003</v>
      </c>
      <c r="I35" s="1230">
        <f>I12+I22+I25+I30+I34</f>
        <v>313</v>
      </c>
      <c r="J35" s="653">
        <f>J12+J22+J25+J30+J34</f>
        <v>386313869.84000003</v>
      </c>
      <c r="K35" s="522">
        <f>E35+G35-I35</f>
        <v>684</v>
      </c>
      <c r="L35" s="1177">
        <f>L12+L22+L25+L30+L34+L11</f>
        <v>3153001903.8579216</v>
      </c>
      <c r="M35" s="896"/>
      <c r="N35" s="804"/>
      <c r="O35" s="804"/>
      <c r="P35" s="321"/>
    </row>
    <row r="36" spans="1:16" ht="9" customHeight="1" thickTop="1">
      <c r="A36" s="322"/>
      <c r="B36" s="322"/>
      <c r="C36" s="322"/>
      <c r="D36" s="323"/>
      <c r="E36" s="323"/>
      <c r="F36" s="324"/>
      <c r="G36" s="323"/>
      <c r="H36" s="324"/>
      <c r="I36" s="323"/>
      <c r="J36" s="324"/>
      <c r="K36" s="323"/>
      <c r="L36" s="324"/>
      <c r="N36" s="804"/>
      <c r="O36" s="804"/>
    </row>
    <row r="37" spans="1:16">
      <c r="J37" s="2055" t="s">
        <v>1262</v>
      </c>
      <c r="K37" s="2053"/>
      <c r="L37" s="2053"/>
      <c r="N37" s="804"/>
      <c r="O37" s="804"/>
    </row>
    <row r="38" spans="1:16">
      <c r="B38" s="2052" t="s">
        <v>801</v>
      </c>
      <c r="C38" s="2052"/>
      <c r="D38" s="2052"/>
      <c r="L38" s="614"/>
    </row>
    <row r="39" spans="1:16" ht="12.95" customHeight="1">
      <c r="B39" s="2056" t="s">
        <v>800</v>
      </c>
      <c r="C39" s="2056"/>
      <c r="D39" s="2056"/>
      <c r="J39" s="325"/>
      <c r="K39" s="325" t="s">
        <v>508</v>
      </c>
      <c r="L39" s="325"/>
    </row>
    <row r="40" spans="1:16" ht="12.95" customHeight="1">
      <c r="B40" s="2052" t="s">
        <v>552</v>
      </c>
      <c r="C40" s="2052"/>
      <c r="D40" s="2052"/>
      <c r="J40" s="326"/>
      <c r="K40" s="325"/>
      <c r="L40" s="801"/>
    </row>
    <row r="41" spans="1:16">
      <c r="B41" s="327"/>
      <c r="C41" s="328"/>
      <c r="D41" s="328"/>
      <c r="J41" s="326"/>
      <c r="K41" s="325"/>
      <c r="L41" s="325"/>
    </row>
    <row r="42" spans="1:16">
      <c r="B42" s="327"/>
      <c r="C42" s="325"/>
      <c r="D42" s="329"/>
    </row>
    <row r="43" spans="1:16">
      <c r="B43" s="2050" t="s">
        <v>783</v>
      </c>
      <c r="C43" s="2050"/>
      <c r="D43" s="2050"/>
      <c r="J43" s="2051" t="s">
        <v>429</v>
      </c>
      <c r="K43" s="2051"/>
      <c r="L43" s="2051"/>
    </row>
    <row r="44" spans="1:16" ht="12.95" customHeight="1">
      <c r="B44" s="2052" t="s">
        <v>432</v>
      </c>
      <c r="C44" s="2052"/>
      <c r="D44" s="2052"/>
      <c r="J44" s="2053" t="s">
        <v>431</v>
      </c>
      <c r="K44" s="2053"/>
      <c r="L44" s="2053"/>
    </row>
    <row r="47" spans="1:16">
      <c r="H47" s="802"/>
    </row>
  </sheetData>
  <mergeCells count="20">
    <mergeCell ref="B43:D43"/>
    <mergeCell ref="J43:L43"/>
    <mergeCell ref="B44:D44"/>
    <mergeCell ref="J44:L44"/>
    <mergeCell ref="G8:H8"/>
    <mergeCell ref="I8:J8"/>
    <mergeCell ref="J37:L37"/>
    <mergeCell ref="B38:D38"/>
    <mergeCell ref="B39:D39"/>
    <mergeCell ref="B40:D40"/>
    <mergeCell ref="A4:M4"/>
    <mergeCell ref="A7:A9"/>
    <mergeCell ref="B7:B9"/>
    <mergeCell ref="C7:C9"/>
    <mergeCell ref="D7:D9"/>
    <mergeCell ref="E7:F8"/>
    <mergeCell ref="G7:J7"/>
    <mergeCell ref="K7:L8"/>
    <mergeCell ref="M7:M9"/>
    <mergeCell ref="A5:M5"/>
  </mergeCells>
  <pageMargins left="0.85" right="3.9370079000000002E-2" top="0.39370078740157499" bottom="0.196850393700787" header="0.31496062992126" footer="0.196850393700787"/>
  <pageSetup paperSize="5" scale="90" orientation="landscape" horizontalDpi="300" verticalDpi="300" r:id="rId1"/>
</worksheet>
</file>

<file path=xl/worksheets/sheet18.xml><?xml version="1.0" encoding="utf-8"?>
<worksheet xmlns="http://schemas.openxmlformats.org/spreadsheetml/2006/main" xmlns:r="http://schemas.openxmlformats.org/officeDocument/2006/relationships">
  <sheetPr>
    <tabColor rgb="FF00B050"/>
  </sheetPr>
  <dimension ref="A1:AK608"/>
  <sheetViews>
    <sheetView topLeftCell="G7" zoomScale="70" zoomScaleNormal="70" zoomScaleSheetLayoutView="90" workbookViewId="0">
      <pane ySplit="6" topLeftCell="A532" activePane="bottomLeft" state="frozen"/>
      <selection activeCell="A7" sqref="A7"/>
      <selection pane="bottomLeft" activeCell="G582" sqref="A582:XFD582"/>
    </sheetView>
  </sheetViews>
  <sheetFormatPr defaultRowHeight="12"/>
  <cols>
    <col min="1" max="1" width="4.7109375" style="2" customWidth="1"/>
    <col min="2" max="2" width="57.28515625" style="1" hidden="1" customWidth="1"/>
    <col min="3" max="4" width="3.42578125" style="1" customWidth="1"/>
    <col min="5" max="5" width="3.7109375" style="1" customWidth="1"/>
    <col min="6" max="6" width="3.140625" style="1" customWidth="1"/>
    <col min="7" max="7" width="4.28515625" style="1" customWidth="1"/>
    <col min="8" max="8" width="6.7109375" style="4" customWidth="1"/>
    <col min="9" max="9" width="24.85546875" style="1" customWidth="1"/>
    <col min="10" max="10" width="14.28515625" style="1" customWidth="1"/>
    <col min="11" max="11" width="12.7109375" style="1" customWidth="1"/>
    <col min="12" max="12" width="8.140625" style="1" customWidth="1"/>
    <col min="13" max="13" width="8.5703125" style="1" customWidth="1"/>
    <col min="14" max="14" width="8.7109375" style="1" customWidth="1"/>
    <col min="15" max="15" width="11" style="1" customWidth="1"/>
    <col min="16" max="16" width="7.5703125" style="1" customWidth="1"/>
    <col min="17" max="17" width="7.42578125" style="1" customWidth="1"/>
    <col min="18" max="18" width="7.5703125" style="131" customWidth="1"/>
    <col min="19" max="19" width="17.140625" style="130" bestFit="1" customWidth="1"/>
    <col min="20" max="20" width="6" style="4" customWidth="1"/>
    <col min="21" max="21" width="15" style="1" customWidth="1"/>
    <col min="22" max="22" width="6" style="4" customWidth="1"/>
    <col min="23" max="23" width="15.42578125" style="1" customWidth="1"/>
    <col min="24" max="24" width="7.85546875" style="4" customWidth="1"/>
    <col min="25" max="25" width="16.7109375" style="1" customWidth="1"/>
    <col min="26" max="26" width="12.85546875" style="3" customWidth="1"/>
    <col min="27" max="27" width="14.7109375" style="635" bestFit="1" customWidth="1"/>
    <col min="28" max="29" width="13.7109375" style="635" bestFit="1" customWidth="1"/>
    <col min="30" max="32" width="8.5703125" style="635" customWidth="1"/>
    <col min="33" max="33" width="7.7109375" style="635" customWidth="1"/>
    <col min="34" max="34" width="17" style="1" bestFit="1" customWidth="1"/>
    <col min="35" max="35" width="21" style="1" customWidth="1"/>
    <col min="36" max="36" width="17.28515625" style="1" customWidth="1"/>
    <col min="37" max="37" width="14.5703125" style="1" bestFit="1" customWidth="1"/>
    <col min="38" max="16384" width="9.140625" style="1"/>
  </cols>
  <sheetData>
    <row r="1" spans="1:35" s="242" customFormat="1" ht="26.25">
      <c r="A1" s="2023" t="s">
        <v>587</v>
      </c>
      <c r="B1" s="2023"/>
      <c r="C1" s="2023"/>
      <c r="D1" s="2023"/>
      <c r="E1" s="2023"/>
      <c r="F1" s="2023"/>
      <c r="G1" s="2023"/>
      <c r="H1" s="2023"/>
      <c r="I1" s="2023"/>
      <c r="J1" s="2023"/>
      <c r="K1" s="2023"/>
      <c r="L1" s="2023"/>
      <c r="M1" s="2023"/>
      <c r="N1" s="2023"/>
      <c r="O1" s="2023"/>
      <c r="P1" s="2023"/>
      <c r="Q1" s="2023"/>
      <c r="R1" s="2023"/>
      <c r="S1" s="2023"/>
      <c r="T1" s="2023"/>
      <c r="U1" s="2023"/>
      <c r="V1" s="2023"/>
      <c r="W1" s="2023"/>
      <c r="X1" s="2023"/>
      <c r="Y1" s="2023"/>
      <c r="Z1" s="2023"/>
      <c r="AA1" s="615"/>
      <c r="AB1" s="615"/>
      <c r="AC1" s="615"/>
      <c r="AD1" s="615"/>
      <c r="AE1" s="615"/>
      <c r="AF1" s="615"/>
      <c r="AG1" s="615"/>
      <c r="AH1" s="594"/>
    </row>
    <row r="2" spans="1:35" s="242" customFormat="1" ht="15">
      <c r="E2" s="436"/>
      <c r="F2" s="436"/>
      <c r="G2" s="436"/>
      <c r="H2" s="436"/>
      <c r="I2" s="436"/>
      <c r="J2" s="436"/>
      <c r="K2" s="436"/>
      <c r="L2" s="436"/>
      <c r="M2" s="436"/>
      <c r="N2" s="313"/>
      <c r="O2" s="436"/>
      <c r="P2" s="313"/>
      <c r="Q2" s="436"/>
      <c r="R2" s="595"/>
      <c r="S2" s="597"/>
      <c r="T2" s="313"/>
      <c r="U2" s="436"/>
      <c r="V2" s="313" t="s">
        <v>243</v>
      </c>
      <c r="W2" s="436"/>
      <c r="X2" s="313"/>
      <c r="Y2" s="436"/>
      <c r="Z2" s="313"/>
      <c r="AA2" s="616"/>
      <c r="AB2" s="616"/>
      <c r="AC2" s="616"/>
      <c r="AD2" s="616"/>
      <c r="AE2" s="616"/>
      <c r="AF2" s="616"/>
      <c r="AG2" s="616"/>
    </row>
    <row r="3" spans="1:35" s="242" customFormat="1" ht="15">
      <c r="A3" s="242" t="s">
        <v>544</v>
      </c>
      <c r="D3" s="483"/>
      <c r="E3" s="483"/>
      <c r="F3" s="436"/>
      <c r="G3" s="483" t="s">
        <v>795</v>
      </c>
      <c r="H3" s="436"/>
      <c r="I3" s="436"/>
      <c r="J3" s="436"/>
      <c r="K3" s="436"/>
      <c r="L3" s="436"/>
      <c r="M3" s="436"/>
      <c r="N3" s="313"/>
      <c r="O3" s="436"/>
      <c r="P3" s="313"/>
      <c r="Q3" s="436"/>
      <c r="R3" s="595"/>
      <c r="S3" s="597"/>
      <c r="T3" s="313"/>
      <c r="U3" s="436"/>
      <c r="V3" s="313"/>
      <c r="W3" s="436"/>
      <c r="X3" s="313"/>
      <c r="Y3" s="436"/>
      <c r="Z3" s="313"/>
      <c r="AA3" s="616"/>
      <c r="AB3" s="616"/>
      <c r="AC3" s="616"/>
      <c r="AD3" s="616"/>
      <c r="AE3" s="616"/>
      <c r="AF3" s="616"/>
      <c r="AG3" s="616"/>
    </row>
    <row r="4" spans="1:35" s="242" customFormat="1" ht="15">
      <c r="A4" s="483" t="s">
        <v>810</v>
      </c>
      <c r="D4" s="483"/>
      <c r="E4" s="483"/>
      <c r="F4" s="436"/>
      <c r="G4" s="483" t="s">
        <v>548</v>
      </c>
      <c r="H4" s="436"/>
      <c r="I4" s="436"/>
      <c r="J4" s="436"/>
      <c r="K4" s="436"/>
      <c r="L4" s="436"/>
      <c r="M4" s="436"/>
      <c r="N4" s="313"/>
      <c r="O4" s="436"/>
      <c r="P4" s="313"/>
      <c r="Q4" s="436"/>
      <c r="R4" s="595"/>
      <c r="S4" s="597"/>
      <c r="T4" s="313"/>
      <c r="U4" s="436"/>
      <c r="V4" s="313"/>
      <c r="W4" s="436"/>
      <c r="X4" s="313"/>
      <c r="Y4" s="436"/>
      <c r="Z4" s="313"/>
      <c r="AA4" s="616"/>
      <c r="AB4" s="616"/>
      <c r="AC4" s="616"/>
      <c r="AD4" s="616"/>
      <c r="AE4" s="616"/>
      <c r="AF4" s="616"/>
      <c r="AG4" s="616"/>
    </row>
    <row r="5" spans="1:35" s="242" customFormat="1" ht="15">
      <c r="A5" s="242" t="s">
        <v>588</v>
      </c>
      <c r="D5" s="483"/>
      <c r="E5" s="483"/>
      <c r="F5" s="436"/>
      <c r="G5" s="483" t="s">
        <v>550</v>
      </c>
      <c r="H5" s="436"/>
      <c r="I5" s="436"/>
      <c r="J5" s="436"/>
      <c r="K5" s="436"/>
      <c r="L5" s="436"/>
      <c r="M5" s="436"/>
      <c r="N5" s="313"/>
      <c r="O5" s="436"/>
      <c r="P5" s="313" t="s">
        <v>589</v>
      </c>
      <c r="Q5" s="436"/>
      <c r="R5" s="596" t="s">
        <v>796</v>
      </c>
      <c r="S5" s="597"/>
      <c r="T5" s="313"/>
      <c r="U5" s="436"/>
      <c r="V5" s="313"/>
      <c r="W5" s="436"/>
      <c r="X5" s="313"/>
      <c r="Y5" s="436"/>
      <c r="Z5" s="313"/>
      <c r="AA5" s="616"/>
      <c r="AB5" s="616"/>
      <c r="AC5" s="616"/>
      <c r="AD5" s="616"/>
      <c r="AE5" s="616"/>
      <c r="AF5" s="616"/>
      <c r="AG5" s="616"/>
    </row>
    <row r="6" spans="1:35" s="242" customFormat="1" ht="15">
      <c r="E6" s="436"/>
      <c r="F6" s="436"/>
      <c r="G6" s="436"/>
      <c r="H6" s="436"/>
      <c r="I6" s="436"/>
      <c r="J6" s="436"/>
      <c r="K6" s="436"/>
      <c r="L6" s="436"/>
      <c r="M6" s="436"/>
      <c r="N6" s="313"/>
      <c r="O6" s="436"/>
      <c r="P6" s="313"/>
      <c r="Q6" s="436"/>
      <c r="R6" s="595"/>
      <c r="S6" s="597"/>
      <c r="T6" s="313"/>
      <c r="U6" s="436"/>
      <c r="V6" s="313"/>
      <c r="W6" s="436"/>
      <c r="X6" s="313"/>
      <c r="Y6" s="436"/>
      <c r="Z6" s="313"/>
      <c r="AA6" s="616"/>
      <c r="AB6" s="616"/>
      <c r="AC6" s="616"/>
      <c r="AD6" s="616"/>
      <c r="AE6" s="616"/>
      <c r="AF6" s="616"/>
      <c r="AG6" s="616"/>
    </row>
    <row r="7" spans="1:35" ht="12" customHeight="1">
      <c r="A7" s="2071" t="s">
        <v>9</v>
      </c>
      <c r="B7" s="2071"/>
      <c r="C7" s="2071"/>
      <c r="D7" s="2071"/>
      <c r="E7" s="2071"/>
      <c r="F7" s="2071"/>
      <c r="G7" s="2071"/>
      <c r="H7" s="2071"/>
      <c r="I7" s="2071" t="s">
        <v>10</v>
      </c>
      <c r="J7" s="2071"/>
      <c r="K7" s="2071"/>
      <c r="L7" s="2071"/>
      <c r="M7" s="2065" t="s">
        <v>11</v>
      </c>
      <c r="N7" s="2065" t="s">
        <v>12</v>
      </c>
      <c r="O7" s="2065" t="s">
        <v>13</v>
      </c>
      <c r="P7" s="2065" t="s">
        <v>14</v>
      </c>
      <c r="Q7" s="2065" t="s">
        <v>15</v>
      </c>
      <c r="R7" s="2188" t="s">
        <v>556</v>
      </c>
      <c r="S7" s="2188"/>
      <c r="T7" s="2065" t="s">
        <v>557</v>
      </c>
      <c r="U7" s="2065"/>
      <c r="V7" s="2065"/>
      <c r="W7" s="2065"/>
      <c r="X7" s="2065" t="s">
        <v>558</v>
      </c>
      <c r="Y7" s="2065"/>
      <c r="Z7" s="2065" t="s">
        <v>17</v>
      </c>
      <c r="AA7" s="617"/>
      <c r="AB7" s="617"/>
      <c r="AC7" s="617"/>
      <c r="AD7" s="617"/>
      <c r="AE7" s="617"/>
      <c r="AF7" s="617"/>
      <c r="AG7" s="617"/>
    </row>
    <row r="8" spans="1:35" ht="12.75" customHeight="1">
      <c r="A8" s="2065" t="s">
        <v>18</v>
      </c>
      <c r="B8" s="2065" t="s">
        <v>19</v>
      </c>
      <c r="C8" s="2065" t="s">
        <v>20</v>
      </c>
      <c r="D8" s="2065"/>
      <c r="E8" s="2065"/>
      <c r="F8" s="2065"/>
      <c r="G8" s="2065"/>
      <c r="H8" s="2065" t="s">
        <v>21</v>
      </c>
      <c r="I8" s="2065" t="s">
        <v>22</v>
      </c>
      <c r="J8" s="2065" t="s">
        <v>23</v>
      </c>
      <c r="K8" s="906" t="s">
        <v>24</v>
      </c>
      <c r="L8" s="2065" t="s">
        <v>25</v>
      </c>
      <c r="M8" s="2065"/>
      <c r="N8" s="2065"/>
      <c r="O8" s="2065"/>
      <c r="P8" s="2065"/>
      <c r="Q8" s="2065"/>
      <c r="R8" s="2188"/>
      <c r="S8" s="2188"/>
      <c r="T8" s="2065"/>
      <c r="U8" s="2065"/>
      <c r="V8" s="2065"/>
      <c r="W8" s="2065"/>
      <c r="X8" s="2065"/>
      <c r="Y8" s="2065"/>
      <c r="Z8" s="2028"/>
      <c r="AA8" s="618"/>
      <c r="AB8" s="618"/>
      <c r="AC8" s="618"/>
      <c r="AD8" s="618"/>
      <c r="AE8" s="618"/>
      <c r="AF8" s="618"/>
      <c r="AG8" s="618"/>
    </row>
    <row r="9" spans="1:35" ht="12" customHeight="1">
      <c r="A9" s="2065"/>
      <c r="B9" s="2065"/>
      <c r="C9" s="2065"/>
      <c r="D9" s="2065"/>
      <c r="E9" s="2065"/>
      <c r="F9" s="2065"/>
      <c r="G9" s="2065"/>
      <c r="H9" s="2065"/>
      <c r="I9" s="2065"/>
      <c r="J9" s="2065"/>
      <c r="K9" s="906" t="s">
        <v>26</v>
      </c>
      <c r="L9" s="2065"/>
      <c r="M9" s="2065"/>
      <c r="N9" s="2065"/>
      <c r="O9" s="2065"/>
      <c r="P9" s="2065"/>
      <c r="Q9" s="2065"/>
      <c r="R9" s="2188" t="s">
        <v>27</v>
      </c>
      <c r="S9" s="2190" t="s">
        <v>28</v>
      </c>
      <c r="T9" s="2065" t="s">
        <v>560</v>
      </c>
      <c r="U9" s="2065"/>
      <c r="V9" s="2065" t="s">
        <v>561</v>
      </c>
      <c r="W9" s="2065"/>
      <c r="X9" s="2065" t="s">
        <v>27</v>
      </c>
      <c r="Y9" s="2067" t="s">
        <v>28</v>
      </c>
      <c r="Z9" s="2028"/>
      <c r="AA9" s="618"/>
      <c r="AB9" s="618"/>
      <c r="AC9" s="618"/>
      <c r="AD9" s="618"/>
      <c r="AE9" s="618"/>
      <c r="AF9" s="618"/>
      <c r="AG9" s="618"/>
    </row>
    <row r="10" spans="1:35" ht="12" customHeight="1">
      <c r="A10" s="2065"/>
      <c r="B10" s="2065"/>
      <c r="C10" s="2065"/>
      <c r="D10" s="2065"/>
      <c r="E10" s="2065"/>
      <c r="F10" s="2065"/>
      <c r="G10" s="2065"/>
      <c r="H10" s="2065"/>
      <c r="I10" s="2065"/>
      <c r="J10" s="2065"/>
      <c r="K10" s="906" t="s">
        <v>29</v>
      </c>
      <c r="L10" s="2065"/>
      <c r="M10" s="2065"/>
      <c r="N10" s="2065"/>
      <c r="O10" s="2065"/>
      <c r="P10" s="2065"/>
      <c r="Q10" s="2065"/>
      <c r="R10" s="2188"/>
      <c r="S10" s="2190"/>
      <c r="T10" s="2065"/>
      <c r="U10" s="2065"/>
      <c r="V10" s="2065"/>
      <c r="W10" s="2065"/>
      <c r="X10" s="2065"/>
      <c r="Y10" s="2067"/>
      <c r="Z10" s="2028"/>
      <c r="AA10" s="618"/>
      <c r="AB10" s="618"/>
      <c r="AC10" s="618"/>
      <c r="AD10" s="618"/>
      <c r="AE10" s="618"/>
      <c r="AF10" s="618"/>
      <c r="AG10" s="618"/>
    </row>
    <row r="11" spans="1:35" ht="12" customHeight="1">
      <c r="A11" s="2065"/>
      <c r="B11" s="2065"/>
      <c r="C11" s="2065"/>
      <c r="D11" s="2065"/>
      <c r="E11" s="2065"/>
      <c r="F11" s="2065"/>
      <c r="G11" s="2065"/>
      <c r="H11" s="2065"/>
      <c r="I11" s="2065"/>
      <c r="J11" s="2065"/>
      <c r="K11" s="906" t="s">
        <v>30</v>
      </c>
      <c r="L11" s="2065"/>
      <c r="M11" s="2065"/>
      <c r="N11" s="2065"/>
      <c r="O11" s="2065"/>
      <c r="P11" s="2065"/>
      <c r="Q11" s="2065"/>
      <c r="R11" s="2188"/>
      <c r="S11" s="2190"/>
      <c r="T11" s="899" t="s">
        <v>27</v>
      </c>
      <c r="U11" s="904" t="s">
        <v>28</v>
      </c>
      <c r="V11" s="899" t="s">
        <v>27</v>
      </c>
      <c r="W11" s="904" t="s">
        <v>28</v>
      </c>
      <c r="X11" s="2065"/>
      <c r="Y11" s="2067"/>
      <c r="Z11" s="2028"/>
      <c r="AA11" s="618"/>
      <c r="AB11" s="618"/>
      <c r="AC11" s="618"/>
      <c r="AD11" s="618"/>
      <c r="AE11" s="618"/>
      <c r="AF11" s="618"/>
      <c r="AG11" s="618"/>
    </row>
    <row r="12" spans="1:35" s="13" customFormat="1" ht="12" customHeight="1" thickBot="1">
      <c r="A12" s="696">
        <v>1</v>
      </c>
      <c r="B12" s="903">
        <v>2</v>
      </c>
      <c r="C12" s="2189">
        <v>3</v>
      </c>
      <c r="D12" s="2189"/>
      <c r="E12" s="2189"/>
      <c r="F12" s="2189"/>
      <c r="G12" s="2189"/>
      <c r="H12" s="903">
        <v>4</v>
      </c>
      <c r="I12" s="903">
        <v>5</v>
      </c>
      <c r="J12" s="903">
        <v>6</v>
      </c>
      <c r="K12" s="903">
        <v>7</v>
      </c>
      <c r="L12" s="903">
        <v>8</v>
      </c>
      <c r="M12" s="903">
        <v>9</v>
      </c>
      <c r="N12" s="903">
        <v>10</v>
      </c>
      <c r="O12" s="903">
        <v>11</v>
      </c>
      <c r="P12" s="903">
        <v>12</v>
      </c>
      <c r="Q12" s="903">
        <v>13</v>
      </c>
      <c r="R12" s="693">
        <v>14</v>
      </c>
      <c r="S12" s="693">
        <v>15</v>
      </c>
      <c r="T12" s="693">
        <v>14</v>
      </c>
      <c r="U12" s="693">
        <v>15</v>
      </c>
      <c r="V12" s="693">
        <v>14</v>
      </c>
      <c r="W12" s="693">
        <v>15</v>
      </c>
      <c r="X12" s="693">
        <v>14</v>
      </c>
      <c r="Y12" s="693">
        <v>15</v>
      </c>
      <c r="Z12" s="693">
        <v>16</v>
      </c>
      <c r="AA12" s="619"/>
      <c r="AB12" s="619"/>
      <c r="AC12" s="619"/>
      <c r="AD12" s="619"/>
      <c r="AE12" s="619"/>
      <c r="AF12" s="619"/>
      <c r="AG12" s="619"/>
    </row>
    <row r="13" spans="1:35" ht="12.95" customHeight="1" thickBot="1">
      <c r="A13" s="14"/>
      <c r="B13" s="15"/>
      <c r="C13" s="16"/>
      <c r="D13" s="16"/>
      <c r="E13" s="16"/>
      <c r="F13" s="16"/>
      <c r="G13" s="16"/>
      <c r="H13" s="16"/>
      <c r="I13" s="17" t="s">
        <v>31</v>
      </c>
      <c r="J13" s="18"/>
      <c r="K13" s="19"/>
      <c r="L13" s="19"/>
      <c r="M13" s="19"/>
      <c r="N13" s="19"/>
      <c r="O13" s="19"/>
      <c r="P13" s="19"/>
      <c r="Q13" s="19"/>
      <c r="R13" s="453">
        <f t="shared" ref="R13:Y13" si="0">SUM(R14:R14)</f>
        <v>0</v>
      </c>
      <c r="S13" s="453">
        <f t="shared" si="0"/>
        <v>0</v>
      </c>
      <c r="T13" s="20">
        <f t="shared" si="0"/>
        <v>0</v>
      </c>
      <c r="U13" s="20">
        <f t="shared" si="0"/>
        <v>0</v>
      </c>
      <c r="V13" s="20">
        <f t="shared" si="0"/>
        <v>0</v>
      </c>
      <c r="W13" s="20">
        <f t="shared" si="0"/>
        <v>0</v>
      </c>
      <c r="X13" s="20">
        <f t="shared" si="0"/>
        <v>0</v>
      </c>
      <c r="Y13" s="20">
        <f t="shared" si="0"/>
        <v>0</v>
      </c>
      <c r="Z13" s="21"/>
      <c r="AA13" s="620"/>
      <c r="AB13" s="620"/>
      <c r="AC13" s="620"/>
      <c r="AD13" s="620"/>
      <c r="AE13" s="620"/>
      <c r="AF13" s="620"/>
      <c r="AG13" s="620"/>
    </row>
    <row r="14" spans="1:35" ht="12.95" customHeight="1" thickBot="1">
      <c r="A14" s="484"/>
      <c r="B14" s="485"/>
      <c r="C14" s="486"/>
      <c r="D14" s="486"/>
      <c r="E14" s="486"/>
      <c r="F14" s="486"/>
      <c r="G14" s="486"/>
      <c r="H14" s="486"/>
      <c r="I14" s="487"/>
      <c r="J14" s="486"/>
      <c r="K14" s="488"/>
      <c r="L14" s="9"/>
      <c r="M14" s="488"/>
      <c r="N14" s="489"/>
      <c r="O14" s="490"/>
      <c r="P14" s="9"/>
      <c r="Q14" s="9"/>
      <c r="R14" s="491"/>
      <c r="S14" s="492"/>
      <c r="T14" s="493"/>
      <c r="U14" s="494"/>
      <c r="V14" s="493"/>
      <c r="W14" s="494"/>
      <c r="X14" s="493"/>
      <c r="Y14" s="494"/>
      <c r="Z14" s="488"/>
      <c r="AA14" s="621"/>
      <c r="AB14" s="621"/>
      <c r="AC14" s="621"/>
      <c r="AD14" s="621"/>
      <c r="AE14" s="621"/>
      <c r="AF14" s="621"/>
      <c r="AG14" s="621"/>
    </row>
    <row r="15" spans="1:35" ht="12.95" customHeight="1" thickBot="1">
      <c r="A15" s="33"/>
      <c r="B15" s="34"/>
      <c r="C15" s="35"/>
      <c r="D15" s="35"/>
      <c r="E15" s="35"/>
      <c r="F15" s="35"/>
      <c r="G15" s="35"/>
      <c r="H15" s="36"/>
      <c r="I15" s="17" t="s">
        <v>32</v>
      </c>
      <c r="J15" s="19"/>
      <c r="K15" s="37"/>
      <c r="L15" s="19"/>
      <c r="M15" s="19"/>
      <c r="N15" s="19"/>
      <c r="O15" s="37"/>
      <c r="P15" s="37"/>
      <c r="Q15" s="19"/>
      <c r="R15" s="454">
        <f>SUM(R16+R23+R270+R286+R555+R576+R584+R588)</f>
        <v>679</v>
      </c>
      <c r="S15" s="454">
        <f>SUM(S16+S23+S270+S286+S555+S576+S584+S588)</f>
        <v>1947136872.8579214</v>
      </c>
      <c r="T15" s="38">
        <f>T16+T23+T270+T286+T555</f>
        <v>1</v>
      </c>
      <c r="U15" s="38">
        <f>U16+U23+U270+U286+U555</f>
        <v>71182115</v>
      </c>
      <c r="V15" s="38"/>
      <c r="W15" s="38"/>
      <c r="X15" s="38">
        <f>X16+X23+X270+X286+X555</f>
        <v>674</v>
      </c>
      <c r="Y15" s="38">
        <f>Y16+Y23+Y270+Y286+Y555</f>
        <v>1234299726.04</v>
      </c>
      <c r="Z15" s="39"/>
      <c r="AA15" s="622"/>
      <c r="AB15" s="622"/>
      <c r="AC15" s="622"/>
      <c r="AD15" s="622"/>
      <c r="AE15" s="622"/>
      <c r="AF15" s="622"/>
      <c r="AG15" s="622"/>
      <c r="AH15" s="92"/>
    </row>
    <row r="16" spans="1:35" ht="12.95" customHeight="1" thickBot="1">
      <c r="A16" s="33"/>
      <c r="B16" s="34"/>
      <c r="C16" s="35" t="str">
        <f>MID(B16,1,2)</f>
        <v/>
      </c>
      <c r="D16" s="35" t="str">
        <f>MID(B16,4,2)</f>
        <v/>
      </c>
      <c r="E16" s="35" t="str">
        <f>MID(B16,7,2)</f>
        <v/>
      </c>
      <c r="F16" s="35" t="str">
        <f>MID(B16,10,2)</f>
        <v/>
      </c>
      <c r="G16" s="35" t="str">
        <f>MID(B16,13,3)</f>
        <v/>
      </c>
      <c r="H16" s="508" t="s">
        <v>33</v>
      </c>
      <c r="I16" s="17" t="s">
        <v>797</v>
      </c>
      <c r="J16" s="19"/>
      <c r="K16" s="37"/>
      <c r="L16" s="19"/>
      <c r="M16" s="19"/>
      <c r="N16" s="19"/>
      <c r="O16" s="37"/>
      <c r="P16" s="37"/>
      <c r="Q16" s="19"/>
      <c r="R16" s="454">
        <f>SUM(R17:R21)</f>
        <v>5</v>
      </c>
      <c r="S16" s="454">
        <f>SUM(S17:S21)</f>
        <v>186242461.53999999</v>
      </c>
      <c r="T16" s="38">
        <f>SUM(T17:T21)</f>
        <v>0</v>
      </c>
      <c r="U16" s="38">
        <f t="shared" ref="U16:Y16" si="1">SUM(U17:U21)</f>
        <v>0</v>
      </c>
      <c r="V16" s="38">
        <f t="shared" si="1"/>
        <v>0</v>
      </c>
      <c r="W16" s="38">
        <f t="shared" si="1"/>
        <v>0</v>
      </c>
      <c r="X16" s="38">
        <f>SUM(X17:X21)</f>
        <v>5</v>
      </c>
      <c r="Y16" s="38">
        <f t="shared" si="1"/>
        <v>186242461.53999999</v>
      </c>
      <c r="Z16" s="39"/>
      <c r="AA16" s="622"/>
      <c r="AB16" s="622"/>
      <c r="AC16" s="622"/>
      <c r="AD16" s="622"/>
      <c r="AE16" s="622"/>
      <c r="AF16" s="622"/>
      <c r="AG16" s="622"/>
      <c r="AH16" s="92"/>
      <c r="AI16" s="8"/>
    </row>
    <row r="17" spans="1:35" ht="12.95" customHeight="1">
      <c r="A17" s="114">
        <v>1</v>
      </c>
      <c r="B17" s="109" t="s">
        <v>34</v>
      </c>
      <c r="C17" s="110" t="str">
        <f>MID(B17,1,2)</f>
        <v>02</v>
      </c>
      <c r="D17" s="110" t="str">
        <f>MID(B17,4,2)</f>
        <v>03</v>
      </c>
      <c r="E17" s="110" t="str">
        <f>MID(B17,7,2)</f>
        <v>01</v>
      </c>
      <c r="F17" s="110" t="str">
        <f>MID(B17,10,2)</f>
        <v>05</v>
      </c>
      <c r="G17" s="110" t="str">
        <f>MID(B17,13,3)</f>
        <v>001</v>
      </c>
      <c r="H17" s="495" t="s">
        <v>35</v>
      </c>
      <c r="I17" s="112" t="s">
        <v>36</v>
      </c>
      <c r="J17" s="112" t="s">
        <v>37</v>
      </c>
      <c r="K17" s="112" t="s">
        <v>38</v>
      </c>
      <c r="L17" s="112" t="s">
        <v>39</v>
      </c>
      <c r="M17" s="113" t="s">
        <v>40</v>
      </c>
      <c r="N17" s="114">
        <v>2008</v>
      </c>
      <c r="O17" s="114" t="s">
        <v>41</v>
      </c>
      <c r="P17" s="114" t="s">
        <v>42</v>
      </c>
      <c r="Q17" s="114" t="s">
        <v>43</v>
      </c>
      <c r="R17" s="111">
        <v>1</v>
      </c>
      <c r="S17" s="115">
        <v>15042500</v>
      </c>
      <c r="T17" s="111"/>
      <c r="U17" s="115"/>
      <c r="V17" s="111"/>
      <c r="W17" s="115"/>
      <c r="X17" s="111">
        <f>R17+T17-V17</f>
        <v>1</v>
      </c>
      <c r="Y17" s="459">
        <f>S17+U17-W17</f>
        <v>15042500</v>
      </c>
      <c r="Z17" s="496" t="s">
        <v>663</v>
      </c>
      <c r="AA17" s="623"/>
      <c r="AB17" s="623"/>
      <c r="AC17" s="623"/>
      <c r="AD17" s="623"/>
      <c r="AE17" s="623"/>
      <c r="AF17" s="623"/>
      <c r="AG17" s="623"/>
      <c r="AH17" s="92"/>
    </row>
    <row r="18" spans="1:35" ht="12.95" customHeight="1">
      <c r="A18" s="114">
        <v>2</v>
      </c>
      <c r="B18" s="118"/>
      <c r="C18" s="50">
        <v>2</v>
      </c>
      <c r="D18" s="50">
        <v>3</v>
      </c>
      <c r="E18" s="50">
        <v>1</v>
      </c>
      <c r="F18" s="50">
        <v>5</v>
      </c>
      <c r="G18" s="50">
        <v>2</v>
      </c>
      <c r="H18" s="51"/>
      <c r="I18" s="51" t="s">
        <v>44</v>
      </c>
      <c r="J18" s="51" t="s">
        <v>45</v>
      </c>
      <c r="K18" s="51" t="s">
        <v>46</v>
      </c>
      <c r="L18" s="51" t="s">
        <v>39</v>
      </c>
      <c r="M18" s="51" t="s">
        <v>47</v>
      </c>
      <c r="N18" s="52">
        <v>2006</v>
      </c>
      <c r="O18" s="51"/>
      <c r="P18" s="51" t="s">
        <v>48</v>
      </c>
      <c r="Q18" s="52" t="s">
        <v>43</v>
      </c>
      <c r="R18" s="52">
        <v>1</v>
      </c>
      <c r="S18" s="53">
        <v>142000000</v>
      </c>
      <c r="T18" s="52"/>
      <c r="U18" s="53"/>
      <c r="V18" s="52"/>
      <c r="W18" s="53"/>
      <c r="X18" s="70">
        <f t="shared" ref="X18:Y21" si="2">R18+T18-V18</f>
        <v>1</v>
      </c>
      <c r="Y18" s="472">
        <f t="shared" si="2"/>
        <v>142000000</v>
      </c>
      <c r="Z18" s="51" t="s">
        <v>664</v>
      </c>
      <c r="AA18" s="624"/>
      <c r="AB18" s="624"/>
      <c r="AC18" s="624"/>
      <c r="AD18" s="624"/>
      <c r="AE18" s="624"/>
      <c r="AF18" s="624"/>
      <c r="AG18" s="624"/>
      <c r="AH18" s="92"/>
    </row>
    <row r="19" spans="1:35" ht="12.95" customHeight="1">
      <c r="A19" s="114">
        <v>3</v>
      </c>
      <c r="B19" s="118"/>
      <c r="C19" s="50">
        <v>2</v>
      </c>
      <c r="D19" s="50">
        <v>3</v>
      </c>
      <c r="E19" s="50">
        <v>1</v>
      </c>
      <c r="F19" s="50">
        <v>5</v>
      </c>
      <c r="G19" s="50">
        <v>1</v>
      </c>
      <c r="H19" s="51"/>
      <c r="I19" s="51" t="s">
        <v>49</v>
      </c>
      <c r="J19" s="51" t="s">
        <v>50</v>
      </c>
      <c r="K19" s="51" t="s">
        <v>51</v>
      </c>
      <c r="L19" s="51" t="s">
        <v>39</v>
      </c>
      <c r="M19" s="51" t="s">
        <v>52</v>
      </c>
      <c r="N19" s="52">
        <v>2006</v>
      </c>
      <c r="O19" s="51"/>
      <c r="P19" s="51" t="s">
        <v>53</v>
      </c>
      <c r="Q19" s="52" t="s">
        <v>43</v>
      </c>
      <c r="R19" s="52">
        <v>1</v>
      </c>
      <c r="S19" s="53">
        <v>12000000</v>
      </c>
      <c r="T19" s="52"/>
      <c r="U19" s="53"/>
      <c r="V19" s="52"/>
      <c r="W19" s="53"/>
      <c r="X19" s="70">
        <f t="shared" si="2"/>
        <v>1</v>
      </c>
      <c r="Y19" s="472">
        <f t="shared" si="2"/>
        <v>12000000</v>
      </c>
      <c r="Z19" s="51" t="s">
        <v>665</v>
      </c>
      <c r="AA19" s="624"/>
      <c r="AB19" s="624"/>
      <c r="AC19" s="624"/>
      <c r="AD19" s="624"/>
      <c r="AE19" s="624"/>
      <c r="AF19" s="624"/>
      <c r="AG19" s="624"/>
      <c r="AH19" s="92"/>
    </row>
    <row r="20" spans="1:35" ht="12.95" customHeight="1">
      <c r="A20" s="114">
        <v>4</v>
      </c>
      <c r="B20" s="118"/>
      <c r="C20" s="50">
        <v>2</v>
      </c>
      <c r="D20" s="50">
        <v>3</v>
      </c>
      <c r="E20" s="50">
        <v>1</v>
      </c>
      <c r="F20" s="50">
        <v>5</v>
      </c>
      <c r="G20" s="50">
        <v>1</v>
      </c>
      <c r="H20" s="51"/>
      <c r="I20" s="51" t="s">
        <v>54</v>
      </c>
      <c r="J20" s="51" t="s">
        <v>55</v>
      </c>
      <c r="K20" s="51" t="s">
        <v>56</v>
      </c>
      <c r="L20" s="51" t="s">
        <v>39</v>
      </c>
      <c r="M20" s="51" t="s">
        <v>52</v>
      </c>
      <c r="N20" s="52">
        <v>2007</v>
      </c>
      <c r="O20" s="51" t="s">
        <v>57</v>
      </c>
      <c r="P20" s="51" t="s">
        <v>58</v>
      </c>
      <c r="Q20" s="52" t="s">
        <v>43</v>
      </c>
      <c r="R20" s="52">
        <v>1</v>
      </c>
      <c r="S20" s="53">
        <v>13699961.539999999</v>
      </c>
      <c r="T20" s="52"/>
      <c r="U20" s="53"/>
      <c r="V20" s="52"/>
      <c r="W20" s="53"/>
      <c r="X20" s="70">
        <f t="shared" si="2"/>
        <v>1</v>
      </c>
      <c r="Y20" s="472">
        <f t="shared" si="2"/>
        <v>13699961.539999999</v>
      </c>
      <c r="Z20" s="51" t="s">
        <v>666</v>
      </c>
      <c r="AA20" s="624"/>
      <c r="AB20" s="624"/>
      <c r="AC20" s="624"/>
      <c r="AD20" s="624"/>
      <c r="AE20" s="624"/>
      <c r="AF20" s="624"/>
      <c r="AG20" s="624"/>
      <c r="AH20" s="92"/>
    </row>
    <row r="21" spans="1:35" ht="12.95" customHeight="1">
      <c r="A21" s="114">
        <v>5</v>
      </c>
      <c r="B21" s="118"/>
      <c r="C21" s="50">
        <v>2</v>
      </c>
      <c r="D21" s="50">
        <v>3</v>
      </c>
      <c r="E21" s="50">
        <v>1</v>
      </c>
      <c r="F21" s="50">
        <v>5</v>
      </c>
      <c r="G21" s="50">
        <v>1</v>
      </c>
      <c r="H21" s="51"/>
      <c r="I21" s="134" t="s">
        <v>54</v>
      </c>
      <c r="J21" s="134" t="s">
        <v>772</v>
      </c>
      <c r="K21" s="134" t="s">
        <v>745</v>
      </c>
      <c r="L21" s="134" t="s">
        <v>39</v>
      </c>
      <c r="M21" s="134" t="s">
        <v>52</v>
      </c>
      <c r="N21" s="906">
        <v>1985</v>
      </c>
      <c r="O21" s="134"/>
      <c r="P21" s="134"/>
      <c r="Q21" s="906" t="s">
        <v>310</v>
      </c>
      <c r="R21" s="906">
        <v>1</v>
      </c>
      <c r="S21" s="136">
        <v>3500000</v>
      </c>
      <c r="T21" s="906"/>
      <c r="U21" s="136"/>
      <c r="V21" s="906"/>
      <c r="W21" s="136"/>
      <c r="X21" s="697">
        <f t="shared" si="2"/>
        <v>1</v>
      </c>
      <c r="Y21" s="873">
        <f t="shared" si="2"/>
        <v>3500000</v>
      </c>
      <c r="Z21" s="134" t="s">
        <v>746</v>
      </c>
      <c r="AA21" s="628"/>
      <c r="AB21" s="628"/>
      <c r="AC21" s="628"/>
      <c r="AD21" s="628"/>
      <c r="AE21" s="628"/>
      <c r="AF21" s="628"/>
      <c r="AG21" s="628"/>
    </row>
    <row r="22" spans="1:35" ht="12.95" customHeight="1" thickBot="1">
      <c r="A22" s="497"/>
      <c r="B22" s="498"/>
      <c r="C22" s="499"/>
      <c r="D22" s="499"/>
      <c r="E22" s="499"/>
      <c r="F22" s="499"/>
      <c r="G22" s="499"/>
      <c r="H22" s="500"/>
      <c r="I22" s="104"/>
      <c r="J22" s="104"/>
      <c r="K22" s="104"/>
      <c r="L22" s="104"/>
      <c r="M22" s="501"/>
      <c r="N22" s="102"/>
      <c r="O22" s="102"/>
      <c r="P22" s="102"/>
      <c r="Q22" s="102"/>
      <c r="R22" s="502"/>
      <c r="S22" s="503"/>
      <c r="T22" s="502"/>
      <c r="U22" s="503"/>
      <c r="V22" s="502"/>
      <c r="W22" s="503"/>
      <c r="X22" s="502"/>
      <c r="Y22" s="503"/>
      <c r="Z22" s="504"/>
      <c r="AA22" s="623"/>
      <c r="AB22" s="623"/>
      <c r="AC22" s="623"/>
      <c r="AD22" s="623"/>
      <c r="AE22" s="623"/>
      <c r="AF22" s="623"/>
      <c r="AG22" s="623"/>
    </row>
    <row r="23" spans="1:35" ht="12.95" customHeight="1" thickBot="1">
      <c r="A23" s="54"/>
      <c r="B23" s="55"/>
      <c r="C23" s="56"/>
      <c r="D23" s="56"/>
      <c r="E23" s="56"/>
      <c r="F23" s="56"/>
      <c r="G23" s="56"/>
      <c r="H23" s="507" t="s">
        <v>59</v>
      </c>
      <c r="I23" s="88" t="s">
        <v>788</v>
      </c>
      <c r="J23" s="59"/>
      <c r="K23" s="60"/>
      <c r="L23" s="59"/>
      <c r="M23" s="59"/>
      <c r="N23" s="59"/>
      <c r="O23" s="60"/>
      <c r="P23" s="59"/>
      <c r="Q23" s="59"/>
      <c r="R23" s="61">
        <f>SUM(R24:R268)</f>
        <v>292</v>
      </c>
      <c r="S23" s="61">
        <f>SUM(S24:S268)</f>
        <v>350083500</v>
      </c>
      <c r="T23" s="61">
        <f>SUM(T24:T268)</f>
        <v>0</v>
      </c>
      <c r="U23" s="61">
        <f t="shared" ref="U23:Y23" si="3">SUM(U24:U268)</f>
        <v>0</v>
      </c>
      <c r="V23" s="61">
        <f t="shared" si="3"/>
        <v>0</v>
      </c>
      <c r="W23" s="61">
        <f t="shared" si="3"/>
        <v>0</v>
      </c>
      <c r="X23" s="61">
        <f t="shared" si="3"/>
        <v>292</v>
      </c>
      <c r="Y23" s="61">
        <f t="shared" si="3"/>
        <v>350083500</v>
      </c>
      <c r="Z23" s="62"/>
      <c r="AA23" s="623"/>
      <c r="AB23" s="623"/>
      <c r="AC23" s="623"/>
      <c r="AD23" s="623"/>
      <c r="AE23" s="623"/>
      <c r="AF23" s="623"/>
      <c r="AG23" s="623"/>
      <c r="AI23" s="63"/>
    </row>
    <row r="24" spans="1:35" ht="12.95" customHeight="1">
      <c r="A24" s="114">
        <v>1</v>
      </c>
      <c r="B24" s="109"/>
      <c r="C24" s="110"/>
      <c r="D24" s="110"/>
      <c r="E24" s="110"/>
      <c r="F24" s="110"/>
      <c r="G24" s="110"/>
      <c r="H24" s="505"/>
      <c r="I24" s="112" t="s">
        <v>747</v>
      </c>
      <c r="J24" s="114"/>
      <c r="K24" s="111"/>
      <c r="L24" s="114" t="s">
        <v>39</v>
      </c>
      <c r="M24" s="114" t="s">
        <v>775</v>
      </c>
      <c r="N24" s="114">
        <v>2014</v>
      </c>
      <c r="O24" s="111"/>
      <c r="P24" s="114"/>
      <c r="Q24" s="114" t="s">
        <v>43</v>
      </c>
      <c r="R24" s="506">
        <v>1</v>
      </c>
      <c r="S24" s="115">
        <v>750000</v>
      </c>
      <c r="T24" s="506"/>
      <c r="U24" s="115"/>
      <c r="V24" s="506"/>
      <c r="W24" s="115"/>
      <c r="X24" s="506">
        <f>R24+T24-V24</f>
        <v>1</v>
      </c>
      <c r="Y24" s="874">
        <f>S24+U24-W24</f>
        <v>750000</v>
      </c>
      <c r="Z24" s="496" t="s">
        <v>743</v>
      </c>
      <c r="AA24" s="623"/>
      <c r="AB24" s="623"/>
      <c r="AC24" s="623"/>
      <c r="AD24" s="623"/>
      <c r="AE24" s="623"/>
      <c r="AF24" s="623"/>
      <c r="AG24" s="623"/>
      <c r="AI24" s="63"/>
    </row>
    <row r="25" spans="1:35" ht="12.95" customHeight="1">
      <c r="A25" s="52">
        <v>2</v>
      </c>
      <c r="B25" s="118"/>
      <c r="C25" s="69"/>
      <c r="D25" s="69"/>
      <c r="E25" s="69"/>
      <c r="F25" s="69"/>
      <c r="G25" s="69"/>
      <c r="H25" s="473"/>
      <c r="I25" s="51" t="s">
        <v>748</v>
      </c>
      <c r="J25" s="51" t="s">
        <v>749</v>
      </c>
      <c r="K25" s="70"/>
      <c r="L25" s="51" t="s">
        <v>107</v>
      </c>
      <c r="M25" s="51" t="s">
        <v>757</v>
      </c>
      <c r="N25" s="51">
        <v>2014</v>
      </c>
      <c r="O25" s="70"/>
      <c r="P25" s="52"/>
      <c r="Q25" s="52" t="s">
        <v>43</v>
      </c>
      <c r="R25" s="51">
        <v>1</v>
      </c>
      <c r="S25" s="77">
        <v>5000000</v>
      </c>
      <c r="T25" s="51"/>
      <c r="U25" s="77"/>
      <c r="V25" s="51"/>
      <c r="W25" s="77"/>
      <c r="X25" s="474">
        <f t="shared" ref="X25:Y88" si="4">R25+T25-V25</f>
        <v>1</v>
      </c>
      <c r="Y25" s="665">
        <f t="shared" si="4"/>
        <v>5000000</v>
      </c>
      <c r="Z25" s="406" t="s">
        <v>750</v>
      </c>
      <c r="AA25" s="624"/>
      <c r="AB25" s="624"/>
      <c r="AC25" s="624"/>
      <c r="AD25" s="624"/>
      <c r="AE25" s="624"/>
      <c r="AF25" s="624"/>
      <c r="AG25" s="624"/>
      <c r="AI25" s="63"/>
    </row>
    <row r="26" spans="1:35" ht="12.95" customHeight="1">
      <c r="A26" s="52">
        <v>3</v>
      </c>
      <c r="B26" s="118"/>
      <c r="C26" s="69"/>
      <c r="D26" s="69"/>
      <c r="E26" s="69"/>
      <c r="F26" s="69"/>
      <c r="G26" s="69"/>
      <c r="H26" s="473"/>
      <c r="I26" s="51" t="s">
        <v>748</v>
      </c>
      <c r="J26" s="51" t="s">
        <v>749</v>
      </c>
      <c r="K26" s="70"/>
      <c r="L26" s="51" t="s">
        <v>107</v>
      </c>
      <c r="M26" s="51" t="s">
        <v>757</v>
      </c>
      <c r="N26" s="51">
        <v>2014</v>
      </c>
      <c r="O26" s="70"/>
      <c r="P26" s="52"/>
      <c r="Q26" s="52" t="s">
        <v>43</v>
      </c>
      <c r="R26" s="51">
        <v>1</v>
      </c>
      <c r="S26" s="77">
        <v>5000000</v>
      </c>
      <c r="T26" s="51"/>
      <c r="U26" s="77"/>
      <c r="V26" s="51"/>
      <c r="W26" s="77"/>
      <c r="X26" s="474">
        <f t="shared" si="4"/>
        <v>1</v>
      </c>
      <c r="Y26" s="665">
        <f t="shared" si="4"/>
        <v>5000000</v>
      </c>
      <c r="Z26" s="406" t="s">
        <v>753</v>
      </c>
      <c r="AA26" s="624"/>
      <c r="AB26" s="624"/>
      <c r="AC26" s="624"/>
      <c r="AD26" s="624"/>
      <c r="AE26" s="624"/>
      <c r="AF26" s="624"/>
      <c r="AG26" s="624"/>
      <c r="AI26" s="63"/>
    </row>
    <row r="27" spans="1:35" ht="12.95" customHeight="1">
      <c r="A27" s="52">
        <v>4</v>
      </c>
      <c r="B27" s="118"/>
      <c r="C27" s="69"/>
      <c r="D27" s="69"/>
      <c r="E27" s="69"/>
      <c r="F27" s="69"/>
      <c r="G27" s="69"/>
      <c r="H27" s="473"/>
      <c r="I27" s="51" t="s">
        <v>199</v>
      </c>
      <c r="J27" s="51" t="s">
        <v>751</v>
      </c>
      <c r="K27" s="70"/>
      <c r="L27" s="51" t="s">
        <v>107</v>
      </c>
      <c r="M27" s="51" t="s">
        <v>760</v>
      </c>
      <c r="N27" s="51">
        <v>2013</v>
      </c>
      <c r="O27" s="70"/>
      <c r="P27" s="52"/>
      <c r="Q27" s="52" t="s">
        <v>43</v>
      </c>
      <c r="R27" s="51">
        <v>1</v>
      </c>
      <c r="S27" s="77">
        <v>4769000</v>
      </c>
      <c r="T27" s="51"/>
      <c r="U27" s="77"/>
      <c r="V27" s="51"/>
      <c r="W27" s="77"/>
      <c r="X27" s="474">
        <f t="shared" si="4"/>
        <v>1</v>
      </c>
      <c r="Y27" s="665">
        <f t="shared" si="4"/>
        <v>4769000</v>
      </c>
      <c r="Z27" s="406" t="s">
        <v>752</v>
      </c>
      <c r="AA27" s="624"/>
      <c r="AB27" s="624"/>
      <c r="AC27" s="624"/>
      <c r="AD27" s="624"/>
      <c r="AE27" s="624"/>
      <c r="AF27" s="624"/>
      <c r="AG27" s="624"/>
      <c r="AI27" s="63"/>
    </row>
    <row r="28" spans="1:35" ht="12.95" customHeight="1">
      <c r="A28" s="52">
        <v>5</v>
      </c>
      <c r="B28" s="118"/>
      <c r="C28" s="69"/>
      <c r="D28" s="69"/>
      <c r="E28" s="69"/>
      <c r="F28" s="69"/>
      <c r="G28" s="69"/>
      <c r="H28" s="473"/>
      <c r="I28" s="51" t="s">
        <v>199</v>
      </c>
      <c r="J28" s="51" t="s">
        <v>754</v>
      </c>
      <c r="K28" s="70"/>
      <c r="L28" s="51" t="s">
        <v>201</v>
      </c>
      <c r="M28" s="51" t="s">
        <v>755</v>
      </c>
      <c r="N28" s="51">
        <v>2014</v>
      </c>
      <c r="O28" s="70"/>
      <c r="P28" s="52"/>
      <c r="Q28" s="52" t="s">
        <v>43</v>
      </c>
      <c r="R28" s="51">
        <v>1</v>
      </c>
      <c r="S28" s="77">
        <v>5880000</v>
      </c>
      <c r="T28" s="51"/>
      <c r="U28" s="77"/>
      <c r="V28" s="51"/>
      <c r="W28" s="77"/>
      <c r="X28" s="474">
        <f t="shared" si="4"/>
        <v>1</v>
      </c>
      <c r="Y28" s="665">
        <f t="shared" si="4"/>
        <v>5880000</v>
      </c>
      <c r="Z28" s="406" t="s">
        <v>756</v>
      </c>
      <c r="AA28" s="624"/>
      <c r="AB28" s="624"/>
      <c r="AC28" s="624"/>
      <c r="AD28" s="624"/>
      <c r="AE28" s="624"/>
      <c r="AF28" s="624"/>
      <c r="AG28" s="624"/>
      <c r="AI28" s="63"/>
    </row>
    <row r="29" spans="1:35" ht="12.95" customHeight="1">
      <c r="A29" s="52">
        <v>6</v>
      </c>
      <c r="B29" s="118"/>
      <c r="C29" s="69"/>
      <c r="D29" s="69"/>
      <c r="E29" s="69"/>
      <c r="F29" s="69"/>
      <c r="G29" s="69"/>
      <c r="H29" s="473"/>
      <c r="I29" s="51" t="s">
        <v>199</v>
      </c>
      <c r="J29" s="51" t="s">
        <v>754</v>
      </c>
      <c r="K29" s="70"/>
      <c r="L29" s="51" t="s">
        <v>201</v>
      </c>
      <c r="M29" s="51" t="s">
        <v>757</v>
      </c>
      <c r="N29" s="51">
        <v>2014</v>
      </c>
      <c r="O29" s="70"/>
      <c r="P29" s="52"/>
      <c r="Q29" s="52" t="s">
        <v>43</v>
      </c>
      <c r="R29" s="51">
        <v>1</v>
      </c>
      <c r="S29" s="77">
        <v>6500000</v>
      </c>
      <c r="T29" s="51"/>
      <c r="U29" s="77"/>
      <c r="V29" s="51"/>
      <c r="W29" s="77"/>
      <c r="X29" s="474">
        <f t="shared" si="4"/>
        <v>1</v>
      </c>
      <c r="Y29" s="665">
        <f t="shared" si="4"/>
        <v>6500000</v>
      </c>
      <c r="Z29" s="406" t="s">
        <v>758</v>
      </c>
      <c r="AA29" s="624"/>
      <c r="AB29" s="624"/>
      <c r="AC29" s="624"/>
      <c r="AD29" s="624"/>
      <c r="AE29" s="624"/>
      <c r="AF29" s="624"/>
      <c r="AG29" s="624"/>
      <c r="AI29" s="63"/>
    </row>
    <row r="30" spans="1:35" ht="12.95" customHeight="1">
      <c r="A30" s="52">
        <v>7</v>
      </c>
      <c r="B30" s="118"/>
      <c r="C30" s="69"/>
      <c r="D30" s="69"/>
      <c r="E30" s="69"/>
      <c r="F30" s="69"/>
      <c r="G30" s="69"/>
      <c r="H30" s="473"/>
      <c r="I30" s="51" t="s">
        <v>199</v>
      </c>
      <c r="J30" s="51" t="s">
        <v>754</v>
      </c>
      <c r="K30" s="70"/>
      <c r="L30" s="51" t="s">
        <v>201</v>
      </c>
      <c r="M30" s="51" t="s">
        <v>757</v>
      </c>
      <c r="N30" s="51">
        <v>2014</v>
      </c>
      <c r="O30" s="70"/>
      <c r="P30" s="52"/>
      <c r="Q30" s="52" t="s">
        <v>43</v>
      </c>
      <c r="R30" s="51">
        <v>1</v>
      </c>
      <c r="S30" s="77">
        <v>6500000</v>
      </c>
      <c r="T30" s="51"/>
      <c r="U30" s="77"/>
      <c r="V30" s="51"/>
      <c r="W30" s="77"/>
      <c r="X30" s="474">
        <f t="shared" si="4"/>
        <v>1</v>
      </c>
      <c r="Y30" s="665">
        <f t="shared" si="4"/>
        <v>6500000</v>
      </c>
      <c r="Z30" s="406" t="s">
        <v>733</v>
      </c>
      <c r="AA30" s="624"/>
      <c r="AB30" s="624"/>
      <c r="AC30" s="624"/>
      <c r="AD30" s="624"/>
      <c r="AE30" s="624"/>
      <c r="AF30" s="624"/>
      <c r="AG30" s="624"/>
      <c r="AI30" s="63"/>
    </row>
    <row r="31" spans="1:35" ht="12.95" customHeight="1">
      <c r="A31" s="52">
        <v>8</v>
      </c>
      <c r="B31" s="118"/>
      <c r="C31" s="69"/>
      <c r="D31" s="69"/>
      <c r="E31" s="69"/>
      <c r="F31" s="69"/>
      <c r="G31" s="69"/>
      <c r="H31" s="473"/>
      <c r="I31" s="51" t="s">
        <v>117</v>
      </c>
      <c r="J31" s="51" t="s">
        <v>759</v>
      </c>
      <c r="K31" s="70"/>
      <c r="L31" s="51" t="s">
        <v>201</v>
      </c>
      <c r="M31" s="51" t="s">
        <v>760</v>
      </c>
      <c r="N31" s="51">
        <v>2013</v>
      </c>
      <c r="O31" s="70"/>
      <c r="P31" s="52"/>
      <c r="Q31" s="52" t="s">
        <v>43</v>
      </c>
      <c r="R31" s="51">
        <v>1</v>
      </c>
      <c r="S31" s="77">
        <v>500000</v>
      </c>
      <c r="T31" s="51"/>
      <c r="U31" s="77"/>
      <c r="V31" s="51"/>
      <c r="W31" s="77"/>
      <c r="X31" s="474">
        <f t="shared" si="4"/>
        <v>1</v>
      </c>
      <c r="Y31" s="665">
        <f t="shared" si="4"/>
        <v>500000</v>
      </c>
      <c r="Z31" s="406" t="s">
        <v>752</v>
      </c>
      <c r="AA31" s="624"/>
      <c r="AB31" s="624"/>
      <c r="AC31" s="624"/>
      <c r="AD31" s="624"/>
      <c r="AE31" s="624"/>
      <c r="AF31" s="624"/>
      <c r="AG31" s="624"/>
      <c r="AI31" s="63"/>
    </row>
    <row r="32" spans="1:35" ht="12.95" customHeight="1">
      <c r="A32" s="52">
        <v>9</v>
      </c>
      <c r="B32" s="118"/>
      <c r="C32" s="69"/>
      <c r="D32" s="69"/>
      <c r="E32" s="69"/>
      <c r="F32" s="69"/>
      <c r="G32" s="69"/>
      <c r="H32" s="473"/>
      <c r="I32" s="51" t="s">
        <v>761</v>
      </c>
      <c r="J32" s="51" t="s">
        <v>762</v>
      </c>
      <c r="K32" s="70"/>
      <c r="L32" s="51" t="s">
        <v>158</v>
      </c>
      <c r="M32" s="51" t="s">
        <v>757</v>
      </c>
      <c r="N32" s="51">
        <v>2014</v>
      </c>
      <c r="O32" s="70"/>
      <c r="P32" s="52"/>
      <c r="Q32" s="52" t="s">
        <v>43</v>
      </c>
      <c r="R32" s="51">
        <v>1</v>
      </c>
      <c r="S32" s="77">
        <v>1750000</v>
      </c>
      <c r="T32" s="51"/>
      <c r="U32" s="77"/>
      <c r="V32" s="51"/>
      <c r="W32" s="77"/>
      <c r="X32" s="474">
        <f t="shared" si="4"/>
        <v>1</v>
      </c>
      <c r="Y32" s="665">
        <f t="shared" si="4"/>
        <v>1750000</v>
      </c>
      <c r="Z32" s="406" t="s">
        <v>750</v>
      </c>
      <c r="AA32" s="624"/>
      <c r="AB32" s="624"/>
      <c r="AC32" s="624"/>
      <c r="AD32" s="624"/>
      <c r="AE32" s="624"/>
      <c r="AF32" s="624"/>
      <c r="AG32" s="624"/>
      <c r="AI32" s="63"/>
    </row>
    <row r="33" spans="1:35" ht="12.95" customHeight="1">
      <c r="A33" s="114">
        <v>10</v>
      </c>
      <c r="B33" s="118"/>
      <c r="C33" s="69"/>
      <c r="D33" s="69"/>
      <c r="E33" s="69"/>
      <c r="F33" s="69"/>
      <c r="G33" s="69"/>
      <c r="H33" s="473"/>
      <c r="I33" s="51" t="s">
        <v>761</v>
      </c>
      <c r="J33" s="51" t="s">
        <v>762</v>
      </c>
      <c r="K33" s="70"/>
      <c r="L33" s="51" t="s">
        <v>158</v>
      </c>
      <c r="M33" s="51" t="s">
        <v>757</v>
      </c>
      <c r="N33" s="51">
        <v>2014</v>
      </c>
      <c r="O33" s="70"/>
      <c r="P33" s="52"/>
      <c r="Q33" s="52" t="s">
        <v>43</v>
      </c>
      <c r="R33" s="51">
        <v>1</v>
      </c>
      <c r="S33" s="77">
        <v>2500000</v>
      </c>
      <c r="T33" s="51"/>
      <c r="U33" s="77"/>
      <c r="V33" s="51"/>
      <c r="W33" s="77"/>
      <c r="X33" s="474">
        <f t="shared" si="4"/>
        <v>1</v>
      </c>
      <c r="Y33" s="665">
        <f t="shared" si="4"/>
        <v>2500000</v>
      </c>
      <c r="Z33" s="406" t="s">
        <v>753</v>
      </c>
      <c r="AA33" s="624"/>
      <c r="AB33" s="624"/>
      <c r="AC33" s="624"/>
      <c r="AD33" s="624"/>
      <c r="AE33" s="624"/>
      <c r="AF33" s="624"/>
      <c r="AG33" s="624"/>
      <c r="AI33" s="63"/>
    </row>
    <row r="34" spans="1:35" ht="12.95" customHeight="1">
      <c r="A34" s="52">
        <v>11</v>
      </c>
      <c r="B34" s="118"/>
      <c r="C34" s="69"/>
      <c r="D34" s="69"/>
      <c r="E34" s="69"/>
      <c r="F34" s="69"/>
      <c r="G34" s="69"/>
      <c r="H34" s="473"/>
      <c r="I34" s="51" t="s">
        <v>761</v>
      </c>
      <c r="J34" s="51" t="s">
        <v>762</v>
      </c>
      <c r="K34" s="70"/>
      <c r="L34" s="51" t="s">
        <v>158</v>
      </c>
      <c r="M34" s="51" t="s">
        <v>757</v>
      </c>
      <c r="N34" s="51">
        <v>2014</v>
      </c>
      <c r="O34" s="70"/>
      <c r="P34" s="52"/>
      <c r="Q34" s="52" t="s">
        <v>43</v>
      </c>
      <c r="R34" s="51">
        <v>1</v>
      </c>
      <c r="S34" s="77">
        <v>2500000</v>
      </c>
      <c r="T34" s="51"/>
      <c r="U34" s="77"/>
      <c r="V34" s="51"/>
      <c r="W34" s="77"/>
      <c r="X34" s="474">
        <f t="shared" si="4"/>
        <v>1</v>
      </c>
      <c r="Y34" s="665">
        <f t="shared" si="4"/>
        <v>2500000</v>
      </c>
      <c r="Z34" s="406" t="s">
        <v>753</v>
      </c>
      <c r="AA34" s="624"/>
      <c r="AB34" s="624"/>
      <c r="AC34" s="624"/>
      <c r="AD34" s="624"/>
      <c r="AE34" s="624"/>
      <c r="AF34" s="624"/>
      <c r="AG34" s="624"/>
      <c r="AI34" s="63"/>
    </row>
    <row r="35" spans="1:35" ht="12.95" customHeight="1">
      <c r="A35" s="52">
        <v>12</v>
      </c>
      <c r="B35" s="118"/>
      <c r="C35" s="69"/>
      <c r="D35" s="69"/>
      <c r="E35" s="69"/>
      <c r="F35" s="69"/>
      <c r="G35" s="69"/>
      <c r="H35" s="473"/>
      <c r="I35" s="51" t="s">
        <v>761</v>
      </c>
      <c r="J35" s="51" t="s">
        <v>762</v>
      </c>
      <c r="K35" s="70"/>
      <c r="L35" s="51" t="s">
        <v>158</v>
      </c>
      <c r="M35" s="51" t="s">
        <v>757</v>
      </c>
      <c r="N35" s="51">
        <v>2014</v>
      </c>
      <c r="O35" s="70"/>
      <c r="P35" s="52"/>
      <c r="Q35" s="52" t="s">
        <v>43</v>
      </c>
      <c r="R35" s="51">
        <v>1</v>
      </c>
      <c r="S35" s="77">
        <v>2500000</v>
      </c>
      <c r="T35" s="51"/>
      <c r="U35" s="77"/>
      <c r="V35" s="51"/>
      <c r="W35" s="77"/>
      <c r="X35" s="474">
        <f t="shared" si="4"/>
        <v>1</v>
      </c>
      <c r="Y35" s="665">
        <f t="shared" si="4"/>
        <v>2500000</v>
      </c>
      <c r="Z35" s="406" t="s">
        <v>733</v>
      </c>
      <c r="AA35" s="624"/>
      <c r="AB35" s="624"/>
      <c r="AC35" s="624"/>
      <c r="AD35" s="624"/>
      <c r="AE35" s="624"/>
      <c r="AF35" s="624"/>
      <c r="AG35" s="624"/>
      <c r="AI35" s="63"/>
    </row>
    <row r="36" spans="1:35" ht="12.95" customHeight="1">
      <c r="A36" s="52">
        <v>13</v>
      </c>
      <c r="B36" s="118"/>
      <c r="C36" s="69"/>
      <c r="D36" s="69"/>
      <c r="E36" s="69"/>
      <c r="F36" s="69"/>
      <c r="G36" s="69"/>
      <c r="H36" s="473"/>
      <c r="I36" s="51" t="s">
        <v>763</v>
      </c>
      <c r="J36" s="51" t="s">
        <v>764</v>
      </c>
      <c r="K36" s="70"/>
      <c r="L36" s="51" t="s">
        <v>201</v>
      </c>
      <c r="M36" s="51" t="s">
        <v>760</v>
      </c>
      <c r="N36" s="51">
        <v>2013</v>
      </c>
      <c r="O36" s="70"/>
      <c r="P36" s="52"/>
      <c r="Q36" s="52" t="s">
        <v>43</v>
      </c>
      <c r="R36" s="51">
        <v>1</v>
      </c>
      <c r="S36" s="77">
        <v>744000</v>
      </c>
      <c r="T36" s="51"/>
      <c r="U36" s="77"/>
      <c r="V36" s="51"/>
      <c r="W36" s="77"/>
      <c r="X36" s="474">
        <f t="shared" si="4"/>
        <v>1</v>
      </c>
      <c r="Y36" s="665">
        <f t="shared" si="4"/>
        <v>744000</v>
      </c>
      <c r="Z36" s="406" t="s">
        <v>752</v>
      </c>
      <c r="AA36" s="624"/>
      <c r="AB36" s="624"/>
      <c r="AC36" s="624"/>
      <c r="AD36" s="624"/>
      <c r="AE36" s="624"/>
      <c r="AF36" s="624"/>
      <c r="AG36" s="624"/>
      <c r="AI36" s="63"/>
    </row>
    <row r="37" spans="1:35" ht="12.95" customHeight="1">
      <c r="A37" s="2058">
        <v>14</v>
      </c>
      <c r="B37" s="118" t="s">
        <v>60</v>
      </c>
      <c r="C37" s="69" t="str">
        <f t="shared" ref="C37:C55" si="5">MID(B37,1,2)</f>
        <v>02</v>
      </c>
      <c r="D37" s="69" t="str">
        <f t="shared" ref="D37:D55" si="6">MID(B37,4,2)</f>
        <v>06</v>
      </c>
      <c r="E37" s="69" t="str">
        <f t="shared" ref="E37:E55" si="7">MID(B37,7,2)</f>
        <v>02</v>
      </c>
      <c r="F37" s="69" t="str">
        <f t="shared" ref="F37:F55" si="8">MID(B37,10,2)</f>
        <v>06</v>
      </c>
      <c r="G37" s="69" t="str">
        <f t="shared" ref="G37:G55" si="9">MID(B37,13,3)</f>
        <v>050</v>
      </c>
      <c r="H37" s="70" t="s">
        <v>61</v>
      </c>
      <c r="I37" s="51" t="s">
        <v>62</v>
      </c>
      <c r="J37" s="52"/>
      <c r="K37" s="52"/>
      <c r="L37" s="52"/>
      <c r="M37" s="51"/>
      <c r="N37" s="52"/>
      <c r="O37" s="52"/>
      <c r="P37" s="52"/>
      <c r="Q37" s="52"/>
      <c r="R37" s="70"/>
      <c r="S37" s="71"/>
      <c r="T37" s="70"/>
      <c r="U37" s="71"/>
      <c r="V37" s="70"/>
      <c r="W37" s="71"/>
      <c r="X37" s="474"/>
      <c r="Y37" s="475"/>
      <c r="Z37" s="476"/>
      <c r="AA37" s="625"/>
      <c r="AB37" s="625"/>
      <c r="AC37" s="625"/>
      <c r="AD37" s="625"/>
      <c r="AE37" s="625"/>
      <c r="AF37" s="625"/>
      <c r="AG37" s="625"/>
    </row>
    <row r="38" spans="1:35" ht="12.95" customHeight="1">
      <c r="A38" s="2059"/>
      <c r="B38" s="118"/>
      <c r="C38" s="69"/>
      <c r="D38" s="69"/>
      <c r="E38" s="69"/>
      <c r="F38" s="69"/>
      <c r="G38" s="69"/>
      <c r="H38" s="70"/>
      <c r="I38" s="51" t="s">
        <v>668</v>
      </c>
      <c r="J38" s="52" t="s">
        <v>773</v>
      </c>
      <c r="K38" s="52"/>
      <c r="L38" s="52" t="s">
        <v>201</v>
      </c>
      <c r="M38" s="51"/>
      <c r="N38" s="52">
        <v>2007</v>
      </c>
      <c r="O38" s="52"/>
      <c r="P38" s="52"/>
      <c r="Q38" s="52"/>
      <c r="R38" s="70">
        <v>1</v>
      </c>
      <c r="S38" s="71">
        <v>3000000</v>
      </c>
      <c r="T38" s="70"/>
      <c r="U38" s="71"/>
      <c r="V38" s="70"/>
      <c r="W38" s="71"/>
      <c r="X38" s="474">
        <f t="shared" si="4"/>
        <v>1</v>
      </c>
      <c r="Y38" s="475">
        <f t="shared" si="4"/>
        <v>3000000</v>
      </c>
      <c r="Z38" s="476" t="s">
        <v>744</v>
      </c>
      <c r="AA38" s="625"/>
      <c r="AB38" s="625"/>
      <c r="AC38" s="625"/>
      <c r="AD38" s="625"/>
      <c r="AE38" s="625"/>
      <c r="AF38" s="625"/>
      <c r="AG38" s="625"/>
    </row>
    <row r="39" spans="1:35" ht="12.95" customHeight="1">
      <c r="A39" s="2059"/>
      <c r="B39" s="118"/>
      <c r="C39" s="69"/>
      <c r="D39" s="69"/>
      <c r="E39" s="69"/>
      <c r="F39" s="69"/>
      <c r="G39" s="69"/>
      <c r="H39" s="70"/>
      <c r="I39" s="51" t="s">
        <v>669</v>
      </c>
      <c r="J39" s="52" t="s">
        <v>774</v>
      </c>
      <c r="K39" s="52"/>
      <c r="L39" s="52" t="s">
        <v>201</v>
      </c>
      <c r="M39" s="51"/>
      <c r="N39" s="52">
        <v>2007</v>
      </c>
      <c r="O39" s="52"/>
      <c r="P39" s="52"/>
      <c r="Q39" s="52"/>
      <c r="R39" s="70">
        <v>1</v>
      </c>
      <c r="S39" s="71">
        <v>1600000</v>
      </c>
      <c r="T39" s="70"/>
      <c r="U39" s="71"/>
      <c r="V39" s="70"/>
      <c r="W39" s="71"/>
      <c r="X39" s="474">
        <f t="shared" si="4"/>
        <v>1</v>
      </c>
      <c r="Y39" s="475">
        <f t="shared" si="4"/>
        <v>1600000</v>
      </c>
      <c r="Z39" s="476" t="s">
        <v>672</v>
      </c>
      <c r="AA39" s="625"/>
      <c r="AB39" s="625"/>
      <c r="AC39" s="625"/>
      <c r="AD39" s="625"/>
      <c r="AE39" s="625"/>
      <c r="AF39" s="625"/>
      <c r="AG39" s="625"/>
    </row>
    <row r="40" spans="1:35" ht="12.95" customHeight="1">
      <c r="A40" s="2060"/>
      <c r="B40" s="118"/>
      <c r="C40" s="69"/>
      <c r="D40" s="69"/>
      <c r="E40" s="69"/>
      <c r="F40" s="69"/>
      <c r="G40" s="69"/>
      <c r="H40" s="70"/>
      <c r="I40" s="51" t="s">
        <v>670</v>
      </c>
      <c r="J40" s="52"/>
      <c r="K40" s="52"/>
      <c r="L40" s="52" t="s">
        <v>134</v>
      </c>
      <c r="M40" s="51"/>
      <c r="N40" s="52"/>
      <c r="O40" s="52"/>
      <c r="P40" s="52"/>
      <c r="Q40" s="52"/>
      <c r="R40" s="70">
        <v>1</v>
      </c>
      <c r="S40" s="71">
        <v>1464000</v>
      </c>
      <c r="T40" s="70"/>
      <c r="U40" s="71"/>
      <c r="V40" s="70"/>
      <c r="W40" s="71"/>
      <c r="X40" s="474">
        <f t="shared" si="4"/>
        <v>1</v>
      </c>
      <c r="Y40" s="475">
        <f t="shared" si="4"/>
        <v>1464000</v>
      </c>
      <c r="Z40" s="476" t="s">
        <v>672</v>
      </c>
      <c r="AA40" s="625"/>
      <c r="AB40" s="625"/>
      <c r="AC40" s="625"/>
      <c r="AD40" s="625"/>
      <c r="AE40" s="625"/>
      <c r="AF40" s="625"/>
      <c r="AG40" s="625"/>
    </row>
    <row r="41" spans="1:35" ht="12.95" customHeight="1">
      <c r="A41" s="52">
        <v>15</v>
      </c>
      <c r="B41" s="118" t="s">
        <v>63</v>
      </c>
      <c r="C41" s="69" t="str">
        <f t="shared" si="5"/>
        <v>02</v>
      </c>
      <c r="D41" s="69" t="str">
        <f t="shared" si="6"/>
        <v>06</v>
      </c>
      <c r="E41" s="69" t="str">
        <f t="shared" si="7"/>
        <v>01</v>
      </c>
      <c r="F41" s="69" t="str">
        <f t="shared" si="8"/>
        <v>05</v>
      </c>
      <c r="G41" s="69" t="str">
        <f t="shared" si="9"/>
        <v>040</v>
      </c>
      <c r="H41" s="70" t="s">
        <v>64</v>
      </c>
      <c r="I41" s="51" t="s">
        <v>667</v>
      </c>
      <c r="J41" s="52" t="s">
        <v>41</v>
      </c>
      <c r="K41" s="52" t="s">
        <v>41</v>
      </c>
      <c r="L41" s="52" t="s">
        <v>41</v>
      </c>
      <c r="M41" s="51" t="s">
        <v>40</v>
      </c>
      <c r="N41" s="52">
        <v>2007</v>
      </c>
      <c r="O41" s="52" t="s">
        <v>41</v>
      </c>
      <c r="P41" s="52" t="s">
        <v>42</v>
      </c>
      <c r="Q41" s="52" t="s">
        <v>310</v>
      </c>
      <c r="R41" s="70">
        <v>1</v>
      </c>
      <c r="S41" s="71">
        <v>5550000</v>
      </c>
      <c r="T41" s="70"/>
      <c r="U41" s="71"/>
      <c r="V41" s="70"/>
      <c r="W41" s="71"/>
      <c r="X41" s="474">
        <f t="shared" si="4"/>
        <v>1</v>
      </c>
      <c r="Y41" s="475">
        <f t="shared" si="4"/>
        <v>5550000</v>
      </c>
      <c r="Z41" s="476" t="s">
        <v>966</v>
      </c>
      <c r="AA41" s="625"/>
      <c r="AB41" s="625"/>
      <c r="AC41" s="625"/>
      <c r="AD41" s="625"/>
      <c r="AE41" s="625"/>
      <c r="AF41" s="625"/>
      <c r="AG41" s="625"/>
    </row>
    <row r="42" spans="1:35" ht="12.95" customHeight="1">
      <c r="A42" s="114">
        <v>16</v>
      </c>
      <c r="B42" s="118" t="s">
        <v>65</v>
      </c>
      <c r="C42" s="69" t="str">
        <f t="shared" si="5"/>
        <v>02</v>
      </c>
      <c r="D42" s="69" t="str">
        <f t="shared" si="6"/>
        <v>06</v>
      </c>
      <c r="E42" s="69" t="str">
        <f t="shared" si="7"/>
        <v>04</v>
      </c>
      <c r="F42" s="69" t="str">
        <f t="shared" si="8"/>
        <v>01</v>
      </c>
      <c r="G42" s="69" t="str">
        <f t="shared" si="9"/>
        <v>009</v>
      </c>
      <c r="H42" s="70" t="s">
        <v>66</v>
      </c>
      <c r="I42" s="51" t="s">
        <v>67</v>
      </c>
      <c r="J42" s="52" t="s">
        <v>41</v>
      </c>
      <c r="K42" s="52" t="s">
        <v>41</v>
      </c>
      <c r="L42" s="52" t="s">
        <v>41</v>
      </c>
      <c r="M42" s="51" t="s">
        <v>40</v>
      </c>
      <c r="N42" s="52">
        <v>2010</v>
      </c>
      <c r="O42" s="52" t="s">
        <v>41</v>
      </c>
      <c r="P42" s="52" t="s">
        <v>42</v>
      </c>
      <c r="Q42" s="52" t="s">
        <v>43</v>
      </c>
      <c r="R42" s="52">
        <v>1</v>
      </c>
      <c r="S42" s="71">
        <v>900000</v>
      </c>
      <c r="T42" s="52"/>
      <c r="U42" s="71"/>
      <c r="V42" s="52"/>
      <c r="W42" s="71"/>
      <c r="X42" s="474">
        <f t="shared" si="4"/>
        <v>1</v>
      </c>
      <c r="Y42" s="475">
        <f t="shared" si="4"/>
        <v>900000</v>
      </c>
      <c r="Z42" s="447" t="s">
        <v>967</v>
      </c>
      <c r="AA42" s="623"/>
      <c r="AB42" s="623"/>
      <c r="AC42" s="623"/>
      <c r="AD42" s="623"/>
      <c r="AE42" s="623"/>
      <c r="AF42" s="623"/>
      <c r="AG42" s="623"/>
    </row>
    <row r="43" spans="1:35" ht="12.95" customHeight="1">
      <c r="A43" s="52">
        <v>17</v>
      </c>
      <c r="B43" s="118" t="s">
        <v>69</v>
      </c>
      <c r="C43" s="69" t="str">
        <f t="shared" si="5"/>
        <v>02</v>
      </c>
      <c r="D43" s="69" t="str">
        <f t="shared" si="6"/>
        <v>06</v>
      </c>
      <c r="E43" s="69" t="str">
        <f t="shared" si="7"/>
        <v>02</v>
      </c>
      <c r="F43" s="69" t="str">
        <f t="shared" si="8"/>
        <v>01</v>
      </c>
      <c r="G43" s="69" t="str">
        <f t="shared" si="9"/>
        <v>033</v>
      </c>
      <c r="H43" s="70" t="s">
        <v>70</v>
      </c>
      <c r="I43" s="51" t="s">
        <v>71</v>
      </c>
      <c r="J43" s="52" t="s">
        <v>41</v>
      </c>
      <c r="K43" s="52" t="s">
        <v>41</v>
      </c>
      <c r="L43" s="52" t="s">
        <v>41</v>
      </c>
      <c r="M43" s="51" t="s">
        <v>40</v>
      </c>
      <c r="N43" s="52">
        <v>2010</v>
      </c>
      <c r="O43" s="52" t="s">
        <v>41</v>
      </c>
      <c r="P43" s="52" t="s">
        <v>42</v>
      </c>
      <c r="Q43" s="52" t="s">
        <v>43</v>
      </c>
      <c r="R43" s="70">
        <v>1</v>
      </c>
      <c r="S43" s="71">
        <v>900000</v>
      </c>
      <c r="T43" s="70"/>
      <c r="U43" s="71"/>
      <c r="V43" s="70"/>
      <c r="W43" s="71"/>
      <c r="X43" s="474">
        <f t="shared" si="4"/>
        <v>1</v>
      </c>
      <c r="Y43" s="475">
        <f t="shared" si="4"/>
        <v>900000</v>
      </c>
      <c r="Z43" s="447" t="s">
        <v>966</v>
      </c>
      <c r="AA43" s="623"/>
      <c r="AB43" s="623"/>
      <c r="AC43" s="623"/>
      <c r="AD43" s="623"/>
      <c r="AE43" s="623"/>
      <c r="AF43" s="623"/>
      <c r="AG43" s="623"/>
    </row>
    <row r="44" spans="1:35" ht="12.95" customHeight="1">
      <c r="A44" s="114">
        <v>18</v>
      </c>
      <c r="B44" s="118" t="s">
        <v>72</v>
      </c>
      <c r="C44" s="69" t="str">
        <f t="shared" si="5"/>
        <v>02</v>
      </c>
      <c r="D44" s="69" t="str">
        <f t="shared" si="6"/>
        <v>06</v>
      </c>
      <c r="E44" s="69" t="str">
        <f t="shared" si="7"/>
        <v>02</v>
      </c>
      <c r="F44" s="69" t="str">
        <f t="shared" si="8"/>
        <v>01</v>
      </c>
      <c r="G44" s="69" t="str">
        <f t="shared" si="9"/>
        <v>031</v>
      </c>
      <c r="H44" s="70" t="s">
        <v>73</v>
      </c>
      <c r="I44" s="51" t="s">
        <v>74</v>
      </c>
      <c r="J44" s="52" t="s">
        <v>41</v>
      </c>
      <c r="K44" s="52" t="s">
        <v>41</v>
      </c>
      <c r="L44" s="52" t="s">
        <v>41</v>
      </c>
      <c r="M44" s="51" t="s">
        <v>40</v>
      </c>
      <c r="N44" s="52">
        <v>2010</v>
      </c>
      <c r="O44" s="52" t="s">
        <v>41</v>
      </c>
      <c r="P44" s="52" t="s">
        <v>42</v>
      </c>
      <c r="Q44" s="52" t="s">
        <v>43</v>
      </c>
      <c r="R44" s="70">
        <v>1</v>
      </c>
      <c r="S44" s="71">
        <v>900000</v>
      </c>
      <c r="T44" s="70"/>
      <c r="U44" s="71"/>
      <c r="V44" s="70"/>
      <c r="W44" s="71"/>
      <c r="X44" s="474">
        <f t="shared" si="4"/>
        <v>1</v>
      </c>
      <c r="Y44" s="475">
        <f t="shared" si="4"/>
        <v>900000</v>
      </c>
      <c r="Z44" s="447" t="s">
        <v>967</v>
      </c>
      <c r="AA44" s="623"/>
      <c r="AB44" s="623"/>
      <c r="AC44" s="623"/>
      <c r="AD44" s="623"/>
      <c r="AE44" s="623"/>
      <c r="AF44" s="623"/>
      <c r="AG44" s="623"/>
      <c r="AH44" s="92"/>
    </row>
    <row r="45" spans="1:35" ht="12.95" customHeight="1">
      <c r="A45" s="52">
        <v>19</v>
      </c>
      <c r="B45" s="118" t="s">
        <v>75</v>
      </c>
      <c r="C45" s="69" t="str">
        <f t="shared" si="5"/>
        <v>02</v>
      </c>
      <c r="D45" s="69" t="str">
        <f t="shared" si="6"/>
        <v>06</v>
      </c>
      <c r="E45" s="69" t="str">
        <f t="shared" si="7"/>
        <v>02</v>
      </c>
      <c r="F45" s="69" t="str">
        <f t="shared" si="8"/>
        <v>01</v>
      </c>
      <c r="G45" s="69" t="str">
        <f t="shared" si="9"/>
        <v>001</v>
      </c>
      <c r="H45" s="70" t="s">
        <v>76</v>
      </c>
      <c r="I45" s="51" t="s">
        <v>77</v>
      </c>
      <c r="J45" s="52" t="s">
        <v>41</v>
      </c>
      <c r="K45" s="52" t="s">
        <v>41</v>
      </c>
      <c r="L45" s="52" t="s">
        <v>41</v>
      </c>
      <c r="M45" s="51" t="s">
        <v>40</v>
      </c>
      <c r="N45" s="52">
        <v>2010</v>
      </c>
      <c r="O45" s="52" t="s">
        <v>41</v>
      </c>
      <c r="P45" s="52" t="s">
        <v>42</v>
      </c>
      <c r="Q45" s="52" t="s">
        <v>43</v>
      </c>
      <c r="R45" s="70">
        <v>1</v>
      </c>
      <c r="S45" s="71">
        <v>410000</v>
      </c>
      <c r="T45" s="70"/>
      <c r="U45" s="71"/>
      <c r="V45" s="70"/>
      <c r="W45" s="71"/>
      <c r="X45" s="474">
        <f t="shared" si="4"/>
        <v>1</v>
      </c>
      <c r="Y45" s="475">
        <f t="shared" si="4"/>
        <v>410000</v>
      </c>
      <c r="Z45" s="447" t="s">
        <v>966</v>
      </c>
      <c r="AA45" s="623"/>
      <c r="AB45" s="623"/>
      <c r="AC45" s="623"/>
      <c r="AD45" s="623"/>
      <c r="AE45" s="623"/>
      <c r="AF45" s="623"/>
      <c r="AG45" s="623"/>
    </row>
    <row r="46" spans="1:35" ht="12.95" customHeight="1">
      <c r="A46" s="114">
        <v>20</v>
      </c>
      <c r="B46" s="118" t="s">
        <v>75</v>
      </c>
      <c r="C46" s="69" t="str">
        <f t="shared" si="5"/>
        <v>02</v>
      </c>
      <c r="D46" s="69" t="str">
        <f t="shared" si="6"/>
        <v>06</v>
      </c>
      <c r="E46" s="69" t="str">
        <f t="shared" si="7"/>
        <v>02</v>
      </c>
      <c r="F46" s="69" t="str">
        <f t="shared" si="8"/>
        <v>01</v>
      </c>
      <c r="G46" s="69" t="str">
        <f t="shared" si="9"/>
        <v>001</v>
      </c>
      <c r="H46" s="70" t="s">
        <v>78</v>
      </c>
      <c r="I46" s="51" t="s">
        <v>79</v>
      </c>
      <c r="J46" s="52" t="s">
        <v>41</v>
      </c>
      <c r="K46" s="52" t="s">
        <v>41</v>
      </c>
      <c r="L46" s="52" t="s">
        <v>41</v>
      </c>
      <c r="M46" s="51" t="s">
        <v>40</v>
      </c>
      <c r="N46" s="52">
        <v>2010</v>
      </c>
      <c r="O46" s="52" t="s">
        <v>41</v>
      </c>
      <c r="P46" s="52" t="s">
        <v>42</v>
      </c>
      <c r="Q46" s="52" t="s">
        <v>43</v>
      </c>
      <c r="R46" s="70">
        <v>1</v>
      </c>
      <c r="S46" s="71">
        <v>950000</v>
      </c>
      <c r="T46" s="70"/>
      <c r="U46" s="71"/>
      <c r="V46" s="70"/>
      <c r="W46" s="71"/>
      <c r="X46" s="474">
        <f t="shared" si="4"/>
        <v>1</v>
      </c>
      <c r="Y46" s="475">
        <f t="shared" si="4"/>
        <v>950000</v>
      </c>
      <c r="Z46" s="447" t="s">
        <v>966</v>
      </c>
      <c r="AA46" s="623"/>
      <c r="AB46" s="623"/>
      <c r="AC46" s="623"/>
      <c r="AD46" s="623"/>
      <c r="AE46" s="623"/>
      <c r="AF46" s="623"/>
      <c r="AG46" s="623"/>
    </row>
    <row r="47" spans="1:35" ht="12.95" customHeight="1">
      <c r="A47" s="52">
        <v>21</v>
      </c>
      <c r="B47" s="118" t="s">
        <v>80</v>
      </c>
      <c r="C47" s="69" t="str">
        <f t="shared" si="5"/>
        <v>02</v>
      </c>
      <c r="D47" s="69" t="str">
        <f t="shared" si="6"/>
        <v>06</v>
      </c>
      <c r="E47" s="69" t="str">
        <f t="shared" si="7"/>
        <v>02</v>
      </c>
      <c r="F47" s="69" t="str">
        <f t="shared" si="8"/>
        <v>06</v>
      </c>
      <c r="G47" s="69" t="str">
        <f t="shared" si="9"/>
        <v>039</v>
      </c>
      <c r="H47" s="70" t="s">
        <v>81</v>
      </c>
      <c r="I47" s="51" t="s">
        <v>82</v>
      </c>
      <c r="J47" s="52" t="s">
        <v>41</v>
      </c>
      <c r="K47" s="52" t="s">
        <v>41</v>
      </c>
      <c r="L47" s="52" t="s">
        <v>41</v>
      </c>
      <c r="M47" s="51" t="s">
        <v>40</v>
      </c>
      <c r="N47" s="52">
        <v>2011</v>
      </c>
      <c r="O47" s="52" t="s">
        <v>41</v>
      </c>
      <c r="P47" s="52" t="s">
        <v>42</v>
      </c>
      <c r="Q47" s="52" t="s">
        <v>310</v>
      </c>
      <c r="R47" s="70">
        <v>1</v>
      </c>
      <c r="S47" s="71">
        <v>300000</v>
      </c>
      <c r="T47" s="70"/>
      <c r="U47" s="71"/>
      <c r="V47" s="70"/>
      <c r="W47" s="71"/>
      <c r="X47" s="474">
        <f t="shared" si="4"/>
        <v>1</v>
      </c>
      <c r="Y47" s="475">
        <f t="shared" si="4"/>
        <v>300000</v>
      </c>
      <c r="Z47" s="418" t="s">
        <v>672</v>
      </c>
      <c r="AA47" s="623"/>
      <c r="AB47" s="623"/>
      <c r="AC47" s="623"/>
      <c r="AD47" s="623"/>
      <c r="AE47" s="623"/>
      <c r="AF47" s="623"/>
      <c r="AG47" s="623"/>
    </row>
    <row r="48" spans="1:35" ht="12.95" customHeight="1">
      <c r="A48" s="114">
        <v>22</v>
      </c>
      <c r="B48" s="118" t="s">
        <v>72</v>
      </c>
      <c r="C48" s="69" t="str">
        <f t="shared" si="5"/>
        <v>02</v>
      </c>
      <c r="D48" s="69" t="str">
        <f t="shared" si="6"/>
        <v>06</v>
      </c>
      <c r="E48" s="69" t="str">
        <f t="shared" si="7"/>
        <v>02</v>
      </c>
      <c r="F48" s="69" t="str">
        <f t="shared" si="8"/>
        <v>01</v>
      </c>
      <c r="G48" s="69" t="str">
        <f t="shared" si="9"/>
        <v>031</v>
      </c>
      <c r="H48" s="70" t="s">
        <v>83</v>
      </c>
      <c r="I48" s="51" t="s">
        <v>74</v>
      </c>
      <c r="J48" s="52" t="s">
        <v>41</v>
      </c>
      <c r="K48" s="52" t="s">
        <v>41</v>
      </c>
      <c r="L48" s="52" t="s">
        <v>41</v>
      </c>
      <c r="M48" s="51" t="s">
        <v>40</v>
      </c>
      <c r="N48" s="52">
        <v>2011</v>
      </c>
      <c r="O48" s="52" t="s">
        <v>41</v>
      </c>
      <c r="P48" s="52" t="s">
        <v>42</v>
      </c>
      <c r="Q48" s="52" t="s">
        <v>43</v>
      </c>
      <c r="R48" s="70">
        <v>1</v>
      </c>
      <c r="S48" s="71">
        <v>1000000</v>
      </c>
      <c r="T48" s="70"/>
      <c r="U48" s="71"/>
      <c r="V48" s="70"/>
      <c r="W48" s="71"/>
      <c r="X48" s="474">
        <f t="shared" si="4"/>
        <v>1</v>
      </c>
      <c r="Y48" s="475">
        <f t="shared" si="4"/>
        <v>1000000</v>
      </c>
      <c r="Z48" s="418" t="s">
        <v>966</v>
      </c>
      <c r="AA48" s="623"/>
      <c r="AB48" s="623"/>
      <c r="AC48" s="623"/>
      <c r="AD48" s="623"/>
      <c r="AE48" s="623"/>
      <c r="AF48" s="623"/>
      <c r="AG48" s="623"/>
    </row>
    <row r="49" spans="1:33" ht="12.95" customHeight="1">
      <c r="A49" s="52">
        <v>23</v>
      </c>
      <c r="B49" s="118" t="s">
        <v>84</v>
      </c>
      <c r="C49" s="69" t="str">
        <f t="shared" si="5"/>
        <v>02</v>
      </c>
      <c r="D49" s="69" t="str">
        <f t="shared" si="6"/>
        <v>06</v>
      </c>
      <c r="E49" s="69" t="str">
        <f t="shared" si="7"/>
        <v>04</v>
      </c>
      <c r="F49" s="69" t="str">
        <f t="shared" si="8"/>
        <v>03</v>
      </c>
      <c r="G49" s="69" t="str">
        <f t="shared" si="9"/>
        <v>009</v>
      </c>
      <c r="H49" s="70" t="s">
        <v>78</v>
      </c>
      <c r="I49" s="51" t="s">
        <v>85</v>
      </c>
      <c r="J49" s="52" t="s">
        <v>41</v>
      </c>
      <c r="K49" s="52" t="s">
        <v>41</v>
      </c>
      <c r="L49" s="52" t="s">
        <v>41</v>
      </c>
      <c r="M49" s="51" t="s">
        <v>40</v>
      </c>
      <c r="N49" s="52">
        <v>2011</v>
      </c>
      <c r="O49" s="52" t="s">
        <v>41</v>
      </c>
      <c r="P49" s="52" t="s">
        <v>42</v>
      </c>
      <c r="Q49" s="52" t="s">
        <v>43</v>
      </c>
      <c r="R49" s="70">
        <v>1</v>
      </c>
      <c r="S49" s="71">
        <v>1000000</v>
      </c>
      <c r="T49" s="70"/>
      <c r="U49" s="71"/>
      <c r="V49" s="70"/>
      <c r="W49" s="71"/>
      <c r="X49" s="474">
        <f t="shared" si="4"/>
        <v>1</v>
      </c>
      <c r="Y49" s="475">
        <f t="shared" si="4"/>
        <v>1000000</v>
      </c>
      <c r="Z49" s="418" t="s">
        <v>966</v>
      </c>
      <c r="AA49" s="623"/>
      <c r="AB49" s="623"/>
      <c r="AC49" s="623"/>
      <c r="AD49" s="623"/>
      <c r="AE49" s="623"/>
      <c r="AF49" s="623"/>
      <c r="AG49" s="623"/>
    </row>
    <row r="50" spans="1:33" ht="12.95" customHeight="1">
      <c r="A50" s="114">
        <v>24</v>
      </c>
      <c r="B50" s="118" t="s">
        <v>75</v>
      </c>
      <c r="C50" s="69" t="str">
        <f t="shared" si="5"/>
        <v>02</v>
      </c>
      <c r="D50" s="69" t="str">
        <f t="shared" si="6"/>
        <v>06</v>
      </c>
      <c r="E50" s="69" t="str">
        <f t="shared" si="7"/>
        <v>02</v>
      </c>
      <c r="F50" s="69" t="str">
        <f t="shared" si="8"/>
        <v>01</v>
      </c>
      <c r="G50" s="69" t="str">
        <f t="shared" si="9"/>
        <v>001</v>
      </c>
      <c r="H50" s="70" t="s">
        <v>86</v>
      </c>
      <c r="I50" s="51" t="s">
        <v>87</v>
      </c>
      <c r="J50" s="52" t="s">
        <v>41</v>
      </c>
      <c r="K50" s="52" t="s">
        <v>41</v>
      </c>
      <c r="L50" s="51" t="s">
        <v>88</v>
      </c>
      <c r="M50" s="51" t="s">
        <v>40</v>
      </c>
      <c r="N50" s="52">
        <v>2012</v>
      </c>
      <c r="O50" s="52" t="s">
        <v>41</v>
      </c>
      <c r="P50" s="52" t="s">
        <v>42</v>
      </c>
      <c r="Q50" s="52" t="s">
        <v>43</v>
      </c>
      <c r="R50" s="70">
        <v>1</v>
      </c>
      <c r="S50" s="71">
        <v>2000000</v>
      </c>
      <c r="T50" s="70"/>
      <c r="U50" s="71"/>
      <c r="V50" s="70"/>
      <c r="W50" s="71"/>
      <c r="X50" s="474">
        <f t="shared" si="4"/>
        <v>1</v>
      </c>
      <c r="Y50" s="475">
        <f t="shared" si="4"/>
        <v>2000000</v>
      </c>
      <c r="Z50" s="418" t="s">
        <v>725</v>
      </c>
      <c r="AA50" s="623"/>
      <c r="AB50" s="623"/>
      <c r="AC50" s="623"/>
      <c r="AD50" s="623"/>
      <c r="AE50" s="623"/>
      <c r="AF50" s="623"/>
      <c r="AG50" s="623"/>
    </row>
    <row r="51" spans="1:33" ht="12.95" customHeight="1">
      <c r="A51" s="52">
        <v>25</v>
      </c>
      <c r="B51" s="118" t="s">
        <v>72</v>
      </c>
      <c r="C51" s="69" t="str">
        <f t="shared" si="5"/>
        <v>02</v>
      </c>
      <c r="D51" s="69" t="str">
        <f t="shared" si="6"/>
        <v>06</v>
      </c>
      <c r="E51" s="69" t="str">
        <f t="shared" si="7"/>
        <v>02</v>
      </c>
      <c r="F51" s="69" t="str">
        <f t="shared" si="8"/>
        <v>01</v>
      </c>
      <c r="G51" s="69" t="str">
        <f t="shared" si="9"/>
        <v>031</v>
      </c>
      <c r="H51" s="70" t="s">
        <v>78</v>
      </c>
      <c r="I51" s="51" t="s">
        <v>90</v>
      </c>
      <c r="J51" s="52" t="s">
        <v>41</v>
      </c>
      <c r="K51" s="52" t="s">
        <v>41</v>
      </c>
      <c r="L51" s="51" t="s">
        <v>91</v>
      </c>
      <c r="M51" s="51" t="s">
        <v>40</v>
      </c>
      <c r="N51" s="52">
        <v>2012</v>
      </c>
      <c r="O51" s="52" t="s">
        <v>41</v>
      </c>
      <c r="P51" s="52" t="s">
        <v>42</v>
      </c>
      <c r="Q51" s="52" t="s">
        <v>43</v>
      </c>
      <c r="R51" s="70">
        <v>1</v>
      </c>
      <c r="S51" s="71">
        <v>500000</v>
      </c>
      <c r="T51" s="70"/>
      <c r="U51" s="71"/>
      <c r="V51" s="70"/>
      <c r="W51" s="71"/>
      <c r="X51" s="474">
        <f t="shared" si="4"/>
        <v>1</v>
      </c>
      <c r="Y51" s="475">
        <f t="shared" si="4"/>
        <v>500000</v>
      </c>
      <c r="Z51" s="418" t="s">
        <v>967</v>
      </c>
      <c r="AA51" s="623"/>
      <c r="AB51" s="623"/>
      <c r="AC51" s="623"/>
      <c r="AD51" s="623"/>
      <c r="AE51" s="623"/>
      <c r="AF51" s="623"/>
      <c r="AG51" s="623"/>
    </row>
    <row r="52" spans="1:33" ht="12.95" customHeight="1">
      <c r="A52" s="114">
        <v>26</v>
      </c>
      <c r="B52" s="118" t="s">
        <v>60</v>
      </c>
      <c r="C52" s="69" t="str">
        <f t="shared" si="5"/>
        <v>02</v>
      </c>
      <c r="D52" s="69" t="str">
        <f t="shared" si="6"/>
        <v>06</v>
      </c>
      <c r="E52" s="69" t="str">
        <f t="shared" si="7"/>
        <v>02</v>
      </c>
      <c r="F52" s="69" t="str">
        <f t="shared" si="8"/>
        <v>06</v>
      </c>
      <c r="G52" s="69" t="str">
        <f t="shared" si="9"/>
        <v>050</v>
      </c>
      <c r="H52" s="70"/>
      <c r="I52" s="72" t="s">
        <v>92</v>
      </c>
      <c r="J52" s="72">
        <v>1</v>
      </c>
      <c r="K52" s="52" t="s">
        <v>41</v>
      </c>
      <c r="L52" s="51"/>
      <c r="M52" s="51" t="s">
        <v>40</v>
      </c>
      <c r="N52" s="52">
        <v>2013</v>
      </c>
      <c r="O52" s="52" t="s">
        <v>41</v>
      </c>
      <c r="P52" s="52" t="s">
        <v>42</v>
      </c>
      <c r="Q52" s="52" t="s">
        <v>43</v>
      </c>
      <c r="R52" s="901">
        <v>1</v>
      </c>
      <c r="S52" s="73">
        <v>2750000</v>
      </c>
      <c r="T52" s="901"/>
      <c r="U52" s="73"/>
      <c r="V52" s="901"/>
      <c r="W52" s="73"/>
      <c r="X52" s="474">
        <f t="shared" si="4"/>
        <v>1</v>
      </c>
      <c r="Y52" s="475">
        <f t="shared" si="4"/>
        <v>2750000</v>
      </c>
      <c r="Z52" s="85" t="s">
        <v>743</v>
      </c>
      <c r="AA52" s="626"/>
      <c r="AB52" s="626"/>
      <c r="AC52" s="626"/>
      <c r="AD52" s="626"/>
      <c r="AE52" s="626"/>
      <c r="AF52" s="626"/>
      <c r="AG52" s="626"/>
    </row>
    <row r="53" spans="1:33" ht="12.95" customHeight="1">
      <c r="A53" s="52">
        <v>27</v>
      </c>
      <c r="B53" s="118" t="s">
        <v>75</v>
      </c>
      <c r="C53" s="69" t="str">
        <f t="shared" si="5"/>
        <v>02</v>
      </c>
      <c r="D53" s="69" t="str">
        <f t="shared" si="6"/>
        <v>06</v>
      </c>
      <c r="E53" s="69" t="str">
        <f t="shared" si="7"/>
        <v>02</v>
      </c>
      <c r="F53" s="69" t="str">
        <f t="shared" si="8"/>
        <v>01</v>
      </c>
      <c r="G53" s="69" t="str">
        <f t="shared" si="9"/>
        <v>001</v>
      </c>
      <c r="H53" s="70"/>
      <c r="I53" s="72" t="s">
        <v>93</v>
      </c>
      <c r="J53" s="72">
        <v>2</v>
      </c>
      <c r="K53" s="52" t="s">
        <v>41</v>
      </c>
      <c r="L53" s="51"/>
      <c r="M53" s="51" t="s">
        <v>40</v>
      </c>
      <c r="N53" s="52">
        <v>2013</v>
      </c>
      <c r="O53" s="52" t="s">
        <v>41</v>
      </c>
      <c r="P53" s="52" t="s">
        <v>42</v>
      </c>
      <c r="Q53" s="52" t="s">
        <v>43</v>
      </c>
      <c r="R53" s="901">
        <v>2</v>
      </c>
      <c r="S53" s="73">
        <v>2000000</v>
      </c>
      <c r="T53" s="901"/>
      <c r="U53" s="73"/>
      <c r="V53" s="901"/>
      <c r="W53" s="73"/>
      <c r="X53" s="474">
        <f t="shared" si="4"/>
        <v>2</v>
      </c>
      <c r="Y53" s="475">
        <f t="shared" si="4"/>
        <v>2000000</v>
      </c>
      <c r="Z53" s="85" t="s">
        <v>726</v>
      </c>
      <c r="AA53" s="626"/>
      <c r="AB53" s="626"/>
      <c r="AC53" s="626"/>
      <c r="AD53" s="626"/>
      <c r="AE53" s="626"/>
      <c r="AF53" s="626"/>
      <c r="AG53" s="626"/>
    </row>
    <row r="54" spans="1:33" ht="12.95" customHeight="1">
      <c r="A54" s="114">
        <v>28</v>
      </c>
      <c r="B54" s="118" t="s">
        <v>65</v>
      </c>
      <c r="C54" s="69" t="str">
        <f t="shared" si="5"/>
        <v>02</v>
      </c>
      <c r="D54" s="69" t="str">
        <f t="shared" si="6"/>
        <v>06</v>
      </c>
      <c r="E54" s="69" t="str">
        <f t="shared" si="7"/>
        <v>04</v>
      </c>
      <c r="F54" s="69" t="str">
        <f t="shared" si="8"/>
        <v>01</v>
      </c>
      <c r="G54" s="69" t="str">
        <f t="shared" si="9"/>
        <v>009</v>
      </c>
      <c r="H54" s="70"/>
      <c r="I54" s="72" t="s">
        <v>94</v>
      </c>
      <c r="J54" s="72">
        <v>2</v>
      </c>
      <c r="K54" s="52" t="s">
        <v>41</v>
      </c>
      <c r="L54" s="51"/>
      <c r="M54" s="51" t="s">
        <v>40</v>
      </c>
      <c r="N54" s="52">
        <v>2013</v>
      </c>
      <c r="O54" s="52" t="s">
        <v>41</v>
      </c>
      <c r="P54" s="52" t="s">
        <v>42</v>
      </c>
      <c r="Q54" s="52" t="s">
        <v>43</v>
      </c>
      <c r="R54" s="901">
        <v>2</v>
      </c>
      <c r="S54" s="74">
        <v>1065000</v>
      </c>
      <c r="T54" s="901"/>
      <c r="U54" s="74"/>
      <c r="V54" s="901"/>
      <c r="W54" s="74"/>
      <c r="X54" s="474">
        <f t="shared" si="4"/>
        <v>2</v>
      </c>
      <c r="Y54" s="475">
        <f t="shared" si="4"/>
        <v>1065000</v>
      </c>
      <c r="Z54" s="85" t="s">
        <v>727</v>
      </c>
      <c r="AA54" s="626"/>
      <c r="AB54" s="626"/>
      <c r="AC54" s="626"/>
      <c r="AD54" s="626"/>
      <c r="AE54" s="626"/>
      <c r="AF54" s="626"/>
      <c r="AG54" s="626"/>
    </row>
    <row r="55" spans="1:33" ht="12.95" customHeight="1">
      <c r="A55" s="52">
        <v>29</v>
      </c>
      <c r="B55" s="118" t="s">
        <v>95</v>
      </c>
      <c r="C55" s="69" t="str">
        <f t="shared" si="5"/>
        <v>02</v>
      </c>
      <c r="D55" s="69" t="str">
        <f t="shared" si="6"/>
        <v>06</v>
      </c>
      <c r="E55" s="69" t="str">
        <f t="shared" si="7"/>
        <v>02</v>
      </c>
      <c r="F55" s="69" t="str">
        <f t="shared" si="8"/>
        <v>04</v>
      </c>
      <c r="G55" s="69" t="str">
        <f t="shared" si="9"/>
        <v>006</v>
      </c>
      <c r="H55" s="70"/>
      <c r="I55" s="75" t="s">
        <v>96</v>
      </c>
      <c r="J55" s="72">
        <v>2</v>
      </c>
      <c r="K55" s="52" t="s">
        <v>41</v>
      </c>
      <c r="L55" s="51"/>
      <c r="M55" s="51" t="s">
        <v>40</v>
      </c>
      <c r="N55" s="52">
        <v>2013</v>
      </c>
      <c r="O55" s="52" t="s">
        <v>41</v>
      </c>
      <c r="P55" s="52" t="s">
        <v>42</v>
      </c>
      <c r="Q55" s="52" t="s">
        <v>43</v>
      </c>
      <c r="R55" s="901">
        <v>2</v>
      </c>
      <c r="S55" s="73">
        <v>640000</v>
      </c>
      <c r="T55" s="901"/>
      <c r="U55" s="73"/>
      <c r="V55" s="901"/>
      <c r="W55" s="73"/>
      <c r="X55" s="474">
        <f t="shared" si="4"/>
        <v>2</v>
      </c>
      <c r="Y55" s="475">
        <f t="shared" si="4"/>
        <v>640000</v>
      </c>
      <c r="Z55" s="85"/>
      <c r="AA55" s="626"/>
      <c r="AB55" s="626"/>
      <c r="AC55" s="626"/>
      <c r="AD55" s="626"/>
      <c r="AE55" s="626"/>
      <c r="AF55" s="626"/>
      <c r="AG55" s="626"/>
    </row>
    <row r="56" spans="1:33" ht="12.95" customHeight="1">
      <c r="A56" s="114">
        <v>30</v>
      </c>
      <c r="B56" s="118" t="s">
        <v>95</v>
      </c>
      <c r="C56" s="69" t="s">
        <v>97</v>
      </c>
      <c r="D56" s="69" t="s">
        <v>98</v>
      </c>
      <c r="E56" s="69" t="s">
        <v>97</v>
      </c>
      <c r="F56" s="69" t="s">
        <v>99</v>
      </c>
      <c r="G56" s="69" t="s">
        <v>100</v>
      </c>
      <c r="H56" s="70"/>
      <c r="I56" s="72" t="s">
        <v>101</v>
      </c>
      <c r="J56" s="72">
        <v>6</v>
      </c>
      <c r="K56" s="52" t="s">
        <v>41</v>
      </c>
      <c r="L56" s="51"/>
      <c r="M56" s="51" t="s">
        <v>40</v>
      </c>
      <c r="N56" s="52">
        <v>2013</v>
      </c>
      <c r="O56" s="52" t="s">
        <v>41</v>
      </c>
      <c r="P56" s="52" t="s">
        <v>42</v>
      </c>
      <c r="Q56" s="52" t="s">
        <v>43</v>
      </c>
      <c r="R56" s="901">
        <v>6</v>
      </c>
      <c r="S56" s="73">
        <v>1500000</v>
      </c>
      <c r="T56" s="901"/>
      <c r="U56" s="73"/>
      <c r="V56" s="901"/>
      <c r="W56" s="73"/>
      <c r="X56" s="474">
        <f t="shared" si="4"/>
        <v>6</v>
      </c>
      <c r="Y56" s="475">
        <f t="shared" si="4"/>
        <v>1500000</v>
      </c>
      <c r="Z56" s="85"/>
      <c r="AA56" s="626"/>
      <c r="AB56" s="626"/>
      <c r="AC56" s="626"/>
      <c r="AD56" s="626"/>
      <c r="AE56" s="626"/>
      <c r="AF56" s="626"/>
      <c r="AG56" s="626"/>
    </row>
    <row r="57" spans="1:33" ht="12.95" customHeight="1">
      <c r="A57" s="52">
        <v>31</v>
      </c>
      <c r="B57" s="118" t="s">
        <v>95</v>
      </c>
      <c r="C57" s="69" t="s">
        <v>97</v>
      </c>
      <c r="D57" s="69" t="s">
        <v>98</v>
      </c>
      <c r="E57" s="69" t="s">
        <v>97</v>
      </c>
      <c r="F57" s="69" t="s">
        <v>99</v>
      </c>
      <c r="G57" s="69" t="s">
        <v>100</v>
      </c>
      <c r="H57" s="70"/>
      <c r="I57" s="75" t="s">
        <v>102</v>
      </c>
      <c r="J57" s="72">
        <v>1</v>
      </c>
      <c r="K57" s="52" t="s">
        <v>41</v>
      </c>
      <c r="L57" s="51"/>
      <c r="M57" s="51" t="s">
        <v>40</v>
      </c>
      <c r="N57" s="52">
        <v>2013</v>
      </c>
      <c r="O57" s="52" t="s">
        <v>41</v>
      </c>
      <c r="P57" s="52" t="s">
        <v>42</v>
      </c>
      <c r="Q57" s="52" t="s">
        <v>43</v>
      </c>
      <c r="R57" s="901">
        <v>1</v>
      </c>
      <c r="S57" s="73">
        <v>255000</v>
      </c>
      <c r="T57" s="901"/>
      <c r="U57" s="73"/>
      <c r="V57" s="901"/>
      <c r="W57" s="73"/>
      <c r="X57" s="474">
        <f t="shared" si="4"/>
        <v>1</v>
      </c>
      <c r="Y57" s="475">
        <f t="shared" si="4"/>
        <v>255000</v>
      </c>
      <c r="Z57" s="85"/>
      <c r="AA57" s="626"/>
      <c r="AB57" s="626"/>
      <c r="AC57" s="626"/>
      <c r="AD57" s="626"/>
      <c r="AE57" s="626"/>
      <c r="AF57" s="626"/>
      <c r="AG57" s="626"/>
    </row>
    <row r="58" spans="1:33" ht="12.95" customHeight="1">
      <c r="A58" s="114">
        <v>32</v>
      </c>
      <c r="B58" s="118" t="s">
        <v>95</v>
      </c>
      <c r="C58" s="69" t="s">
        <v>97</v>
      </c>
      <c r="D58" s="69" t="s">
        <v>98</v>
      </c>
      <c r="E58" s="69" t="s">
        <v>97</v>
      </c>
      <c r="F58" s="69" t="s">
        <v>99</v>
      </c>
      <c r="G58" s="69" t="s">
        <v>100</v>
      </c>
      <c r="H58" s="70"/>
      <c r="I58" s="75" t="s">
        <v>103</v>
      </c>
      <c r="J58" s="72">
        <v>1</v>
      </c>
      <c r="K58" s="52" t="s">
        <v>41</v>
      </c>
      <c r="L58" s="51"/>
      <c r="M58" s="51" t="s">
        <v>40</v>
      </c>
      <c r="N58" s="52">
        <v>2013</v>
      </c>
      <c r="O58" s="52" t="s">
        <v>41</v>
      </c>
      <c r="P58" s="52" t="s">
        <v>42</v>
      </c>
      <c r="Q58" s="52" t="s">
        <v>43</v>
      </c>
      <c r="R58" s="901">
        <v>1</v>
      </c>
      <c r="S58" s="73">
        <v>210000</v>
      </c>
      <c r="T58" s="901"/>
      <c r="U58" s="73"/>
      <c r="V58" s="901"/>
      <c r="W58" s="73"/>
      <c r="X58" s="474">
        <f t="shared" si="4"/>
        <v>1</v>
      </c>
      <c r="Y58" s="475">
        <f t="shared" si="4"/>
        <v>210000</v>
      </c>
      <c r="Z58" s="85"/>
      <c r="AA58" s="626"/>
      <c r="AB58" s="626"/>
      <c r="AC58" s="626"/>
      <c r="AD58" s="626"/>
      <c r="AE58" s="626"/>
      <c r="AF58" s="626"/>
      <c r="AG58" s="626"/>
    </row>
    <row r="59" spans="1:33" ht="12.95" customHeight="1">
      <c r="A59" s="52">
        <v>33</v>
      </c>
      <c r="B59" s="118" t="s">
        <v>104</v>
      </c>
      <c r="C59" s="69" t="str">
        <f>MID(B59,1,2)</f>
        <v>02</v>
      </c>
      <c r="D59" s="69" t="str">
        <f>MID(B59,4,2)</f>
        <v>06</v>
      </c>
      <c r="E59" s="69" t="str">
        <f>MID(B59,7,2)</f>
        <v>03</v>
      </c>
      <c r="F59" s="69" t="str">
        <f>MID(B59,10,2)</f>
        <v>04</v>
      </c>
      <c r="G59" s="69" t="str">
        <f>MID(B59,13,3)</f>
        <v>011</v>
      </c>
      <c r="H59" s="70" t="s">
        <v>105</v>
      </c>
      <c r="I59" s="51" t="s">
        <v>106</v>
      </c>
      <c r="J59" s="52" t="s">
        <v>41</v>
      </c>
      <c r="K59" s="52" t="s">
        <v>41</v>
      </c>
      <c r="L59" s="51" t="s">
        <v>107</v>
      </c>
      <c r="M59" s="51" t="s">
        <v>40</v>
      </c>
      <c r="N59" s="52">
        <v>2007</v>
      </c>
      <c r="O59" s="52" t="s">
        <v>41</v>
      </c>
      <c r="P59" s="52" t="s">
        <v>42</v>
      </c>
      <c r="Q59" s="52" t="s">
        <v>43</v>
      </c>
      <c r="R59" s="70">
        <v>1</v>
      </c>
      <c r="S59" s="71">
        <v>15050000</v>
      </c>
      <c r="T59" s="70"/>
      <c r="U59" s="71"/>
      <c r="V59" s="70"/>
      <c r="W59" s="71"/>
      <c r="X59" s="474">
        <f t="shared" si="4"/>
        <v>1</v>
      </c>
      <c r="Y59" s="475">
        <f t="shared" si="4"/>
        <v>15050000</v>
      </c>
      <c r="Z59" s="417" t="s">
        <v>728</v>
      </c>
      <c r="AA59" s="623"/>
      <c r="AB59" s="623"/>
      <c r="AC59" s="623"/>
      <c r="AD59" s="623"/>
      <c r="AE59" s="623"/>
      <c r="AF59" s="623"/>
      <c r="AG59" s="623"/>
    </row>
    <row r="60" spans="1:33" ht="12.95" customHeight="1">
      <c r="A60" s="114">
        <v>34</v>
      </c>
      <c r="B60" s="118"/>
      <c r="C60" s="69" t="s">
        <v>97</v>
      </c>
      <c r="D60" s="69" t="s">
        <v>98</v>
      </c>
      <c r="E60" s="69" t="s">
        <v>108</v>
      </c>
      <c r="F60" s="69" t="s">
        <v>99</v>
      </c>
      <c r="G60" s="69" t="s">
        <v>109</v>
      </c>
      <c r="H60" s="70"/>
      <c r="I60" s="51" t="s">
        <v>110</v>
      </c>
      <c r="J60" s="52" t="s">
        <v>111</v>
      </c>
      <c r="K60" s="52"/>
      <c r="L60" s="51" t="s">
        <v>112</v>
      </c>
      <c r="M60" s="51" t="s">
        <v>40</v>
      </c>
      <c r="N60" s="52">
        <v>2006</v>
      </c>
      <c r="O60" s="52" t="s">
        <v>41</v>
      </c>
      <c r="P60" s="52" t="s">
        <v>42</v>
      </c>
      <c r="Q60" s="52" t="s">
        <v>43</v>
      </c>
      <c r="R60" s="52">
        <v>1</v>
      </c>
      <c r="S60" s="71">
        <v>5500000</v>
      </c>
      <c r="T60" s="52"/>
      <c r="U60" s="71"/>
      <c r="V60" s="52"/>
      <c r="W60" s="71"/>
      <c r="X60" s="474">
        <f t="shared" si="4"/>
        <v>1</v>
      </c>
      <c r="Y60" s="475">
        <f t="shared" si="4"/>
        <v>5500000</v>
      </c>
      <c r="Z60" s="417" t="s">
        <v>728</v>
      </c>
      <c r="AA60" s="623"/>
      <c r="AB60" s="623"/>
      <c r="AC60" s="623"/>
      <c r="AD60" s="623"/>
      <c r="AE60" s="623"/>
      <c r="AF60" s="623"/>
      <c r="AG60" s="623"/>
    </row>
    <row r="61" spans="1:33" ht="12.95" customHeight="1">
      <c r="A61" s="52">
        <v>35</v>
      </c>
      <c r="B61" s="118"/>
      <c r="C61" s="69" t="s">
        <v>97</v>
      </c>
      <c r="D61" s="69" t="s">
        <v>98</v>
      </c>
      <c r="E61" s="69" t="s">
        <v>108</v>
      </c>
      <c r="F61" s="69" t="s">
        <v>99</v>
      </c>
      <c r="G61" s="69" t="s">
        <v>109</v>
      </c>
      <c r="H61" s="70"/>
      <c r="I61" s="51" t="s">
        <v>113</v>
      </c>
      <c r="J61" s="52" t="s">
        <v>114</v>
      </c>
      <c r="K61" s="52"/>
      <c r="L61" s="51" t="s">
        <v>112</v>
      </c>
      <c r="M61" s="51" t="s">
        <v>40</v>
      </c>
      <c r="N61" s="52">
        <v>2006</v>
      </c>
      <c r="O61" s="52" t="s">
        <v>41</v>
      </c>
      <c r="P61" s="52" t="s">
        <v>42</v>
      </c>
      <c r="Q61" s="52" t="s">
        <v>310</v>
      </c>
      <c r="R61" s="52">
        <v>1</v>
      </c>
      <c r="S61" s="71">
        <v>2000000</v>
      </c>
      <c r="T61" s="52"/>
      <c r="U61" s="71"/>
      <c r="V61" s="52"/>
      <c r="W61" s="71"/>
      <c r="X61" s="474">
        <f t="shared" si="4"/>
        <v>1</v>
      </c>
      <c r="Y61" s="475">
        <f t="shared" si="4"/>
        <v>2000000</v>
      </c>
      <c r="Z61" s="417" t="s">
        <v>310</v>
      </c>
      <c r="AA61" s="623"/>
      <c r="AB61" s="623"/>
      <c r="AC61" s="623"/>
      <c r="AD61" s="623"/>
      <c r="AE61" s="623"/>
      <c r="AF61" s="623"/>
      <c r="AG61" s="623"/>
    </row>
    <row r="62" spans="1:33" ht="12.95" customHeight="1">
      <c r="A62" s="114">
        <v>36</v>
      </c>
      <c r="B62" s="118"/>
      <c r="C62" s="69" t="s">
        <v>97</v>
      </c>
      <c r="D62" s="69" t="s">
        <v>98</v>
      </c>
      <c r="E62" s="69" t="s">
        <v>108</v>
      </c>
      <c r="F62" s="69" t="s">
        <v>99</v>
      </c>
      <c r="G62" s="69" t="s">
        <v>109</v>
      </c>
      <c r="H62" s="70"/>
      <c r="I62" s="51" t="s">
        <v>113</v>
      </c>
      <c r="J62" s="52"/>
      <c r="K62" s="52"/>
      <c r="L62" s="51" t="s">
        <v>112</v>
      </c>
      <c r="M62" s="51" t="s">
        <v>40</v>
      </c>
      <c r="N62" s="52">
        <v>2006</v>
      </c>
      <c r="O62" s="52" t="s">
        <v>41</v>
      </c>
      <c r="P62" s="52" t="s">
        <v>42</v>
      </c>
      <c r="Q62" s="52" t="s">
        <v>43</v>
      </c>
      <c r="R62" s="52">
        <v>1</v>
      </c>
      <c r="S62" s="71">
        <v>2000000</v>
      </c>
      <c r="T62" s="52"/>
      <c r="U62" s="71"/>
      <c r="V62" s="52"/>
      <c r="W62" s="71"/>
      <c r="X62" s="474">
        <f t="shared" si="4"/>
        <v>1</v>
      </c>
      <c r="Y62" s="475">
        <f t="shared" si="4"/>
        <v>2000000</v>
      </c>
      <c r="Z62" s="417" t="s">
        <v>967</v>
      </c>
      <c r="AA62" s="623"/>
      <c r="AB62" s="623"/>
      <c r="AC62" s="623"/>
      <c r="AD62" s="623"/>
      <c r="AE62" s="623"/>
      <c r="AF62" s="623"/>
      <c r="AG62" s="623"/>
    </row>
    <row r="63" spans="1:33" ht="12.95" customHeight="1">
      <c r="A63" s="52">
        <v>37</v>
      </c>
      <c r="B63" s="118"/>
      <c r="C63" s="69" t="s">
        <v>97</v>
      </c>
      <c r="D63" s="69" t="s">
        <v>98</v>
      </c>
      <c r="E63" s="69" t="s">
        <v>108</v>
      </c>
      <c r="F63" s="69" t="s">
        <v>99</v>
      </c>
      <c r="G63" s="69" t="s">
        <v>109</v>
      </c>
      <c r="H63" s="70"/>
      <c r="I63" s="51" t="s">
        <v>110</v>
      </c>
      <c r="J63" s="52" t="s">
        <v>111</v>
      </c>
      <c r="K63" s="52"/>
      <c r="L63" s="51" t="s">
        <v>112</v>
      </c>
      <c r="M63" s="51" t="s">
        <v>40</v>
      </c>
      <c r="N63" s="52">
        <v>2006</v>
      </c>
      <c r="O63" s="52" t="s">
        <v>41</v>
      </c>
      <c r="P63" s="52" t="s">
        <v>42</v>
      </c>
      <c r="Q63" s="52" t="s">
        <v>43</v>
      </c>
      <c r="R63" s="52">
        <v>1</v>
      </c>
      <c r="S63" s="71">
        <v>4500000</v>
      </c>
      <c r="T63" s="52"/>
      <c r="U63" s="71"/>
      <c r="V63" s="52"/>
      <c r="W63" s="71"/>
      <c r="X63" s="474">
        <f t="shared" si="4"/>
        <v>1</v>
      </c>
      <c r="Y63" s="475">
        <f t="shared" si="4"/>
        <v>4500000</v>
      </c>
      <c r="Z63" s="417" t="s">
        <v>967</v>
      </c>
      <c r="AA63" s="623"/>
      <c r="AB63" s="623"/>
      <c r="AC63" s="623"/>
      <c r="AD63" s="623"/>
      <c r="AE63" s="623"/>
      <c r="AF63" s="623"/>
      <c r="AG63" s="623"/>
    </row>
    <row r="64" spans="1:33" ht="12.95" customHeight="1">
      <c r="A64" s="114">
        <v>38</v>
      </c>
      <c r="B64" s="118" t="s">
        <v>115</v>
      </c>
      <c r="C64" s="69" t="str">
        <f t="shared" ref="C64:C70" si="10">MID(B64,1,2)</f>
        <v>02</v>
      </c>
      <c r="D64" s="69" t="str">
        <f t="shared" ref="D64:D70" si="11">MID(B64,4,2)</f>
        <v>06</v>
      </c>
      <c r="E64" s="69" t="str">
        <f t="shared" ref="E64:E70" si="12">MID(B64,7,2)</f>
        <v>03</v>
      </c>
      <c r="F64" s="69" t="str">
        <f t="shared" ref="F64:F70" si="13">MID(B64,10,2)</f>
        <v>04</v>
      </c>
      <c r="G64" s="69" t="str">
        <f t="shared" ref="G64:G70" si="14">MID(B64,13,3)</f>
        <v>008</v>
      </c>
      <c r="H64" s="70" t="s">
        <v>116</v>
      </c>
      <c r="I64" s="51" t="s">
        <v>117</v>
      </c>
      <c r="J64" s="52" t="s">
        <v>41</v>
      </c>
      <c r="K64" s="52" t="s">
        <v>41</v>
      </c>
      <c r="L64" s="51" t="s">
        <v>118</v>
      </c>
      <c r="M64" s="51" t="s">
        <v>40</v>
      </c>
      <c r="N64" s="52">
        <v>2011</v>
      </c>
      <c r="O64" s="52" t="s">
        <v>41</v>
      </c>
      <c r="P64" s="52" t="s">
        <v>42</v>
      </c>
      <c r="Q64" s="52" t="s">
        <v>43</v>
      </c>
      <c r="R64" s="70">
        <v>1</v>
      </c>
      <c r="S64" s="71">
        <v>800000</v>
      </c>
      <c r="T64" s="70"/>
      <c r="U64" s="71"/>
      <c r="V64" s="70"/>
      <c r="W64" s="71"/>
      <c r="X64" s="474">
        <f t="shared" si="4"/>
        <v>1</v>
      </c>
      <c r="Y64" s="475">
        <f t="shared" si="4"/>
        <v>800000</v>
      </c>
      <c r="Z64" s="417" t="s">
        <v>966</v>
      </c>
      <c r="AA64" s="623"/>
      <c r="AB64" s="623"/>
      <c r="AC64" s="623"/>
      <c r="AD64" s="623"/>
      <c r="AE64" s="623"/>
      <c r="AF64" s="623"/>
      <c r="AG64" s="623"/>
    </row>
    <row r="65" spans="1:33" ht="12.95" customHeight="1">
      <c r="A65" s="52">
        <v>39</v>
      </c>
      <c r="B65" s="118" t="s">
        <v>119</v>
      </c>
      <c r="C65" s="69" t="str">
        <f t="shared" si="10"/>
        <v>02</v>
      </c>
      <c r="D65" s="69" t="str">
        <f t="shared" si="11"/>
        <v>06</v>
      </c>
      <c r="E65" s="69" t="str">
        <f t="shared" si="12"/>
        <v>03</v>
      </c>
      <c r="F65" s="69" t="str">
        <f t="shared" si="13"/>
        <v>02</v>
      </c>
      <c r="G65" s="69" t="str">
        <f t="shared" si="14"/>
        <v>003</v>
      </c>
      <c r="H65" s="70" t="s">
        <v>120</v>
      </c>
      <c r="I65" s="51" t="s">
        <v>121</v>
      </c>
      <c r="J65" s="52" t="s">
        <v>41</v>
      </c>
      <c r="K65" s="52" t="s">
        <v>41</v>
      </c>
      <c r="L65" s="51" t="s">
        <v>118</v>
      </c>
      <c r="M65" s="51" t="s">
        <v>40</v>
      </c>
      <c r="N65" s="52">
        <v>2011</v>
      </c>
      <c r="O65" s="52" t="s">
        <v>41</v>
      </c>
      <c r="P65" s="52" t="s">
        <v>42</v>
      </c>
      <c r="Q65" s="52" t="s">
        <v>43</v>
      </c>
      <c r="R65" s="70">
        <v>1</v>
      </c>
      <c r="S65" s="71">
        <v>6872000</v>
      </c>
      <c r="T65" s="70"/>
      <c r="U65" s="71"/>
      <c r="V65" s="70"/>
      <c r="W65" s="71"/>
      <c r="X65" s="474">
        <f t="shared" si="4"/>
        <v>1</v>
      </c>
      <c r="Y65" s="475">
        <f t="shared" si="4"/>
        <v>6872000</v>
      </c>
      <c r="Z65" s="418" t="s">
        <v>967</v>
      </c>
      <c r="AA65" s="623"/>
      <c r="AB65" s="623"/>
      <c r="AC65" s="623"/>
      <c r="AD65" s="623"/>
      <c r="AE65" s="623"/>
      <c r="AF65" s="623"/>
      <c r="AG65" s="623"/>
    </row>
    <row r="66" spans="1:33" ht="12.95" customHeight="1">
      <c r="A66" s="114">
        <v>40</v>
      </c>
      <c r="B66" s="118" t="s">
        <v>104</v>
      </c>
      <c r="C66" s="69" t="str">
        <f t="shared" si="10"/>
        <v>02</v>
      </c>
      <c r="D66" s="69" t="str">
        <f t="shared" si="11"/>
        <v>06</v>
      </c>
      <c r="E66" s="69" t="str">
        <f t="shared" si="12"/>
        <v>03</v>
      </c>
      <c r="F66" s="69" t="str">
        <f t="shared" si="13"/>
        <v>04</v>
      </c>
      <c r="G66" s="69" t="str">
        <f t="shared" si="14"/>
        <v>011</v>
      </c>
      <c r="H66" s="70" t="s">
        <v>122</v>
      </c>
      <c r="I66" s="51" t="s">
        <v>106</v>
      </c>
      <c r="J66" s="52" t="s">
        <v>41</v>
      </c>
      <c r="K66" s="52" t="s">
        <v>41</v>
      </c>
      <c r="L66" s="51" t="s">
        <v>118</v>
      </c>
      <c r="M66" s="51" t="s">
        <v>40</v>
      </c>
      <c r="N66" s="52">
        <v>2012</v>
      </c>
      <c r="O66" s="52" t="s">
        <v>41</v>
      </c>
      <c r="P66" s="52" t="s">
        <v>42</v>
      </c>
      <c r="Q66" s="52" t="s">
        <v>43</v>
      </c>
      <c r="R66" s="70">
        <v>1</v>
      </c>
      <c r="S66" s="71">
        <v>3050000</v>
      </c>
      <c r="T66" s="70"/>
      <c r="U66" s="71"/>
      <c r="V66" s="70"/>
      <c r="W66" s="71"/>
      <c r="X66" s="474">
        <f t="shared" si="4"/>
        <v>1</v>
      </c>
      <c r="Y66" s="475">
        <f t="shared" si="4"/>
        <v>3050000</v>
      </c>
      <c r="Z66" s="418" t="s">
        <v>968</v>
      </c>
      <c r="AA66" s="623"/>
      <c r="AB66" s="623"/>
      <c r="AC66" s="623"/>
      <c r="AD66" s="623"/>
      <c r="AE66" s="623"/>
      <c r="AF66" s="623"/>
      <c r="AG66" s="623"/>
    </row>
    <row r="67" spans="1:33" ht="12.95" customHeight="1">
      <c r="A67" s="52">
        <v>41</v>
      </c>
      <c r="B67" s="118" t="s">
        <v>119</v>
      </c>
      <c r="C67" s="69" t="str">
        <f t="shared" si="10"/>
        <v>02</v>
      </c>
      <c r="D67" s="69" t="str">
        <f t="shared" si="11"/>
        <v>06</v>
      </c>
      <c r="E67" s="69" t="str">
        <f t="shared" si="12"/>
        <v>03</v>
      </c>
      <c r="F67" s="69" t="str">
        <f t="shared" si="13"/>
        <v>02</v>
      </c>
      <c r="G67" s="69" t="str">
        <f t="shared" si="14"/>
        <v>003</v>
      </c>
      <c r="H67" s="70" t="s">
        <v>123</v>
      </c>
      <c r="I67" s="51" t="s">
        <v>124</v>
      </c>
      <c r="J67" s="52" t="s">
        <v>41</v>
      </c>
      <c r="K67" s="52" t="s">
        <v>41</v>
      </c>
      <c r="L67" s="51" t="s">
        <v>118</v>
      </c>
      <c r="M67" s="51" t="s">
        <v>40</v>
      </c>
      <c r="N67" s="52">
        <v>2012</v>
      </c>
      <c r="O67" s="52" t="s">
        <v>41</v>
      </c>
      <c r="P67" s="52" t="s">
        <v>42</v>
      </c>
      <c r="Q67" s="52" t="s">
        <v>43</v>
      </c>
      <c r="R67" s="70">
        <v>1</v>
      </c>
      <c r="S67" s="71">
        <v>9950000</v>
      </c>
      <c r="T67" s="70"/>
      <c r="U67" s="71"/>
      <c r="V67" s="70"/>
      <c r="W67" s="71"/>
      <c r="X67" s="474">
        <f t="shared" si="4"/>
        <v>1</v>
      </c>
      <c r="Y67" s="475">
        <f t="shared" si="4"/>
        <v>9950000</v>
      </c>
      <c r="Z67" s="418" t="s">
        <v>967</v>
      </c>
      <c r="AA67" s="623"/>
      <c r="AB67" s="623"/>
      <c r="AC67" s="623"/>
      <c r="AD67" s="623"/>
      <c r="AE67" s="623"/>
      <c r="AF67" s="623"/>
      <c r="AG67" s="623"/>
    </row>
    <row r="68" spans="1:33" ht="12.95" customHeight="1">
      <c r="A68" s="114">
        <v>42</v>
      </c>
      <c r="B68" s="118" t="s">
        <v>115</v>
      </c>
      <c r="C68" s="69" t="str">
        <f t="shared" si="10"/>
        <v>02</v>
      </c>
      <c r="D68" s="69" t="str">
        <f t="shared" si="11"/>
        <v>06</v>
      </c>
      <c r="E68" s="69" t="str">
        <f t="shared" si="12"/>
        <v>03</v>
      </c>
      <c r="F68" s="69" t="str">
        <f t="shared" si="13"/>
        <v>04</v>
      </c>
      <c r="G68" s="69" t="str">
        <f t="shared" si="14"/>
        <v>008</v>
      </c>
      <c r="H68" s="70" t="s">
        <v>125</v>
      </c>
      <c r="I68" s="51" t="s">
        <v>117</v>
      </c>
      <c r="J68" s="52" t="s">
        <v>41</v>
      </c>
      <c r="K68" s="52" t="s">
        <v>41</v>
      </c>
      <c r="L68" s="51" t="s">
        <v>118</v>
      </c>
      <c r="M68" s="51" t="s">
        <v>40</v>
      </c>
      <c r="N68" s="52">
        <v>2012</v>
      </c>
      <c r="O68" s="52" t="s">
        <v>41</v>
      </c>
      <c r="P68" s="52" t="s">
        <v>42</v>
      </c>
      <c r="Q68" s="52" t="s">
        <v>43</v>
      </c>
      <c r="R68" s="70">
        <v>1</v>
      </c>
      <c r="S68" s="71">
        <v>800000</v>
      </c>
      <c r="T68" s="70"/>
      <c r="U68" s="71"/>
      <c r="V68" s="70"/>
      <c r="W68" s="71"/>
      <c r="X68" s="474">
        <f t="shared" si="4"/>
        <v>1</v>
      </c>
      <c r="Y68" s="475">
        <f t="shared" si="4"/>
        <v>800000</v>
      </c>
      <c r="Z68" s="418" t="s">
        <v>968</v>
      </c>
      <c r="AA68" s="623"/>
      <c r="AB68" s="623"/>
      <c r="AC68" s="623"/>
      <c r="AD68" s="623"/>
      <c r="AE68" s="623"/>
      <c r="AF68" s="623"/>
      <c r="AG68" s="623"/>
    </row>
    <row r="69" spans="1:33" ht="12.95" customHeight="1">
      <c r="A69" s="52">
        <v>43</v>
      </c>
      <c r="B69" s="118" t="s">
        <v>126</v>
      </c>
      <c r="C69" s="69" t="str">
        <f t="shared" si="10"/>
        <v>02</v>
      </c>
      <c r="D69" s="69" t="str">
        <f t="shared" si="11"/>
        <v>06</v>
      </c>
      <c r="E69" s="69" t="str">
        <f t="shared" si="12"/>
        <v>03</v>
      </c>
      <c r="F69" s="69" t="str">
        <f t="shared" si="13"/>
        <v>02</v>
      </c>
      <c r="G69" s="69" t="str">
        <f t="shared" si="14"/>
        <v>002</v>
      </c>
      <c r="H69" s="70"/>
      <c r="I69" s="72" t="s">
        <v>127</v>
      </c>
      <c r="J69" s="52" t="s">
        <v>41</v>
      </c>
      <c r="K69" s="52" t="s">
        <v>41</v>
      </c>
      <c r="L69" s="51" t="s">
        <v>118</v>
      </c>
      <c r="M69" s="51" t="s">
        <v>40</v>
      </c>
      <c r="N69" s="52">
        <v>2013</v>
      </c>
      <c r="O69" s="52" t="s">
        <v>41</v>
      </c>
      <c r="P69" s="52" t="s">
        <v>42</v>
      </c>
      <c r="Q69" s="52" t="s">
        <v>43</v>
      </c>
      <c r="R69" s="72">
        <v>1</v>
      </c>
      <c r="S69" s="71">
        <v>4500000</v>
      </c>
      <c r="T69" s="72"/>
      <c r="U69" s="71"/>
      <c r="V69" s="72"/>
      <c r="W69" s="71"/>
      <c r="X69" s="474">
        <f t="shared" si="4"/>
        <v>1</v>
      </c>
      <c r="Y69" s="475">
        <f t="shared" si="4"/>
        <v>4500000</v>
      </c>
      <c r="Z69" s="418" t="s">
        <v>968</v>
      </c>
      <c r="AA69" s="623"/>
      <c r="AB69" s="623"/>
      <c r="AC69" s="623"/>
      <c r="AD69" s="623"/>
      <c r="AE69" s="623"/>
      <c r="AF69" s="623"/>
      <c r="AG69" s="623"/>
    </row>
    <row r="70" spans="1:33" ht="12.95" customHeight="1">
      <c r="A70" s="114">
        <v>44</v>
      </c>
      <c r="B70" s="118" t="s">
        <v>115</v>
      </c>
      <c r="C70" s="69" t="str">
        <f t="shared" si="10"/>
        <v>02</v>
      </c>
      <c r="D70" s="69" t="str">
        <f t="shared" si="11"/>
        <v>06</v>
      </c>
      <c r="E70" s="69" t="str">
        <f t="shared" si="12"/>
        <v>03</v>
      </c>
      <c r="F70" s="69" t="str">
        <f t="shared" si="13"/>
        <v>04</v>
      </c>
      <c r="G70" s="69" t="str">
        <f t="shared" si="14"/>
        <v>008</v>
      </c>
      <c r="H70" s="70"/>
      <c r="I70" s="72" t="s">
        <v>128</v>
      </c>
      <c r="J70" s="52" t="s">
        <v>41</v>
      </c>
      <c r="K70" s="52" t="s">
        <v>41</v>
      </c>
      <c r="L70" s="51" t="s">
        <v>118</v>
      </c>
      <c r="M70" s="51" t="s">
        <v>40</v>
      </c>
      <c r="N70" s="52">
        <v>2013</v>
      </c>
      <c r="O70" s="52" t="s">
        <v>41</v>
      </c>
      <c r="P70" s="52" t="s">
        <v>42</v>
      </c>
      <c r="Q70" s="52" t="s">
        <v>43</v>
      </c>
      <c r="R70" s="72">
        <v>2</v>
      </c>
      <c r="S70" s="71">
        <v>3500000</v>
      </c>
      <c r="T70" s="72"/>
      <c r="U70" s="71"/>
      <c r="V70" s="72"/>
      <c r="W70" s="71"/>
      <c r="X70" s="474">
        <f t="shared" si="4"/>
        <v>2</v>
      </c>
      <c r="Y70" s="475">
        <f t="shared" si="4"/>
        <v>3500000</v>
      </c>
      <c r="Z70" s="418" t="s">
        <v>730</v>
      </c>
      <c r="AA70" s="623"/>
      <c r="AB70" s="623"/>
      <c r="AC70" s="623"/>
      <c r="AD70" s="623"/>
      <c r="AE70" s="623"/>
      <c r="AF70" s="623"/>
      <c r="AG70" s="623"/>
    </row>
    <row r="71" spans="1:33" ht="12.95" customHeight="1">
      <c r="A71" s="52">
        <v>45</v>
      </c>
      <c r="B71" s="118"/>
      <c r="C71" s="76">
        <v>2</v>
      </c>
      <c r="D71" s="76">
        <v>6</v>
      </c>
      <c r="E71" s="76">
        <v>1</v>
      </c>
      <c r="F71" s="76">
        <v>1</v>
      </c>
      <c r="G71" s="76">
        <v>2</v>
      </c>
      <c r="H71" s="51" t="s">
        <v>129</v>
      </c>
      <c r="I71" s="51" t="s">
        <v>130</v>
      </c>
      <c r="J71" s="51" t="s">
        <v>131</v>
      </c>
      <c r="K71" s="51"/>
      <c r="L71" s="51" t="s">
        <v>39</v>
      </c>
      <c r="M71" s="51" t="s">
        <v>40</v>
      </c>
      <c r="N71" s="51">
        <v>2006</v>
      </c>
      <c r="O71" s="51"/>
      <c r="P71" s="51" t="s">
        <v>132</v>
      </c>
      <c r="Q71" s="52" t="s">
        <v>310</v>
      </c>
      <c r="R71" s="51">
        <v>1</v>
      </c>
      <c r="S71" s="77">
        <v>650000</v>
      </c>
      <c r="T71" s="51"/>
      <c r="U71" s="77"/>
      <c r="V71" s="51"/>
      <c r="W71" s="77"/>
      <c r="X71" s="474">
        <f t="shared" si="4"/>
        <v>1</v>
      </c>
      <c r="Y71" s="475">
        <f t="shared" si="4"/>
        <v>650000</v>
      </c>
      <c r="Z71" s="406" t="s">
        <v>674</v>
      </c>
      <c r="AA71" s="624"/>
      <c r="AB71" s="624"/>
      <c r="AC71" s="624"/>
      <c r="AD71" s="624"/>
      <c r="AE71" s="624"/>
      <c r="AF71" s="624"/>
      <c r="AG71" s="624"/>
    </row>
    <row r="72" spans="1:33" ht="12.95" customHeight="1">
      <c r="A72" s="114">
        <v>46</v>
      </c>
      <c r="B72" s="118"/>
      <c r="C72" s="76">
        <v>2</v>
      </c>
      <c r="D72" s="76">
        <v>6</v>
      </c>
      <c r="E72" s="76">
        <v>2</v>
      </c>
      <c r="F72" s="76">
        <v>1</v>
      </c>
      <c r="G72" s="76">
        <v>1</v>
      </c>
      <c r="H72" s="51" t="s">
        <v>129</v>
      </c>
      <c r="I72" s="51" t="s">
        <v>133</v>
      </c>
      <c r="J72" s="51" t="s">
        <v>131</v>
      </c>
      <c r="K72" s="51"/>
      <c r="L72" s="51" t="s">
        <v>134</v>
      </c>
      <c r="M72" s="51" t="s">
        <v>40</v>
      </c>
      <c r="N72" s="51">
        <v>1998</v>
      </c>
      <c r="O72" s="51"/>
      <c r="P72" s="51" t="s">
        <v>42</v>
      </c>
      <c r="Q72" s="51" t="s">
        <v>43</v>
      </c>
      <c r="R72" s="51">
        <v>1</v>
      </c>
      <c r="S72" s="77">
        <v>100000</v>
      </c>
      <c r="T72" s="51"/>
      <c r="U72" s="77"/>
      <c r="V72" s="51"/>
      <c r="W72" s="77"/>
      <c r="X72" s="474">
        <f t="shared" si="4"/>
        <v>1</v>
      </c>
      <c r="Y72" s="475">
        <f t="shared" si="4"/>
        <v>100000</v>
      </c>
      <c r="Z72" s="406" t="s">
        <v>675</v>
      </c>
      <c r="AA72" s="624"/>
      <c r="AB72" s="624"/>
      <c r="AC72" s="624"/>
      <c r="AD72" s="624"/>
      <c r="AE72" s="624"/>
      <c r="AF72" s="624"/>
      <c r="AG72" s="624"/>
    </row>
    <row r="73" spans="1:33" ht="12.95" customHeight="1">
      <c r="A73" s="52">
        <v>47</v>
      </c>
      <c r="B73" s="118"/>
      <c r="C73" s="76">
        <v>2</v>
      </c>
      <c r="D73" s="76">
        <v>6</v>
      </c>
      <c r="E73" s="76">
        <v>2</v>
      </c>
      <c r="F73" s="76">
        <v>1</v>
      </c>
      <c r="G73" s="76">
        <v>1</v>
      </c>
      <c r="H73" s="51" t="s">
        <v>135</v>
      </c>
      <c r="I73" s="51" t="s">
        <v>133</v>
      </c>
      <c r="J73" s="51" t="s">
        <v>131</v>
      </c>
      <c r="K73" s="51"/>
      <c r="L73" s="51" t="s">
        <v>134</v>
      </c>
      <c r="M73" s="51" t="s">
        <v>40</v>
      </c>
      <c r="N73" s="51">
        <v>1998</v>
      </c>
      <c r="O73" s="51"/>
      <c r="P73" s="51" t="s">
        <v>42</v>
      </c>
      <c r="Q73" s="51" t="s">
        <v>43</v>
      </c>
      <c r="R73" s="51">
        <v>1</v>
      </c>
      <c r="S73" s="77">
        <v>400000</v>
      </c>
      <c r="T73" s="51"/>
      <c r="U73" s="77"/>
      <c r="V73" s="51"/>
      <c r="W73" s="77"/>
      <c r="X73" s="474">
        <f t="shared" si="4"/>
        <v>1</v>
      </c>
      <c r="Y73" s="475">
        <f t="shared" si="4"/>
        <v>400000</v>
      </c>
      <c r="Z73" s="406" t="s">
        <v>676</v>
      </c>
      <c r="AA73" s="624"/>
      <c r="AB73" s="624"/>
      <c r="AC73" s="624"/>
      <c r="AD73" s="624"/>
      <c r="AE73" s="624"/>
      <c r="AF73" s="624"/>
      <c r="AG73" s="624"/>
    </row>
    <row r="74" spans="1:33" ht="12.95" customHeight="1">
      <c r="A74" s="114">
        <v>48</v>
      </c>
      <c r="B74" s="118"/>
      <c r="C74" s="76">
        <v>2</v>
      </c>
      <c r="D74" s="76">
        <v>6</v>
      </c>
      <c r="E74" s="76">
        <v>2</v>
      </c>
      <c r="F74" s="76">
        <v>1</v>
      </c>
      <c r="G74" s="76">
        <v>1</v>
      </c>
      <c r="H74" s="51" t="s">
        <v>70</v>
      </c>
      <c r="I74" s="51" t="s">
        <v>136</v>
      </c>
      <c r="J74" s="51" t="s">
        <v>131</v>
      </c>
      <c r="K74" s="51"/>
      <c r="L74" s="51" t="s">
        <v>134</v>
      </c>
      <c r="M74" s="51" t="s">
        <v>40</v>
      </c>
      <c r="N74" s="51">
        <v>1998</v>
      </c>
      <c r="O74" s="51"/>
      <c r="P74" s="51" t="s">
        <v>42</v>
      </c>
      <c r="Q74" s="51" t="s">
        <v>43</v>
      </c>
      <c r="R74" s="51">
        <v>1</v>
      </c>
      <c r="S74" s="77">
        <v>100000</v>
      </c>
      <c r="T74" s="51"/>
      <c r="U74" s="77"/>
      <c r="V74" s="51"/>
      <c r="W74" s="77"/>
      <c r="X74" s="474">
        <f t="shared" si="4"/>
        <v>1</v>
      </c>
      <c r="Y74" s="475">
        <f t="shared" si="4"/>
        <v>100000</v>
      </c>
      <c r="Z74" s="406" t="s">
        <v>677</v>
      </c>
      <c r="AA74" s="624"/>
      <c r="AB74" s="624"/>
      <c r="AC74" s="624"/>
      <c r="AD74" s="624"/>
      <c r="AE74" s="624"/>
      <c r="AF74" s="624"/>
      <c r="AG74" s="624"/>
    </row>
    <row r="75" spans="1:33" ht="12.95" customHeight="1">
      <c r="A75" s="52">
        <v>49</v>
      </c>
      <c r="B75" s="118"/>
      <c r="C75" s="76">
        <v>2</v>
      </c>
      <c r="D75" s="76">
        <v>6</v>
      </c>
      <c r="E75" s="76">
        <v>2</v>
      </c>
      <c r="F75" s="76">
        <v>1</v>
      </c>
      <c r="G75" s="76">
        <v>1</v>
      </c>
      <c r="H75" s="51" t="s">
        <v>73</v>
      </c>
      <c r="I75" s="51" t="s">
        <v>136</v>
      </c>
      <c r="J75" s="51" t="s">
        <v>131</v>
      </c>
      <c r="K75" s="51"/>
      <c r="L75" s="51" t="s">
        <v>134</v>
      </c>
      <c r="M75" s="51" t="s">
        <v>40</v>
      </c>
      <c r="N75" s="51">
        <v>1998</v>
      </c>
      <c r="O75" s="51"/>
      <c r="P75" s="51" t="s">
        <v>42</v>
      </c>
      <c r="Q75" s="51" t="s">
        <v>43</v>
      </c>
      <c r="R75" s="51">
        <v>1</v>
      </c>
      <c r="S75" s="77">
        <v>800000</v>
      </c>
      <c r="T75" s="51"/>
      <c r="U75" s="77"/>
      <c r="V75" s="51"/>
      <c r="W75" s="77"/>
      <c r="X75" s="474">
        <f t="shared" si="4"/>
        <v>1</v>
      </c>
      <c r="Y75" s="475">
        <f t="shared" si="4"/>
        <v>800000</v>
      </c>
      <c r="Z75" s="406" t="s">
        <v>676</v>
      </c>
      <c r="AA75" s="624"/>
      <c r="AB75" s="624"/>
      <c r="AC75" s="624"/>
      <c r="AD75" s="624"/>
      <c r="AE75" s="624"/>
      <c r="AF75" s="624"/>
      <c r="AG75" s="624"/>
    </row>
    <row r="76" spans="1:33" ht="12.95" customHeight="1">
      <c r="A76" s="114">
        <v>50</v>
      </c>
      <c r="B76" s="118"/>
      <c r="C76" s="76">
        <v>2</v>
      </c>
      <c r="D76" s="76">
        <v>6</v>
      </c>
      <c r="E76" s="76">
        <v>2</v>
      </c>
      <c r="F76" s="76">
        <v>1</v>
      </c>
      <c r="G76" s="76">
        <v>1</v>
      </c>
      <c r="H76" s="51" t="s">
        <v>137</v>
      </c>
      <c r="I76" s="51" t="s">
        <v>136</v>
      </c>
      <c r="J76" s="51" t="s">
        <v>131</v>
      </c>
      <c r="K76" s="51"/>
      <c r="L76" s="51" t="s">
        <v>134</v>
      </c>
      <c r="M76" s="51" t="s">
        <v>40</v>
      </c>
      <c r="N76" s="51">
        <v>1998</v>
      </c>
      <c r="O76" s="51"/>
      <c r="P76" s="51" t="s">
        <v>42</v>
      </c>
      <c r="Q76" s="51" t="s">
        <v>43</v>
      </c>
      <c r="R76" s="51">
        <v>1</v>
      </c>
      <c r="S76" s="77">
        <v>800000</v>
      </c>
      <c r="T76" s="51"/>
      <c r="U76" s="77"/>
      <c r="V76" s="51"/>
      <c r="W76" s="77"/>
      <c r="X76" s="474">
        <f t="shared" si="4"/>
        <v>1</v>
      </c>
      <c r="Y76" s="475">
        <f t="shared" si="4"/>
        <v>800000</v>
      </c>
      <c r="Z76" s="406" t="s">
        <v>676</v>
      </c>
      <c r="AA76" s="624"/>
      <c r="AB76" s="624"/>
      <c r="AC76" s="624"/>
      <c r="AD76" s="624"/>
      <c r="AE76" s="624"/>
      <c r="AF76" s="624"/>
      <c r="AG76" s="624"/>
    </row>
    <row r="77" spans="1:33" ht="12.95" customHeight="1">
      <c r="A77" s="52">
        <v>51</v>
      </c>
      <c r="B77" s="118"/>
      <c r="C77" s="76">
        <v>2</v>
      </c>
      <c r="D77" s="76">
        <v>6</v>
      </c>
      <c r="E77" s="76">
        <v>2</v>
      </c>
      <c r="F77" s="76">
        <v>1</v>
      </c>
      <c r="G77" s="76">
        <v>1</v>
      </c>
      <c r="H77" s="51" t="s">
        <v>100</v>
      </c>
      <c r="I77" s="51" t="s">
        <v>138</v>
      </c>
      <c r="J77" s="51" t="s">
        <v>131</v>
      </c>
      <c r="K77" s="51"/>
      <c r="L77" s="51" t="s">
        <v>134</v>
      </c>
      <c r="M77" s="51" t="s">
        <v>40</v>
      </c>
      <c r="N77" s="51">
        <v>1998</v>
      </c>
      <c r="O77" s="51"/>
      <c r="P77" s="51" t="s">
        <v>42</v>
      </c>
      <c r="Q77" s="51" t="s">
        <v>43</v>
      </c>
      <c r="R77" s="51">
        <v>1</v>
      </c>
      <c r="S77" s="77">
        <v>500000</v>
      </c>
      <c r="T77" s="51"/>
      <c r="U77" s="77"/>
      <c r="V77" s="51"/>
      <c r="W77" s="77"/>
      <c r="X77" s="474">
        <f t="shared" si="4"/>
        <v>1</v>
      </c>
      <c r="Y77" s="475">
        <f t="shared" si="4"/>
        <v>500000</v>
      </c>
      <c r="Z77" s="406" t="s">
        <v>676</v>
      </c>
      <c r="AA77" s="624"/>
      <c r="AB77" s="624"/>
      <c r="AC77" s="624"/>
      <c r="AD77" s="624"/>
      <c r="AE77" s="624"/>
      <c r="AF77" s="624"/>
      <c r="AG77" s="624"/>
    </row>
    <row r="78" spans="1:33" ht="12.95" customHeight="1">
      <c r="A78" s="114">
        <v>52</v>
      </c>
      <c r="B78" s="118"/>
      <c r="C78" s="76">
        <v>2</v>
      </c>
      <c r="D78" s="76">
        <v>6</v>
      </c>
      <c r="E78" s="76">
        <v>2</v>
      </c>
      <c r="F78" s="76">
        <v>1</v>
      </c>
      <c r="G78" s="76">
        <v>1</v>
      </c>
      <c r="H78" s="51" t="s">
        <v>139</v>
      </c>
      <c r="I78" s="51" t="s">
        <v>138</v>
      </c>
      <c r="J78" s="51" t="s">
        <v>131</v>
      </c>
      <c r="K78" s="51"/>
      <c r="L78" s="51" t="s">
        <v>134</v>
      </c>
      <c r="M78" s="51" t="s">
        <v>40</v>
      </c>
      <c r="N78" s="51">
        <v>1998</v>
      </c>
      <c r="O78" s="51"/>
      <c r="P78" s="51" t="s">
        <v>42</v>
      </c>
      <c r="Q78" s="51"/>
      <c r="R78" s="51">
        <v>1</v>
      </c>
      <c r="S78" s="77">
        <v>600000</v>
      </c>
      <c r="T78" s="51"/>
      <c r="U78" s="77"/>
      <c r="V78" s="51"/>
      <c r="W78" s="77"/>
      <c r="X78" s="474">
        <f t="shared" si="4"/>
        <v>1</v>
      </c>
      <c r="Y78" s="475">
        <f t="shared" si="4"/>
        <v>600000</v>
      </c>
      <c r="Z78" s="406" t="s">
        <v>676</v>
      </c>
      <c r="AA78" s="624"/>
      <c r="AB78" s="624"/>
      <c r="AC78" s="624"/>
      <c r="AD78" s="624"/>
      <c r="AE78" s="624"/>
      <c r="AF78" s="624"/>
      <c r="AG78" s="624"/>
    </row>
    <row r="79" spans="1:33" ht="12.95" customHeight="1">
      <c r="A79" s="52">
        <v>53</v>
      </c>
      <c r="B79" s="118"/>
      <c r="C79" s="76">
        <v>2</v>
      </c>
      <c r="D79" s="76">
        <v>6</v>
      </c>
      <c r="E79" s="76">
        <v>2</v>
      </c>
      <c r="F79" s="76">
        <v>1</v>
      </c>
      <c r="G79" s="76">
        <v>1</v>
      </c>
      <c r="H79" s="51" t="s">
        <v>140</v>
      </c>
      <c r="I79" s="51" t="s">
        <v>138</v>
      </c>
      <c r="J79" s="51" t="s">
        <v>131</v>
      </c>
      <c r="K79" s="51"/>
      <c r="L79" s="51" t="s">
        <v>134</v>
      </c>
      <c r="M79" s="51" t="s">
        <v>40</v>
      </c>
      <c r="N79" s="51">
        <v>2008</v>
      </c>
      <c r="O79" s="51"/>
      <c r="P79" s="51" t="s">
        <v>42</v>
      </c>
      <c r="Q79" s="51" t="s">
        <v>43</v>
      </c>
      <c r="R79" s="51">
        <v>1</v>
      </c>
      <c r="S79" s="77">
        <v>800000</v>
      </c>
      <c r="T79" s="51"/>
      <c r="U79" s="77"/>
      <c r="V79" s="51"/>
      <c r="W79" s="77"/>
      <c r="X79" s="474">
        <f t="shared" si="4"/>
        <v>1</v>
      </c>
      <c r="Y79" s="475">
        <f t="shared" si="4"/>
        <v>800000</v>
      </c>
      <c r="Z79" s="406" t="s">
        <v>678</v>
      </c>
      <c r="AA79" s="624"/>
      <c r="AB79" s="624"/>
      <c r="AC79" s="624"/>
      <c r="AD79" s="624"/>
      <c r="AE79" s="624"/>
      <c r="AF79" s="624"/>
      <c r="AG79" s="624"/>
    </row>
    <row r="80" spans="1:33" ht="12.95" customHeight="1">
      <c r="A80" s="114">
        <v>54</v>
      </c>
      <c r="B80" s="118"/>
      <c r="C80" s="76">
        <v>2</v>
      </c>
      <c r="D80" s="76">
        <v>6</v>
      </c>
      <c r="E80" s="76">
        <v>2</v>
      </c>
      <c r="F80" s="76">
        <v>1</v>
      </c>
      <c r="G80" s="76">
        <v>1</v>
      </c>
      <c r="H80" s="51" t="s">
        <v>120</v>
      </c>
      <c r="I80" s="51" t="s">
        <v>138</v>
      </c>
      <c r="J80" s="51" t="s">
        <v>131</v>
      </c>
      <c r="K80" s="51"/>
      <c r="L80" s="51" t="s">
        <v>134</v>
      </c>
      <c r="M80" s="51" t="s">
        <v>40</v>
      </c>
      <c r="N80" s="51">
        <v>2008</v>
      </c>
      <c r="O80" s="51"/>
      <c r="P80" s="51" t="s">
        <v>42</v>
      </c>
      <c r="Q80" s="51" t="s">
        <v>43</v>
      </c>
      <c r="R80" s="51">
        <v>1</v>
      </c>
      <c r="S80" s="77">
        <v>800000</v>
      </c>
      <c r="T80" s="51"/>
      <c r="U80" s="77"/>
      <c r="V80" s="51"/>
      <c r="W80" s="77"/>
      <c r="X80" s="474">
        <f t="shared" si="4"/>
        <v>1</v>
      </c>
      <c r="Y80" s="475">
        <f t="shared" si="4"/>
        <v>800000</v>
      </c>
      <c r="Z80" s="406" t="s">
        <v>678</v>
      </c>
      <c r="AA80" s="624"/>
      <c r="AB80" s="624"/>
      <c r="AC80" s="624"/>
      <c r="AD80" s="624"/>
      <c r="AE80" s="624"/>
      <c r="AF80" s="624"/>
      <c r="AG80" s="624"/>
    </row>
    <row r="81" spans="1:33" ht="12.95" customHeight="1">
      <c r="A81" s="52">
        <v>55</v>
      </c>
      <c r="B81" s="118"/>
      <c r="C81" s="76">
        <v>2</v>
      </c>
      <c r="D81" s="76">
        <v>6</v>
      </c>
      <c r="E81" s="76">
        <v>2</v>
      </c>
      <c r="F81" s="76">
        <v>1</v>
      </c>
      <c r="G81" s="76">
        <v>1</v>
      </c>
      <c r="H81" s="51" t="s">
        <v>141</v>
      </c>
      <c r="I81" s="51" t="s">
        <v>142</v>
      </c>
      <c r="J81" s="51" t="s">
        <v>131</v>
      </c>
      <c r="K81" s="51"/>
      <c r="L81" s="51" t="s">
        <v>134</v>
      </c>
      <c r="M81" s="51" t="s">
        <v>40</v>
      </c>
      <c r="N81" s="51">
        <v>1996</v>
      </c>
      <c r="O81" s="51"/>
      <c r="P81" s="51" t="s">
        <v>42</v>
      </c>
      <c r="Q81" s="51" t="s">
        <v>43</v>
      </c>
      <c r="R81" s="51">
        <v>1</v>
      </c>
      <c r="S81" s="77">
        <v>1400000</v>
      </c>
      <c r="T81" s="51"/>
      <c r="U81" s="77"/>
      <c r="V81" s="51"/>
      <c r="W81" s="77"/>
      <c r="X81" s="474">
        <f t="shared" si="4"/>
        <v>1</v>
      </c>
      <c r="Y81" s="475">
        <f t="shared" si="4"/>
        <v>1400000</v>
      </c>
      <c r="Z81" s="406" t="s">
        <v>679</v>
      </c>
      <c r="AA81" s="624"/>
      <c r="AB81" s="624"/>
      <c r="AC81" s="624"/>
      <c r="AD81" s="624"/>
      <c r="AE81" s="624"/>
      <c r="AF81" s="624"/>
      <c r="AG81" s="624"/>
    </row>
    <row r="82" spans="1:33" ht="12.95" customHeight="1">
      <c r="A82" s="114">
        <v>56</v>
      </c>
      <c r="B82" s="118"/>
      <c r="C82" s="76">
        <v>2</v>
      </c>
      <c r="D82" s="76">
        <v>6</v>
      </c>
      <c r="E82" s="76">
        <v>2</v>
      </c>
      <c r="F82" s="76">
        <v>1</v>
      </c>
      <c r="G82" s="76">
        <v>1</v>
      </c>
      <c r="H82" s="51" t="s">
        <v>109</v>
      </c>
      <c r="I82" s="51" t="s">
        <v>143</v>
      </c>
      <c r="J82" s="51" t="s">
        <v>131</v>
      </c>
      <c r="K82" s="51"/>
      <c r="L82" s="51" t="s">
        <v>134</v>
      </c>
      <c r="M82" s="51" t="s">
        <v>40</v>
      </c>
      <c r="N82" s="51">
        <v>1998</v>
      </c>
      <c r="O82" s="51"/>
      <c r="P82" s="51" t="s">
        <v>42</v>
      </c>
      <c r="Q82" s="51" t="s">
        <v>43</v>
      </c>
      <c r="R82" s="51">
        <v>1</v>
      </c>
      <c r="S82" s="77">
        <v>400000</v>
      </c>
      <c r="T82" s="51"/>
      <c r="U82" s="77"/>
      <c r="V82" s="51"/>
      <c r="W82" s="77"/>
      <c r="X82" s="474">
        <f t="shared" si="4"/>
        <v>1</v>
      </c>
      <c r="Y82" s="475">
        <f t="shared" si="4"/>
        <v>400000</v>
      </c>
      <c r="Z82" s="406" t="s">
        <v>680</v>
      </c>
      <c r="AA82" s="624"/>
      <c r="AB82" s="624"/>
      <c r="AC82" s="624"/>
      <c r="AD82" s="624"/>
      <c r="AE82" s="624"/>
      <c r="AF82" s="624"/>
      <c r="AG82" s="624"/>
    </row>
    <row r="83" spans="1:33" ht="12.95" customHeight="1">
      <c r="A83" s="52">
        <v>57</v>
      </c>
      <c r="B83" s="118"/>
      <c r="C83" s="76">
        <v>2</v>
      </c>
      <c r="D83" s="76">
        <v>6</v>
      </c>
      <c r="E83" s="76">
        <v>2</v>
      </c>
      <c r="F83" s="76">
        <v>1</v>
      </c>
      <c r="G83" s="76">
        <v>1</v>
      </c>
      <c r="H83" s="51" t="s">
        <v>81</v>
      </c>
      <c r="I83" s="51" t="s">
        <v>144</v>
      </c>
      <c r="J83" s="51" t="s">
        <v>131</v>
      </c>
      <c r="K83" s="51"/>
      <c r="L83" s="51" t="s">
        <v>134</v>
      </c>
      <c r="M83" s="51" t="s">
        <v>40</v>
      </c>
      <c r="N83" s="51">
        <v>1992</v>
      </c>
      <c r="O83" s="51"/>
      <c r="P83" s="51" t="s">
        <v>42</v>
      </c>
      <c r="Q83" s="51" t="s">
        <v>43</v>
      </c>
      <c r="R83" s="51">
        <v>1</v>
      </c>
      <c r="S83" s="77">
        <v>350000</v>
      </c>
      <c r="T83" s="51"/>
      <c r="U83" s="77"/>
      <c r="V83" s="51"/>
      <c r="W83" s="77"/>
      <c r="X83" s="474">
        <f t="shared" si="4"/>
        <v>1</v>
      </c>
      <c r="Y83" s="475">
        <f t="shared" si="4"/>
        <v>350000</v>
      </c>
      <c r="Z83" s="406" t="s">
        <v>681</v>
      </c>
      <c r="AA83" s="624"/>
      <c r="AB83" s="624"/>
      <c r="AC83" s="624"/>
      <c r="AD83" s="624"/>
      <c r="AE83" s="624"/>
      <c r="AF83" s="624"/>
      <c r="AG83" s="624"/>
    </row>
    <row r="84" spans="1:33" ht="12.95" customHeight="1">
      <c r="A84" s="114">
        <v>58</v>
      </c>
      <c r="B84" s="118"/>
      <c r="C84" s="76">
        <v>2</v>
      </c>
      <c r="D84" s="76">
        <v>6</v>
      </c>
      <c r="E84" s="76">
        <v>2</v>
      </c>
      <c r="F84" s="76">
        <v>1</v>
      </c>
      <c r="G84" s="76">
        <v>1</v>
      </c>
      <c r="H84" s="51" t="s">
        <v>83</v>
      </c>
      <c r="I84" s="51" t="s">
        <v>145</v>
      </c>
      <c r="J84" s="51" t="s">
        <v>131</v>
      </c>
      <c r="K84" s="51"/>
      <c r="L84" s="51" t="s">
        <v>134</v>
      </c>
      <c r="M84" s="51" t="s">
        <v>40</v>
      </c>
      <c r="N84" s="51">
        <v>1999</v>
      </c>
      <c r="O84" s="51"/>
      <c r="P84" s="51" t="s">
        <v>42</v>
      </c>
      <c r="Q84" s="51" t="s">
        <v>43</v>
      </c>
      <c r="R84" s="51">
        <v>1</v>
      </c>
      <c r="S84" s="77">
        <v>500000</v>
      </c>
      <c r="T84" s="51"/>
      <c r="U84" s="77"/>
      <c r="V84" s="51"/>
      <c r="W84" s="77"/>
      <c r="X84" s="474">
        <f t="shared" si="4"/>
        <v>1</v>
      </c>
      <c r="Y84" s="475">
        <f t="shared" si="4"/>
        <v>500000</v>
      </c>
      <c r="Z84" s="406" t="s">
        <v>676</v>
      </c>
      <c r="AA84" s="624"/>
      <c r="AB84" s="624"/>
      <c r="AC84" s="624"/>
      <c r="AD84" s="624"/>
      <c r="AE84" s="624"/>
      <c r="AF84" s="624"/>
      <c r="AG84" s="624"/>
    </row>
    <row r="85" spans="1:33" ht="12.95" customHeight="1">
      <c r="A85" s="52">
        <v>59</v>
      </c>
      <c r="B85" s="118"/>
      <c r="C85" s="76">
        <v>2</v>
      </c>
      <c r="D85" s="76">
        <v>6</v>
      </c>
      <c r="E85" s="76">
        <v>2</v>
      </c>
      <c r="F85" s="76">
        <v>1</v>
      </c>
      <c r="G85" s="76">
        <v>1</v>
      </c>
      <c r="H85" s="51" t="s">
        <v>146</v>
      </c>
      <c r="I85" s="51" t="s">
        <v>143</v>
      </c>
      <c r="J85" s="51" t="s">
        <v>131</v>
      </c>
      <c r="K85" s="51"/>
      <c r="L85" s="51" t="s">
        <v>134</v>
      </c>
      <c r="M85" s="51" t="s">
        <v>40</v>
      </c>
      <c r="N85" s="51">
        <v>1998</v>
      </c>
      <c r="O85" s="51"/>
      <c r="P85" s="51" t="s">
        <v>42</v>
      </c>
      <c r="Q85" s="51" t="s">
        <v>43</v>
      </c>
      <c r="R85" s="51">
        <v>1</v>
      </c>
      <c r="S85" s="77">
        <v>700000</v>
      </c>
      <c r="T85" s="51"/>
      <c r="U85" s="77"/>
      <c r="V85" s="51"/>
      <c r="W85" s="77"/>
      <c r="X85" s="474">
        <f t="shared" si="4"/>
        <v>1</v>
      </c>
      <c r="Y85" s="475">
        <f t="shared" si="4"/>
        <v>700000</v>
      </c>
      <c r="Z85" s="406" t="s">
        <v>682</v>
      </c>
      <c r="AA85" s="624"/>
      <c r="AB85" s="624"/>
      <c r="AC85" s="624"/>
      <c r="AD85" s="624"/>
      <c r="AE85" s="624"/>
      <c r="AF85" s="624"/>
      <c r="AG85" s="624"/>
    </row>
    <row r="86" spans="1:33" ht="12.95" customHeight="1">
      <c r="A86" s="114">
        <v>60</v>
      </c>
      <c r="B86" s="118"/>
      <c r="C86" s="76">
        <v>2</v>
      </c>
      <c r="D86" s="76">
        <v>6</v>
      </c>
      <c r="E86" s="76">
        <v>2</v>
      </c>
      <c r="F86" s="76">
        <v>1</v>
      </c>
      <c r="G86" s="76">
        <v>1</v>
      </c>
      <c r="H86" s="51" t="s">
        <v>147</v>
      </c>
      <c r="I86" s="51" t="s">
        <v>143</v>
      </c>
      <c r="J86" s="51" t="s">
        <v>131</v>
      </c>
      <c r="K86" s="51"/>
      <c r="L86" s="51" t="s">
        <v>134</v>
      </c>
      <c r="M86" s="51" t="s">
        <v>40</v>
      </c>
      <c r="N86" s="51">
        <v>1998</v>
      </c>
      <c r="O86" s="51"/>
      <c r="P86" s="51" t="s">
        <v>42</v>
      </c>
      <c r="Q86" s="51" t="s">
        <v>43</v>
      </c>
      <c r="R86" s="51">
        <v>1</v>
      </c>
      <c r="S86" s="77">
        <v>800000</v>
      </c>
      <c r="T86" s="51"/>
      <c r="U86" s="77"/>
      <c r="V86" s="51"/>
      <c r="W86" s="77"/>
      <c r="X86" s="474">
        <f t="shared" si="4"/>
        <v>1</v>
      </c>
      <c r="Y86" s="475">
        <f t="shared" si="4"/>
        <v>800000</v>
      </c>
      <c r="Z86" s="406" t="s">
        <v>683</v>
      </c>
      <c r="AA86" s="624"/>
      <c r="AB86" s="624"/>
      <c r="AC86" s="624"/>
      <c r="AD86" s="624"/>
      <c r="AE86" s="624"/>
      <c r="AF86" s="624"/>
      <c r="AG86" s="624"/>
    </row>
    <row r="87" spans="1:33" ht="12.95" customHeight="1">
      <c r="A87" s="52">
        <v>61</v>
      </c>
      <c r="B87" s="118"/>
      <c r="C87" s="76">
        <v>2</v>
      </c>
      <c r="D87" s="76">
        <v>6</v>
      </c>
      <c r="E87" s="76">
        <v>2</v>
      </c>
      <c r="F87" s="76">
        <v>1</v>
      </c>
      <c r="G87" s="76">
        <v>1</v>
      </c>
      <c r="H87" s="51" t="s">
        <v>148</v>
      </c>
      <c r="I87" s="51" t="s">
        <v>143</v>
      </c>
      <c r="J87" s="51" t="s">
        <v>131</v>
      </c>
      <c r="K87" s="51"/>
      <c r="L87" s="51" t="s">
        <v>134</v>
      </c>
      <c r="M87" s="51" t="s">
        <v>40</v>
      </c>
      <c r="N87" s="51">
        <v>1998</v>
      </c>
      <c r="O87" s="51"/>
      <c r="P87" s="51" t="s">
        <v>42</v>
      </c>
      <c r="Q87" s="51" t="s">
        <v>43</v>
      </c>
      <c r="R87" s="51">
        <v>1</v>
      </c>
      <c r="S87" s="77">
        <v>800000</v>
      </c>
      <c r="T87" s="51"/>
      <c r="U87" s="77"/>
      <c r="V87" s="51"/>
      <c r="W87" s="77"/>
      <c r="X87" s="474">
        <f t="shared" si="4"/>
        <v>1</v>
      </c>
      <c r="Y87" s="475">
        <f t="shared" si="4"/>
        <v>800000</v>
      </c>
      <c r="Z87" s="406" t="s">
        <v>684</v>
      </c>
      <c r="AA87" s="624"/>
      <c r="AB87" s="624"/>
      <c r="AC87" s="624"/>
      <c r="AD87" s="624"/>
      <c r="AE87" s="624"/>
      <c r="AF87" s="624"/>
      <c r="AG87" s="624"/>
    </row>
    <row r="88" spans="1:33" ht="12.95" customHeight="1">
      <c r="A88" s="114">
        <v>62</v>
      </c>
      <c r="B88" s="118"/>
      <c r="C88" s="76">
        <v>2</v>
      </c>
      <c r="D88" s="76">
        <v>6</v>
      </c>
      <c r="E88" s="76">
        <v>2</v>
      </c>
      <c r="F88" s="76">
        <v>1</v>
      </c>
      <c r="G88" s="76">
        <v>1</v>
      </c>
      <c r="H88" s="51" t="s">
        <v>149</v>
      </c>
      <c r="I88" s="51" t="s">
        <v>143</v>
      </c>
      <c r="J88" s="51" t="s">
        <v>131</v>
      </c>
      <c r="K88" s="51"/>
      <c r="L88" s="51" t="s">
        <v>134</v>
      </c>
      <c r="M88" s="51" t="s">
        <v>40</v>
      </c>
      <c r="N88" s="51">
        <v>1998</v>
      </c>
      <c r="O88" s="51"/>
      <c r="P88" s="51" t="s">
        <v>42</v>
      </c>
      <c r="Q88" s="51" t="s">
        <v>43</v>
      </c>
      <c r="R88" s="51">
        <v>1</v>
      </c>
      <c r="S88" s="77">
        <v>800000</v>
      </c>
      <c r="T88" s="51"/>
      <c r="U88" s="77"/>
      <c r="V88" s="51"/>
      <c r="W88" s="77"/>
      <c r="X88" s="474">
        <f t="shared" si="4"/>
        <v>1</v>
      </c>
      <c r="Y88" s="475">
        <f t="shared" si="4"/>
        <v>800000</v>
      </c>
      <c r="Z88" s="406" t="s">
        <v>685</v>
      </c>
      <c r="AA88" s="624"/>
      <c r="AB88" s="624"/>
      <c r="AC88" s="624"/>
      <c r="AD88" s="624"/>
      <c r="AE88" s="624"/>
      <c r="AF88" s="624"/>
      <c r="AG88" s="624"/>
    </row>
    <row r="89" spans="1:33" ht="12.95" customHeight="1">
      <c r="A89" s="52">
        <v>63</v>
      </c>
      <c r="B89" s="118"/>
      <c r="C89" s="76">
        <v>2</v>
      </c>
      <c r="D89" s="76">
        <v>6</v>
      </c>
      <c r="E89" s="76">
        <v>2</v>
      </c>
      <c r="F89" s="76">
        <v>1</v>
      </c>
      <c r="G89" s="76">
        <v>1</v>
      </c>
      <c r="H89" s="51" t="s">
        <v>150</v>
      </c>
      <c r="I89" s="51" t="s">
        <v>143</v>
      </c>
      <c r="J89" s="51" t="s">
        <v>131</v>
      </c>
      <c r="K89" s="51"/>
      <c r="L89" s="51" t="s">
        <v>134</v>
      </c>
      <c r="M89" s="51" t="s">
        <v>40</v>
      </c>
      <c r="N89" s="51">
        <v>1998</v>
      </c>
      <c r="O89" s="51"/>
      <c r="P89" s="51" t="s">
        <v>42</v>
      </c>
      <c r="Q89" s="51" t="s">
        <v>43</v>
      </c>
      <c r="R89" s="51">
        <v>1</v>
      </c>
      <c r="S89" s="77">
        <v>600000</v>
      </c>
      <c r="T89" s="51"/>
      <c r="U89" s="77"/>
      <c r="V89" s="51"/>
      <c r="W89" s="77"/>
      <c r="X89" s="474">
        <f t="shared" ref="X89:Y152" si="15">R89+T89-V89</f>
        <v>1</v>
      </c>
      <c r="Y89" s="475">
        <f t="shared" si="15"/>
        <v>600000</v>
      </c>
      <c r="Z89" s="406" t="s">
        <v>686</v>
      </c>
      <c r="AA89" s="624"/>
      <c r="AB89" s="624"/>
      <c r="AC89" s="624"/>
      <c r="AD89" s="624"/>
      <c r="AE89" s="624"/>
      <c r="AF89" s="624"/>
      <c r="AG89" s="624"/>
    </row>
    <row r="90" spans="1:33" ht="12.95" customHeight="1">
      <c r="A90" s="114">
        <v>64</v>
      </c>
      <c r="B90" s="118"/>
      <c r="C90" s="76">
        <v>2</v>
      </c>
      <c r="D90" s="76">
        <v>6</v>
      </c>
      <c r="E90" s="76">
        <v>2</v>
      </c>
      <c r="F90" s="76">
        <v>1</v>
      </c>
      <c r="G90" s="76">
        <v>1</v>
      </c>
      <c r="H90" s="51" t="s">
        <v>76</v>
      </c>
      <c r="I90" s="51" t="s">
        <v>151</v>
      </c>
      <c r="J90" s="51" t="s">
        <v>131</v>
      </c>
      <c r="K90" s="51"/>
      <c r="L90" s="51" t="s">
        <v>134</v>
      </c>
      <c r="M90" s="51" t="s">
        <v>40</v>
      </c>
      <c r="N90" s="51">
        <v>2012</v>
      </c>
      <c r="O90" s="51"/>
      <c r="P90" s="51" t="s">
        <v>42</v>
      </c>
      <c r="Q90" s="51" t="s">
        <v>43</v>
      </c>
      <c r="R90" s="51">
        <v>1</v>
      </c>
      <c r="S90" s="77">
        <v>1000000</v>
      </c>
      <c r="T90" s="51"/>
      <c r="U90" s="77"/>
      <c r="V90" s="51"/>
      <c r="W90" s="77"/>
      <c r="X90" s="474">
        <f t="shared" si="15"/>
        <v>1</v>
      </c>
      <c r="Y90" s="475">
        <f t="shared" si="15"/>
        <v>1000000</v>
      </c>
      <c r="Z90" s="406" t="s">
        <v>679</v>
      </c>
      <c r="AA90" s="624"/>
      <c r="AB90" s="624"/>
      <c r="AC90" s="624"/>
      <c r="AD90" s="624"/>
      <c r="AE90" s="624"/>
      <c r="AF90" s="624"/>
      <c r="AG90" s="624"/>
    </row>
    <row r="91" spans="1:33" ht="12.95" customHeight="1">
      <c r="A91" s="52">
        <v>65</v>
      </c>
      <c r="B91" s="118"/>
      <c r="C91" s="76">
        <v>2</v>
      </c>
      <c r="D91" s="76">
        <v>6</v>
      </c>
      <c r="E91" s="76">
        <v>2</v>
      </c>
      <c r="F91" s="76">
        <v>1</v>
      </c>
      <c r="G91" s="76">
        <v>1</v>
      </c>
      <c r="H91" s="51" t="s">
        <v>78</v>
      </c>
      <c r="I91" s="51" t="s">
        <v>151</v>
      </c>
      <c r="J91" s="51" t="s">
        <v>131</v>
      </c>
      <c r="K91" s="51"/>
      <c r="L91" s="51" t="s">
        <v>88</v>
      </c>
      <c r="M91" s="51" t="s">
        <v>40</v>
      </c>
      <c r="N91" s="51">
        <v>2012</v>
      </c>
      <c r="O91" s="51"/>
      <c r="P91" s="51" t="s">
        <v>42</v>
      </c>
      <c r="Q91" s="51" t="s">
        <v>43</v>
      </c>
      <c r="R91" s="51">
        <v>1</v>
      </c>
      <c r="S91" s="77">
        <v>1000000</v>
      </c>
      <c r="T91" s="51"/>
      <c r="U91" s="77"/>
      <c r="V91" s="51"/>
      <c r="W91" s="77"/>
      <c r="X91" s="474">
        <f t="shared" si="15"/>
        <v>1</v>
      </c>
      <c r="Y91" s="475">
        <f t="shared" si="15"/>
        <v>1000000</v>
      </c>
      <c r="Z91" s="406" t="s">
        <v>687</v>
      </c>
      <c r="AA91" s="624"/>
      <c r="AB91" s="624"/>
      <c r="AC91" s="624"/>
      <c r="AD91" s="624"/>
      <c r="AE91" s="624"/>
      <c r="AF91" s="624"/>
      <c r="AG91" s="624"/>
    </row>
    <row r="92" spans="1:33" ht="12.95" customHeight="1">
      <c r="A92" s="114">
        <v>66</v>
      </c>
      <c r="B92" s="118"/>
      <c r="C92" s="76">
        <v>2</v>
      </c>
      <c r="D92" s="76">
        <v>6</v>
      </c>
      <c r="E92" s="76">
        <v>2</v>
      </c>
      <c r="F92" s="76">
        <v>1</v>
      </c>
      <c r="G92" s="76">
        <v>1</v>
      </c>
      <c r="H92" s="51" t="s">
        <v>123</v>
      </c>
      <c r="I92" s="51" t="s">
        <v>151</v>
      </c>
      <c r="J92" s="51" t="s">
        <v>131</v>
      </c>
      <c r="K92" s="51"/>
      <c r="L92" s="51" t="s">
        <v>88</v>
      </c>
      <c r="M92" s="51" t="s">
        <v>40</v>
      </c>
      <c r="N92" s="51">
        <v>2007</v>
      </c>
      <c r="O92" s="51"/>
      <c r="P92" s="51" t="s">
        <v>42</v>
      </c>
      <c r="Q92" s="51" t="s">
        <v>43</v>
      </c>
      <c r="R92" s="51">
        <v>1</v>
      </c>
      <c r="S92" s="77">
        <v>500000</v>
      </c>
      <c r="T92" s="51"/>
      <c r="U92" s="77"/>
      <c r="V92" s="51"/>
      <c r="W92" s="77"/>
      <c r="X92" s="474">
        <f t="shared" si="15"/>
        <v>1</v>
      </c>
      <c r="Y92" s="475">
        <f t="shared" si="15"/>
        <v>500000</v>
      </c>
      <c r="Z92" s="406" t="s">
        <v>688</v>
      </c>
      <c r="AA92" s="624"/>
      <c r="AB92" s="624"/>
      <c r="AC92" s="624"/>
      <c r="AD92" s="624"/>
      <c r="AE92" s="624"/>
      <c r="AF92" s="624"/>
      <c r="AG92" s="624"/>
    </row>
    <row r="93" spans="1:33" ht="12.95" customHeight="1">
      <c r="A93" s="52">
        <v>67</v>
      </c>
      <c r="B93" s="118"/>
      <c r="C93" s="76">
        <v>2</v>
      </c>
      <c r="D93" s="76">
        <v>6</v>
      </c>
      <c r="E93" s="76">
        <v>2</v>
      </c>
      <c r="F93" s="76">
        <v>1</v>
      </c>
      <c r="G93" s="76">
        <v>1</v>
      </c>
      <c r="H93" s="51" t="s">
        <v>152</v>
      </c>
      <c r="I93" s="51" t="s">
        <v>153</v>
      </c>
      <c r="J93" s="51" t="s">
        <v>154</v>
      </c>
      <c r="K93" s="51"/>
      <c r="L93" s="51" t="s">
        <v>39</v>
      </c>
      <c r="M93" s="51" t="s">
        <v>40</v>
      </c>
      <c r="N93" s="51">
        <v>2005</v>
      </c>
      <c r="O93" s="51"/>
      <c r="P93" s="51" t="s">
        <v>42</v>
      </c>
      <c r="Q93" s="51" t="s">
        <v>43</v>
      </c>
      <c r="R93" s="51">
        <v>1</v>
      </c>
      <c r="S93" s="77">
        <v>2500000</v>
      </c>
      <c r="T93" s="51"/>
      <c r="U93" s="77"/>
      <c r="V93" s="51"/>
      <c r="W93" s="77"/>
      <c r="X93" s="474">
        <f t="shared" si="15"/>
        <v>1</v>
      </c>
      <c r="Y93" s="475">
        <f t="shared" si="15"/>
        <v>2500000</v>
      </c>
      <c r="Z93" s="406" t="s">
        <v>684</v>
      </c>
      <c r="AA93" s="624"/>
      <c r="AB93" s="624"/>
      <c r="AC93" s="624"/>
      <c r="AD93" s="624"/>
      <c r="AE93" s="624"/>
      <c r="AF93" s="624"/>
      <c r="AG93" s="624"/>
    </row>
    <row r="94" spans="1:33" ht="12.95" customHeight="1">
      <c r="A94" s="114">
        <v>68</v>
      </c>
      <c r="B94" s="118"/>
      <c r="C94" s="76">
        <v>2</v>
      </c>
      <c r="D94" s="76">
        <v>6</v>
      </c>
      <c r="E94" s="76">
        <v>1</v>
      </c>
      <c r="F94" s="76">
        <v>4</v>
      </c>
      <c r="G94" s="76">
        <v>2</v>
      </c>
      <c r="H94" s="51" t="s">
        <v>129</v>
      </c>
      <c r="I94" s="51" t="s">
        <v>155</v>
      </c>
      <c r="J94" s="51" t="s">
        <v>131</v>
      </c>
      <c r="K94" s="51"/>
      <c r="L94" s="51" t="s">
        <v>39</v>
      </c>
      <c r="M94" s="51" t="s">
        <v>40</v>
      </c>
      <c r="N94" s="51">
        <v>2008</v>
      </c>
      <c r="O94" s="51"/>
      <c r="P94" s="51" t="s">
        <v>42</v>
      </c>
      <c r="Q94" s="51" t="s">
        <v>43</v>
      </c>
      <c r="R94" s="51">
        <v>1</v>
      </c>
      <c r="S94" s="77">
        <v>475000</v>
      </c>
      <c r="T94" s="51"/>
      <c r="U94" s="77"/>
      <c r="V94" s="51"/>
      <c r="W94" s="77"/>
      <c r="X94" s="474">
        <f t="shared" si="15"/>
        <v>1</v>
      </c>
      <c r="Y94" s="475">
        <f t="shared" si="15"/>
        <v>475000</v>
      </c>
      <c r="Z94" s="406" t="s">
        <v>689</v>
      </c>
      <c r="AA94" s="624"/>
      <c r="AB94" s="624"/>
      <c r="AC94" s="624"/>
      <c r="AD94" s="624"/>
      <c r="AE94" s="624"/>
      <c r="AF94" s="624"/>
      <c r="AG94" s="624"/>
    </row>
    <row r="95" spans="1:33" ht="12.95" customHeight="1">
      <c r="A95" s="52">
        <v>69</v>
      </c>
      <c r="B95" s="118"/>
      <c r="C95" s="76">
        <v>2</v>
      </c>
      <c r="D95" s="76">
        <v>6</v>
      </c>
      <c r="E95" s="76">
        <v>1</v>
      </c>
      <c r="F95" s="76">
        <v>4</v>
      </c>
      <c r="G95" s="76">
        <v>2</v>
      </c>
      <c r="H95" s="51" t="s">
        <v>135</v>
      </c>
      <c r="I95" s="51" t="s">
        <v>155</v>
      </c>
      <c r="J95" s="51" t="s">
        <v>131</v>
      </c>
      <c r="K95" s="51"/>
      <c r="L95" s="51" t="s">
        <v>39</v>
      </c>
      <c r="M95" s="51" t="s">
        <v>40</v>
      </c>
      <c r="N95" s="51">
        <v>2008</v>
      </c>
      <c r="O95" s="51"/>
      <c r="P95" s="51" t="s">
        <v>42</v>
      </c>
      <c r="Q95" s="51" t="s">
        <v>43</v>
      </c>
      <c r="R95" s="51">
        <v>1</v>
      </c>
      <c r="S95" s="77">
        <v>475000</v>
      </c>
      <c r="T95" s="51"/>
      <c r="U95" s="77"/>
      <c r="V95" s="51"/>
      <c r="W95" s="77"/>
      <c r="X95" s="474">
        <f t="shared" si="15"/>
        <v>1</v>
      </c>
      <c r="Y95" s="475">
        <f t="shared" si="15"/>
        <v>475000</v>
      </c>
      <c r="Z95" s="406" t="s">
        <v>689</v>
      </c>
      <c r="AA95" s="624"/>
      <c r="AB95" s="624"/>
      <c r="AC95" s="624"/>
      <c r="AD95" s="624"/>
      <c r="AE95" s="624"/>
      <c r="AF95" s="624"/>
      <c r="AG95" s="624"/>
    </row>
    <row r="96" spans="1:33" ht="12.95" customHeight="1">
      <c r="A96" s="114">
        <v>70</v>
      </c>
      <c r="B96" s="118"/>
      <c r="C96" s="76">
        <v>2</v>
      </c>
      <c r="D96" s="76">
        <v>6</v>
      </c>
      <c r="E96" s="76">
        <v>1</v>
      </c>
      <c r="F96" s="76">
        <v>4</v>
      </c>
      <c r="G96" s="76">
        <v>2</v>
      </c>
      <c r="H96" s="51" t="s">
        <v>70</v>
      </c>
      <c r="I96" s="51" t="s">
        <v>155</v>
      </c>
      <c r="J96" s="51" t="s">
        <v>131</v>
      </c>
      <c r="K96" s="51"/>
      <c r="L96" s="51" t="s">
        <v>39</v>
      </c>
      <c r="M96" s="51" t="s">
        <v>40</v>
      </c>
      <c r="N96" s="51">
        <v>2008</v>
      </c>
      <c r="O96" s="51"/>
      <c r="P96" s="51" t="s">
        <v>42</v>
      </c>
      <c r="Q96" s="51" t="s">
        <v>43</v>
      </c>
      <c r="R96" s="51">
        <v>1</v>
      </c>
      <c r="S96" s="77">
        <v>475000</v>
      </c>
      <c r="T96" s="51"/>
      <c r="U96" s="77"/>
      <c r="V96" s="51"/>
      <c r="W96" s="77"/>
      <c r="X96" s="474">
        <f t="shared" si="15"/>
        <v>1</v>
      </c>
      <c r="Y96" s="475">
        <f t="shared" si="15"/>
        <v>475000</v>
      </c>
      <c r="Z96" s="406" t="s">
        <v>689</v>
      </c>
      <c r="AA96" s="624"/>
      <c r="AB96" s="624"/>
      <c r="AC96" s="624"/>
      <c r="AD96" s="624"/>
      <c r="AE96" s="624"/>
      <c r="AF96" s="624"/>
      <c r="AG96" s="624"/>
    </row>
    <row r="97" spans="1:33" ht="12.95" customHeight="1">
      <c r="A97" s="52">
        <v>71</v>
      </c>
      <c r="B97" s="118"/>
      <c r="C97" s="76">
        <v>2</v>
      </c>
      <c r="D97" s="76">
        <v>6</v>
      </c>
      <c r="E97" s="76">
        <v>1</v>
      </c>
      <c r="F97" s="76">
        <v>4</v>
      </c>
      <c r="G97" s="76">
        <v>2</v>
      </c>
      <c r="H97" s="51" t="s">
        <v>73</v>
      </c>
      <c r="I97" s="51" t="s">
        <v>156</v>
      </c>
      <c r="J97" s="51" t="s">
        <v>131</v>
      </c>
      <c r="K97" s="51"/>
      <c r="L97" s="51" t="s">
        <v>134</v>
      </c>
      <c r="M97" s="51" t="s">
        <v>40</v>
      </c>
      <c r="N97" s="51">
        <v>2009</v>
      </c>
      <c r="O97" s="51"/>
      <c r="P97" s="51" t="s">
        <v>42</v>
      </c>
      <c r="Q97" s="51" t="s">
        <v>43</v>
      </c>
      <c r="R97" s="51">
        <v>1</v>
      </c>
      <c r="S97" s="77">
        <v>150000</v>
      </c>
      <c r="T97" s="51"/>
      <c r="U97" s="77"/>
      <c r="V97" s="51"/>
      <c r="W97" s="77"/>
      <c r="X97" s="474">
        <f t="shared" si="15"/>
        <v>1</v>
      </c>
      <c r="Y97" s="475">
        <f t="shared" si="15"/>
        <v>150000</v>
      </c>
      <c r="Z97" s="406" t="s">
        <v>690</v>
      </c>
      <c r="AA97" s="624"/>
      <c r="AB97" s="624"/>
      <c r="AC97" s="624"/>
      <c r="AD97" s="624"/>
      <c r="AE97" s="624"/>
      <c r="AF97" s="624"/>
      <c r="AG97" s="624"/>
    </row>
    <row r="98" spans="1:33" ht="12.95" customHeight="1">
      <c r="A98" s="114">
        <v>72</v>
      </c>
      <c r="B98" s="118"/>
      <c r="C98" s="76">
        <v>2</v>
      </c>
      <c r="D98" s="76">
        <v>6</v>
      </c>
      <c r="E98" s="76">
        <v>1</v>
      </c>
      <c r="F98" s="76">
        <v>4</v>
      </c>
      <c r="G98" s="76">
        <v>2</v>
      </c>
      <c r="H98" s="51" t="s">
        <v>129</v>
      </c>
      <c r="I98" s="51" t="s">
        <v>157</v>
      </c>
      <c r="J98" s="51" t="s">
        <v>131</v>
      </c>
      <c r="K98" s="51"/>
      <c r="L98" s="51" t="s">
        <v>158</v>
      </c>
      <c r="M98" s="51" t="s">
        <v>40</v>
      </c>
      <c r="N98" s="51">
        <v>2009</v>
      </c>
      <c r="O98" s="51"/>
      <c r="P98" s="51" t="s">
        <v>42</v>
      </c>
      <c r="Q98" s="51" t="s">
        <v>43</v>
      </c>
      <c r="R98" s="51">
        <v>1</v>
      </c>
      <c r="S98" s="77">
        <v>40000</v>
      </c>
      <c r="T98" s="51"/>
      <c r="U98" s="77"/>
      <c r="V98" s="51"/>
      <c r="W98" s="77"/>
      <c r="X98" s="474">
        <f t="shared" si="15"/>
        <v>1</v>
      </c>
      <c r="Y98" s="475">
        <f t="shared" si="15"/>
        <v>40000</v>
      </c>
      <c r="Z98" s="406" t="s">
        <v>691</v>
      </c>
      <c r="AA98" s="624"/>
      <c r="AB98" s="624"/>
      <c r="AC98" s="624"/>
      <c r="AD98" s="624"/>
      <c r="AE98" s="624"/>
      <c r="AF98" s="624"/>
      <c r="AG98" s="624"/>
    </row>
    <row r="99" spans="1:33" ht="12.95" customHeight="1">
      <c r="A99" s="52">
        <v>73</v>
      </c>
      <c r="B99" s="118"/>
      <c r="C99" s="76">
        <v>2</v>
      </c>
      <c r="D99" s="76">
        <v>6</v>
      </c>
      <c r="E99" s="76">
        <v>1</v>
      </c>
      <c r="F99" s="76">
        <v>4</v>
      </c>
      <c r="G99" s="76">
        <v>2</v>
      </c>
      <c r="H99" s="51" t="s">
        <v>135</v>
      </c>
      <c r="I99" s="51" t="s">
        <v>157</v>
      </c>
      <c r="J99" s="51" t="s">
        <v>131</v>
      </c>
      <c r="K99" s="51"/>
      <c r="L99" s="51" t="s">
        <v>158</v>
      </c>
      <c r="M99" s="51" t="s">
        <v>40</v>
      </c>
      <c r="N99" s="51">
        <v>2009</v>
      </c>
      <c r="O99" s="51"/>
      <c r="P99" s="51" t="s">
        <v>42</v>
      </c>
      <c r="Q99" s="51" t="s">
        <v>43</v>
      </c>
      <c r="R99" s="51">
        <v>1</v>
      </c>
      <c r="S99" s="77">
        <v>40000</v>
      </c>
      <c r="T99" s="51"/>
      <c r="U99" s="77"/>
      <c r="V99" s="51"/>
      <c r="W99" s="77"/>
      <c r="X99" s="474">
        <f t="shared" si="15"/>
        <v>1</v>
      </c>
      <c r="Y99" s="475">
        <f t="shared" si="15"/>
        <v>40000</v>
      </c>
      <c r="Z99" s="406" t="s">
        <v>691</v>
      </c>
      <c r="AA99" s="624"/>
      <c r="AB99" s="624"/>
      <c r="AC99" s="624"/>
      <c r="AD99" s="624"/>
      <c r="AE99" s="624"/>
      <c r="AF99" s="624"/>
      <c r="AG99" s="624"/>
    </row>
    <row r="100" spans="1:33" ht="12.95" customHeight="1">
      <c r="A100" s="114">
        <v>74</v>
      </c>
      <c r="B100" s="118"/>
      <c r="C100" s="76">
        <v>2</v>
      </c>
      <c r="D100" s="76">
        <v>6</v>
      </c>
      <c r="E100" s="76">
        <v>1</v>
      </c>
      <c r="F100" s="76">
        <v>4</v>
      </c>
      <c r="G100" s="76">
        <v>2</v>
      </c>
      <c r="H100" s="51" t="s">
        <v>70</v>
      </c>
      <c r="I100" s="51" t="s">
        <v>157</v>
      </c>
      <c r="J100" s="51" t="s">
        <v>131</v>
      </c>
      <c r="K100" s="51"/>
      <c r="L100" s="51" t="s">
        <v>158</v>
      </c>
      <c r="M100" s="51" t="s">
        <v>40</v>
      </c>
      <c r="N100" s="51">
        <v>2009</v>
      </c>
      <c r="O100" s="51"/>
      <c r="P100" s="51" t="s">
        <v>42</v>
      </c>
      <c r="Q100" s="51" t="s">
        <v>43</v>
      </c>
      <c r="R100" s="51">
        <v>1</v>
      </c>
      <c r="S100" s="77">
        <v>40000</v>
      </c>
      <c r="T100" s="51"/>
      <c r="U100" s="77"/>
      <c r="V100" s="51"/>
      <c r="W100" s="77"/>
      <c r="X100" s="474">
        <f t="shared" si="15"/>
        <v>1</v>
      </c>
      <c r="Y100" s="475">
        <f t="shared" si="15"/>
        <v>40000</v>
      </c>
      <c r="Z100" s="406" t="s">
        <v>691</v>
      </c>
      <c r="AA100" s="624"/>
      <c r="AB100" s="624"/>
      <c r="AC100" s="624"/>
      <c r="AD100" s="624"/>
      <c r="AE100" s="624"/>
      <c r="AF100" s="624"/>
      <c r="AG100" s="624"/>
    </row>
    <row r="101" spans="1:33" ht="12.95" customHeight="1">
      <c r="A101" s="52">
        <v>75</v>
      </c>
      <c r="B101" s="118"/>
      <c r="C101" s="76">
        <v>2</v>
      </c>
      <c r="D101" s="76">
        <v>6</v>
      </c>
      <c r="E101" s="76">
        <v>1</v>
      </c>
      <c r="F101" s="76">
        <v>4</v>
      </c>
      <c r="G101" s="76">
        <v>2</v>
      </c>
      <c r="H101" s="51" t="s">
        <v>73</v>
      </c>
      <c r="I101" s="51" t="s">
        <v>157</v>
      </c>
      <c r="J101" s="51" t="s">
        <v>131</v>
      </c>
      <c r="K101" s="51"/>
      <c r="L101" s="51" t="s">
        <v>158</v>
      </c>
      <c r="M101" s="51" t="s">
        <v>40</v>
      </c>
      <c r="N101" s="51">
        <v>2009</v>
      </c>
      <c r="O101" s="51"/>
      <c r="P101" s="51" t="s">
        <v>42</v>
      </c>
      <c r="Q101" s="51" t="s">
        <v>43</v>
      </c>
      <c r="R101" s="51">
        <v>1</v>
      </c>
      <c r="S101" s="77">
        <v>40000</v>
      </c>
      <c r="T101" s="51"/>
      <c r="U101" s="77"/>
      <c r="V101" s="51"/>
      <c r="W101" s="77"/>
      <c r="X101" s="474">
        <f t="shared" si="15"/>
        <v>1</v>
      </c>
      <c r="Y101" s="475">
        <f t="shared" si="15"/>
        <v>40000</v>
      </c>
      <c r="Z101" s="406" t="s">
        <v>691</v>
      </c>
      <c r="AA101" s="624"/>
      <c r="AB101" s="624"/>
      <c r="AC101" s="624"/>
      <c r="AD101" s="624"/>
      <c r="AE101" s="624"/>
      <c r="AF101" s="624"/>
      <c r="AG101" s="624"/>
    </row>
    <row r="102" spans="1:33" ht="12.95" customHeight="1">
      <c r="A102" s="114">
        <v>76</v>
      </c>
      <c r="B102" s="118"/>
      <c r="C102" s="76">
        <v>2</v>
      </c>
      <c r="D102" s="76">
        <v>6</v>
      </c>
      <c r="E102" s="76">
        <v>1</v>
      </c>
      <c r="F102" s="76">
        <v>4</v>
      </c>
      <c r="G102" s="76">
        <v>2</v>
      </c>
      <c r="H102" s="51" t="s">
        <v>137</v>
      </c>
      <c r="I102" s="51" t="s">
        <v>157</v>
      </c>
      <c r="J102" s="51" t="s">
        <v>131</v>
      </c>
      <c r="K102" s="51"/>
      <c r="L102" s="51" t="s">
        <v>158</v>
      </c>
      <c r="M102" s="51" t="s">
        <v>40</v>
      </c>
      <c r="N102" s="51">
        <v>2009</v>
      </c>
      <c r="O102" s="51"/>
      <c r="P102" s="51" t="s">
        <v>42</v>
      </c>
      <c r="Q102" s="51" t="s">
        <v>43</v>
      </c>
      <c r="R102" s="51">
        <v>1</v>
      </c>
      <c r="S102" s="77">
        <v>40000</v>
      </c>
      <c r="T102" s="51"/>
      <c r="U102" s="77"/>
      <c r="V102" s="51"/>
      <c r="W102" s="77"/>
      <c r="X102" s="474">
        <f t="shared" si="15"/>
        <v>1</v>
      </c>
      <c r="Y102" s="475">
        <f t="shared" si="15"/>
        <v>40000</v>
      </c>
      <c r="Z102" s="406" t="s">
        <v>691</v>
      </c>
      <c r="AA102" s="624"/>
      <c r="AB102" s="624"/>
      <c r="AC102" s="624"/>
      <c r="AD102" s="624"/>
      <c r="AE102" s="624"/>
      <c r="AF102" s="624"/>
      <c r="AG102" s="624"/>
    </row>
    <row r="103" spans="1:33" ht="12.95" customHeight="1">
      <c r="A103" s="52">
        <v>77</v>
      </c>
      <c r="B103" s="118"/>
      <c r="C103" s="76">
        <v>2</v>
      </c>
      <c r="D103" s="76">
        <v>6</v>
      </c>
      <c r="E103" s="76">
        <v>1</v>
      </c>
      <c r="F103" s="76">
        <v>4</v>
      </c>
      <c r="G103" s="76">
        <v>2</v>
      </c>
      <c r="H103" s="51" t="s">
        <v>100</v>
      </c>
      <c r="I103" s="51" t="s">
        <v>157</v>
      </c>
      <c r="J103" s="51" t="s">
        <v>131</v>
      </c>
      <c r="K103" s="51"/>
      <c r="L103" s="51" t="s">
        <v>158</v>
      </c>
      <c r="M103" s="51" t="s">
        <v>40</v>
      </c>
      <c r="N103" s="51">
        <v>2009</v>
      </c>
      <c r="O103" s="51"/>
      <c r="P103" s="51" t="s">
        <v>42</v>
      </c>
      <c r="Q103" s="51" t="s">
        <v>43</v>
      </c>
      <c r="R103" s="51">
        <v>1</v>
      </c>
      <c r="S103" s="77">
        <v>40000</v>
      </c>
      <c r="T103" s="51"/>
      <c r="U103" s="77"/>
      <c r="V103" s="51"/>
      <c r="W103" s="77"/>
      <c r="X103" s="474">
        <f t="shared" si="15"/>
        <v>1</v>
      </c>
      <c r="Y103" s="475">
        <f t="shared" si="15"/>
        <v>40000</v>
      </c>
      <c r="Z103" s="406" t="s">
        <v>691</v>
      </c>
      <c r="AA103" s="624"/>
      <c r="AB103" s="624"/>
      <c r="AC103" s="624"/>
      <c r="AD103" s="624"/>
      <c r="AE103" s="624"/>
      <c r="AF103" s="624"/>
      <c r="AG103" s="624"/>
    </row>
    <row r="104" spans="1:33" ht="12.95" customHeight="1">
      <c r="A104" s="114">
        <v>78</v>
      </c>
      <c r="B104" s="118"/>
      <c r="C104" s="76">
        <v>2</v>
      </c>
      <c r="D104" s="76">
        <v>6</v>
      </c>
      <c r="E104" s="76">
        <v>1</v>
      </c>
      <c r="F104" s="76">
        <v>4</v>
      </c>
      <c r="G104" s="76">
        <v>2</v>
      </c>
      <c r="H104" s="51" t="s">
        <v>139</v>
      </c>
      <c r="I104" s="51" t="s">
        <v>157</v>
      </c>
      <c r="J104" s="51" t="s">
        <v>131</v>
      </c>
      <c r="K104" s="51"/>
      <c r="L104" s="51" t="s">
        <v>158</v>
      </c>
      <c r="M104" s="51" t="s">
        <v>40</v>
      </c>
      <c r="N104" s="51">
        <v>2009</v>
      </c>
      <c r="O104" s="51"/>
      <c r="P104" s="51" t="s">
        <v>42</v>
      </c>
      <c r="Q104" s="51" t="s">
        <v>43</v>
      </c>
      <c r="R104" s="51">
        <v>1</v>
      </c>
      <c r="S104" s="77">
        <v>40000</v>
      </c>
      <c r="T104" s="51"/>
      <c r="U104" s="77"/>
      <c r="V104" s="51"/>
      <c r="W104" s="77"/>
      <c r="X104" s="474">
        <f t="shared" si="15"/>
        <v>1</v>
      </c>
      <c r="Y104" s="475">
        <f t="shared" si="15"/>
        <v>40000</v>
      </c>
      <c r="Z104" s="406" t="s">
        <v>691</v>
      </c>
      <c r="AA104" s="624"/>
      <c r="AB104" s="624"/>
      <c r="AC104" s="624"/>
      <c r="AD104" s="624"/>
      <c r="AE104" s="624"/>
      <c r="AF104" s="624"/>
      <c r="AG104" s="624"/>
    </row>
    <row r="105" spans="1:33" ht="12.95" customHeight="1">
      <c r="A105" s="52">
        <v>79</v>
      </c>
      <c r="B105" s="118"/>
      <c r="C105" s="76">
        <v>2</v>
      </c>
      <c r="D105" s="76">
        <v>6</v>
      </c>
      <c r="E105" s="76">
        <v>1</v>
      </c>
      <c r="F105" s="76">
        <v>4</v>
      </c>
      <c r="G105" s="76">
        <v>2</v>
      </c>
      <c r="H105" s="51" t="s">
        <v>140</v>
      </c>
      <c r="I105" s="51" t="s">
        <v>157</v>
      </c>
      <c r="J105" s="51" t="s">
        <v>131</v>
      </c>
      <c r="K105" s="51"/>
      <c r="L105" s="51" t="s">
        <v>158</v>
      </c>
      <c r="M105" s="51" t="s">
        <v>40</v>
      </c>
      <c r="N105" s="51">
        <v>2009</v>
      </c>
      <c r="O105" s="51"/>
      <c r="P105" s="51" t="s">
        <v>42</v>
      </c>
      <c r="Q105" s="51" t="s">
        <v>43</v>
      </c>
      <c r="R105" s="51">
        <v>1</v>
      </c>
      <c r="S105" s="77">
        <v>40000</v>
      </c>
      <c r="T105" s="51"/>
      <c r="U105" s="77"/>
      <c r="V105" s="51"/>
      <c r="W105" s="77"/>
      <c r="X105" s="474">
        <f t="shared" si="15"/>
        <v>1</v>
      </c>
      <c r="Y105" s="475">
        <f t="shared" si="15"/>
        <v>40000</v>
      </c>
      <c r="Z105" s="406" t="s">
        <v>691</v>
      </c>
      <c r="AA105" s="624"/>
      <c r="AB105" s="624"/>
      <c r="AC105" s="624"/>
      <c r="AD105" s="624"/>
      <c r="AE105" s="624"/>
      <c r="AF105" s="624"/>
      <c r="AG105" s="624"/>
    </row>
    <row r="106" spans="1:33" ht="12.95" customHeight="1">
      <c r="A106" s="114">
        <v>80</v>
      </c>
      <c r="B106" s="118"/>
      <c r="C106" s="76">
        <v>2</v>
      </c>
      <c r="D106" s="76">
        <v>6</v>
      </c>
      <c r="E106" s="76">
        <v>1</v>
      </c>
      <c r="F106" s="76">
        <v>4</v>
      </c>
      <c r="G106" s="76">
        <v>2</v>
      </c>
      <c r="H106" s="51" t="s">
        <v>129</v>
      </c>
      <c r="I106" s="51" t="s">
        <v>159</v>
      </c>
      <c r="J106" s="51" t="s">
        <v>131</v>
      </c>
      <c r="K106" s="51"/>
      <c r="L106" s="51" t="s">
        <v>134</v>
      </c>
      <c r="M106" s="51" t="s">
        <v>40</v>
      </c>
      <c r="N106" s="51">
        <v>1992</v>
      </c>
      <c r="O106" s="51"/>
      <c r="P106" s="51" t="s">
        <v>42</v>
      </c>
      <c r="Q106" s="51" t="s">
        <v>43</v>
      </c>
      <c r="R106" s="51">
        <v>1</v>
      </c>
      <c r="S106" s="77">
        <v>700000</v>
      </c>
      <c r="T106" s="51"/>
      <c r="U106" s="77"/>
      <c r="V106" s="51"/>
      <c r="W106" s="77"/>
      <c r="X106" s="474">
        <f t="shared" si="15"/>
        <v>1</v>
      </c>
      <c r="Y106" s="475">
        <f t="shared" si="15"/>
        <v>700000</v>
      </c>
      <c r="Z106" s="406" t="s">
        <v>692</v>
      </c>
      <c r="AA106" s="624"/>
      <c r="AB106" s="624"/>
      <c r="AC106" s="624"/>
      <c r="AD106" s="624"/>
      <c r="AE106" s="624"/>
      <c r="AF106" s="624"/>
      <c r="AG106" s="624"/>
    </row>
    <row r="107" spans="1:33" ht="12.95" customHeight="1">
      <c r="A107" s="52">
        <v>81</v>
      </c>
      <c r="B107" s="118"/>
      <c r="C107" s="76">
        <v>2</v>
      </c>
      <c r="D107" s="76">
        <v>6</v>
      </c>
      <c r="E107" s="76">
        <v>1</v>
      </c>
      <c r="F107" s="76">
        <v>4</v>
      </c>
      <c r="G107" s="76">
        <v>2</v>
      </c>
      <c r="H107" s="51" t="s">
        <v>135</v>
      </c>
      <c r="I107" s="51" t="s">
        <v>159</v>
      </c>
      <c r="J107" s="51" t="s">
        <v>131</v>
      </c>
      <c r="K107" s="51"/>
      <c r="L107" s="51" t="s">
        <v>134</v>
      </c>
      <c r="M107" s="51" t="s">
        <v>40</v>
      </c>
      <c r="N107" s="51">
        <v>1992</v>
      </c>
      <c r="O107" s="51"/>
      <c r="P107" s="51" t="s">
        <v>42</v>
      </c>
      <c r="Q107" s="51" t="s">
        <v>43</v>
      </c>
      <c r="R107" s="51">
        <v>1</v>
      </c>
      <c r="S107" s="77">
        <v>700000</v>
      </c>
      <c r="T107" s="51"/>
      <c r="U107" s="77"/>
      <c r="V107" s="51"/>
      <c r="W107" s="77"/>
      <c r="X107" s="474">
        <f t="shared" si="15"/>
        <v>1</v>
      </c>
      <c r="Y107" s="475">
        <f t="shared" si="15"/>
        <v>700000</v>
      </c>
      <c r="Z107" s="406" t="s">
        <v>692</v>
      </c>
      <c r="AA107" s="624"/>
      <c r="AB107" s="624"/>
      <c r="AC107" s="624"/>
      <c r="AD107" s="624"/>
      <c r="AE107" s="624"/>
      <c r="AF107" s="624"/>
      <c r="AG107" s="624"/>
    </row>
    <row r="108" spans="1:33" ht="12.95" customHeight="1">
      <c r="A108" s="114">
        <v>82</v>
      </c>
      <c r="B108" s="118"/>
      <c r="C108" s="76">
        <v>2</v>
      </c>
      <c r="D108" s="76">
        <v>6</v>
      </c>
      <c r="E108" s="76">
        <v>1</v>
      </c>
      <c r="F108" s="76">
        <v>4</v>
      </c>
      <c r="G108" s="76">
        <v>2</v>
      </c>
      <c r="H108" s="51" t="s">
        <v>70</v>
      </c>
      <c r="I108" s="51" t="s">
        <v>159</v>
      </c>
      <c r="J108" s="51" t="s">
        <v>131</v>
      </c>
      <c r="K108" s="51"/>
      <c r="L108" s="51" t="s">
        <v>134</v>
      </c>
      <c r="M108" s="51" t="s">
        <v>40</v>
      </c>
      <c r="N108" s="51">
        <v>1992</v>
      </c>
      <c r="O108" s="51"/>
      <c r="P108" s="51" t="s">
        <v>42</v>
      </c>
      <c r="Q108" s="51" t="s">
        <v>43</v>
      </c>
      <c r="R108" s="51">
        <v>1</v>
      </c>
      <c r="S108" s="77">
        <v>700000</v>
      </c>
      <c r="T108" s="51"/>
      <c r="U108" s="77"/>
      <c r="V108" s="51"/>
      <c r="W108" s="77"/>
      <c r="X108" s="474">
        <f t="shared" si="15"/>
        <v>1</v>
      </c>
      <c r="Y108" s="475">
        <f t="shared" si="15"/>
        <v>700000</v>
      </c>
      <c r="Z108" s="406" t="s">
        <v>692</v>
      </c>
      <c r="AA108" s="624"/>
      <c r="AB108" s="624"/>
      <c r="AC108" s="624"/>
      <c r="AD108" s="624"/>
      <c r="AE108" s="624"/>
      <c r="AF108" s="624"/>
      <c r="AG108" s="624"/>
    </row>
    <row r="109" spans="1:33" ht="12.95" customHeight="1">
      <c r="A109" s="52">
        <v>83</v>
      </c>
      <c r="B109" s="118"/>
      <c r="C109" s="76">
        <v>2</v>
      </c>
      <c r="D109" s="76">
        <v>6</v>
      </c>
      <c r="E109" s="76">
        <v>1</v>
      </c>
      <c r="F109" s="76">
        <v>4</v>
      </c>
      <c r="G109" s="76">
        <v>2</v>
      </c>
      <c r="H109" s="51" t="s">
        <v>73</v>
      </c>
      <c r="I109" s="51" t="s">
        <v>159</v>
      </c>
      <c r="J109" s="51" t="s">
        <v>131</v>
      </c>
      <c r="K109" s="51"/>
      <c r="L109" s="51" t="s">
        <v>134</v>
      </c>
      <c r="M109" s="51" t="s">
        <v>40</v>
      </c>
      <c r="N109" s="51">
        <v>1992</v>
      </c>
      <c r="O109" s="51"/>
      <c r="P109" s="51" t="s">
        <v>42</v>
      </c>
      <c r="Q109" s="51" t="s">
        <v>43</v>
      </c>
      <c r="R109" s="51">
        <v>1</v>
      </c>
      <c r="S109" s="77">
        <v>700000</v>
      </c>
      <c r="T109" s="51"/>
      <c r="U109" s="77"/>
      <c r="V109" s="51"/>
      <c r="W109" s="77"/>
      <c r="X109" s="474">
        <f t="shared" si="15"/>
        <v>1</v>
      </c>
      <c r="Y109" s="475">
        <f t="shared" si="15"/>
        <v>700000</v>
      </c>
      <c r="Z109" s="406" t="s">
        <v>692</v>
      </c>
      <c r="AA109" s="624"/>
      <c r="AB109" s="624"/>
      <c r="AC109" s="624"/>
      <c r="AD109" s="624"/>
      <c r="AE109" s="624"/>
      <c r="AF109" s="624"/>
      <c r="AG109" s="624"/>
    </row>
    <row r="110" spans="1:33" ht="12.95" customHeight="1">
      <c r="A110" s="114">
        <v>84</v>
      </c>
      <c r="B110" s="118"/>
      <c r="C110" s="76">
        <v>2</v>
      </c>
      <c r="D110" s="76">
        <v>6</v>
      </c>
      <c r="E110" s="76">
        <v>1</v>
      </c>
      <c r="F110" s="76">
        <v>4</v>
      </c>
      <c r="G110" s="76">
        <v>2</v>
      </c>
      <c r="H110" s="51" t="s">
        <v>137</v>
      </c>
      <c r="I110" s="51" t="s">
        <v>159</v>
      </c>
      <c r="J110" s="51" t="s">
        <v>131</v>
      </c>
      <c r="K110" s="51"/>
      <c r="L110" s="51" t="s">
        <v>134</v>
      </c>
      <c r="M110" s="51" t="s">
        <v>40</v>
      </c>
      <c r="N110" s="51">
        <v>1992</v>
      </c>
      <c r="O110" s="51"/>
      <c r="P110" s="51" t="s">
        <v>42</v>
      </c>
      <c r="Q110" s="51" t="s">
        <v>43</v>
      </c>
      <c r="R110" s="51">
        <v>1</v>
      </c>
      <c r="S110" s="77">
        <v>700000</v>
      </c>
      <c r="T110" s="51"/>
      <c r="U110" s="77"/>
      <c r="V110" s="51"/>
      <c r="W110" s="77"/>
      <c r="X110" s="474">
        <f t="shared" si="15"/>
        <v>1</v>
      </c>
      <c r="Y110" s="475">
        <f t="shared" si="15"/>
        <v>700000</v>
      </c>
      <c r="Z110" s="406" t="s">
        <v>692</v>
      </c>
      <c r="AA110" s="624"/>
      <c r="AB110" s="624"/>
      <c r="AC110" s="624"/>
      <c r="AD110" s="624"/>
      <c r="AE110" s="624"/>
      <c r="AF110" s="624"/>
      <c r="AG110" s="624"/>
    </row>
    <row r="111" spans="1:33" ht="12.95" customHeight="1">
      <c r="A111" s="52">
        <v>85</v>
      </c>
      <c r="B111" s="118"/>
      <c r="C111" s="76">
        <v>2</v>
      </c>
      <c r="D111" s="76">
        <v>6</v>
      </c>
      <c r="E111" s="76">
        <v>1</v>
      </c>
      <c r="F111" s="76">
        <v>4</v>
      </c>
      <c r="G111" s="76">
        <v>4</v>
      </c>
      <c r="H111" s="51" t="s">
        <v>129</v>
      </c>
      <c r="I111" s="51" t="s">
        <v>160</v>
      </c>
      <c r="J111" s="51" t="s">
        <v>131</v>
      </c>
      <c r="K111" s="51"/>
      <c r="L111" s="51" t="s">
        <v>158</v>
      </c>
      <c r="M111" s="51" t="s">
        <v>40</v>
      </c>
      <c r="N111" s="51">
        <v>2002</v>
      </c>
      <c r="O111" s="51"/>
      <c r="P111" s="51" t="s">
        <v>42</v>
      </c>
      <c r="Q111" s="51" t="s">
        <v>43</v>
      </c>
      <c r="R111" s="51">
        <v>1</v>
      </c>
      <c r="S111" s="77">
        <v>300000</v>
      </c>
      <c r="T111" s="51"/>
      <c r="U111" s="77"/>
      <c r="V111" s="51"/>
      <c r="W111" s="77"/>
      <c r="X111" s="474">
        <f t="shared" si="15"/>
        <v>1</v>
      </c>
      <c r="Y111" s="475">
        <f t="shared" si="15"/>
        <v>300000</v>
      </c>
      <c r="Z111" s="406" t="s">
        <v>692</v>
      </c>
      <c r="AA111" s="624"/>
      <c r="AB111" s="624"/>
      <c r="AC111" s="624"/>
      <c r="AD111" s="624"/>
      <c r="AE111" s="624"/>
      <c r="AF111" s="624"/>
      <c r="AG111" s="624"/>
    </row>
    <row r="112" spans="1:33" ht="12.95" customHeight="1">
      <c r="A112" s="114">
        <v>86</v>
      </c>
      <c r="B112" s="118"/>
      <c r="C112" s="76">
        <v>2</v>
      </c>
      <c r="D112" s="76">
        <v>6</v>
      </c>
      <c r="E112" s="76">
        <v>1</v>
      </c>
      <c r="F112" s="76">
        <v>4</v>
      </c>
      <c r="G112" s="76">
        <v>4</v>
      </c>
      <c r="H112" s="51" t="s">
        <v>135</v>
      </c>
      <c r="I112" s="51" t="s">
        <v>160</v>
      </c>
      <c r="J112" s="51" t="s">
        <v>131</v>
      </c>
      <c r="K112" s="51"/>
      <c r="L112" s="51" t="s">
        <v>158</v>
      </c>
      <c r="M112" s="51" t="s">
        <v>40</v>
      </c>
      <c r="N112" s="51">
        <v>2002</v>
      </c>
      <c r="O112" s="51"/>
      <c r="P112" s="51" t="s">
        <v>42</v>
      </c>
      <c r="Q112" s="51" t="s">
        <v>43</v>
      </c>
      <c r="R112" s="51">
        <v>1</v>
      </c>
      <c r="S112" s="77">
        <v>300000</v>
      </c>
      <c r="T112" s="51"/>
      <c r="U112" s="77"/>
      <c r="V112" s="51"/>
      <c r="W112" s="77"/>
      <c r="X112" s="474">
        <f t="shared" si="15"/>
        <v>1</v>
      </c>
      <c r="Y112" s="475">
        <f t="shared" si="15"/>
        <v>300000</v>
      </c>
      <c r="Z112" s="406" t="s">
        <v>693</v>
      </c>
      <c r="AA112" s="624"/>
      <c r="AB112" s="624"/>
      <c r="AC112" s="624"/>
      <c r="AD112" s="624"/>
      <c r="AE112" s="624"/>
      <c r="AF112" s="624"/>
      <c r="AG112" s="624"/>
    </row>
    <row r="113" spans="1:33" ht="12.95" customHeight="1">
      <c r="A113" s="52">
        <v>87</v>
      </c>
      <c r="B113" s="118"/>
      <c r="C113" s="76">
        <v>2</v>
      </c>
      <c r="D113" s="76">
        <v>6</v>
      </c>
      <c r="E113" s="76">
        <v>1</v>
      </c>
      <c r="F113" s="76">
        <v>4</v>
      </c>
      <c r="G113" s="76">
        <v>4</v>
      </c>
      <c r="H113" s="51" t="s">
        <v>70</v>
      </c>
      <c r="I113" s="51" t="s">
        <v>160</v>
      </c>
      <c r="J113" s="51" t="s">
        <v>131</v>
      </c>
      <c r="K113" s="51"/>
      <c r="L113" s="51" t="s">
        <v>158</v>
      </c>
      <c r="M113" s="51" t="s">
        <v>40</v>
      </c>
      <c r="N113" s="51">
        <v>2008</v>
      </c>
      <c r="O113" s="51"/>
      <c r="P113" s="51" t="s">
        <v>42</v>
      </c>
      <c r="Q113" s="51" t="s">
        <v>43</v>
      </c>
      <c r="R113" s="51">
        <v>1</v>
      </c>
      <c r="S113" s="77">
        <v>250000</v>
      </c>
      <c r="T113" s="51"/>
      <c r="U113" s="77"/>
      <c r="V113" s="51"/>
      <c r="W113" s="77"/>
      <c r="X113" s="474">
        <f t="shared" si="15"/>
        <v>1</v>
      </c>
      <c r="Y113" s="475">
        <f t="shared" si="15"/>
        <v>250000</v>
      </c>
      <c r="Z113" s="406" t="s">
        <v>682</v>
      </c>
      <c r="AA113" s="624"/>
      <c r="AB113" s="624"/>
      <c r="AC113" s="624"/>
      <c r="AD113" s="624"/>
      <c r="AE113" s="624"/>
      <c r="AF113" s="624"/>
      <c r="AG113" s="624"/>
    </row>
    <row r="114" spans="1:33" ht="12.95" customHeight="1">
      <c r="A114" s="114">
        <v>88</v>
      </c>
      <c r="B114" s="118"/>
      <c r="C114" s="76">
        <v>2</v>
      </c>
      <c r="D114" s="76">
        <v>6</v>
      </c>
      <c r="E114" s="76">
        <v>2</v>
      </c>
      <c r="F114" s="76">
        <v>1</v>
      </c>
      <c r="G114" s="76">
        <v>28</v>
      </c>
      <c r="H114" s="51" t="s">
        <v>129</v>
      </c>
      <c r="I114" s="51" t="s">
        <v>161</v>
      </c>
      <c r="J114" s="51" t="s">
        <v>131</v>
      </c>
      <c r="K114" s="51"/>
      <c r="L114" s="51" t="s">
        <v>134</v>
      </c>
      <c r="M114" s="51" t="s">
        <v>40</v>
      </c>
      <c r="N114" s="51">
        <v>1990</v>
      </c>
      <c r="O114" s="51"/>
      <c r="P114" s="51" t="s">
        <v>42</v>
      </c>
      <c r="Q114" s="51" t="s">
        <v>43</v>
      </c>
      <c r="R114" s="51">
        <v>1</v>
      </c>
      <c r="S114" s="77">
        <v>750000</v>
      </c>
      <c r="T114" s="51"/>
      <c r="U114" s="77"/>
      <c r="V114" s="51"/>
      <c r="W114" s="77"/>
      <c r="X114" s="474">
        <f t="shared" si="15"/>
        <v>1</v>
      </c>
      <c r="Y114" s="475">
        <f t="shared" si="15"/>
        <v>750000</v>
      </c>
      <c r="Z114" s="406" t="s">
        <v>694</v>
      </c>
      <c r="AA114" s="624"/>
      <c r="AB114" s="624"/>
      <c r="AC114" s="624"/>
      <c r="AD114" s="624"/>
      <c r="AE114" s="624"/>
      <c r="AF114" s="624"/>
      <c r="AG114" s="624"/>
    </row>
    <row r="115" spans="1:33" ht="12.95" customHeight="1">
      <c r="A115" s="52">
        <v>89</v>
      </c>
      <c r="B115" s="118"/>
      <c r="C115" s="76">
        <v>2</v>
      </c>
      <c r="D115" s="76">
        <v>6</v>
      </c>
      <c r="E115" s="76">
        <v>2</v>
      </c>
      <c r="F115" s="76">
        <v>1</v>
      </c>
      <c r="G115" s="76">
        <v>28</v>
      </c>
      <c r="H115" s="51" t="s">
        <v>135</v>
      </c>
      <c r="I115" s="51" t="s">
        <v>162</v>
      </c>
      <c r="J115" s="51" t="s">
        <v>131</v>
      </c>
      <c r="K115" s="51"/>
      <c r="L115" s="51" t="s">
        <v>163</v>
      </c>
      <c r="M115" s="51" t="s">
        <v>40</v>
      </c>
      <c r="N115" s="51">
        <v>1990</v>
      </c>
      <c r="O115" s="51"/>
      <c r="P115" s="51" t="s">
        <v>42</v>
      </c>
      <c r="Q115" s="51" t="s">
        <v>43</v>
      </c>
      <c r="R115" s="51">
        <v>1</v>
      </c>
      <c r="S115" s="77">
        <v>150000</v>
      </c>
      <c r="T115" s="51"/>
      <c r="U115" s="77"/>
      <c r="V115" s="51"/>
      <c r="W115" s="77"/>
      <c r="X115" s="474">
        <f t="shared" si="15"/>
        <v>1</v>
      </c>
      <c r="Y115" s="475">
        <f t="shared" si="15"/>
        <v>150000</v>
      </c>
      <c r="Z115" s="406" t="s">
        <v>694</v>
      </c>
      <c r="AA115" s="624"/>
      <c r="AB115" s="624"/>
      <c r="AC115" s="624"/>
      <c r="AD115" s="624"/>
      <c r="AE115" s="624"/>
      <c r="AF115" s="624"/>
      <c r="AG115" s="624"/>
    </row>
    <row r="116" spans="1:33" ht="12.95" customHeight="1">
      <c r="A116" s="114">
        <v>90</v>
      </c>
      <c r="B116" s="118"/>
      <c r="C116" s="76">
        <v>2</v>
      </c>
      <c r="D116" s="76">
        <v>6</v>
      </c>
      <c r="E116" s="76">
        <v>2</v>
      </c>
      <c r="F116" s="76">
        <v>1</v>
      </c>
      <c r="G116" s="76">
        <v>28</v>
      </c>
      <c r="H116" s="51" t="s">
        <v>70</v>
      </c>
      <c r="I116" s="51" t="s">
        <v>162</v>
      </c>
      <c r="J116" s="51" t="s">
        <v>131</v>
      </c>
      <c r="K116" s="51"/>
      <c r="L116" s="51" t="s">
        <v>163</v>
      </c>
      <c r="M116" s="51" t="s">
        <v>40</v>
      </c>
      <c r="N116" s="51">
        <v>1990</v>
      </c>
      <c r="O116" s="51"/>
      <c r="P116" s="51" t="s">
        <v>42</v>
      </c>
      <c r="Q116" s="51" t="s">
        <v>43</v>
      </c>
      <c r="R116" s="51">
        <v>1</v>
      </c>
      <c r="S116" s="77">
        <v>150000</v>
      </c>
      <c r="T116" s="51"/>
      <c r="U116" s="77"/>
      <c r="V116" s="51"/>
      <c r="W116" s="77"/>
      <c r="X116" s="474">
        <f t="shared" si="15"/>
        <v>1</v>
      </c>
      <c r="Y116" s="475">
        <f t="shared" si="15"/>
        <v>150000</v>
      </c>
      <c r="Z116" s="406" t="s">
        <v>694</v>
      </c>
      <c r="AA116" s="624"/>
      <c r="AB116" s="624"/>
      <c r="AC116" s="624"/>
      <c r="AD116" s="624"/>
      <c r="AE116" s="624"/>
      <c r="AF116" s="624"/>
      <c r="AG116" s="624"/>
    </row>
    <row r="117" spans="1:33" ht="12.95" customHeight="1">
      <c r="A117" s="52">
        <v>91</v>
      </c>
      <c r="B117" s="118"/>
      <c r="C117" s="76">
        <v>2</v>
      </c>
      <c r="D117" s="76">
        <v>6</v>
      </c>
      <c r="E117" s="76">
        <v>2</v>
      </c>
      <c r="F117" s="76">
        <v>1</v>
      </c>
      <c r="G117" s="76">
        <v>5</v>
      </c>
      <c r="H117" s="51" t="s">
        <v>129</v>
      </c>
      <c r="I117" s="51" t="s">
        <v>164</v>
      </c>
      <c r="J117" s="51" t="s">
        <v>131</v>
      </c>
      <c r="K117" s="51"/>
      <c r="L117" s="51" t="s">
        <v>134</v>
      </c>
      <c r="M117" s="51" t="s">
        <v>40</v>
      </c>
      <c r="N117" s="51">
        <v>1981</v>
      </c>
      <c r="O117" s="51"/>
      <c r="P117" s="51" t="s">
        <v>42</v>
      </c>
      <c r="Q117" s="51" t="s">
        <v>43</v>
      </c>
      <c r="R117" s="51">
        <v>1</v>
      </c>
      <c r="S117" s="77">
        <v>200000</v>
      </c>
      <c r="T117" s="51"/>
      <c r="U117" s="77"/>
      <c r="V117" s="51"/>
      <c r="W117" s="77"/>
      <c r="X117" s="474">
        <f t="shared" si="15"/>
        <v>1</v>
      </c>
      <c r="Y117" s="475">
        <f t="shared" si="15"/>
        <v>200000</v>
      </c>
      <c r="Z117" s="406" t="s">
        <v>695</v>
      </c>
      <c r="AA117" s="624"/>
      <c r="AB117" s="624"/>
      <c r="AC117" s="624"/>
      <c r="AD117" s="624"/>
      <c r="AE117" s="624"/>
      <c r="AF117" s="624"/>
      <c r="AG117" s="624"/>
    </row>
    <row r="118" spans="1:33" ht="12.95" customHeight="1">
      <c r="A118" s="114">
        <v>92</v>
      </c>
      <c r="B118" s="118"/>
      <c r="C118" s="76">
        <v>2</v>
      </c>
      <c r="D118" s="76">
        <v>6</v>
      </c>
      <c r="E118" s="76">
        <v>2</v>
      </c>
      <c r="F118" s="76">
        <v>1</v>
      </c>
      <c r="G118" s="76">
        <v>5</v>
      </c>
      <c r="H118" s="51" t="s">
        <v>135</v>
      </c>
      <c r="I118" s="51" t="s">
        <v>164</v>
      </c>
      <c r="J118" s="51" t="s">
        <v>131</v>
      </c>
      <c r="K118" s="51"/>
      <c r="L118" s="51" t="s">
        <v>134</v>
      </c>
      <c r="M118" s="51" t="s">
        <v>40</v>
      </c>
      <c r="N118" s="51">
        <v>1981</v>
      </c>
      <c r="O118" s="51"/>
      <c r="P118" s="51" t="s">
        <v>42</v>
      </c>
      <c r="Q118" s="51" t="s">
        <v>43</v>
      </c>
      <c r="R118" s="51">
        <v>1</v>
      </c>
      <c r="S118" s="77">
        <v>200000</v>
      </c>
      <c r="T118" s="51"/>
      <c r="U118" s="77"/>
      <c r="V118" s="51"/>
      <c r="W118" s="77"/>
      <c r="X118" s="474">
        <f t="shared" si="15"/>
        <v>1</v>
      </c>
      <c r="Y118" s="475">
        <f t="shared" si="15"/>
        <v>200000</v>
      </c>
      <c r="Z118" s="406" t="s">
        <v>692</v>
      </c>
      <c r="AA118" s="624"/>
      <c r="AB118" s="624"/>
      <c r="AC118" s="624"/>
      <c r="AD118" s="624"/>
      <c r="AE118" s="624"/>
      <c r="AF118" s="624"/>
      <c r="AG118" s="624"/>
    </row>
    <row r="119" spans="1:33" ht="12.95" customHeight="1">
      <c r="A119" s="52">
        <v>93</v>
      </c>
      <c r="B119" s="118"/>
      <c r="C119" s="76">
        <v>2</v>
      </c>
      <c r="D119" s="76">
        <v>6</v>
      </c>
      <c r="E119" s="76">
        <v>2</v>
      </c>
      <c r="F119" s="76">
        <v>1</v>
      </c>
      <c r="G119" s="76">
        <v>5</v>
      </c>
      <c r="H119" s="51" t="s">
        <v>129</v>
      </c>
      <c r="I119" s="51" t="s">
        <v>165</v>
      </c>
      <c r="J119" s="51" t="s">
        <v>131</v>
      </c>
      <c r="K119" s="51"/>
      <c r="L119" s="51" t="s">
        <v>134</v>
      </c>
      <c r="M119" s="51" t="s">
        <v>40</v>
      </c>
      <c r="N119" s="51">
        <v>1988</v>
      </c>
      <c r="O119" s="51"/>
      <c r="P119" s="51" t="s">
        <v>42</v>
      </c>
      <c r="Q119" s="51" t="s">
        <v>43</v>
      </c>
      <c r="R119" s="51">
        <v>1</v>
      </c>
      <c r="S119" s="77">
        <v>230000</v>
      </c>
      <c r="T119" s="51"/>
      <c r="U119" s="77"/>
      <c r="V119" s="51"/>
      <c r="W119" s="77"/>
      <c r="X119" s="474">
        <f t="shared" si="15"/>
        <v>1</v>
      </c>
      <c r="Y119" s="475">
        <f t="shared" si="15"/>
        <v>230000</v>
      </c>
      <c r="Z119" s="406" t="s">
        <v>692</v>
      </c>
      <c r="AA119" s="624"/>
      <c r="AB119" s="624"/>
      <c r="AC119" s="624"/>
      <c r="AD119" s="624"/>
      <c r="AE119" s="624"/>
      <c r="AF119" s="624"/>
      <c r="AG119" s="624"/>
    </row>
    <row r="120" spans="1:33" ht="12.95" customHeight="1">
      <c r="A120" s="114">
        <v>94</v>
      </c>
      <c r="B120" s="118"/>
      <c r="C120" s="76">
        <v>2</v>
      </c>
      <c r="D120" s="76">
        <v>6</v>
      </c>
      <c r="E120" s="76">
        <v>2</v>
      </c>
      <c r="F120" s="76">
        <v>1</v>
      </c>
      <c r="G120" s="76">
        <v>5</v>
      </c>
      <c r="H120" s="51" t="s">
        <v>135</v>
      </c>
      <c r="I120" s="51" t="s">
        <v>165</v>
      </c>
      <c r="J120" s="51" t="s">
        <v>131</v>
      </c>
      <c r="K120" s="51"/>
      <c r="L120" s="51" t="s">
        <v>134</v>
      </c>
      <c r="M120" s="51" t="s">
        <v>40</v>
      </c>
      <c r="N120" s="51">
        <v>1988</v>
      </c>
      <c r="O120" s="51"/>
      <c r="P120" s="51" t="s">
        <v>42</v>
      </c>
      <c r="Q120" s="51" t="s">
        <v>43</v>
      </c>
      <c r="R120" s="51">
        <v>1</v>
      </c>
      <c r="S120" s="77">
        <v>150000</v>
      </c>
      <c r="T120" s="51"/>
      <c r="U120" s="77"/>
      <c r="V120" s="51"/>
      <c r="W120" s="77"/>
      <c r="X120" s="474">
        <f t="shared" si="15"/>
        <v>1</v>
      </c>
      <c r="Y120" s="475">
        <f t="shared" si="15"/>
        <v>150000</v>
      </c>
      <c r="Z120" s="406" t="s">
        <v>696</v>
      </c>
      <c r="AA120" s="624"/>
      <c r="AB120" s="624"/>
      <c r="AC120" s="624"/>
      <c r="AD120" s="624"/>
      <c r="AE120" s="624"/>
      <c r="AF120" s="624"/>
      <c r="AG120" s="624"/>
    </row>
    <row r="121" spans="1:33" ht="12.95" customHeight="1">
      <c r="A121" s="52">
        <v>95</v>
      </c>
      <c r="B121" s="118"/>
      <c r="C121" s="76">
        <v>2</v>
      </c>
      <c r="D121" s="76">
        <v>6</v>
      </c>
      <c r="E121" s="76">
        <v>2</v>
      </c>
      <c r="F121" s="76">
        <v>1</v>
      </c>
      <c r="G121" s="76">
        <v>5</v>
      </c>
      <c r="H121" s="51" t="s">
        <v>70</v>
      </c>
      <c r="I121" s="51" t="s">
        <v>165</v>
      </c>
      <c r="J121" s="51" t="s">
        <v>131</v>
      </c>
      <c r="K121" s="51"/>
      <c r="L121" s="51" t="s">
        <v>134</v>
      </c>
      <c r="M121" s="51" t="s">
        <v>40</v>
      </c>
      <c r="N121" s="51">
        <v>1988</v>
      </c>
      <c r="O121" s="51"/>
      <c r="P121" s="51" t="s">
        <v>42</v>
      </c>
      <c r="Q121" s="51" t="s">
        <v>43</v>
      </c>
      <c r="R121" s="51">
        <v>1</v>
      </c>
      <c r="S121" s="77">
        <v>230000</v>
      </c>
      <c r="T121" s="51"/>
      <c r="U121" s="77"/>
      <c r="V121" s="51"/>
      <c r="W121" s="77"/>
      <c r="X121" s="474">
        <f t="shared" si="15"/>
        <v>1</v>
      </c>
      <c r="Y121" s="475">
        <f t="shared" si="15"/>
        <v>230000</v>
      </c>
      <c r="Z121" s="406" t="s">
        <v>675</v>
      </c>
      <c r="AA121" s="624"/>
      <c r="AB121" s="624"/>
      <c r="AC121" s="624"/>
      <c r="AD121" s="624"/>
      <c r="AE121" s="624"/>
      <c r="AF121" s="624"/>
      <c r="AG121" s="624"/>
    </row>
    <row r="122" spans="1:33" ht="12.95" customHeight="1">
      <c r="A122" s="114">
        <v>96</v>
      </c>
      <c r="B122" s="118"/>
      <c r="C122" s="76">
        <v>2</v>
      </c>
      <c r="D122" s="76">
        <v>6</v>
      </c>
      <c r="E122" s="76">
        <v>2</v>
      </c>
      <c r="F122" s="76">
        <v>1</v>
      </c>
      <c r="G122" s="76">
        <v>5</v>
      </c>
      <c r="H122" s="51" t="s">
        <v>73</v>
      </c>
      <c r="I122" s="51" t="s">
        <v>165</v>
      </c>
      <c r="J122" s="51" t="s">
        <v>131</v>
      </c>
      <c r="K122" s="51"/>
      <c r="L122" s="51" t="s">
        <v>134</v>
      </c>
      <c r="M122" s="51" t="s">
        <v>40</v>
      </c>
      <c r="N122" s="51">
        <v>1988</v>
      </c>
      <c r="O122" s="51"/>
      <c r="P122" s="51" t="s">
        <v>42</v>
      </c>
      <c r="Q122" s="51" t="s">
        <v>43</v>
      </c>
      <c r="R122" s="51">
        <v>1</v>
      </c>
      <c r="S122" s="77">
        <v>225000</v>
      </c>
      <c r="T122" s="51"/>
      <c r="U122" s="77"/>
      <c r="V122" s="51"/>
      <c r="W122" s="77"/>
      <c r="X122" s="474">
        <f t="shared" si="15"/>
        <v>1</v>
      </c>
      <c r="Y122" s="475">
        <f t="shared" si="15"/>
        <v>225000</v>
      </c>
      <c r="Z122" s="406" t="s">
        <v>697</v>
      </c>
      <c r="AA122" s="624"/>
      <c r="AB122" s="624"/>
      <c r="AC122" s="624"/>
      <c r="AD122" s="624"/>
      <c r="AE122" s="624"/>
      <c r="AF122" s="624"/>
      <c r="AG122" s="624"/>
    </row>
    <row r="123" spans="1:33" ht="12.95" customHeight="1">
      <c r="A123" s="52">
        <v>97</v>
      </c>
      <c r="B123" s="118"/>
      <c r="C123" s="76">
        <v>2</v>
      </c>
      <c r="D123" s="76">
        <v>6</v>
      </c>
      <c r="E123" s="76">
        <v>2</v>
      </c>
      <c r="F123" s="76">
        <v>1</v>
      </c>
      <c r="G123" s="76">
        <v>5</v>
      </c>
      <c r="H123" s="51" t="s">
        <v>137</v>
      </c>
      <c r="I123" s="51" t="s">
        <v>165</v>
      </c>
      <c r="J123" s="51" t="s">
        <v>131</v>
      </c>
      <c r="K123" s="51"/>
      <c r="L123" s="51" t="s">
        <v>134</v>
      </c>
      <c r="M123" s="51" t="s">
        <v>40</v>
      </c>
      <c r="N123" s="51">
        <v>1988</v>
      </c>
      <c r="O123" s="51"/>
      <c r="P123" s="51" t="s">
        <v>42</v>
      </c>
      <c r="Q123" s="51" t="s">
        <v>43</v>
      </c>
      <c r="R123" s="51">
        <v>1</v>
      </c>
      <c r="S123" s="77">
        <v>230000</v>
      </c>
      <c r="T123" s="51"/>
      <c r="U123" s="77"/>
      <c r="V123" s="51"/>
      <c r="W123" s="77"/>
      <c r="X123" s="474">
        <f t="shared" si="15"/>
        <v>1</v>
      </c>
      <c r="Y123" s="475">
        <f t="shared" si="15"/>
        <v>230000</v>
      </c>
      <c r="Z123" s="406" t="s">
        <v>678</v>
      </c>
      <c r="AA123" s="624"/>
      <c r="AB123" s="624"/>
      <c r="AC123" s="624"/>
      <c r="AD123" s="624"/>
      <c r="AE123" s="624"/>
      <c r="AF123" s="624"/>
      <c r="AG123" s="624"/>
    </row>
    <row r="124" spans="1:33" ht="12.95" customHeight="1">
      <c r="A124" s="114">
        <v>98</v>
      </c>
      <c r="B124" s="118"/>
      <c r="C124" s="76">
        <v>2</v>
      </c>
      <c r="D124" s="76">
        <v>6</v>
      </c>
      <c r="E124" s="76">
        <v>2</v>
      </c>
      <c r="F124" s="76">
        <v>1</v>
      </c>
      <c r="G124" s="76">
        <v>5</v>
      </c>
      <c r="H124" s="51" t="s">
        <v>100</v>
      </c>
      <c r="I124" s="51" t="s">
        <v>165</v>
      </c>
      <c r="J124" s="51" t="s">
        <v>131</v>
      </c>
      <c r="K124" s="51"/>
      <c r="L124" s="51" t="s">
        <v>134</v>
      </c>
      <c r="M124" s="51" t="s">
        <v>40</v>
      </c>
      <c r="N124" s="51">
        <v>1988</v>
      </c>
      <c r="O124" s="51"/>
      <c r="P124" s="51" t="s">
        <v>42</v>
      </c>
      <c r="Q124" s="51" t="s">
        <v>43</v>
      </c>
      <c r="R124" s="51">
        <v>1</v>
      </c>
      <c r="S124" s="77">
        <v>230000</v>
      </c>
      <c r="T124" s="51"/>
      <c r="U124" s="77"/>
      <c r="V124" s="51"/>
      <c r="W124" s="77"/>
      <c r="X124" s="474">
        <f t="shared" si="15"/>
        <v>1</v>
      </c>
      <c r="Y124" s="475">
        <f t="shared" si="15"/>
        <v>230000</v>
      </c>
      <c r="Z124" s="406" t="s">
        <v>678</v>
      </c>
      <c r="AA124" s="624"/>
      <c r="AB124" s="624"/>
      <c r="AC124" s="624"/>
      <c r="AD124" s="624"/>
      <c r="AE124" s="624"/>
      <c r="AF124" s="624"/>
      <c r="AG124" s="624"/>
    </row>
    <row r="125" spans="1:33" ht="12.95" customHeight="1">
      <c r="A125" s="52">
        <v>99</v>
      </c>
      <c r="B125" s="118"/>
      <c r="C125" s="76">
        <v>2</v>
      </c>
      <c r="D125" s="76">
        <v>6</v>
      </c>
      <c r="E125" s="76">
        <v>2</v>
      </c>
      <c r="F125" s="76">
        <v>1</v>
      </c>
      <c r="G125" s="76">
        <v>5</v>
      </c>
      <c r="H125" s="51" t="s">
        <v>139</v>
      </c>
      <c r="I125" s="51" t="s">
        <v>165</v>
      </c>
      <c r="J125" s="51" t="s">
        <v>131</v>
      </c>
      <c r="K125" s="51"/>
      <c r="L125" s="51" t="s">
        <v>134</v>
      </c>
      <c r="M125" s="51" t="s">
        <v>40</v>
      </c>
      <c r="N125" s="51">
        <v>1988</v>
      </c>
      <c r="O125" s="51"/>
      <c r="P125" s="51" t="s">
        <v>42</v>
      </c>
      <c r="Q125" s="51" t="s">
        <v>43</v>
      </c>
      <c r="R125" s="51">
        <v>1</v>
      </c>
      <c r="S125" s="77">
        <v>230000</v>
      </c>
      <c r="T125" s="51"/>
      <c r="U125" s="77"/>
      <c r="V125" s="51"/>
      <c r="W125" s="77"/>
      <c r="X125" s="474">
        <f t="shared" si="15"/>
        <v>1</v>
      </c>
      <c r="Y125" s="475">
        <f t="shared" si="15"/>
        <v>230000</v>
      </c>
      <c r="Z125" s="406" t="s">
        <v>679</v>
      </c>
      <c r="AA125" s="624"/>
      <c r="AB125" s="624"/>
      <c r="AC125" s="624"/>
      <c r="AD125" s="624"/>
      <c r="AE125" s="624"/>
      <c r="AF125" s="624"/>
      <c r="AG125" s="624"/>
    </row>
    <row r="126" spans="1:33" ht="12.95" customHeight="1">
      <c r="A126" s="114">
        <v>100</v>
      </c>
      <c r="B126" s="118"/>
      <c r="C126" s="76">
        <v>2</v>
      </c>
      <c r="D126" s="76">
        <v>6</v>
      </c>
      <c r="E126" s="76">
        <v>2</v>
      </c>
      <c r="F126" s="76">
        <v>1</v>
      </c>
      <c r="G126" s="76">
        <v>5</v>
      </c>
      <c r="H126" s="51" t="s">
        <v>140</v>
      </c>
      <c r="I126" s="51" t="s">
        <v>166</v>
      </c>
      <c r="J126" s="51" t="s">
        <v>131</v>
      </c>
      <c r="K126" s="51"/>
      <c r="L126" s="51" t="s">
        <v>134</v>
      </c>
      <c r="M126" s="51" t="s">
        <v>40</v>
      </c>
      <c r="N126" s="51">
        <v>1988</v>
      </c>
      <c r="O126" s="51"/>
      <c r="P126" s="51" t="s">
        <v>42</v>
      </c>
      <c r="Q126" s="51" t="s">
        <v>43</v>
      </c>
      <c r="R126" s="51">
        <v>1</v>
      </c>
      <c r="S126" s="77">
        <v>150000</v>
      </c>
      <c r="T126" s="51"/>
      <c r="U126" s="77"/>
      <c r="V126" s="51"/>
      <c r="W126" s="77"/>
      <c r="X126" s="474">
        <f t="shared" si="15"/>
        <v>1</v>
      </c>
      <c r="Y126" s="475">
        <f t="shared" si="15"/>
        <v>150000</v>
      </c>
      <c r="Z126" s="406" t="s">
        <v>690</v>
      </c>
      <c r="AA126" s="624"/>
      <c r="AB126" s="624"/>
      <c r="AC126" s="624"/>
      <c r="AD126" s="624"/>
      <c r="AE126" s="624"/>
      <c r="AF126" s="624"/>
      <c r="AG126" s="624"/>
    </row>
    <row r="127" spans="1:33" ht="12.95" customHeight="1">
      <c r="A127" s="52">
        <v>101</v>
      </c>
      <c r="B127" s="118"/>
      <c r="C127" s="76">
        <v>2</v>
      </c>
      <c r="D127" s="76">
        <v>6</v>
      </c>
      <c r="E127" s="76">
        <v>2</v>
      </c>
      <c r="F127" s="76">
        <v>1</v>
      </c>
      <c r="G127" s="76">
        <v>5</v>
      </c>
      <c r="H127" s="51" t="s">
        <v>120</v>
      </c>
      <c r="I127" s="51" t="s">
        <v>167</v>
      </c>
      <c r="J127" s="51" t="s">
        <v>131</v>
      </c>
      <c r="K127" s="51"/>
      <c r="L127" s="51" t="s">
        <v>134</v>
      </c>
      <c r="M127" s="51" t="s">
        <v>40</v>
      </c>
      <c r="N127" s="51">
        <v>1988</v>
      </c>
      <c r="O127" s="51"/>
      <c r="P127" s="51" t="s">
        <v>42</v>
      </c>
      <c r="Q127" s="51" t="s">
        <v>43</v>
      </c>
      <c r="R127" s="51">
        <v>1</v>
      </c>
      <c r="S127" s="77">
        <v>50000</v>
      </c>
      <c r="T127" s="51"/>
      <c r="U127" s="77"/>
      <c r="V127" s="51"/>
      <c r="W127" s="77"/>
      <c r="X127" s="474">
        <f t="shared" si="15"/>
        <v>1</v>
      </c>
      <c r="Y127" s="475">
        <f t="shared" si="15"/>
        <v>50000</v>
      </c>
      <c r="Z127" s="406" t="s">
        <v>690</v>
      </c>
      <c r="AA127" s="624"/>
      <c r="AB127" s="624"/>
      <c r="AC127" s="624"/>
      <c r="AD127" s="624"/>
      <c r="AE127" s="624"/>
      <c r="AF127" s="624"/>
      <c r="AG127" s="624"/>
    </row>
    <row r="128" spans="1:33" ht="12.95" customHeight="1">
      <c r="A128" s="114">
        <v>102</v>
      </c>
      <c r="B128" s="118"/>
      <c r="C128" s="76">
        <v>2</v>
      </c>
      <c r="D128" s="76">
        <v>6</v>
      </c>
      <c r="E128" s="76">
        <v>2</v>
      </c>
      <c r="F128" s="76">
        <v>1</v>
      </c>
      <c r="G128" s="76">
        <v>5</v>
      </c>
      <c r="H128" s="51" t="s">
        <v>141</v>
      </c>
      <c r="I128" s="51" t="s">
        <v>165</v>
      </c>
      <c r="J128" s="51" t="s">
        <v>131</v>
      </c>
      <c r="K128" s="51"/>
      <c r="L128" s="51" t="s">
        <v>134</v>
      </c>
      <c r="M128" s="51" t="s">
        <v>40</v>
      </c>
      <c r="N128" s="51">
        <v>1988</v>
      </c>
      <c r="O128" s="51"/>
      <c r="P128" s="51" t="s">
        <v>42</v>
      </c>
      <c r="Q128" s="51" t="s">
        <v>43</v>
      </c>
      <c r="R128" s="51">
        <v>1</v>
      </c>
      <c r="S128" s="77">
        <v>230000</v>
      </c>
      <c r="T128" s="51"/>
      <c r="U128" s="77"/>
      <c r="V128" s="51"/>
      <c r="W128" s="77"/>
      <c r="X128" s="474">
        <f t="shared" si="15"/>
        <v>1</v>
      </c>
      <c r="Y128" s="475">
        <f t="shared" si="15"/>
        <v>230000</v>
      </c>
      <c r="Z128" s="406" t="s">
        <v>698</v>
      </c>
      <c r="AA128" s="624"/>
      <c r="AB128" s="624"/>
      <c r="AC128" s="624"/>
      <c r="AD128" s="624"/>
      <c r="AE128" s="624"/>
      <c r="AF128" s="624"/>
      <c r="AG128" s="624"/>
    </row>
    <row r="129" spans="1:33" ht="12.95" customHeight="1">
      <c r="A129" s="52">
        <v>103</v>
      </c>
      <c r="B129" s="118"/>
      <c r="C129" s="76">
        <v>2</v>
      </c>
      <c r="D129" s="76">
        <v>6</v>
      </c>
      <c r="E129" s="76">
        <v>2</v>
      </c>
      <c r="F129" s="76">
        <v>1</v>
      </c>
      <c r="G129" s="76">
        <v>5</v>
      </c>
      <c r="H129" s="51" t="s">
        <v>109</v>
      </c>
      <c r="I129" s="51" t="s">
        <v>165</v>
      </c>
      <c r="J129" s="51" t="s">
        <v>131</v>
      </c>
      <c r="K129" s="51"/>
      <c r="L129" s="51" t="s">
        <v>134</v>
      </c>
      <c r="M129" s="51" t="s">
        <v>40</v>
      </c>
      <c r="N129" s="51">
        <v>1988</v>
      </c>
      <c r="O129" s="51"/>
      <c r="P129" s="51" t="s">
        <v>42</v>
      </c>
      <c r="Q129" s="51" t="s">
        <v>43</v>
      </c>
      <c r="R129" s="51">
        <v>1</v>
      </c>
      <c r="S129" s="77">
        <v>230000</v>
      </c>
      <c r="T129" s="51"/>
      <c r="U129" s="77"/>
      <c r="V129" s="51"/>
      <c r="W129" s="77"/>
      <c r="X129" s="474">
        <f t="shared" si="15"/>
        <v>1</v>
      </c>
      <c r="Y129" s="475">
        <f t="shared" si="15"/>
        <v>230000</v>
      </c>
      <c r="Z129" s="406" t="s">
        <v>687</v>
      </c>
      <c r="AA129" s="624"/>
      <c r="AB129" s="624"/>
      <c r="AC129" s="624"/>
      <c r="AD129" s="624"/>
      <c r="AE129" s="624"/>
      <c r="AF129" s="624"/>
      <c r="AG129" s="624"/>
    </row>
    <row r="130" spans="1:33" ht="12.95" customHeight="1">
      <c r="A130" s="114">
        <v>104</v>
      </c>
      <c r="B130" s="118"/>
      <c r="C130" s="76">
        <v>2</v>
      </c>
      <c r="D130" s="76">
        <v>6</v>
      </c>
      <c r="E130" s="76">
        <v>2</v>
      </c>
      <c r="F130" s="76">
        <v>1</v>
      </c>
      <c r="G130" s="76">
        <v>5</v>
      </c>
      <c r="H130" s="51" t="s">
        <v>81</v>
      </c>
      <c r="I130" s="51" t="s">
        <v>165</v>
      </c>
      <c r="J130" s="51" t="s">
        <v>131</v>
      </c>
      <c r="K130" s="51"/>
      <c r="L130" s="51" t="s">
        <v>134</v>
      </c>
      <c r="M130" s="51" t="s">
        <v>40</v>
      </c>
      <c r="N130" s="51">
        <v>1988</v>
      </c>
      <c r="O130" s="51"/>
      <c r="P130" s="51" t="s">
        <v>42</v>
      </c>
      <c r="Q130" s="51" t="s">
        <v>43</v>
      </c>
      <c r="R130" s="51">
        <v>1</v>
      </c>
      <c r="S130" s="77">
        <v>230000</v>
      </c>
      <c r="T130" s="51"/>
      <c r="U130" s="77"/>
      <c r="V130" s="51"/>
      <c r="W130" s="77"/>
      <c r="X130" s="474">
        <f t="shared" si="15"/>
        <v>1</v>
      </c>
      <c r="Y130" s="475">
        <f t="shared" si="15"/>
        <v>230000</v>
      </c>
      <c r="Z130" s="406" t="s">
        <v>687</v>
      </c>
      <c r="AA130" s="624"/>
      <c r="AB130" s="624"/>
      <c r="AC130" s="624"/>
      <c r="AD130" s="624"/>
      <c r="AE130" s="624"/>
      <c r="AF130" s="624"/>
      <c r="AG130" s="624"/>
    </row>
    <row r="131" spans="1:33" ht="12.95" customHeight="1">
      <c r="A131" s="52">
        <v>105</v>
      </c>
      <c r="B131" s="118"/>
      <c r="C131" s="76">
        <v>2</v>
      </c>
      <c r="D131" s="76">
        <v>6</v>
      </c>
      <c r="E131" s="76">
        <v>2</v>
      </c>
      <c r="F131" s="76">
        <v>1</v>
      </c>
      <c r="G131" s="76">
        <v>5</v>
      </c>
      <c r="H131" s="51" t="s">
        <v>83</v>
      </c>
      <c r="I131" s="51" t="s">
        <v>167</v>
      </c>
      <c r="J131" s="51" t="s">
        <v>131</v>
      </c>
      <c r="K131" s="51"/>
      <c r="L131" s="51" t="s">
        <v>134</v>
      </c>
      <c r="M131" s="51" t="s">
        <v>40</v>
      </c>
      <c r="N131" s="51">
        <v>2001</v>
      </c>
      <c r="O131" s="51"/>
      <c r="P131" s="51" t="s">
        <v>42</v>
      </c>
      <c r="Q131" s="51" t="s">
        <v>43</v>
      </c>
      <c r="R131" s="51">
        <v>1</v>
      </c>
      <c r="S131" s="77">
        <v>75000</v>
      </c>
      <c r="T131" s="51"/>
      <c r="U131" s="77"/>
      <c r="V131" s="51"/>
      <c r="W131" s="77"/>
      <c r="X131" s="474">
        <f t="shared" si="15"/>
        <v>1</v>
      </c>
      <c r="Y131" s="475">
        <f t="shared" si="15"/>
        <v>75000</v>
      </c>
      <c r="Z131" s="406" t="s">
        <v>682</v>
      </c>
      <c r="AA131" s="624"/>
      <c r="AB131" s="624"/>
      <c r="AC131" s="624"/>
      <c r="AD131" s="624"/>
      <c r="AE131" s="624"/>
      <c r="AF131" s="624"/>
      <c r="AG131" s="624"/>
    </row>
    <row r="132" spans="1:33" ht="12.95" customHeight="1">
      <c r="A132" s="114">
        <v>106</v>
      </c>
      <c r="B132" s="118"/>
      <c r="C132" s="76">
        <v>2</v>
      </c>
      <c r="D132" s="76">
        <v>6</v>
      </c>
      <c r="E132" s="76">
        <v>2</v>
      </c>
      <c r="F132" s="76">
        <v>1</v>
      </c>
      <c r="G132" s="76">
        <v>5</v>
      </c>
      <c r="H132" s="51" t="s">
        <v>146</v>
      </c>
      <c r="I132" s="51" t="s">
        <v>165</v>
      </c>
      <c r="J132" s="51" t="s">
        <v>131</v>
      </c>
      <c r="K132" s="51"/>
      <c r="L132" s="51" t="s">
        <v>134</v>
      </c>
      <c r="M132" s="51" t="s">
        <v>40</v>
      </c>
      <c r="N132" s="51">
        <v>1988</v>
      </c>
      <c r="O132" s="51"/>
      <c r="P132" s="51" t="s">
        <v>42</v>
      </c>
      <c r="Q132" s="51" t="s">
        <v>43</v>
      </c>
      <c r="R132" s="51">
        <v>1</v>
      </c>
      <c r="S132" s="77">
        <v>230000</v>
      </c>
      <c r="T132" s="51"/>
      <c r="U132" s="77"/>
      <c r="V132" s="51"/>
      <c r="W132" s="77"/>
      <c r="X132" s="474">
        <f t="shared" si="15"/>
        <v>1</v>
      </c>
      <c r="Y132" s="475">
        <f t="shared" si="15"/>
        <v>230000</v>
      </c>
      <c r="Z132" s="406" t="s">
        <v>699</v>
      </c>
      <c r="AA132" s="624"/>
      <c r="AB132" s="624"/>
      <c r="AC132" s="624"/>
      <c r="AD132" s="624"/>
      <c r="AE132" s="624"/>
      <c r="AF132" s="624"/>
      <c r="AG132" s="624"/>
    </row>
    <row r="133" spans="1:33" ht="12.95" customHeight="1">
      <c r="A133" s="52">
        <v>107</v>
      </c>
      <c r="B133" s="118"/>
      <c r="C133" s="76">
        <v>2</v>
      </c>
      <c r="D133" s="76">
        <v>6</v>
      </c>
      <c r="E133" s="76">
        <v>2</v>
      </c>
      <c r="F133" s="76">
        <v>1</v>
      </c>
      <c r="G133" s="76">
        <v>5</v>
      </c>
      <c r="H133" s="51" t="s">
        <v>147</v>
      </c>
      <c r="I133" s="51" t="s">
        <v>165</v>
      </c>
      <c r="J133" s="51" t="s">
        <v>131</v>
      </c>
      <c r="K133" s="51"/>
      <c r="L133" s="51" t="s">
        <v>134</v>
      </c>
      <c r="M133" s="51" t="s">
        <v>40</v>
      </c>
      <c r="N133" s="51">
        <v>1988</v>
      </c>
      <c r="O133" s="51"/>
      <c r="P133" s="51" t="s">
        <v>42</v>
      </c>
      <c r="Q133" s="51" t="s">
        <v>43</v>
      </c>
      <c r="R133" s="51">
        <v>1</v>
      </c>
      <c r="S133" s="77">
        <v>260000</v>
      </c>
      <c r="T133" s="51"/>
      <c r="U133" s="77"/>
      <c r="V133" s="51"/>
      <c r="W133" s="77"/>
      <c r="X133" s="474">
        <f t="shared" si="15"/>
        <v>1</v>
      </c>
      <c r="Y133" s="475">
        <f t="shared" si="15"/>
        <v>260000</v>
      </c>
      <c r="Z133" s="406" t="s">
        <v>693</v>
      </c>
      <c r="AA133" s="624"/>
      <c r="AB133" s="624"/>
      <c r="AC133" s="624"/>
      <c r="AD133" s="624"/>
      <c r="AE133" s="624"/>
      <c r="AF133" s="624"/>
      <c r="AG133" s="624"/>
    </row>
    <row r="134" spans="1:33" ht="12.95" customHeight="1">
      <c r="A134" s="114">
        <v>108</v>
      </c>
      <c r="B134" s="118"/>
      <c r="C134" s="76">
        <v>2</v>
      </c>
      <c r="D134" s="76">
        <v>6</v>
      </c>
      <c r="E134" s="76">
        <v>2</v>
      </c>
      <c r="F134" s="76">
        <v>1</v>
      </c>
      <c r="G134" s="76">
        <v>5</v>
      </c>
      <c r="H134" s="51" t="s">
        <v>148</v>
      </c>
      <c r="I134" s="51" t="s">
        <v>165</v>
      </c>
      <c r="J134" s="51" t="s">
        <v>131</v>
      </c>
      <c r="K134" s="51"/>
      <c r="L134" s="51" t="s">
        <v>134</v>
      </c>
      <c r="M134" s="51" t="s">
        <v>40</v>
      </c>
      <c r="N134" s="51">
        <v>1988</v>
      </c>
      <c r="O134" s="51"/>
      <c r="P134" s="51" t="s">
        <v>42</v>
      </c>
      <c r="Q134" s="51" t="s">
        <v>43</v>
      </c>
      <c r="R134" s="51">
        <v>1</v>
      </c>
      <c r="S134" s="77">
        <v>230000</v>
      </c>
      <c r="T134" s="51"/>
      <c r="U134" s="77"/>
      <c r="V134" s="51"/>
      <c r="W134" s="77"/>
      <c r="X134" s="474">
        <f t="shared" si="15"/>
        <v>1</v>
      </c>
      <c r="Y134" s="475">
        <f t="shared" si="15"/>
        <v>230000</v>
      </c>
      <c r="Z134" s="406" t="s">
        <v>684</v>
      </c>
      <c r="AA134" s="624"/>
      <c r="AB134" s="624"/>
      <c r="AC134" s="624"/>
      <c r="AD134" s="624"/>
      <c r="AE134" s="624"/>
      <c r="AF134" s="624"/>
      <c r="AG134" s="624"/>
    </row>
    <row r="135" spans="1:33" ht="12.95" customHeight="1">
      <c r="A135" s="52">
        <v>109</v>
      </c>
      <c r="B135" s="118"/>
      <c r="C135" s="76">
        <v>2</v>
      </c>
      <c r="D135" s="76">
        <v>6</v>
      </c>
      <c r="E135" s="76">
        <v>2</v>
      </c>
      <c r="F135" s="76">
        <v>1</v>
      </c>
      <c r="G135" s="76">
        <v>5</v>
      </c>
      <c r="H135" s="51" t="s">
        <v>149</v>
      </c>
      <c r="I135" s="51" t="s">
        <v>165</v>
      </c>
      <c r="J135" s="51" t="s">
        <v>131</v>
      </c>
      <c r="K135" s="51"/>
      <c r="L135" s="51" t="s">
        <v>134</v>
      </c>
      <c r="M135" s="51" t="s">
        <v>40</v>
      </c>
      <c r="N135" s="51">
        <v>1988</v>
      </c>
      <c r="O135" s="51"/>
      <c r="P135" s="51" t="s">
        <v>42</v>
      </c>
      <c r="Q135" s="51" t="s">
        <v>43</v>
      </c>
      <c r="R135" s="51">
        <v>1</v>
      </c>
      <c r="S135" s="77">
        <v>230000</v>
      </c>
      <c r="T135" s="51"/>
      <c r="U135" s="77"/>
      <c r="V135" s="51"/>
      <c r="W135" s="77"/>
      <c r="X135" s="474">
        <f t="shared" si="15"/>
        <v>1</v>
      </c>
      <c r="Y135" s="475">
        <f t="shared" si="15"/>
        <v>230000</v>
      </c>
      <c r="Z135" s="406" t="s">
        <v>685</v>
      </c>
      <c r="AA135" s="624"/>
      <c r="AB135" s="624"/>
      <c r="AC135" s="624"/>
      <c r="AD135" s="624"/>
      <c r="AE135" s="624"/>
      <c r="AF135" s="624"/>
      <c r="AG135" s="624"/>
    </row>
    <row r="136" spans="1:33" ht="12.95" customHeight="1">
      <c r="A136" s="114">
        <v>110</v>
      </c>
      <c r="B136" s="118"/>
      <c r="C136" s="76">
        <v>2</v>
      </c>
      <c r="D136" s="76">
        <v>6</v>
      </c>
      <c r="E136" s="76">
        <v>2</v>
      </c>
      <c r="F136" s="76">
        <v>1</v>
      </c>
      <c r="G136" s="76">
        <v>5</v>
      </c>
      <c r="H136" s="51" t="s">
        <v>150</v>
      </c>
      <c r="I136" s="51" t="s">
        <v>165</v>
      </c>
      <c r="J136" s="51" t="s">
        <v>131</v>
      </c>
      <c r="K136" s="51"/>
      <c r="L136" s="51" t="s">
        <v>134</v>
      </c>
      <c r="M136" s="51" t="s">
        <v>40</v>
      </c>
      <c r="N136" s="51">
        <v>1988</v>
      </c>
      <c r="O136" s="51"/>
      <c r="P136" s="51" t="s">
        <v>42</v>
      </c>
      <c r="Q136" s="51" t="s">
        <v>43</v>
      </c>
      <c r="R136" s="51">
        <v>1</v>
      </c>
      <c r="S136" s="77">
        <v>230000</v>
      </c>
      <c r="T136" s="51"/>
      <c r="U136" s="77"/>
      <c r="V136" s="51"/>
      <c r="W136" s="77"/>
      <c r="X136" s="474">
        <f t="shared" si="15"/>
        <v>1</v>
      </c>
      <c r="Y136" s="475">
        <f t="shared" si="15"/>
        <v>230000</v>
      </c>
      <c r="Z136" s="406" t="s">
        <v>686</v>
      </c>
      <c r="AA136" s="624"/>
      <c r="AB136" s="624"/>
      <c r="AC136" s="624"/>
      <c r="AD136" s="624"/>
      <c r="AE136" s="624"/>
      <c r="AF136" s="624"/>
      <c r="AG136" s="624"/>
    </row>
    <row r="137" spans="1:33" ht="12.95" customHeight="1">
      <c r="A137" s="52">
        <v>111</v>
      </c>
      <c r="B137" s="118"/>
      <c r="C137" s="76">
        <v>2</v>
      </c>
      <c r="D137" s="76">
        <v>6</v>
      </c>
      <c r="E137" s="76">
        <v>2</v>
      </c>
      <c r="F137" s="76">
        <v>1</v>
      </c>
      <c r="G137" s="76">
        <v>5</v>
      </c>
      <c r="H137" s="51" t="s">
        <v>76</v>
      </c>
      <c r="I137" s="51" t="s">
        <v>165</v>
      </c>
      <c r="J137" s="51" t="s">
        <v>131</v>
      </c>
      <c r="K137" s="51"/>
      <c r="L137" s="51" t="s">
        <v>134</v>
      </c>
      <c r="M137" s="51" t="s">
        <v>40</v>
      </c>
      <c r="N137" s="51">
        <v>2001</v>
      </c>
      <c r="O137" s="51"/>
      <c r="P137" s="51" t="s">
        <v>42</v>
      </c>
      <c r="Q137" s="51" t="s">
        <v>43</v>
      </c>
      <c r="R137" s="51">
        <v>1</v>
      </c>
      <c r="S137" s="77">
        <v>230000</v>
      </c>
      <c r="T137" s="51"/>
      <c r="U137" s="77"/>
      <c r="V137" s="51"/>
      <c r="W137" s="77"/>
      <c r="X137" s="474">
        <f t="shared" si="15"/>
        <v>1</v>
      </c>
      <c r="Y137" s="475">
        <f t="shared" si="15"/>
        <v>230000</v>
      </c>
      <c r="Z137" s="406" t="s">
        <v>700</v>
      </c>
      <c r="AA137" s="624"/>
      <c r="AB137" s="624"/>
      <c r="AC137" s="624"/>
      <c r="AD137" s="624"/>
      <c r="AE137" s="624"/>
      <c r="AF137" s="624"/>
      <c r="AG137" s="624"/>
    </row>
    <row r="138" spans="1:33" ht="12.95" customHeight="1">
      <c r="A138" s="114">
        <v>112</v>
      </c>
      <c r="B138" s="118"/>
      <c r="C138" s="76">
        <v>2</v>
      </c>
      <c r="D138" s="76">
        <v>6</v>
      </c>
      <c r="E138" s="76">
        <v>2</v>
      </c>
      <c r="F138" s="76">
        <v>1</v>
      </c>
      <c r="G138" s="76">
        <v>5</v>
      </c>
      <c r="H138" s="51" t="s">
        <v>78</v>
      </c>
      <c r="I138" s="51" t="s">
        <v>165</v>
      </c>
      <c r="J138" s="51" t="s">
        <v>131</v>
      </c>
      <c r="K138" s="51"/>
      <c r="L138" s="51" t="s">
        <v>134</v>
      </c>
      <c r="M138" s="51" t="s">
        <v>40</v>
      </c>
      <c r="N138" s="51">
        <v>2001</v>
      </c>
      <c r="O138" s="51"/>
      <c r="P138" s="51" t="s">
        <v>42</v>
      </c>
      <c r="Q138" s="51" t="s">
        <v>43</v>
      </c>
      <c r="R138" s="51">
        <v>1</v>
      </c>
      <c r="S138" s="77">
        <v>230000</v>
      </c>
      <c r="T138" s="51"/>
      <c r="U138" s="77"/>
      <c r="V138" s="51"/>
      <c r="W138" s="77"/>
      <c r="X138" s="474">
        <f t="shared" si="15"/>
        <v>1</v>
      </c>
      <c r="Y138" s="475">
        <f t="shared" si="15"/>
        <v>230000</v>
      </c>
      <c r="Z138" s="406" t="s">
        <v>701</v>
      </c>
      <c r="AA138" s="624"/>
      <c r="AB138" s="624"/>
      <c r="AC138" s="624"/>
      <c r="AD138" s="624"/>
      <c r="AE138" s="624"/>
      <c r="AF138" s="624"/>
      <c r="AG138" s="624"/>
    </row>
    <row r="139" spans="1:33" ht="12.95" customHeight="1">
      <c r="A139" s="52">
        <v>113</v>
      </c>
      <c r="B139" s="118"/>
      <c r="C139" s="76">
        <v>2</v>
      </c>
      <c r="D139" s="76">
        <v>6</v>
      </c>
      <c r="E139" s="76">
        <v>2</v>
      </c>
      <c r="F139" s="76">
        <v>1</v>
      </c>
      <c r="G139" s="76">
        <v>5</v>
      </c>
      <c r="H139" s="51" t="s">
        <v>123</v>
      </c>
      <c r="I139" s="51" t="s">
        <v>165</v>
      </c>
      <c r="J139" s="51" t="s">
        <v>131</v>
      </c>
      <c r="K139" s="51"/>
      <c r="L139" s="51" t="s">
        <v>134</v>
      </c>
      <c r="M139" s="51" t="s">
        <v>40</v>
      </c>
      <c r="N139" s="51">
        <v>2005</v>
      </c>
      <c r="O139" s="51"/>
      <c r="P139" s="51" t="s">
        <v>42</v>
      </c>
      <c r="Q139" s="51" t="s">
        <v>43</v>
      </c>
      <c r="R139" s="51">
        <v>1</v>
      </c>
      <c r="S139" s="77">
        <v>275000</v>
      </c>
      <c r="T139" s="51"/>
      <c r="U139" s="77"/>
      <c r="V139" s="51"/>
      <c r="W139" s="77"/>
      <c r="X139" s="474">
        <f t="shared" si="15"/>
        <v>1</v>
      </c>
      <c r="Y139" s="475">
        <f t="shared" si="15"/>
        <v>275000</v>
      </c>
      <c r="Z139" s="406" t="s">
        <v>702</v>
      </c>
      <c r="AA139" s="624"/>
      <c r="AB139" s="624"/>
      <c r="AC139" s="624"/>
      <c r="AD139" s="624"/>
      <c r="AE139" s="624"/>
      <c r="AF139" s="624"/>
      <c r="AG139" s="624"/>
    </row>
    <row r="140" spans="1:33" ht="12.95" customHeight="1">
      <c r="A140" s="114">
        <v>114</v>
      </c>
      <c r="B140" s="118"/>
      <c r="C140" s="76">
        <v>2</v>
      </c>
      <c r="D140" s="76">
        <v>6</v>
      </c>
      <c r="E140" s="76">
        <v>2</v>
      </c>
      <c r="F140" s="76">
        <v>1</v>
      </c>
      <c r="G140" s="76">
        <v>5</v>
      </c>
      <c r="H140" s="51" t="s">
        <v>152</v>
      </c>
      <c r="I140" s="51" t="s">
        <v>166</v>
      </c>
      <c r="J140" s="51" t="s">
        <v>131</v>
      </c>
      <c r="K140" s="51"/>
      <c r="L140" s="51" t="s">
        <v>134</v>
      </c>
      <c r="M140" s="51" t="s">
        <v>40</v>
      </c>
      <c r="N140" s="51">
        <v>2002</v>
      </c>
      <c r="O140" s="51"/>
      <c r="P140" s="51" t="s">
        <v>42</v>
      </c>
      <c r="Q140" s="51" t="s">
        <v>43</v>
      </c>
      <c r="R140" s="51">
        <v>1</v>
      </c>
      <c r="S140" s="77">
        <v>230000</v>
      </c>
      <c r="T140" s="51"/>
      <c r="U140" s="77"/>
      <c r="V140" s="51"/>
      <c r="W140" s="77"/>
      <c r="X140" s="474">
        <f t="shared" si="15"/>
        <v>1</v>
      </c>
      <c r="Y140" s="475">
        <f t="shared" si="15"/>
        <v>230000</v>
      </c>
      <c r="Z140" s="406" t="s">
        <v>701</v>
      </c>
      <c r="AA140" s="624"/>
      <c r="AB140" s="624"/>
      <c r="AC140" s="624"/>
      <c r="AD140" s="624"/>
      <c r="AE140" s="624"/>
      <c r="AF140" s="624"/>
      <c r="AG140" s="624"/>
    </row>
    <row r="141" spans="1:33" ht="12.95" customHeight="1">
      <c r="A141" s="52">
        <v>115</v>
      </c>
      <c r="B141" s="118"/>
      <c r="C141" s="76">
        <v>2</v>
      </c>
      <c r="D141" s="76">
        <v>6</v>
      </c>
      <c r="E141" s="76">
        <v>2</v>
      </c>
      <c r="F141" s="76">
        <v>1</v>
      </c>
      <c r="G141" s="76">
        <v>5</v>
      </c>
      <c r="H141" s="51" t="s">
        <v>64</v>
      </c>
      <c r="I141" s="51" t="s">
        <v>166</v>
      </c>
      <c r="J141" s="51" t="s">
        <v>131</v>
      </c>
      <c r="K141" s="51"/>
      <c r="L141" s="51" t="s">
        <v>134</v>
      </c>
      <c r="M141" s="51" t="s">
        <v>40</v>
      </c>
      <c r="N141" s="51">
        <v>2002</v>
      </c>
      <c r="O141" s="51"/>
      <c r="P141" s="51" t="s">
        <v>42</v>
      </c>
      <c r="Q141" s="51" t="s">
        <v>43</v>
      </c>
      <c r="R141" s="51">
        <v>1</v>
      </c>
      <c r="S141" s="77">
        <v>230000</v>
      </c>
      <c r="T141" s="51"/>
      <c r="U141" s="77"/>
      <c r="V141" s="51"/>
      <c r="W141" s="77"/>
      <c r="X141" s="474">
        <f t="shared" si="15"/>
        <v>1</v>
      </c>
      <c r="Y141" s="475">
        <f t="shared" si="15"/>
        <v>230000</v>
      </c>
      <c r="Z141" s="406" t="s">
        <v>700</v>
      </c>
      <c r="AA141" s="624"/>
      <c r="AB141" s="624"/>
      <c r="AC141" s="624"/>
      <c r="AD141" s="624"/>
      <c r="AE141" s="624"/>
      <c r="AF141" s="624"/>
      <c r="AG141" s="624"/>
    </row>
    <row r="142" spans="1:33" ht="12.95" customHeight="1">
      <c r="A142" s="114">
        <v>116</v>
      </c>
      <c r="B142" s="118"/>
      <c r="C142" s="76">
        <v>2</v>
      </c>
      <c r="D142" s="76">
        <v>6</v>
      </c>
      <c r="E142" s="76">
        <v>2</v>
      </c>
      <c r="F142" s="76">
        <v>1</v>
      </c>
      <c r="G142" s="76">
        <v>5</v>
      </c>
      <c r="H142" s="51" t="s">
        <v>168</v>
      </c>
      <c r="I142" s="51" t="s">
        <v>169</v>
      </c>
      <c r="J142" s="51" t="s">
        <v>170</v>
      </c>
      <c r="K142" s="51"/>
      <c r="L142" s="51" t="s">
        <v>170</v>
      </c>
      <c r="M142" s="51" t="s">
        <v>40</v>
      </c>
      <c r="N142" s="51">
        <v>2007</v>
      </c>
      <c r="O142" s="51"/>
      <c r="P142" s="51" t="s">
        <v>42</v>
      </c>
      <c r="Q142" s="51" t="s">
        <v>43</v>
      </c>
      <c r="R142" s="51">
        <v>1</v>
      </c>
      <c r="S142" s="77">
        <v>650000</v>
      </c>
      <c r="T142" s="51"/>
      <c r="U142" s="77"/>
      <c r="V142" s="51"/>
      <c r="W142" s="77"/>
      <c r="X142" s="474">
        <f t="shared" si="15"/>
        <v>1</v>
      </c>
      <c r="Y142" s="475">
        <f t="shared" si="15"/>
        <v>650000</v>
      </c>
      <c r="Z142" s="406" t="s">
        <v>692</v>
      </c>
      <c r="AA142" s="624"/>
      <c r="AB142" s="624"/>
      <c r="AC142" s="624"/>
      <c r="AD142" s="624"/>
      <c r="AE142" s="624"/>
      <c r="AF142" s="624"/>
      <c r="AG142" s="624"/>
    </row>
    <row r="143" spans="1:33" ht="12.95" customHeight="1">
      <c r="A143" s="52">
        <v>117</v>
      </c>
      <c r="B143" s="118"/>
      <c r="C143" s="76">
        <v>2</v>
      </c>
      <c r="D143" s="76">
        <v>6</v>
      </c>
      <c r="E143" s="76">
        <v>2</v>
      </c>
      <c r="F143" s="76">
        <v>1</v>
      </c>
      <c r="G143" s="76">
        <v>5</v>
      </c>
      <c r="H143" s="51" t="s">
        <v>171</v>
      </c>
      <c r="I143" s="51" t="s">
        <v>169</v>
      </c>
      <c r="J143" s="51" t="s">
        <v>170</v>
      </c>
      <c r="K143" s="51"/>
      <c r="L143" s="51" t="s">
        <v>170</v>
      </c>
      <c r="M143" s="51" t="s">
        <v>40</v>
      </c>
      <c r="N143" s="51">
        <v>2007</v>
      </c>
      <c r="O143" s="51"/>
      <c r="P143" s="51" t="s">
        <v>42</v>
      </c>
      <c r="Q143" s="51" t="s">
        <v>43</v>
      </c>
      <c r="R143" s="51">
        <v>1</v>
      </c>
      <c r="S143" s="77">
        <v>650000</v>
      </c>
      <c r="T143" s="51"/>
      <c r="U143" s="77"/>
      <c r="V143" s="51"/>
      <c r="W143" s="77"/>
      <c r="X143" s="474">
        <f t="shared" si="15"/>
        <v>1</v>
      </c>
      <c r="Y143" s="475">
        <f t="shared" si="15"/>
        <v>650000</v>
      </c>
      <c r="Z143" s="406" t="s">
        <v>694</v>
      </c>
      <c r="AA143" s="624"/>
      <c r="AB143" s="624"/>
      <c r="AC143" s="624"/>
      <c r="AD143" s="624"/>
      <c r="AE143" s="624"/>
      <c r="AF143" s="624"/>
      <c r="AG143" s="624"/>
    </row>
    <row r="144" spans="1:33" ht="12.95" customHeight="1">
      <c r="A144" s="114">
        <v>118</v>
      </c>
      <c r="B144" s="118"/>
      <c r="C144" s="76">
        <v>2</v>
      </c>
      <c r="D144" s="76">
        <v>6</v>
      </c>
      <c r="E144" s="76">
        <v>2</v>
      </c>
      <c r="F144" s="76">
        <v>1</v>
      </c>
      <c r="G144" s="76">
        <v>5</v>
      </c>
      <c r="H144" s="51" t="s">
        <v>172</v>
      </c>
      <c r="I144" s="51" t="s">
        <v>169</v>
      </c>
      <c r="J144" s="51" t="s">
        <v>170</v>
      </c>
      <c r="K144" s="51"/>
      <c r="L144" s="51" t="s">
        <v>170</v>
      </c>
      <c r="M144" s="51" t="s">
        <v>40</v>
      </c>
      <c r="N144" s="51">
        <v>2007</v>
      </c>
      <c r="O144" s="51"/>
      <c r="P144" s="51" t="s">
        <v>42</v>
      </c>
      <c r="Q144" s="51" t="s">
        <v>43</v>
      </c>
      <c r="R144" s="51">
        <v>1</v>
      </c>
      <c r="S144" s="77">
        <v>650000</v>
      </c>
      <c r="T144" s="51"/>
      <c r="U144" s="77"/>
      <c r="V144" s="51"/>
      <c r="W144" s="77"/>
      <c r="X144" s="474">
        <f t="shared" si="15"/>
        <v>1</v>
      </c>
      <c r="Y144" s="475">
        <f t="shared" si="15"/>
        <v>650000</v>
      </c>
      <c r="Z144" s="406" t="s">
        <v>682</v>
      </c>
      <c r="AA144" s="624"/>
      <c r="AB144" s="624"/>
      <c r="AC144" s="624"/>
      <c r="AD144" s="624"/>
      <c r="AE144" s="624"/>
      <c r="AF144" s="624"/>
      <c r="AG144" s="624"/>
    </row>
    <row r="145" spans="1:33" ht="12.95" customHeight="1">
      <c r="A145" s="52">
        <v>119</v>
      </c>
      <c r="B145" s="118"/>
      <c r="C145" s="76">
        <v>2</v>
      </c>
      <c r="D145" s="76">
        <v>6</v>
      </c>
      <c r="E145" s="76">
        <v>2</v>
      </c>
      <c r="F145" s="76">
        <v>1</v>
      </c>
      <c r="G145" s="76">
        <v>5</v>
      </c>
      <c r="H145" s="51" t="s">
        <v>66</v>
      </c>
      <c r="I145" s="51" t="s">
        <v>169</v>
      </c>
      <c r="J145" s="51" t="s">
        <v>170</v>
      </c>
      <c r="K145" s="51"/>
      <c r="L145" s="51" t="s">
        <v>170</v>
      </c>
      <c r="M145" s="51" t="s">
        <v>40</v>
      </c>
      <c r="N145" s="51">
        <v>2007</v>
      </c>
      <c r="O145" s="51"/>
      <c r="P145" s="51" t="s">
        <v>42</v>
      </c>
      <c r="Q145" s="51" t="s">
        <v>43</v>
      </c>
      <c r="R145" s="51">
        <v>1</v>
      </c>
      <c r="S145" s="77">
        <v>650000</v>
      </c>
      <c r="T145" s="51"/>
      <c r="U145" s="77"/>
      <c r="V145" s="51"/>
      <c r="W145" s="77"/>
      <c r="X145" s="474">
        <f t="shared" si="15"/>
        <v>1</v>
      </c>
      <c r="Y145" s="475">
        <f t="shared" si="15"/>
        <v>650000</v>
      </c>
      <c r="Z145" s="406" t="s">
        <v>683</v>
      </c>
      <c r="AA145" s="624"/>
      <c r="AB145" s="624"/>
      <c r="AC145" s="624"/>
      <c r="AD145" s="624"/>
      <c r="AE145" s="624"/>
      <c r="AF145" s="624"/>
      <c r="AG145" s="624"/>
    </row>
    <row r="146" spans="1:33" ht="12.95" customHeight="1">
      <c r="A146" s="114">
        <v>120</v>
      </c>
      <c r="B146" s="118"/>
      <c r="C146" s="76">
        <v>2</v>
      </c>
      <c r="D146" s="76">
        <v>6</v>
      </c>
      <c r="E146" s="76">
        <v>2</v>
      </c>
      <c r="F146" s="76">
        <v>1</v>
      </c>
      <c r="G146" s="76">
        <v>5</v>
      </c>
      <c r="H146" s="51" t="s">
        <v>61</v>
      </c>
      <c r="I146" s="51" t="s">
        <v>165</v>
      </c>
      <c r="J146" s="51" t="s">
        <v>131</v>
      </c>
      <c r="K146" s="51"/>
      <c r="L146" s="51" t="s">
        <v>134</v>
      </c>
      <c r="M146" s="51" t="s">
        <v>40</v>
      </c>
      <c r="N146" s="51">
        <v>2010</v>
      </c>
      <c r="O146" s="51"/>
      <c r="P146" s="51" t="s">
        <v>42</v>
      </c>
      <c r="Q146" s="51" t="s">
        <v>43</v>
      </c>
      <c r="R146" s="51">
        <v>1</v>
      </c>
      <c r="S146" s="77">
        <v>450000</v>
      </c>
      <c r="T146" s="51"/>
      <c r="U146" s="77"/>
      <c r="V146" s="51"/>
      <c r="W146" s="77"/>
      <c r="X146" s="474">
        <f t="shared" si="15"/>
        <v>1</v>
      </c>
      <c r="Y146" s="475">
        <f t="shared" si="15"/>
        <v>450000</v>
      </c>
      <c r="Z146" s="406" t="s">
        <v>690</v>
      </c>
      <c r="AA146" s="624"/>
      <c r="AB146" s="624"/>
      <c r="AC146" s="624"/>
      <c r="AD146" s="624"/>
      <c r="AE146" s="624"/>
      <c r="AF146" s="624"/>
      <c r="AG146" s="624"/>
    </row>
    <row r="147" spans="1:33" ht="12.95" customHeight="1">
      <c r="A147" s="52">
        <v>121</v>
      </c>
      <c r="B147" s="118"/>
      <c r="C147" s="76">
        <v>2</v>
      </c>
      <c r="D147" s="76">
        <v>6</v>
      </c>
      <c r="E147" s="76">
        <v>2</v>
      </c>
      <c r="F147" s="76">
        <v>1</v>
      </c>
      <c r="G147" s="76">
        <v>5</v>
      </c>
      <c r="H147" s="51" t="s">
        <v>173</v>
      </c>
      <c r="I147" s="51" t="s">
        <v>165</v>
      </c>
      <c r="J147" s="51" t="s">
        <v>131</v>
      </c>
      <c r="K147" s="51"/>
      <c r="L147" s="51" t="s">
        <v>134</v>
      </c>
      <c r="M147" s="51" t="s">
        <v>40</v>
      </c>
      <c r="N147" s="51">
        <v>2010</v>
      </c>
      <c r="O147" s="51"/>
      <c r="P147" s="51" t="s">
        <v>42</v>
      </c>
      <c r="Q147" s="51" t="s">
        <v>43</v>
      </c>
      <c r="R147" s="51">
        <v>1</v>
      </c>
      <c r="S147" s="77">
        <v>450000</v>
      </c>
      <c r="T147" s="51"/>
      <c r="U147" s="77"/>
      <c r="V147" s="51"/>
      <c r="W147" s="77"/>
      <c r="X147" s="474">
        <f t="shared" si="15"/>
        <v>1</v>
      </c>
      <c r="Y147" s="475">
        <f t="shared" si="15"/>
        <v>450000</v>
      </c>
      <c r="Z147" s="406" t="s">
        <v>690</v>
      </c>
      <c r="AA147" s="624"/>
      <c r="AB147" s="624"/>
      <c r="AC147" s="624"/>
      <c r="AD147" s="624"/>
      <c r="AE147" s="624"/>
      <c r="AF147" s="624"/>
      <c r="AG147" s="624"/>
    </row>
    <row r="148" spans="1:33" ht="12.95" customHeight="1">
      <c r="A148" s="114">
        <v>122</v>
      </c>
      <c r="B148" s="118"/>
      <c r="C148" s="76">
        <v>2</v>
      </c>
      <c r="D148" s="76">
        <v>6</v>
      </c>
      <c r="E148" s="76">
        <v>2</v>
      </c>
      <c r="F148" s="76">
        <v>1</v>
      </c>
      <c r="G148" s="76">
        <v>37</v>
      </c>
      <c r="H148" s="51" t="s">
        <v>129</v>
      </c>
      <c r="I148" s="51" t="s">
        <v>174</v>
      </c>
      <c r="J148" s="51" t="s">
        <v>131</v>
      </c>
      <c r="K148" s="51"/>
      <c r="L148" s="51" t="s">
        <v>170</v>
      </c>
      <c r="M148" s="51" t="s">
        <v>40</v>
      </c>
      <c r="N148" s="51">
        <v>2006</v>
      </c>
      <c r="O148" s="51"/>
      <c r="P148" s="51" t="s">
        <v>42</v>
      </c>
      <c r="Q148" s="51" t="s">
        <v>43</v>
      </c>
      <c r="R148" s="51">
        <v>1</v>
      </c>
      <c r="S148" s="77">
        <v>400000</v>
      </c>
      <c r="T148" s="51"/>
      <c r="U148" s="77"/>
      <c r="V148" s="51"/>
      <c r="W148" s="77"/>
      <c r="X148" s="474">
        <f t="shared" si="15"/>
        <v>1</v>
      </c>
      <c r="Y148" s="475">
        <f t="shared" si="15"/>
        <v>400000</v>
      </c>
      <c r="Z148" s="406" t="s">
        <v>678</v>
      </c>
      <c r="AA148" s="624"/>
      <c r="AB148" s="624"/>
      <c r="AC148" s="624"/>
      <c r="AD148" s="624"/>
      <c r="AE148" s="624"/>
      <c r="AF148" s="624"/>
      <c r="AG148" s="624"/>
    </row>
    <row r="149" spans="1:33" ht="12.95" customHeight="1">
      <c r="A149" s="52">
        <v>123</v>
      </c>
      <c r="B149" s="118"/>
      <c r="C149" s="76">
        <v>2</v>
      </c>
      <c r="D149" s="76">
        <v>6</v>
      </c>
      <c r="E149" s="76">
        <v>2</v>
      </c>
      <c r="F149" s="76">
        <v>1</v>
      </c>
      <c r="G149" s="76">
        <v>37</v>
      </c>
      <c r="H149" s="51" t="s">
        <v>135</v>
      </c>
      <c r="I149" s="51" t="s">
        <v>174</v>
      </c>
      <c r="J149" s="51" t="s">
        <v>131</v>
      </c>
      <c r="K149" s="51"/>
      <c r="L149" s="51" t="s">
        <v>170</v>
      </c>
      <c r="M149" s="51" t="s">
        <v>40</v>
      </c>
      <c r="N149" s="51">
        <v>2006</v>
      </c>
      <c r="O149" s="51"/>
      <c r="P149" s="51" t="s">
        <v>42</v>
      </c>
      <c r="Q149" s="51" t="s">
        <v>43</v>
      </c>
      <c r="R149" s="51">
        <v>1</v>
      </c>
      <c r="S149" s="77">
        <v>400000</v>
      </c>
      <c r="T149" s="51"/>
      <c r="U149" s="77"/>
      <c r="V149" s="51"/>
      <c r="W149" s="77"/>
      <c r="X149" s="474">
        <f t="shared" si="15"/>
        <v>1</v>
      </c>
      <c r="Y149" s="475">
        <f t="shared" si="15"/>
        <v>400000</v>
      </c>
      <c r="Z149" s="406" t="s">
        <v>678</v>
      </c>
      <c r="AA149" s="624"/>
      <c r="AB149" s="624"/>
      <c r="AC149" s="624"/>
      <c r="AD149" s="624"/>
      <c r="AE149" s="624"/>
      <c r="AF149" s="624"/>
      <c r="AG149" s="624"/>
    </row>
    <row r="150" spans="1:33" ht="12.95" customHeight="1">
      <c r="A150" s="114">
        <v>124</v>
      </c>
      <c r="B150" s="118"/>
      <c r="C150" s="76">
        <v>2</v>
      </c>
      <c r="D150" s="76">
        <v>6</v>
      </c>
      <c r="E150" s="76">
        <v>2</v>
      </c>
      <c r="F150" s="76">
        <v>1</v>
      </c>
      <c r="G150" s="76">
        <v>7</v>
      </c>
      <c r="H150" s="51" t="s">
        <v>129</v>
      </c>
      <c r="I150" s="51" t="s">
        <v>74</v>
      </c>
      <c r="J150" s="51" t="s">
        <v>131</v>
      </c>
      <c r="K150" s="51"/>
      <c r="L150" s="51" t="s">
        <v>158</v>
      </c>
      <c r="M150" s="51" t="s">
        <v>40</v>
      </c>
      <c r="N150" s="51">
        <v>2010</v>
      </c>
      <c r="O150" s="51"/>
      <c r="P150" s="51" t="s">
        <v>42</v>
      </c>
      <c r="Q150" s="51" t="s">
        <v>43</v>
      </c>
      <c r="R150" s="51">
        <v>1</v>
      </c>
      <c r="S150" s="77">
        <v>60000</v>
      </c>
      <c r="T150" s="51"/>
      <c r="U150" s="77"/>
      <c r="V150" s="51"/>
      <c r="W150" s="77"/>
      <c r="X150" s="474">
        <f t="shared" si="15"/>
        <v>1</v>
      </c>
      <c r="Y150" s="475">
        <f t="shared" si="15"/>
        <v>60000</v>
      </c>
      <c r="Z150" s="406"/>
      <c r="AA150" s="624"/>
      <c r="AB150" s="624"/>
      <c r="AC150" s="624"/>
      <c r="AD150" s="624"/>
      <c r="AE150" s="624"/>
      <c r="AF150" s="624"/>
      <c r="AG150" s="624"/>
    </row>
    <row r="151" spans="1:33" ht="12.95" customHeight="1">
      <c r="A151" s="52">
        <v>125</v>
      </c>
      <c r="B151" s="118"/>
      <c r="C151" s="76">
        <v>2</v>
      </c>
      <c r="D151" s="76">
        <v>6</v>
      </c>
      <c r="E151" s="76">
        <v>2</v>
      </c>
      <c r="F151" s="76">
        <v>1</v>
      </c>
      <c r="G151" s="76">
        <v>7</v>
      </c>
      <c r="H151" s="51" t="s">
        <v>135</v>
      </c>
      <c r="I151" s="51" t="s">
        <v>74</v>
      </c>
      <c r="J151" s="51" t="s">
        <v>131</v>
      </c>
      <c r="K151" s="51"/>
      <c r="L151" s="51" t="s">
        <v>158</v>
      </c>
      <c r="M151" s="51" t="s">
        <v>40</v>
      </c>
      <c r="N151" s="51">
        <v>2010</v>
      </c>
      <c r="O151" s="51"/>
      <c r="P151" s="51" t="s">
        <v>42</v>
      </c>
      <c r="Q151" s="51" t="s">
        <v>43</v>
      </c>
      <c r="R151" s="51">
        <v>1</v>
      </c>
      <c r="S151" s="77">
        <v>60000</v>
      </c>
      <c r="T151" s="51"/>
      <c r="U151" s="77"/>
      <c r="V151" s="51"/>
      <c r="W151" s="77"/>
      <c r="X151" s="474">
        <f t="shared" si="15"/>
        <v>1</v>
      </c>
      <c r="Y151" s="475">
        <f t="shared" si="15"/>
        <v>60000</v>
      </c>
      <c r="Z151" s="406"/>
      <c r="AA151" s="624"/>
      <c r="AB151" s="624"/>
      <c r="AC151" s="624"/>
      <c r="AD151" s="624"/>
      <c r="AE151" s="624"/>
      <c r="AF151" s="624"/>
      <c r="AG151" s="624"/>
    </row>
    <row r="152" spans="1:33" ht="12.95" customHeight="1">
      <c r="A152" s="114">
        <v>126</v>
      </c>
      <c r="B152" s="118"/>
      <c r="C152" s="76">
        <v>2</v>
      </c>
      <c r="D152" s="76">
        <v>6</v>
      </c>
      <c r="E152" s="76">
        <v>2</v>
      </c>
      <c r="F152" s="76">
        <v>1</v>
      </c>
      <c r="G152" s="76">
        <v>7</v>
      </c>
      <c r="H152" s="51" t="s">
        <v>70</v>
      </c>
      <c r="I152" s="51" t="s">
        <v>74</v>
      </c>
      <c r="J152" s="51" t="s">
        <v>131</v>
      </c>
      <c r="K152" s="51"/>
      <c r="L152" s="51" t="s">
        <v>158</v>
      </c>
      <c r="M152" s="51" t="s">
        <v>40</v>
      </c>
      <c r="N152" s="51">
        <v>2010</v>
      </c>
      <c r="O152" s="51"/>
      <c r="P152" s="51" t="s">
        <v>42</v>
      </c>
      <c r="Q152" s="51" t="s">
        <v>43</v>
      </c>
      <c r="R152" s="51">
        <v>1</v>
      </c>
      <c r="S152" s="77">
        <v>60000</v>
      </c>
      <c r="T152" s="51"/>
      <c r="U152" s="77"/>
      <c r="V152" s="51"/>
      <c r="W152" s="77"/>
      <c r="X152" s="474">
        <f t="shared" si="15"/>
        <v>1</v>
      </c>
      <c r="Y152" s="475">
        <f t="shared" si="15"/>
        <v>60000</v>
      </c>
      <c r="Z152" s="406"/>
      <c r="AA152" s="624"/>
      <c r="AB152" s="624"/>
      <c r="AC152" s="624"/>
      <c r="AD152" s="624"/>
      <c r="AE152" s="624"/>
      <c r="AF152" s="624"/>
      <c r="AG152" s="624"/>
    </row>
    <row r="153" spans="1:33" ht="12.95" customHeight="1">
      <c r="A153" s="52">
        <v>127</v>
      </c>
      <c r="B153" s="118"/>
      <c r="C153" s="76">
        <v>2</v>
      </c>
      <c r="D153" s="76">
        <v>6</v>
      </c>
      <c r="E153" s="76">
        <v>2</v>
      </c>
      <c r="F153" s="76">
        <v>1</v>
      </c>
      <c r="G153" s="76">
        <v>7</v>
      </c>
      <c r="H153" s="51" t="s">
        <v>73</v>
      </c>
      <c r="I153" s="51" t="s">
        <v>74</v>
      </c>
      <c r="J153" s="51" t="s">
        <v>131</v>
      </c>
      <c r="K153" s="51"/>
      <c r="L153" s="51" t="s">
        <v>158</v>
      </c>
      <c r="M153" s="51" t="s">
        <v>40</v>
      </c>
      <c r="N153" s="51">
        <v>2010</v>
      </c>
      <c r="O153" s="51"/>
      <c r="P153" s="51" t="s">
        <v>42</v>
      </c>
      <c r="Q153" s="51" t="s">
        <v>43</v>
      </c>
      <c r="R153" s="51">
        <v>1</v>
      </c>
      <c r="S153" s="77">
        <v>60000</v>
      </c>
      <c r="T153" s="51"/>
      <c r="U153" s="77"/>
      <c r="V153" s="51"/>
      <c r="W153" s="77"/>
      <c r="X153" s="474">
        <f t="shared" ref="X153:Y216" si="16">R153+T153-V153</f>
        <v>1</v>
      </c>
      <c r="Y153" s="475">
        <f t="shared" si="16"/>
        <v>60000</v>
      </c>
      <c r="Z153" s="406"/>
      <c r="AA153" s="624"/>
      <c r="AB153" s="624"/>
      <c r="AC153" s="624"/>
      <c r="AD153" s="624"/>
      <c r="AE153" s="624"/>
      <c r="AF153" s="624"/>
      <c r="AG153" s="624"/>
    </row>
    <row r="154" spans="1:33" ht="12.95" customHeight="1">
      <c r="A154" s="114">
        <v>128</v>
      </c>
      <c r="B154" s="118"/>
      <c r="C154" s="76">
        <v>2</v>
      </c>
      <c r="D154" s="76">
        <v>6</v>
      </c>
      <c r="E154" s="76">
        <v>2</v>
      </c>
      <c r="F154" s="76">
        <v>1</v>
      </c>
      <c r="G154" s="76">
        <v>7</v>
      </c>
      <c r="H154" s="51" t="s">
        <v>137</v>
      </c>
      <c r="I154" s="51" t="s">
        <v>74</v>
      </c>
      <c r="J154" s="51" t="s">
        <v>131</v>
      </c>
      <c r="K154" s="51"/>
      <c r="L154" s="51" t="s">
        <v>158</v>
      </c>
      <c r="M154" s="51" t="s">
        <v>40</v>
      </c>
      <c r="N154" s="51">
        <v>2010</v>
      </c>
      <c r="O154" s="51"/>
      <c r="P154" s="51" t="s">
        <v>42</v>
      </c>
      <c r="Q154" s="51" t="s">
        <v>43</v>
      </c>
      <c r="R154" s="51">
        <v>1</v>
      </c>
      <c r="S154" s="77">
        <v>60000</v>
      </c>
      <c r="T154" s="51"/>
      <c r="U154" s="77"/>
      <c r="V154" s="51"/>
      <c r="W154" s="77"/>
      <c r="X154" s="474">
        <f t="shared" si="16"/>
        <v>1</v>
      </c>
      <c r="Y154" s="475">
        <f t="shared" si="16"/>
        <v>60000</v>
      </c>
      <c r="Z154" s="406"/>
      <c r="AA154" s="624"/>
      <c r="AB154" s="624"/>
      <c r="AC154" s="624"/>
      <c r="AD154" s="624"/>
      <c r="AE154" s="624"/>
      <c r="AF154" s="624"/>
      <c r="AG154" s="624"/>
    </row>
    <row r="155" spans="1:33" ht="12.95" customHeight="1">
      <c r="A155" s="52">
        <v>129</v>
      </c>
      <c r="B155" s="118"/>
      <c r="C155" s="76">
        <v>2</v>
      </c>
      <c r="D155" s="76">
        <v>6</v>
      </c>
      <c r="E155" s="76">
        <v>2</v>
      </c>
      <c r="F155" s="76">
        <v>1</v>
      </c>
      <c r="G155" s="76">
        <v>7</v>
      </c>
      <c r="H155" s="51" t="s">
        <v>100</v>
      </c>
      <c r="I155" s="51" t="s">
        <v>74</v>
      </c>
      <c r="J155" s="51" t="s">
        <v>131</v>
      </c>
      <c r="K155" s="51"/>
      <c r="L155" s="51" t="s">
        <v>158</v>
      </c>
      <c r="M155" s="51" t="s">
        <v>40</v>
      </c>
      <c r="N155" s="51">
        <v>2010</v>
      </c>
      <c r="O155" s="51"/>
      <c r="P155" s="51" t="s">
        <v>42</v>
      </c>
      <c r="Q155" s="51" t="s">
        <v>43</v>
      </c>
      <c r="R155" s="51">
        <v>1</v>
      </c>
      <c r="S155" s="77">
        <v>60000</v>
      </c>
      <c r="T155" s="51"/>
      <c r="U155" s="77"/>
      <c r="V155" s="51"/>
      <c r="W155" s="77"/>
      <c r="X155" s="474">
        <f t="shared" si="16"/>
        <v>1</v>
      </c>
      <c r="Y155" s="475">
        <f t="shared" si="16"/>
        <v>60000</v>
      </c>
      <c r="Z155" s="406"/>
      <c r="AA155" s="624"/>
      <c r="AB155" s="624"/>
      <c r="AC155" s="624"/>
      <c r="AD155" s="624"/>
      <c r="AE155" s="624"/>
      <c r="AF155" s="624"/>
      <c r="AG155" s="624"/>
    </row>
    <row r="156" spans="1:33" ht="12.95" customHeight="1">
      <c r="A156" s="114">
        <v>130</v>
      </c>
      <c r="B156" s="118"/>
      <c r="C156" s="76">
        <v>2</v>
      </c>
      <c r="D156" s="76">
        <v>6</v>
      </c>
      <c r="E156" s="76">
        <v>2</v>
      </c>
      <c r="F156" s="76">
        <v>1</v>
      </c>
      <c r="G156" s="76">
        <v>7</v>
      </c>
      <c r="H156" s="51" t="s">
        <v>139</v>
      </c>
      <c r="I156" s="51" t="s">
        <v>74</v>
      </c>
      <c r="J156" s="51" t="s">
        <v>131</v>
      </c>
      <c r="K156" s="51"/>
      <c r="L156" s="51" t="s">
        <v>158</v>
      </c>
      <c r="M156" s="51" t="s">
        <v>40</v>
      </c>
      <c r="N156" s="51">
        <v>2010</v>
      </c>
      <c r="O156" s="51"/>
      <c r="P156" s="51" t="s">
        <v>42</v>
      </c>
      <c r="Q156" s="51" t="s">
        <v>43</v>
      </c>
      <c r="R156" s="51">
        <v>1</v>
      </c>
      <c r="S156" s="77">
        <v>60000</v>
      </c>
      <c r="T156" s="51"/>
      <c r="U156" s="77"/>
      <c r="V156" s="51"/>
      <c r="W156" s="77"/>
      <c r="X156" s="474">
        <f t="shared" si="16"/>
        <v>1</v>
      </c>
      <c r="Y156" s="475">
        <f t="shared" si="16"/>
        <v>60000</v>
      </c>
      <c r="Z156" s="406"/>
      <c r="AA156" s="624"/>
      <c r="AB156" s="624"/>
      <c r="AC156" s="624"/>
      <c r="AD156" s="624"/>
      <c r="AE156" s="624"/>
      <c r="AF156" s="624"/>
      <c r="AG156" s="624"/>
    </row>
    <row r="157" spans="1:33" ht="12.95" customHeight="1">
      <c r="A157" s="52">
        <v>131</v>
      </c>
      <c r="B157" s="118"/>
      <c r="C157" s="76">
        <v>2</v>
      </c>
      <c r="D157" s="76">
        <v>6</v>
      </c>
      <c r="E157" s="76">
        <v>2</v>
      </c>
      <c r="F157" s="76">
        <v>1</v>
      </c>
      <c r="G157" s="76">
        <v>7</v>
      </c>
      <c r="H157" s="51" t="s">
        <v>140</v>
      </c>
      <c r="I157" s="51" t="s">
        <v>74</v>
      </c>
      <c r="J157" s="51" t="s">
        <v>131</v>
      </c>
      <c r="K157" s="51"/>
      <c r="L157" s="51" t="s">
        <v>158</v>
      </c>
      <c r="M157" s="51" t="s">
        <v>40</v>
      </c>
      <c r="N157" s="51">
        <v>2010</v>
      </c>
      <c r="O157" s="51"/>
      <c r="P157" s="51" t="s">
        <v>42</v>
      </c>
      <c r="Q157" s="51" t="s">
        <v>43</v>
      </c>
      <c r="R157" s="51">
        <v>1</v>
      </c>
      <c r="S157" s="77">
        <v>60000</v>
      </c>
      <c r="T157" s="51"/>
      <c r="U157" s="77"/>
      <c r="V157" s="51"/>
      <c r="W157" s="77"/>
      <c r="X157" s="474">
        <f t="shared" si="16"/>
        <v>1</v>
      </c>
      <c r="Y157" s="475">
        <f t="shared" si="16"/>
        <v>60000</v>
      </c>
      <c r="Z157" s="406"/>
      <c r="AA157" s="624"/>
      <c r="AB157" s="624"/>
      <c r="AC157" s="624"/>
      <c r="AD157" s="624"/>
      <c r="AE157" s="624"/>
      <c r="AF157" s="624"/>
      <c r="AG157" s="624"/>
    </row>
    <row r="158" spans="1:33" ht="12.95" customHeight="1">
      <c r="A158" s="114">
        <v>132</v>
      </c>
      <c r="B158" s="118"/>
      <c r="C158" s="76">
        <v>2</v>
      </c>
      <c r="D158" s="76">
        <v>6</v>
      </c>
      <c r="E158" s="76">
        <v>2</v>
      </c>
      <c r="F158" s="76">
        <v>1</v>
      </c>
      <c r="G158" s="76">
        <v>7</v>
      </c>
      <c r="H158" s="51" t="s">
        <v>120</v>
      </c>
      <c r="I158" s="51" t="s">
        <v>74</v>
      </c>
      <c r="J158" s="51" t="s">
        <v>131</v>
      </c>
      <c r="K158" s="51"/>
      <c r="L158" s="51" t="s">
        <v>158</v>
      </c>
      <c r="M158" s="51" t="s">
        <v>40</v>
      </c>
      <c r="N158" s="51">
        <v>2010</v>
      </c>
      <c r="O158" s="51"/>
      <c r="P158" s="51" t="s">
        <v>42</v>
      </c>
      <c r="Q158" s="51" t="s">
        <v>43</v>
      </c>
      <c r="R158" s="51">
        <v>1</v>
      </c>
      <c r="S158" s="77">
        <v>60000</v>
      </c>
      <c r="T158" s="51"/>
      <c r="U158" s="77"/>
      <c r="V158" s="51"/>
      <c r="W158" s="77"/>
      <c r="X158" s="474">
        <f t="shared" si="16"/>
        <v>1</v>
      </c>
      <c r="Y158" s="475">
        <f t="shared" si="16"/>
        <v>60000</v>
      </c>
      <c r="Z158" s="406"/>
      <c r="AA158" s="624"/>
      <c r="AB158" s="624"/>
      <c r="AC158" s="624"/>
      <c r="AD158" s="624"/>
      <c r="AE158" s="624"/>
      <c r="AF158" s="624"/>
      <c r="AG158" s="624"/>
    </row>
    <row r="159" spans="1:33" ht="12.95" customHeight="1">
      <c r="A159" s="52">
        <v>133</v>
      </c>
      <c r="B159" s="118"/>
      <c r="C159" s="76">
        <v>2</v>
      </c>
      <c r="D159" s="76">
        <v>6</v>
      </c>
      <c r="E159" s="76">
        <v>2</v>
      </c>
      <c r="F159" s="76">
        <v>1</v>
      </c>
      <c r="G159" s="76">
        <v>7</v>
      </c>
      <c r="H159" s="51" t="s">
        <v>141</v>
      </c>
      <c r="I159" s="51" t="s">
        <v>74</v>
      </c>
      <c r="J159" s="51" t="s">
        <v>131</v>
      </c>
      <c r="K159" s="51"/>
      <c r="L159" s="51" t="s">
        <v>158</v>
      </c>
      <c r="M159" s="51" t="s">
        <v>40</v>
      </c>
      <c r="N159" s="51">
        <v>2010</v>
      </c>
      <c r="O159" s="51"/>
      <c r="P159" s="51" t="s">
        <v>42</v>
      </c>
      <c r="Q159" s="51" t="s">
        <v>43</v>
      </c>
      <c r="R159" s="51">
        <v>1</v>
      </c>
      <c r="S159" s="77">
        <v>60000</v>
      </c>
      <c r="T159" s="51"/>
      <c r="U159" s="77"/>
      <c r="V159" s="51"/>
      <c r="W159" s="77"/>
      <c r="X159" s="474">
        <f t="shared" si="16"/>
        <v>1</v>
      </c>
      <c r="Y159" s="475">
        <f t="shared" si="16"/>
        <v>60000</v>
      </c>
      <c r="Z159" s="406"/>
      <c r="AA159" s="624"/>
      <c r="AB159" s="624"/>
      <c r="AC159" s="624"/>
      <c r="AD159" s="624"/>
      <c r="AE159" s="624"/>
      <c r="AF159" s="624"/>
      <c r="AG159" s="624"/>
    </row>
    <row r="160" spans="1:33" ht="12.95" customHeight="1">
      <c r="A160" s="114">
        <v>134</v>
      </c>
      <c r="B160" s="118"/>
      <c r="C160" s="76">
        <v>2</v>
      </c>
      <c r="D160" s="76">
        <v>6</v>
      </c>
      <c r="E160" s="76">
        <v>2</v>
      </c>
      <c r="F160" s="76">
        <v>1</v>
      </c>
      <c r="G160" s="76">
        <v>7</v>
      </c>
      <c r="H160" s="51" t="s">
        <v>109</v>
      </c>
      <c r="I160" s="51" t="s">
        <v>74</v>
      </c>
      <c r="J160" s="51" t="s">
        <v>131</v>
      </c>
      <c r="K160" s="51"/>
      <c r="L160" s="51" t="s">
        <v>158</v>
      </c>
      <c r="M160" s="51" t="s">
        <v>40</v>
      </c>
      <c r="N160" s="51">
        <v>2010</v>
      </c>
      <c r="O160" s="51"/>
      <c r="P160" s="51" t="s">
        <v>42</v>
      </c>
      <c r="Q160" s="51" t="s">
        <v>43</v>
      </c>
      <c r="R160" s="51">
        <v>1</v>
      </c>
      <c r="S160" s="77">
        <v>60000</v>
      </c>
      <c r="T160" s="51"/>
      <c r="U160" s="77"/>
      <c r="V160" s="51"/>
      <c r="W160" s="77"/>
      <c r="X160" s="474">
        <f t="shared" si="16"/>
        <v>1</v>
      </c>
      <c r="Y160" s="475">
        <f t="shared" si="16"/>
        <v>60000</v>
      </c>
      <c r="Z160" s="406"/>
      <c r="AA160" s="624"/>
      <c r="AB160" s="624"/>
      <c r="AC160" s="624"/>
      <c r="AD160" s="624"/>
      <c r="AE160" s="624"/>
      <c r="AF160" s="624"/>
      <c r="AG160" s="624"/>
    </row>
    <row r="161" spans="1:33" ht="12.95" customHeight="1">
      <c r="A161" s="52">
        <v>135</v>
      </c>
      <c r="B161" s="118"/>
      <c r="C161" s="76">
        <v>2</v>
      </c>
      <c r="D161" s="76">
        <v>6</v>
      </c>
      <c r="E161" s="76">
        <v>2</v>
      </c>
      <c r="F161" s="76">
        <v>1</v>
      </c>
      <c r="G161" s="76">
        <v>7</v>
      </c>
      <c r="H161" s="51" t="s">
        <v>81</v>
      </c>
      <c r="I161" s="51" t="s">
        <v>74</v>
      </c>
      <c r="J161" s="51" t="s">
        <v>131</v>
      </c>
      <c r="K161" s="51"/>
      <c r="L161" s="51" t="s">
        <v>158</v>
      </c>
      <c r="M161" s="51" t="s">
        <v>40</v>
      </c>
      <c r="N161" s="51">
        <v>2010</v>
      </c>
      <c r="O161" s="51"/>
      <c r="P161" s="51" t="s">
        <v>42</v>
      </c>
      <c r="Q161" s="51" t="s">
        <v>43</v>
      </c>
      <c r="R161" s="51">
        <v>1</v>
      </c>
      <c r="S161" s="77">
        <v>60000</v>
      </c>
      <c r="T161" s="51"/>
      <c r="U161" s="77"/>
      <c r="V161" s="51"/>
      <c r="W161" s="77"/>
      <c r="X161" s="474">
        <f t="shared" si="16"/>
        <v>1</v>
      </c>
      <c r="Y161" s="475">
        <f t="shared" si="16"/>
        <v>60000</v>
      </c>
      <c r="Z161" s="406"/>
      <c r="AA161" s="624"/>
      <c r="AB161" s="624"/>
      <c r="AC161" s="624"/>
      <c r="AD161" s="624"/>
      <c r="AE161" s="624"/>
      <c r="AF161" s="624"/>
      <c r="AG161" s="624"/>
    </row>
    <row r="162" spans="1:33" ht="12.95" customHeight="1">
      <c r="A162" s="114">
        <v>136</v>
      </c>
      <c r="B162" s="118"/>
      <c r="C162" s="76">
        <v>2</v>
      </c>
      <c r="D162" s="76">
        <v>6</v>
      </c>
      <c r="E162" s="76">
        <v>2</v>
      </c>
      <c r="F162" s="76">
        <v>1</v>
      </c>
      <c r="G162" s="76">
        <v>7</v>
      </c>
      <c r="H162" s="51" t="s">
        <v>83</v>
      </c>
      <c r="I162" s="51" t="s">
        <v>74</v>
      </c>
      <c r="J162" s="51" t="s">
        <v>131</v>
      </c>
      <c r="K162" s="51"/>
      <c r="L162" s="51" t="s">
        <v>158</v>
      </c>
      <c r="M162" s="51" t="s">
        <v>40</v>
      </c>
      <c r="N162" s="51">
        <v>2010</v>
      </c>
      <c r="O162" s="51"/>
      <c r="P162" s="51" t="s">
        <v>42</v>
      </c>
      <c r="Q162" s="51" t="s">
        <v>43</v>
      </c>
      <c r="R162" s="51">
        <v>1</v>
      </c>
      <c r="S162" s="77">
        <v>60000</v>
      </c>
      <c r="T162" s="51"/>
      <c r="U162" s="77"/>
      <c r="V162" s="51"/>
      <c r="W162" s="77"/>
      <c r="X162" s="474">
        <f t="shared" si="16"/>
        <v>1</v>
      </c>
      <c r="Y162" s="475">
        <f t="shared" si="16"/>
        <v>60000</v>
      </c>
      <c r="Z162" s="406"/>
      <c r="AA162" s="624"/>
      <c r="AB162" s="624"/>
      <c r="AC162" s="624"/>
      <c r="AD162" s="624"/>
      <c r="AE162" s="624"/>
      <c r="AF162" s="624"/>
      <c r="AG162" s="624"/>
    </row>
    <row r="163" spans="1:33" ht="12.95" customHeight="1">
      <c r="A163" s="52">
        <v>137</v>
      </c>
      <c r="B163" s="118"/>
      <c r="C163" s="76">
        <v>2</v>
      </c>
      <c r="D163" s="76">
        <v>6</v>
      </c>
      <c r="E163" s="76">
        <v>2</v>
      </c>
      <c r="F163" s="76">
        <v>1</v>
      </c>
      <c r="G163" s="76">
        <v>7</v>
      </c>
      <c r="H163" s="51" t="s">
        <v>146</v>
      </c>
      <c r="I163" s="51" t="s">
        <v>74</v>
      </c>
      <c r="J163" s="51" t="s">
        <v>131</v>
      </c>
      <c r="K163" s="51"/>
      <c r="L163" s="51" t="s">
        <v>158</v>
      </c>
      <c r="M163" s="51" t="s">
        <v>40</v>
      </c>
      <c r="N163" s="51">
        <v>2010</v>
      </c>
      <c r="O163" s="51"/>
      <c r="P163" s="51" t="s">
        <v>42</v>
      </c>
      <c r="Q163" s="51" t="s">
        <v>43</v>
      </c>
      <c r="R163" s="51">
        <v>1</v>
      </c>
      <c r="S163" s="77">
        <v>60000</v>
      </c>
      <c r="T163" s="51"/>
      <c r="U163" s="77"/>
      <c r="V163" s="51"/>
      <c r="W163" s="77"/>
      <c r="X163" s="474">
        <f t="shared" si="16"/>
        <v>1</v>
      </c>
      <c r="Y163" s="475">
        <f t="shared" si="16"/>
        <v>60000</v>
      </c>
      <c r="Z163" s="406"/>
      <c r="AA163" s="624"/>
      <c r="AB163" s="624"/>
      <c r="AC163" s="624"/>
      <c r="AD163" s="624"/>
      <c r="AE163" s="624"/>
      <c r="AF163" s="624"/>
      <c r="AG163" s="624"/>
    </row>
    <row r="164" spans="1:33" ht="12.95" customHeight="1">
      <c r="A164" s="114">
        <v>138</v>
      </c>
      <c r="B164" s="118"/>
      <c r="C164" s="76">
        <v>2</v>
      </c>
      <c r="D164" s="76">
        <v>6</v>
      </c>
      <c r="E164" s="76">
        <v>2</v>
      </c>
      <c r="F164" s="76">
        <v>1</v>
      </c>
      <c r="G164" s="76">
        <v>7</v>
      </c>
      <c r="H164" s="51" t="s">
        <v>147</v>
      </c>
      <c r="I164" s="51" t="s">
        <v>74</v>
      </c>
      <c r="J164" s="51" t="s">
        <v>131</v>
      </c>
      <c r="K164" s="51"/>
      <c r="L164" s="51" t="s">
        <v>158</v>
      </c>
      <c r="M164" s="51" t="s">
        <v>40</v>
      </c>
      <c r="N164" s="51">
        <v>2010</v>
      </c>
      <c r="O164" s="51"/>
      <c r="P164" s="51" t="s">
        <v>42</v>
      </c>
      <c r="Q164" s="51" t="s">
        <v>43</v>
      </c>
      <c r="R164" s="51">
        <v>1</v>
      </c>
      <c r="S164" s="77">
        <v>60000</v>
      </c>
      <c r="T164" s="51"/>
      <c r="U164" s="77"/>
      <c r="V164" s="51"/>
      <c r="W164" s="77"/>
      <c r="X164" s="474">
        <f t="shared" si="16"/>
        <v>1</v>
      </c>
      <c r="Y164" s="475">
        <f t="shared" si="16"/>
        <v>60000</v>
      </c>
      <c r="Z164" s="406"/>
      <c r="AA164" s="624"/>
      <c r="AB164" s="624"/>
      <c r="AC164" s="624"/>
      <c r="AD164" s="624"/>
      <c r="AE164" s="624"/>
      <c r="AF164" s="624"/>
      <c r="AG164" s="624"/>
    </row>
    <row r="165" spans="1:33" ht="12.95" customHeight="1">
      <c r="A165" s="52">
        <v>139</v>
      </c>
      <c r="B165" s="118"/>
      <c r="C165" s="76">
        <v>2</v>
      </c>
      <c r="D165" s="76">
        <v>6</v>
      </c>
      <c r="E165" s="76">
        <v>2</v>
      </c>
      <c r="F165" s="76">
        <v>1</v>
      </c>
      <c r="G165" s="76">
        <v>7</v>
      </c>
      <c r="H165" s="51" t="s">
        <v>148</v>
      </c>
      <c r="I165" s="51" t="s">
        <v>74</v>
      </c>
      <c r="J165" s="51" t="s">
        <v>131</v>
      </c>
      <c r="K165" s="51"/>
      <c r="L165" s="51" t="s">
        <v>158</v>
      </c>
      <c r="M165" s="51" t="s">
        <v>40</v>
      </c>
      <c r="N165" s="51">
        <v>2012</v>
      </c>
      <c r="O165" s="51"/>
      <c r="P165" s="51" t="s">
        <v>42</v>
      </c>
      <c r="Q165" s="51" t="s">
        <v>43</v>
      </c>
      <c r="R165" s="51">
        <v>1</v>
      </c>
      <c r="S165" s="77">
        <v>50000</v>
      </c>
      <c r="T165" s="51"/>
      <c r="U165" s="77"/>
      <c r="V165" s="51"/>
      <c r="W165" s="77"/>
      <c r="X165" s="474">
        <f t="shared" si="16"/>
        <v>1</v>
      </c>
      <c r="Y165" s="475">
        <f t="shared" si="16"/>
        <v>50000</v>
      </c>
      <c r="Z165" s="406"/>
      <c r="AA165" s="624"/>
      <c r="AB165" s="624"/>
      <c r="AC165" s="624"/>
      <c r="AD165" s="624"/>
      <c r="AE165" s="624"/>
      <c r="AF165" s="624"/>
      <c r="AG165" s="624"/>
    </row>
    <row r="166" spans="1:33" ht="12.95" customHeight="1">
      <c r="A166" s="114">
        <v>140</v>
      </c>
      <c r="B166" s="118"/>
      <c r="C166" s="76">
        <v>2</v>
      </c>
      <c r="D166" s="76">
        <v>6</v>
      </c>
      <c r="E166" s="76">
        <v>2</v>
      </c>
      <c r="F166" s="76">
        <v>1</v>
      </c>
      <c r="G166" s="76">
        <v>7</v>
      </c>
      <c r="H166" s="51" t="s">
        <v>149</v>
      </c>
      <c r="I166" s="51" t="s">
        <v>74</v>
      </c>
      <c r="J166" s="51" t="s">
        <v>131</v>
      </c>
      <c r="K166" s="51"/>
      <c r="L166" s="51" t="s">
        <v>158</v>
      </c>
      <c r="M166" s="51" t="s">
        <v>40</v>
      </c>
      <c r="N166" s="51">
        <v>2012</v>
      </c>
      <c r="O166" s="51"/>
      <c r="P166" s="51" t="s">
        <v>42</v>
      </c>
      <c r="Q166" s="51" t="s">
        <v>43</v>
      </c>
      <c r="R166" s="51">
        <v>1</v>
      </c>
      <c r="S166" s="77">
        <v>50000</v>
      </c>
      <c r="T166" s="51"/>
      <c r="U166" s="77"/>
      <c r="V166" s="51"/>
      <c r="W166" s="77"/>
      <c r="X166" s="474">
        <f t="shared" si="16"/>
        <v>1</v>
      </c>
      <c r="Y166" s="475">
        <f t="shared" si="16"/>
        <v>50000</v>
      </c>
      <c r="Z166" s="406"/>
      <c r="AA166" s="624"/>
      <c r="AB166" s="624"/>
      <c r="AC166" s="624"/>
      <c r="AD166" s="624"/>
      <c r="AE166" s="624"/>
      <c r="AF166" s="624"/>
      <c r="AG166" s="624"/>
    </row>
    <row r="167" spans="1:33" ht="12.95" customHeight="1">
      <c r="A167" s="52">
        <v>141</v>
      </c>
      <c r="B167" s="118"/>
      <c r="C167" s="76">
        <v>2</v>
      </c>
      <c r="D167" s="76">
        <v>6</v>
      </c>
      <c r="E167" s="76">
        <v>2</v>
      </c>
      <c r="F167" s="76">
        <v>1</v>
      </c>
      <c r="G167" s="76">
        <v>7</v>
      </c>
      <c r="H167" s="51" t="s">
        <v>150</v>
      </c>
      <c r="I167" s="51" t="s">
        <v>74</v>
      </c>
      <c r="J167" s="51" t="s">
        <v>131</v>
      </c>
      <c r="K167" s="51"/>
      <c r="L167" s="51" t="s">
        <v>158</v>
      </c>
      <c r="M167" s="51" t="s">
        <v>40</v>
      </c>
      <c r="N167" s="51">
        <v>2012</v>
      </c>
      <c r="O167" s="51"/>
      <c r="P167" s="51" t="s">
        <v>42</v>
      </c>
      <c r="Q167" s="51" t="s">
        <v>43</v>
      </c>
      <c r="R167" s="51">
        <v>1</v>
      </c>
      <c r="S167" s="77">
        <v>50000</v>
      </c>
      <c r="T167" s="51"/>
      <c r="U167" s="77"/>
      <c r="V167" s="51"/>
      <c r="W167" s="77"/>
      <c r="X167" s="474">
        <f t="shared" si="16"/>
        <v>1</v>
      </c>
      <c r="Y167" s="475">
        <f t="shared" si="16"/>
        <v>50000</v>
      </c>
      <c r="Z167" s="406"/>
      <c r="AA167" s="624"/>
      <c r="AB167" s="624"/>
      <c r="AC167" s="624"/>
      <c r="AD167" s="624"/>
      <c r="AE167" s="624"/>
      <c r="AF167" s="624"/>
      <c r="AG167" s="624"/>
    </row>
    <row r="168" spans="1:33" ht="12.95" customHeight="1">
      <c r="A168" s="114">
        <v>142</v>
      </c>
      <c r="B168" s="118"/>
      <c r="C168" s="76">
        <v>2</v>
      </c>
      <c r="D168" s="76">
        <v>6</v>
      </c>
      <c r="E168" s="76">
        <v>2</v>
      </c>
      <c r="F168" s="76">
        <v>1</v>
      </c>
      <c r="G168" s="76">
        <v>7</v>
      </c>
      <c r="H168" s="51" t="s">
        <v>76</v>
      </c>
      <c r="I168" s="51" t="s">
        <v>74</v>
      </c>
      <c r="J168" s="51" t="s">
        <v>131</v>
      </c>
      <c r="K168" s="51"/>
      <c r="L168" s="51" t="s">
        <v>158</v>
      </c>
      <c r="M168" s="51" t="s">
        <v>40</v>
      </c>
      <c r="N168" s="51">
        <v>2012</v>
      </c>
      <c r="O168" s="51"/>
      <c r="P168" s="51" t="s">
        <v>42</v>
      </c>
      <c r="Q168" s="51" t="s">
        <v>43</v>
      </c>
      <c r="R168" s="51">
        <v>1</v>
      </c>
      <c r="S168" s="77">
        <v>50000</v>
      </c>
      <c r="T168" s="51"/>
      <c r="U168" s="77"/>
      <c r="V168" s="51"/>
      <c r="W168" s="77"/>
      <c r="X168" s="474">
        <f t="shared" si="16"/>
        <v>1</v>
      </c>
      <c r="Y168" s="475">
        <f t="shared" si="16"/>
        <v>50000</v>
      </c>
      <c r="Z168" s="406"/>
      <c r="AA168" s="624"/>
      <c r="AB168" s="624"/>
      <c r="AC168" s="624"/>
      <c r="AD168" s="624"/>
      <c r="AE168" s="624"/>
      <c r="AF168" s="624"/>
      <c r="AG168" s="624"/>
    </row>
    <row r="169" spans="1:33" ht="12.95" customHeight="1">
      <c r="A169" s="52">
        <v>143</v>
      </c>
      <c r="B169" s="118"/>
      <c r="C169" s="76">
        <v>2</v>
      </c>
      <c r="D169" s="76">
        <v>6</v>
      </c>
      <c r="E169" s="76">
        <v>2</v>
      </c>
      <c r="F169" s="76">
        <v>1</v>
      </c>
      <c r="G169" s="76">
        <v>7</v>
      </c>
      <c r="H169" s="51" t="s">
        <v>78</v>
      </c>
      <c r="I169" s="51" t="s">
        <v>74</v>
      </c>
      <c r="J169" s="51" t="s">
        <v>131</v>
      </c>
      <c r="K169" s="51"/>
      <c r="L169" s="51" t="s">
        <v>158</v>
      </c>
      <c r="M169" s="51" t="s">
        <v>40</v>
      </c>
      <c r="N169" s="51">
        <v>2012</v>
      </c>
      <c r="O169" s="51"/>
      <c r="P169" s="51" t="s">
        <v>42</v>
      </c>
      <c r="Q169" s="51" t="s">
        <v>43</v>
      </c>
      <c r="R169" s="51">
        <v>1</v>
      </c>
      <c r="S169" s="77">
        <v>50000</v>
      </c>
      <c r="T169" s="51"/>
      <c r="U169" s="77"/>
      <c r="V169" s="51"/>
      <c r="W169" s="77"/>
      <c r="X169" s="474">
        <f t="shared" si="16"/>
        <v>1</v>
      </c>
      <c r="Y169" s="475">
        <f t="shared" si="16"/>
        <v>50000</v>
      </c>
      <c r="Z169" s="406"/>
      <c r="AA169" s="624"/>
      <c r="AB169" s="624"/>
      <c r="AC169" s="624"/>
      <c r="AD169" s="624"/>
      <c r="AE169" s="624"/>
      <c r="AF169" s="624"/>
      <c r="AG169" s="624"/>
    </row>
    <row r="170" spans="1:33" ht="12.95" customHeight="1">
      <c r="A170" s="114">
        <v>144</v>
      </c>
      <c r="B170" s="118"/>
      <c r="C170" s="76">
        <v>2</v>
      </c>
      <c r="D170" s="76">
        <v>6</v>
      </c>
      <c r="E170" s="76">
        <v>2</v>
      </c>
      <c r="F170" s="76">
        <v>1</v>
      </c>
      <c r="G170" s="76">
        <v>7</v>
      </c>
      <c r="H170" s="51" t="s">
        <v>123</v>
      </c>
      <c r="I170" s="51" t="s">
        <v>74</v>
      </c>
      <c r="J170" s="51" t="s">
        <v>131</v>
      </c>
      <c r="K170" s="51"/>
      <c r="L170" s="51" t="s">
        <v>158</v>
      </c>
      <c r="M170" s="51" t="s">
        <v>40</v>
      </c>
      <c r="N170" s="51">
        <v>2012</v>
      </c>
      <c r="O170" s="51"/>
      <c r="P170" s="51" t="s">
        <v>42</v>
      </c>
      <c r="Q170" s="51" t="s">
        <v>43</v>
      </c>
      <c r="R170" s="51">
        <v>1</v>
      </c>
      <c r="S170" s="77">
        <v>50000</v>
      </c>
      <c r="T170" s="51"/>
      <c r="U170" s="77"/>
      <c r="V170" s="51"/>
      <c r="W170" s="77"/>
      <c r="X170" s="474">
        <f t="shared" si="16"/>
        <v>1</v>
      </c>
      <c r="Y170" s="475">
        <f t="shared" si="16"/>
        <v>50000</v>
      </c>
      <c r="Z170" s="406"/>
      <c r="AA170" s="624"/>
      <c r="AB170" s="624"/>
      <c r="AC170" s="624"/>
      <c r="AD170" s="624"/>
      <c r="AE170" s="624"/>
      <c r="AF170" s="624"/>
      <c r="AG170" s="624"/>
    </row>
    <row r="171" spans="1:33" ht="12.95" customHeight="1">
      <c r="A171" s="52">
        <v>145</v>
      </c>
      <c r="B171" s="118"/>
      <c r="C171" s="76">
        <v>2</v>
      </c>
      <c r="D171" s="76">
        <v>6</v>
      </c>
      <c r="E171" s="76">
        <v>2</v>
      </c>
      <c r="F171" s="76">
        <v>1</v>
      </c>
      <c r="G171" s="76">
        <v>7</v>
      </c>
      <c r="H171" s="51" t="s">
        <v>152</v>
      </c>
      <c r="I171" s="51" t="s">
        <v>74</v>
      </c>
      <c r="J171" s="51" t="s">
        <v>131</v>
      </c>
      <c r="K171" s="51"/>
      <c r="L171" s="51" t="s">
        <v>158</v>
      </c>
      <c r="M171" s="51" t="s">
        <v>40</v>
      </c>
      <c r="N171" s="51">
        <v>2012</v>
      </c>
      <c r="O171" s="51"/>
      <c r="P171" s="51" t="s">
        <v>42</v>
      </c>
      <c r="Q171" s="51" t="s">
        <v>43</v>
      </c>
      <c r="R171" s="51">
        <v>1</v>
      </c>
      <c r="S171" s="77">
        <v>50000</v>
      </c>
      <c r="T171" s="51"/>
      <c r="U171" s="77"/>
      <c r="V171" s="51"/>
      <c r="W171" s="77"/>
      <c r="X171" s="474">
        <f t="shared" si="16"/>
        <v>1</v>
      </c>
      <c r="Y171" s="475">
        <f t="shared" si="16"/>
        <v>50000</v>
      </c>
      <c r="Z171" s="406"/>
      <c r="AA171" s="624"/>
      <c r="AB171" s="624"/>
      <c r="AC171" s="624"/>
      <c r="AD171" s="624"/>
      <c r="AE171" s="624"/>
      <c r="AF171" s="624"/>
      <c r="AG171" s="624"/>
    </row>
    <row r="172" spans="1:33" ht="12.95" customHeight="1">
      <c r="A172" s="114">
        <v>146</v>
      </c>
      <c r="B172" s="118"/>
      <c r="C172" s="76">
        <v>2</v>
      </c>
      <c r="D172" s="76">
        <v>6</v>
      </c>
      <c r="E172" s="76">
        <v>2</v>
      </c>
      <c r="F172" s="76">
        <v>1</v>
      </c>
      <c r="G172" s="76">
        <v>7</v>
      </c>
      <c r="H172" s="51" t="s">
        <v>64</v>
      </c>
      <c r="I172" s="51" t="s">
        <v>74</v>
      </c>
      <c r="J172" s="51" t="s">
        <v>131</v>
      </c>
      <c r="K172" s="51"/>
      <c r="L172" s="51" t="s">
        <v>158</v>
      </c>
      <c r="M172" s="51" t="s">
        <v>40</v>
      </c>
      <c r="N172" s="51">
        <v>2012</v>
      </c>
      <c r="O172" s="51"/>
      <c r="P172" s="51" t="s">
        <v>42</v>
      </c>
      <c r="Q172" s="51" t="s">
        <v>43</v>
      </c>
      <c r="R172" s="51">
        <v>1</v>
      </c>
      <c r="S172" s="77">
        <v>50000</v>
      </c>
      <c r="T172" s="51"/>
      <c r="U172" s="77"/>
      <c r="V172" s="51"/>
      <c r="W172" s="77"/>
      <c r="X172" s="474">
        <f t="shared" si="16"/>
        <v>1</v>
      </c>
      <c r="Y172" s="475">
        <f t="shared" si="16"/>
        <v>50000</v>
      </c>
      <c r="Z172" s="406"/>
      <c r="AA172" s="624"/>
      <c r="AB172" s="624"/>
      <c r="AC172" s="624"/>
      <c r="AD172" s="624"/>
      <c r="AE172" s="624"/>
      <c r="AF172" s="624"/>
      <c r="AG172" s="624"/>
    </row>
    <row r="173" spans="1:33" ht="12.95" customHeight="1">
      <c r="A173" s="52">
        <v>147</v>
      </c>
      <c r="B173" s="118"/>
      <c r="C173" s="76">
        <v>2</v>
      </c>
      <c r="D173" s="76">
        <v>6</v>
      </c>
      <c r="E173" s="76">
        <v>2</v>
      </c>
      <c r="F173" s="76">
        <v>1</v>
      </c>
      <c r="G173" s="76">
        <v>7</v>
      </c>
      <c r="H173" s="51" t="s">
        <v>168</v>
      </c>
      <c r="I173" s="51" t="s">
        <v>74</v>
      </c>
      <c r="J173" s="51" t="s">
        <v>131</v>
      </c>
      <c r="K173" s="51"/>
      <c r="L173" s="51" t="s">
        <v>158</v>
      </c>
      <c r="M173" s="51" t="s">
        <v>40</v>
      </c>
      <c r="N173" s="51">
        <v>2012</v>
      </c>
      <c r="O173" s="51"/>
      <c r="P173" s="51" t="s">
        <v>42</v>
      </c>
      <c r="Q173" s="51" t="s">
        <v>43</v>
      </c>
      <c r="R173" s="51">
        <v>1</v>
      </c>
      <c r="S173" s="77">
        <v>50000</v>
      </c>
      <c r="T173" s="51"/>
      <c r="U173" s="77"/>
      <c r="V173" s="51"/>
      <c r="W173" s="77"/>
      <c r="X173" s="474">
        <f t="shared" si="16"/>
        <v>1</v>
      </c>
      <c r="Y173" s="475">
        <f t="shared" si="16"/>
        <v>50000</v>
      </c>
      <c r="Z173" s="406"/>
      <c r="AA173" s="624"/>
      <c r="AB173" s="624"/>
      <c r="AC173" s="624"/>
      <c r="AD173" s="624"/>
      <c r="AE173" s="624"/>
      <c r="AF173" s="624"/>
      <c r="AG173" s="624"/>
    </row>
    <row r="174" spans="1:33" ht="12.95" customHeight="1">
      <c r="A174" s="114">
        <v>148</v>
      </c>
      <c r="B174" s="118"/>
      <c r="C174" s="76">
        <v>2</v>
      </c>
      <c r="D174" s="76">
        <v>6</v>
      </c>
      <c r="E174" s="76">
        <v>2</v>
      </c>
      <c r="F174" s="76">
        <v>1</v>
      </c>
      <c r="G174" s="76">
        <v>7</v>
      </c>
      <c r="H174" s="51" t="s">
        <v>171</v>
      </c>
      <c r="I174" s="51" t="s">
        <v>74</v>
      </c>
      <c r="J174" s="51" t="s">
        <v>131</v>
      </c>
      <c r="K174" s="51"/>
      <c r="L174" s="51" t="s">
        <v>158</v>
      </c>
      <c r="M174" s="51" t="s">
        <v>40</v>
      </c>
      <c r="N174" s="51">
        <v>2012</v>
      </c>
      <c r="O174" s="51"/>
      <c r="P174" s="51" t="s">
        <v>42</v>
      </c>
      <c r="Q174" s="51" t="s">
        <v>43</v>
      </c>
      <c r="R174" s="51">
        <v>1</v>
      </c>
      <c r="S174" s="77">
        <v>50000</v>
      </c>
      <c r="T174" s="51"/>
      <c r="U174" s="77"/>
      <c r="V174" s="51"/>
      <c r="W174" s="77"/>
      <c r="X174" s="474">
        <f t="shared" si="16"/>
        <v>1</v>
      </c>
      <c r="Y174" s="475">
        <f t="shared" si="16"/>
        <v>50000</v>
      </c>
      <c r="Z174" s="406"/>
      <c r="AA174" s="624"/>
      <c r="AB174" s="624"/>
      <c r="AC174" s="624"/>
      <c r="AD174" s="624"/>
      <c r="AE174" s="624"/>
      <c r="AF174" s="624"/>
      <c r="AG174" s="624"/>
    </row>
    <row r="175" spans="1:33" ht="12.95" customHeight="1">
      <c r="A175" s="52">
        <v>149</v>
      </c>
      <c r="B175" s="118"/>
      <c r="C175" s="76">
        <v>2</v>
      </c>
      <c r="D175" s="76">
        <v>6</v>
      </c>
      <c r="E175" s="76">
        <v>2</v>
      </c>
      <c r="F175" s="76">
        <v>1</v>
      </c>
      <c r="G175" s="76">
        <v>5</v>
      </c>
      <c r="H175" s="51" t="s">
        <v>129</v>
      </c>
      <c r="I175" s="51" t="s">
        <v>175</v>
      </c>
      <c r="J175" s="51" t="s">
        <v>131</v>
      </c>
      <c r="K175" s="51"/>
      <c r="L175" s="51" t="s">
        <v>158</v>
      </c>
      <c r="M175" s="51" t="s">
        <v>40</v>
      </c>
      <c r="N175" s="51">
        <v>2007</v>
      </c>
      <c r="O175" s="51"/>
      <c r="P175" s="51" t="s">
        <v>42</v>
      </c>
      <c r="Q175" s="51" t="s">
        <v>43</v>
      </c>
      <c r="R175" s="51">
        <v>1</v>
      </c>
      <c r="S175" s="77">
        <v>125000</v>
      </c>
      <c r="T175" s="51"/>
      <c r="U175" s="77"/>
      <c r="V175" s="51"/>
      <c r="W175" s="77"/>
      <c r="X175" s="474">
        <f t="shared" si="16"/>
        <v>1</v>
      </c>
      <c r="Y175" s="475">
        <f t="shared" si="16"/>
        <v>125000</v>
      </c>
      <c r="Z175" s="406" t="s">
        <v>694</v>
      </c>
      <c r="AA175" s="624"/>
      <c r="AB175" s="624"/>
      <c r="AC175" s="624"/>
      <c r="AD175" s="624"/>
      <c r="AE175" s="624"/>
      <c r="AF175" s="624"/>
      <c r="AG175" s="624"/>
    </row>
    <row r="176" spans="1:33" ht="12.95" customHeight="1">
      <c r="A176" s="114">
        <v>150</v>
      </c>
      <c r="B176" s="118"/>
      <c r="C176" s="76">
        <v>2</v>
      </c>
      <c r="D176" s="76">
        <v>6</v>
      </c>
      <c r="E176" s="76">
        <v>2</v>
      </c>
      <c r="F176" s="76">
        <v>1</v>
      </c>
      <c r="G176" s="76">
        <v>5</v>
      </c>
      <c r="H176" s="51" t="s">
        <v>135</v>
      </c>
      <c r="I176" s="51" t="s">
        <v>176</v>
      </c>
      <c r="J176" s="51" t="s">
        <v>131</v>
      </c>
      <c r="K176" s="51"/>
      <c r="L176" s="51" t="s">
        <v>134</v>
      </c>
      <c r="M176" s="51" t="s">
        <v>40</v>
      </c>
      <c r="N176" s="51">
        <v>2008</v>
      </c>
      <c r="O176" s="51"/>
      <c r="P176" s="51" t="s">
        <v>42</v>
      </c>
      <c r="Q176" s="51" t="s">
        <v>43</v>
      </c>
      <c r="R176" s="51">
        <v>1</v>
      </c>
      <c r="S176" s="77">
        <v>100000</v>
      </c>
      <c r="T176" s="51"/>
      <c r="U176" s="77"/>
      <c r="V176" s="51"/>
      <c r="W176" s="77"/>
      <c r="X176" s="474">
        <f t="shared" si="16"/>
        <v>1</v>
      </c>
      <c r="Y176" s="475">
        <f t="shared" si="16"/>
        <v>100000</v>
      </c>
      <c r="Z176" s="406" t="s">
        <v>692</v>
      </c>
      <c r="AA176" s="624"/>
      <c r="AB176" s="624"/>
      <c r="AC176" s="624"/>
      <c r="AD176" s="624"/>
      <c r="AE176" s="624"/>
      <c r="AF176" s="624"/>
      <c r="AG176" s="624"/>
    </row>
    <row r="177" spans="1:33" ht="12.95" customHeight="1">
      <c r="A177" s="52">
        <v>151</v>
      </c>
      <c r="B177" s="118"/>
      <c r="C177" s="76">
        <v>2</v>
      </c>
      <c r="D177" s="76">
        <v>6</v>
      </c>
      <c r="E177" s="76">
        <v>2</v>
      </c>
      <c r="F177" s="76">
        <v>1</v>
      </c>
      <c r="G177" s="76">
        <v>5</v>
      </c>
      <c r="H177" s="51" t="s">
        <v>70</v>
      </c>
      <c r="I177" s="51" t="s">
        <v>176</v>
      </c>
      <c r="J177" s="51" t="s">
        <v>131</v>
      </c>
      <c r="K177" s="51"/>
      <c r="L177" s="51" t="s">
        <v>134</v>
      </c>
      <c r="M177" s="51" t="s">
        <v>40</v>
      </c>
      <c r="N177" s="51">
        <v>2008</v>
      </c>
      <c r="O177" s="51"/>
      <c r="P177" s="51" t="s">
        <v>42</v>
      </c>
      <c r="Q177" s="51" t="s">
        <v>43</v>
      </c>
      <c r="R177" s="51">
        <v>1</v>
      </c>
      <c r="S177" s="77">
        <v>100000</v>
      </c>
      <c r="T177" s="51"/>
      <c r="U177" s="77"/>
      <c r="V177" s="51"/>
      <c r="W177" s="77"/>
      <c r="X177" s="474">
        <f t="shared" si="16"/>
        <v>1</v>
      </c>
      <c r="Y177" s="475">
        <f t="shared" si="16"/>
        <v>100000</v>
      </c>
      <c r="Z177" s="406" t="s">
        <v>694</v>
      </c>
      <c r="AA177" s="624"/>
      <c r="AB177" s="624"/>
      <c r="AC177" s="624"/>
      <c r="AD177" s="624"/>
      <c r="AE177" s="624"/>
      <c r="AF177" s="624"/>
      <c r="AG177" s="624"/>
    </row>
    <row r="178" spans="1:33" ht="12.95" customHeight="1">
      <c r="A178" s="114">
        <v>152</v>
      </c>
      <c r="B178" s="118"/>
      <c r="C178" s="76">
        <v>2</v>
      </c>
      <c r="D178" s="76">
        <v>6</v>
      </c>
      <c r="E178" s="76">
        <v>2</v>
      </c>
      <c r="F178" s="76">
        <v>1</v>
      </c>
      <c r="G178" s="76">
        <v>5</v>
      </c>
      <c r="H178" s="51" t="s">
        <v>73</v>
      </c>
      <c r="I178" s="51" t="s">
        <v>176</v>
      </c>
      <c r="J178" s="51" t="s">
        <v>131</v>
      </c>
      <c r="K178" s="51"/>
      <c r="L178" s="51" t="s">
        <v>134</v>
      </c>
      <c r="M178" s="51" t="s">
        <v>40</v>
      </c>
      <c r="N178" s="51">
        <v>2008</v>
      </c>
      <c r="O178" s="51"/>
      <c r="P178" s="51" t="s">
        <v>42</v>
      </c>
      <c r="Q178" s="51" t="s">
        <v>43</v>
      </c>
      <c r="R178" s="51">
        <v>1</v>
      </c>
      <c r="S178" s="77">
        <v>100000</v>
      </c>
      <c r="T178" s="51"/>
      <c r="U178" s="77"/>
      <c r="V178" s="51"/>
      <c r="W178" s="77"/>
      <c r="X178" s="474">
        <f t="shared" si="16"/>
        <v>1</v>
      </c>
      <c r="Y178" s="475">
        <f t="shared" si="16"/>
        <v>100000</v>
      </c>
      <c r="Z178" s="406" t="s">
        <v>694</v>
      </c>
      <c r="AA178" s="624"/>
      <c r="AB178" s="624"/>
      <c r="AC178" s="624"/>
      <c r="AD178" s="624"/>
      <c r="AE178" s="624"/>
      <c r="AF178" s="624"/>
      <c r="AG178" s="624"/>
    </row>
    <row r="179" spans="1:33" ht="12.95" customHeight="1">
      <c r="A179" s="52">
        <v>153</v>
      </c>
      <c r="B179" s="118"/>
      <c r="C179" s="76">
        <v>2</v>
      </c>
      <c r="D179" s="76">
        <v>6</v>
      </c>
      <c r="E179" s="76">
        <v>2</v>
      </c>
      <c r="F179" s="76">
        <v>1</v>
      </c>
      <c r="G179" s="76">
        <v>5</v>
      </c>
      <c r="H179" s="51" t="s">
        <v>137</v>
      </c>
      <c r="I179" s="51" t="s">
        <v>176</v>
      </c>
      <c r="J179" s="51" t="s">
        <v>131</v>
      </c>
      <c r="K179" s="51"/>
      <c r="L179" s="51" t="s">
        <v>134</v>
      </c>
      <c r="M179" s="51" t="s">
        <v>40</v>
      </c>
      <c r="N179" s="51">
        <v>1980</v>
      </c>
      <c r="O179" s="51"/>
      <c r="P179" s="51" t="s">
        <v>42</v>
      </c>
      <c r="Q179" s="51" t="s">
        <v>43</v>
      </c>
      <c r="R179" s="51">
        <v>1</v>
      </c>
      <c r="S179" s="77">
        <v>25000</v>
      </c>
      <c r="T179" s="51"/>
      <c r="U179" s="77"/>
      <c r="V179" s="51"/>
      <c r="W179" s="77"/>
      <c r="X179" s="474">
        <f t="shared" si="16"/>
        <v>1</v>
      </c>
      <c r="Y179" s="475">
        <f t="shared" si="16"/>
        <v>25000</v>
      </c>
      <c r="Z179" s="406" t="s">
        <v>697</v>
      </c>
      <c r="AA179" s="624"/>
      <c r="AB179" s="624"/>
      <c r="AC179" s="624"/>
      <c r="AD179" s="624"/>
      <c r="AE179" s="624"/>
      <c r="AF179" s="624"/>
      <c r="AG179" s="624"/>
    </row>
    <row r="180" spans="1:33" ht="12.95" customHeight="1">
      <c r="A180" s="114">
        <v>154</v>
      </c>
      <c r="B180" s="118"/>
      <c r="C180" s="76">
        <v>2</v>
      </c>
      <c r="D180" s="76">
        <v>6</v>
      </c>
      <c r="E180" s="76">
        <v>2</v>
      </c>
      <c r="F180" s="76">
        <v>1</v>
      </c>
      <c r="G180" s="76">
        <v>5</v>
      </c>
      <c r="H180" s="51" t="s">
        <v>100</v>
      </c>
      <c r="I180" s="51" t="s">
        <v>176</v>
      </c>
      <c r="J180" s="51" t="s">
        <v>131</v>
      </c>
      <c r="K180" s="51"/>
      <c r="L180" s="51" t="s">
        <v>134</v>
      </c>
      <c r="M180" s="51" t="s">
        <v>40</v>
      </c>
      <c r="N180" s="51">
        <v>1988</v>
      </c>
      <c r="O180" s="51"/>
      <c r="P180" s="51" t="s">
        <v>42</v>
      </c>
      <c r="Q180" s="51" t="s">
        <v>43</v>
      </c>
      <c r="R180" s="51">
        <v>1</v>
      </c>
      <c r="S180" s="77">
        <v>100000</v>
      </c>
      <c r="T180" s="51"/>
      <c r="U180" s="77"/>
      <c r="V180" s="51"/>
      <c r="W180" s="77"/>
      <c r="X180" s="474">
        <f t="shared" si="16"/>
        <v>1</v>
      </c>
      <c r="Y180" s="475">
        <f t="shared" si="16"/>
        <v>100000</v>
      </c>
      <c r="Z180" s="406" t="s">
        <v>679</v>
      </c>
      <c r="AA180" s="624"/>
      <c r="AB180" s="624"/>
      <c r="AC180" s="624"/>
      <c r="AD180" s="624"/>
      <c r="AE180" s="624"/>
      <c r="AF180" s="624"/>
      <c r="AG180" s="624"/>
    </row>
    <row r="181" spans="1:33" ht="12.95" customHeight="1">
      <c r="A181" s="52">
        <v>155</v>
      </c>
      <c r="B181" s="118"/>
      <c r="C181" s="76">
        <v>2</v>
      </c>
      <c r="D181" s="76">
        <v>6</v>
      </c>
      <c r="E181" s="76">
        <v>2</v>
      </c>
      <c r="F181" s="76">
        <v>1</v>
      </c>
      <c r="G181" s="76">
        <v>5</v>
      </c>
      <c r="H181" s="51" t="s">
        <v>139</v>
      </c>
      <c r="I181" s="51" t="s">
        <v>176</v>
      </c>
      <c r="J181" s="51" t="s">
        <v>131</v>
      </c>
      <c r="K181" s="51"/>
      <c r="L181" s="51" t="s">
        <v>134</v>
      </c>
      <c r="M181" s="51" t="s">
        <v>40</v>
      </c>
      <c r="N181" s="51">
        <v>1980</v>
      </c>
      <c r="O181" s="51"/>
      <c r="P181" s="51" t="s">
        <v>42</v>
      </c>
      <c r="Q181" s="51" t="s">
        <v>43</v>
      </c>
      <c r="R181" s="51">
        <v>1</v>
      </c>
      <c r="S181" s="77">
        <v>25000</v>
      </c>
      <c r="T181" s="51"/>
      <c r="U181" s="77"/>
      <c r="V181" s="51"/>
      <c r="W181" s="77"/>
      <c r="X181" s="474">
        <f t="shared" si="16"/>
        <v>1</v>
      </c>
      <c r="Y181" s="475">
        <f t="shared" si="16"/>
        <v>25000</v>
      </c>
      <c r="Z181" s="406" t="s">
        <v>683</v>
      </c>
      <c r="AA181" s="624"/>
      <c r="AB181" s="624"/>
      <c r="AC181" s="624"/>
      <c r="AD181" s="624"/>
      <c r="AE181" s="624"/>
      <c r="AF181" s="624"/>
      <c r="AG181" s="624"/>
    </row>
    <row r="182" spans="1:33" ht="12.95" customHeight="1">
      <c r="A182" s="114">
        <v>156</v>
      </c>
      <c r="B182" s="118"/>
      <c r="C182" s="76">
        <v>2</v>
      </c>
      <c r="D182" s="76">
        <v>6</v>
      </c>
      <c r="E182" s="76">
        <v>2</v>
      </c>
      <c r="F182" s="76">
        <v>1</v>
      </c>
      <c r="G182" s="76">
        <v>5</v>
      </c>
      <c r="H182" s="51" t="s">
        <v>140</v>
      </c>
      <c r="I182" s="51" t="s">
        <v>176</v>
      </c>
      <c r="J182" s="51" t="s">
        <v>131</v>
      </c>
      <c r="K182" s="51"/>
      <c r="L182" s="51" t="s">
        <v>134</v>
      </c>
      <c r="M182" s="51" t="s">
        <v>40</v>
      </c>
      <c r="N182" s="51">
        <v>2000</v>
      </c>
      <c r="O182" s="51"/>
      <c r="P182" s="51" t="s">
        <v>42</v>
      </c>
      <c r="Q182" s="51" t="s">
        <v>43</v>
      </c>
      <c r="R182" s="51">
        <v>1</v>
      </c>
      <c r="S182" s="77">
        <v>50000</v>
      </c>
      <c r="T182" s="51"/>
      <c r="U182" s="77"/>
      <c r="V182" s="51"/>
      <c r="W182" s="77"/>
      <c r="X182" s="474">
        <f t="shared" si="16"/>
        <v>1</v>
      </c>
      <c r="Y182" s="475">
        <f t="shared" si="16"/>
        <v>50000</v>
      </c>
      <c r="Z182" s="406" t="s">
        <v>693</v>
      </c>
      <c r="AA182" s="624"/>
      <c r="AB182" s="624"/>
      <c r="AC182" s="624"/>
      <c r="AD182" s="624"/>
      <c r="AE182" s="624"/>
      <c r="AF182" s="624"/>
      <c r="AG182" s="624"/>
    </row>
    <row r="183" spans="1:33" ht="12.95" customHeight="1">
      <c r="A183" s="52">
        <v>157</v>
      </c>
      <c r="B183" s="118"/>
      <c r="C183" s="76">
        <v>2</v>
      </c>
      <c r="D183" s="76">
        <v>6</v>
      </c>
      <c r="E183" s="76">
        <v>2</v>
      </c>
      <c r="F183" s="76">
        <v>1</v>
      </c>
      <c r="G183" s="76">
        <v>5</v>
      </c>
      <c r="H183" s="51" t="s">
        <v>120</v>
      </c>
      <c r="I183" s="51" t="s">
        <v>176</v>
      </c>
      <c r="J183" s="51" t="s">
        <v>131</v>
      </c>
      <c r="K183" s="51"/>
      <c r="L183" s="51" t="s">
        <v>134</v>
      </c>
      <c r="M183" s="51" t="s">
        <v>40</v>
      </c>
      <c r="N183" s="51">
        <v>2000</v>
      </c>
      <c r="O183" s="51"/>
      <c r="P183" s="51" t="s">
        <v>42</v>
      </c>
      <c r="Q183" s="51" t="s">
        <v>43</v>
      </c>
      <c r="R183" s="51">
        <v>1</v>
      </c>
      <c r="S183" s="77">
        <v>50000</v>
      </c>
      <c r="T183" s="51"/>
      <c r="U183" s="77"/>
      <c r="V183" s="51"/>
      <c r="W183" s="77"/>
      <c r="X183" s="474">
        <f t="shared" si="16"/>
        <v>1</v>
      </c>
      <c r="Y183" s="475">
        <f t="shared" si="16"/>
        <v>50000</v>
      </c>
      <c r="Z183" s="406" t="s">
        <v>693</v>
      </c>
      <c r="AA183" s="624"/>
      <c r="AB183" s="624"/>
      <c r="AC183" s="624"/>
      <c r="AD183" s="624"/>
      <c r="AE183" s="624"/>
      <c r="AF183" s="624"/>
      <c r="AG183" s="624"/>
    </row>
    <row r="184" spans="1:33" ht="12.95" customHeight="1">
      <c r="A184" s="114">
        <v>158</v>
      </c>
      <c r="B184" s="118"/>
      <c r="C184" s="76">
        <v>2</v>
      </c>
      <c r="D184" s="76">
        <v>6</v>
      </c>
      <c r="E184" s="76">
        <v>2</v>
      </c>
      <c r="F184" s="76">
        <v>1</v>
      </c>
      <c r="G184" s="76">
        <v>33</v>
      </c>
      <c r="H184" s="51" t="s">
        <v>141</v>
      </c>
      <c r="I184" s="51" t="s">
        <v>177</v>
      </c>
      <c r="J184" s="51" t="s">
        <v>131</v>
      </c>
      <c r="K184" s="51"/>
      <c r="L184" s="51" t="s">
        <v>134</v>
      </c>
      <c r="M184" s="51" t="s">
        <v>40</v>
      </c>
      <c r="N184" s="51">
        <v>2008</v>
      </c>
      <c r="O184" s="51"/>
      <c r="P184" s="51" t="s">
        <v>42</v>
      </c>
      <c r="Q184" s="51" t="s">
        <v>43</v>
      </c>
      <c r="R184" s="51">
        <v>1</v>
      </c>
      <c r="S184" s="77">
        <v>200000</v>
      </c>
      <c r="T184" s="51"/>
      <c r="U184" s="77"/>
      <c r="V184" s="51"/>
      <c r="W184" s="77"/>
      <c r="X184" s="474">
        <f t="shared" si="16"/>
        <v>1</v>
      </c>
      <c r="Y184" s="475">
        <f t="shared" si="16"/>
        <v>200000</v>
      </c>
      <c r="Z184" s="406" t="s">
        <v>677</v>
      </c>
      <c r="AA184" s="624"/>
      <c r="AB184" s="624"/>
      <c r="AC184" s="624"/>
      <c r="AD184" s="624"/>
      <c r="AE184" s="624"/>
      <c r="AF184" s="624"/>
      <c r="AG184" s="624"/>
    </row>
    <row r="185" spans="1:33" ht="12.95" customHeight="1">
      <c r="A185" s="52">
        <v>159</v>
      </c>
      <c r="B185" s="118"/>
      <c r="C185" s="76">
        <v>2</v>
      </c>
      <c r="D185" s="76">
        <v>6</v>
      </c>
      <c r="E185" s="76">
        <v>2</v>
      </c>
      <c r="F185" s="76">
        <v>1</v>
      </c>
      <c r="G185" s="76">
        <v>33</v>
      </c>
      <c r="H185" s="51" t="s">
        <v>109</v>
      </c>
      <c r="I185" s="51" t="s">
        <v>177</v>
      </c>
      <c r="J185" s="51" t="s">
        <v>131</v>
      </c>
      <c r="K185" s="51"/>
      <c r="L185" s="51" t="s">
        <v>134</v>
      </c>
      <c r="M185" s="51" t="s">
        <v>40</v>
      </c>
      <c r="N185" s="51">
        <v>2008</v>
      </c>
      <c r="O185" s="51"/>
      <c r="P185" s="51" t="s">
        <v>42</v>
      </c>
      <c r="Q185" s="51" t="s">
        <v>43</v>
      </c>
      <c r="R185" s="51">
        <v>1</v>
      </c>
      <c r="S185" s="77">
        <v>200000</v>
      </c>
      <c r="T185" s="51"/>
      <c r="U185" s="77"/>
      <c r="V185" s="51"/>
      <c r="W185" s="77"/>
      <c r="X185" s="474">
        <f t="shared" si="16"/>
        <v>1</v>
      </c>
      <c r="Y185" s="475">
        <f t="shared" si="16"/>
        <v>200000</v>
      </c>
      <c r="Z185" s="406" t="s">
        <v>677</v>
      </c>
      <c r="AA185" s="624"/>
      <c r="AB185" s="624"/>
      <c r="AC185" s="624"/>
      <c r="AD185" s="624"/>
      <c r="AE185" s="624"/>
      <c r="AF185" s="624"/>
      <c r="AG185" s="624"/>
    </row>
    <row r="186" spans="1:33" ht="12.95" customHeight="1">
      <c r="A186" s="114">
        <v>160</v>
      </c>
      <c r="B186" s="118"/>
      <c r="C186" s="76">
        <v>2</v>
      </c>
      <c r="D186" s="76">
        <v>6</v>
      </c>
      <c r="E186" s="76">
        <v>2</v>
      </c>
      <c r="F186" s="76">
        <v>1</v>
      </c>
      <c r="G186" s="76">
        <v>33</v>
      </c>
      <c r="H186" s="51" t="s">
        <v>81</v>
      </c>
      <c r="I186" s="51" t="s">
        <v>177</v>
      </c>
      <c r="J186" s="51" t="s">
        <v>131</v>
      </c>
      <c r="K186" s="51"/>
      <c r="L186" s="51" t="s">
        <v>134</v>
      </c>
      <c r="M186" s="51" t="s">
        <v>40</v>
      </c>
      <c r="N186" s="51">
        <v>2008</v>
      </c>
      <c r="O186" s="51"/>
      <c r="P186" s="51" t="s">
        <v>42</v>
      </c>
      <c r="Q186" s="51" t="s">
        <v>43</v>
      </c>
      <c r="R186" s="51">
        <v>1</v>
      </c>
      <c r="S186" s="77">
        <v>200000</v>
      </c>
      <c r="T186" s="51"/>
      <c r="U186" s="77"/>
      <c r="V186" s="51"/>
      <c r="W186" s="77"/>
      <c r="X186" s="474">
        <f t="shared" si="16"/>
        <v>1</v>
      </c>
      <c r="Y186" s="475">
        <f t="shared" si="16"/>
        <v>200000</v>
      </c>
      <c r="Z186" s="406" t="s">
        <v>677</v>
      </c>
      <c r="AA186" s="624"/>
      <c r="AB186" s="624"/>
      <c r="AC186" s="624"/>
      <c r="AD186" s="624"/>
      <c r="AE186" s="624"/>
      <c r="AF186" s="624"/>
      <c r="AG186" s="624"/>
    </row>
    <row r="187" spans="1:33" ht="12.95" customHeight="1">
      <c r="A187" s="52">
        <v>161</v>
      </c>
      <c r="B187" s="118"/>
      <c r="C187" s="76">
        <v>2</v>
      </c>
      <c r="D187" s="76">
        <v>6</v>
      </c>
      <c r="E187" s="76">
        <v>2</v>
      </c>
      <c r="F187" s="76">
        <v>1</v>
      </c>
      <c r="G187" s="76">
        <v>33</v>
      </c>
      <c r="H187" s="51" t="s">
        <v>83</v>
      </c>
      <c r="I187" s="51" t="s">
        <v>177</v>
      </c>
      <c r="J187" s="51" t="s">
        <v>131</v>
      </c>
      <c r="K187" s="51"/>
      <c r="L187" s="51" t="s">
        <v>134</v>
      </c>
      <c r="M187" s="51" t="s">
        <v>40</v>
      </c>
      <c r="N187" s="51">
        <v>1981</v>
      </c>
      <c r="O187" s="51"/>
      <c r="P187" s="51" t="s">
        <v>42</v>
      </c>
      <c r="Q187" s="51" t="s">
        <v>43</v>
      </c>
      <c r="R187" s="51">
        <v>1</v>
      </c>
      <c r="S187" s="77">
        <v>160000</v>
      </c>
      <c r="T187" s="51"/>
      <c r="U187" s="77"/>
      <c r="V187" s="51"/>
      <c r="W187" s="77"/>
      <c r="X187" s="474">
        <f t="shared" si="16"/>
        <v>1</v>
      </c>
      <c r="Y187" s="475">
        <f t="shared" si="16"/>
        <v>160000</v>
      </c>
      <c r="Z187" s="406" t="s">
        <v>687</v>
      </c>
      <c r="AA187" s="624"/>
      <c r="AB187" s="624"/>
      <c r="AC187" s="624"/>
      <c r="AD187" s="624"/>
      <c r="AE187" s="624"/>
      <c r="AF187" s="624"/>
      <c r="AG187" s="624"/>
    </row>
    <row r="188" spans="1:33" ht="12.95" customHeight="1">
      <c r="A188" s="114">
        <v>162</v>
      </c>
      <c r="B188" s="118"/>
      <c r="C188" s="76">
        <v>2</v>
      </c>
      <c r="D188" s="76">
        <v>6</v>
      </c>
      <c r="E188" s="76">
        <v>2</v>
      </c>
      <c r="F188" s="76">
        <v>1</v>
      </c>
      <c r="G188" s="76">
        <v>33</v>
      </c>
      <c r="H188" s="51" t="s">
        <v>146</v>
      </c>
      <c r="I188" s="51" t="s">
        <v>177</v>
      </c>
      <c r="J188" s="51" t="s">
        <v>131</v>
      </c>
      <c r="K188" s="51"/>
      <c r="L188" s="51" t="s">
        <v>134</v>
      </c>
      <c r="M188" s="51" t="s">
        <v>40</v>
      </c>
      <c r="N188" s="51">
        <v>1981</v>
      </c>
      <c r="O188" s="51"/>
      <c r="P188" s="51" t="s">
        <v>42</v>
      </c>
      <c r="Q188" s="51" t="s">
        <v>43</v>
      </c>
      <c r="R188" s="51">
        <v>1</v>
      </c>
      <c r="S188" s="77">
        <v>160000</v>
      </c>
      <c r="T188" s="51"/>
      <c r="U188" s="77"/>
      <c r="V188" s="51"/>
      <c r="W188" s="77"/>
      <c r="X188" s="474">
        <f t="shared" si="16"/>
        <v>1</v>
      </c>
      <c r="Y188" s="475">
        <f t="shared" si="16"/>
        <v>160000</v>
      </c>
      <c r="Z188" s="406" t="s">
        <v>687</v>
      </c>
      <c r="AA188" s="624"/>
      <c r="AB188" s="624"/>
      <c r="AC188" s="624"/>
      <c r="AD188" s="624"/>
      <c r="AE188" s="624"/>
      <c r="AF188" s="624"/>
      <c r="AG188" s="624"/>
    </row>
    <row r="189" spans="1:33" ht="12.95" customHeight="1">
      <c r="A189" s="52">
        <v>163</v>
      </c>
      <c r="B189" s="118"/>
      <c r="C189" s="76">
        <v>2</v>
      </c>
      <c r="D189" s="76">
        <v>6</v>
      </c>
      <c r="E189" s="76">
        <v>2</v>
      </c>
      <c r="F189" s="76">
        <v>1</v>
      </c>
      <c r="G189" s="76">
        <v>33</v>
      </c>
      <c r="H189" s="51" t="s">
        <v>147</v>
      </c>
      <c r="I189" s="51" t="s">
        <v>177</v>
      </c>
      <c r="J189" s="51" t="s">
        <v>131</v>
      </c>
      <c r="K189" s="51"/>
      <c r="L189" s="51" t="s">
        <v>134</v>
      </c>
      <c r="M189" s="51" t="s">
        <v>40</v>
      </c>
      <c r="N189" s="51">
        <v>1981</v>
      </c>
      <c r="O189" s="51"/>
      <c r="P189" s="51" t="s">
        <v>42</v>
      </c>
      <c r="Q189" s="51" t="s">
        <v>43</v>
      </c>
      <c r="R189" s="51">
        <v>1</v>
      </c>
      <c r="S189" s="77">
        <v>160000</v>
      </c>
      <c r="T189" s="51"/>
      <c r="U189" s="77"/>
      <c r="V189" s="51"/>
      <c r="W189" s="77"/>
      <c r="X189" s="474">
        <f t="shared" si="16"/>
        <v>1</v>
      </c>
      <c r="Y189" s="475">
        <f t="shared" si="16"/>
        <v>160000</v>
      </c>
      <c r="Z189" s="406" t="s">
        <v>687</v>
      </c>
      <c r="AA189" s="624"/>
      <c r="AB189" s="624"/>
      <c r="AC189" s="624"/>
      <c r="AD189" s="624"/>
      <c r="AE189" s="624"/>
      <c r="AF189" s="624"/>
      <c r="AG189" s="624"/>
    </row>
    <row r="190" spans="1:33" ht="12.95" customHeight="1">
      <c r="A190" s="114">
        <v>164</v>
      </c>
      <c r="B190" s="118"/>
      <c r="C190" s="76">
        <v>2</v>
      </c>
      <c r="D190" s="76">
        <v>6</v>
      </c>
      <c r="E190" s="76">
        <v>2</v>
      </c>
      <c r="F190" s="76">
        <v>1</v>
      </c>
      <c r="G190" s="76">
        <v>33</v>
      </c>
      <c r="H190" s="51" t="s">
        <v>148</v>
      </c>
      <c r="I190" s="51" t="s">
        <v>177</v>
      </c>
      <c r="J190" s="51" t="s">
        <v>131</v>
      </c>
      <c r="K190" s="51"/>
      <c r="L190" s="51" t="s">
        <v>134</v>
      </c>
      <c r="M190" s="51" t="s">
        <v>40</v>
      </c>
      <c r="N190" s="51">
        <v>1981</v>
      </c>
      <c r="O190" s="51"/>
      <c r="P190" s="51" t="s">
        <v>42</v>
      </c>
      <c r="Q190" s="51" t="s">
        <v>43</v>
      </c>
      <c r="R190" s="51">
        <v>1</v>
      </c>
      <c r="S190" s="77">
        <v>160000</v>
      </c>
      <c r="T190" s="51"/>
      <c r="U190" s="77"/>
      <c r="V190" s="51"/>
      <c r="W190" s="77"/>
      <c r="X190" s="474">
        <f t="shared" si="16"/>
        <v>1</v>
      </c>
      <c r="Y190" s="475">
        <f t="shared" si="16"/>
        <v>160000</v>
      </c>
      <c r="Z190" s="406" t="s">
        <v>703</v>
      </c>
      <c r="AA190" s="624"/>
      <c r="AB190" s="624"/>
      <c r="AC190" s="624"/>
      <c r="AD190" s="624"/>
      <c r="AE190" s="624"/>
      <c r="AF190" s="624"/>
      <c r="AG190" s="624"/>
    </row>
    <row r="191" spans="1:33" ht="12.95" customHeight="1">
      <c r="A191" s="52">
        <v>165</v>
      </c>
      <c r="B191" s="118"/>
      <c r="C191" s="76">
        <v>2</v>
      </c>
      <c r="D191" s="76">
        <v>6</v>
      </c>
      <c r="E191" s="76">
        <v>2</v>
      </c>
      <c r="F191" s="76">
        <v>1</v>
      </c>
      <c r="G191" s="76">
        <v>33</v>
      </c>
      <c r="H191" s="51" t="s">
        <v>149</v>
      </c>
      <c r="I191" s="51" t="s">
        <v>177</v>
      </c>
      <c r="J191" s="51" t="s">
        <v>131</v>
      </c>
      <c r="K191" s="51"/>
      <c r="L191" s="51" t="s">
        <v>134</v>
      </c>
      <c r="M191" s="51" t="s">
        <v>40</v>
      </c>
      <c r="N191" s="51">
        <v>1981</v>
      </c>
      <c r="O191" s="51"/>
      <c r="P191" s="51" t="s">
        <v>42</v>
      </c>
      <c r="Q191" s="51" t="s">
        <v>178</v>
      </c>
      <c r="R191" s="51">
        <v>1</v>
      </c>
      <c r="S191" s="77">
        <v>160000</v>
      </c>
      <c r="T191" s="51"/>
      <c r="U191" s="77"/>
      <c r="V191" s="51"/>
      <c r="W191" s="77"/>
      <c r="X191" s="474">
        <f t="shared" si="16"/>
        <v>1</v>
      </c>
      <c r="Y191" s="475">
        <f t="shared" si="16"/>
        <v>160000</v>
      </c>
      <c r="Z191" s="406" t="s">
        <v>703</v>
      </c>
      <c r="AA191" s="624"/>
      <c r="AB191" s="624"/>
      <c r="AC191" s="624"/>
      <c r="AD191" s="624"/>
      <c r="AE191" s="624"/>
      <c r="AF191" s="624"/>
      <c r="AG191" s="624"/>
    </row>
    <row r="192" spans="1:33" ht="12.95" customHeight="1">
      <c r="A192" s="114">
        <v>166</v>
      </c>
      <c r="B192" s="118"/>
      <c r="C192" s="76">
        <v>2</v>
      </c>
      <c r="D192" s="76">
        <v>6</v>
      </c>
      <c r="E192" s="76">
        <v>2</v>
      </c>
      <c r="F192" s="76">
        <v>1</v>
      </c>
      <c r="G192" s="76">
        <v>33</v>
      </c>
      <c r="H192" s="51" t="s">
        <v>150</v>
      </c>
      <c r="I192" s="51" t="s">
        <v>177</v>
      </c>
      <c r="J192" s="51" t="s">
        <v>131</v>
      </c>
      <c r="K192" s="51"/>
      <c r="L192" s="51" t="s">
        <v>134</v>
      </c>
      <c r="M192" s="51" t="s">
        <v>40</v>
      </c>
      <c r="N192" s="51">
        <v>1981</v>
      </c>
      <c r="O192" s="51"/>
      <c r="P192" s="51" t="s">
        <v>42</v>
      </c>
      <c r="Q192" s="51" t="s">
        <v>179</v>
      </c>
      <c r="R192" s="51">
        <v>1</v>
      </c>
      <c r="S192" s="77">
        <v>160000</v>
      </c>
      <c r="T192" s="51"/>
      <c r="U192" s="77"/>
      <c r="V192" s="51"/>
      <c r="W192" s="77"/>
      <c r="X192" s="474">
        <f t="shared" si="16"/>
        <v>1</v>
      </c>
      <c r="Y192" s="475">
        <f t="shared" si="16"/>
        <v>160000</v>
      </c>
      <c r="Z192" s="406" t="s">
        <v>704</v>
      </c>
      <c r="AA192" s="624"/>
      <c r="AB192" s="624"/>
      <c r="AC192" s="624"/>
      <c r="AD192" s="624"/>
      <c r="AE192" s="624"/>
      <c r="AF192" s="624"/>
      <c r="AG192" s="624"/>
    </row>
    <row r="193" spans="1:33" ht="12.95" customHeight="1">
      <c r="A193" s="52">
        <v>167</v>
      </c>
      <c r="B193" s="118"/>
      <c r="C193" s="76">
        <v>2</v>
      </c>
      <c r="D193" s="76">
        <v>6</v>
      </c>
      <c r="E193" s="76">
        <v>2</v>
      </c>
      <c r="F193" s="76">
        <v>1</v>
      </c>
      <c r="G193" s="76">
        <v>33</v>
      </c>
      <c r="H193" s="51" t="s">
        <v>76</v>
      </c>
      <c r="I193" s="51" t="s">
        <v>177</v>
      </c>
      <c r="J193" s="51" t="s">
        <v>131</v>
      </c>
      <c r="K193" s="51"/>
      <c r="L193" s="51" t="s">
        <v>134</v>
      </c>
      <c r="M193" s="51" t="s">
        <v>40</v>
      </c>
      <c r="N193" s="51">
        <v>1981</v>
      </c>
      <c r="O193" s="51"/>
      <c r="P193" s="51" t="s">
        <v>42</v>
      </c>
      <c r="Q193" s="51" t="s">
        <v>178</v>
      </c>
      <c r="R193" s="51">
        <v>1</v>
      </c>
      <c r="S193" s="77">
        <v>160000</v>
      </c>
      <c r="T193" s="51"/>
      <c r="U193" s="77"/>
      <c r="V193" s="51"/>
      <c r="W193" s="77"/>
      <c r="X193" s="474">
        <f t="shared" si="16"/>
        <v>1</v>
      </c>
      <c r="Y193" s="475">
        <f t="shared" si="16"/>
        <v>160000</v>
      </c>
      <c r="Z193" s="406" t="s">
        <v>704</v>
      </c>
      <c r="AA193" s="624"/>
      <c r="AB193" s="624"/>
      <c r="AC193" s="624"/>
      <c r="AD193" s="624"/>
      <c r="AE193" s="624"/>
      <c r="AF193" s="624"/>
      <c r="AG193" s="624"/>
    </row>
    <row r="194" spans="1:33" ht="12.95" customHeight="1">
      <c r="A194" s="114">
        <v>168</v>
      </c>
      <c r="B194" s="118"/>
      <c r="C194" s="76">
        <v>2</v>
      </c>
      <c r="D194" s="76">
        <v>6</v>
      </c>
      <c r="E194" s="76">
        <v>2</v>
      </c>
      <c r="F194" s="76">
        <v>1</v>
      </c>
      <c r="G194" s="76">
        <v>33</v>
      </c>
      <c r="H194" s="51" t="s">
        <v>78</v>
      </c>
      <c r="I194" s="51" t="s">
        <v>177</v>
      </c>
      <c r="J194" s="51" t="s">
        <v>131</v>
      </c>
      <c r="K194" s="51"/>
      <c r="L194" s="51" t="s">
        <v>134</v>
      </c>
      <c r="M194" s="51" t="s">
        <v>40</v>
      </c>
      <c r="N194" s="51">
        <v>1980</v>
      </c>
      <c r="O194" s="51"/>
      <c r="P194" s="51" t="s">
        <v>42</v>
      </c>
      <c r="Q194" s="51" t="s">
        <v>43</v>
      </c>
      <c r="R194" s="51">
        <v>1</v>
      </c>
      <c r="S194" s="77">
        <v>100000</v>
      </c>
      <c r="T194" s="51"/>
      <c r="U194" s="77"/>
      <c r="V194" s="51"/>
      <c r="W194" s="77"/>
      <c r="X194" s="474">
        <f t="shared" si="16"/>
        <v>1</v>
      </c>
      <c r="Y194" s="475">
        <f t="shared" si="16"/>
        <v>100000</v>
      </c>
      <c r="Z194" s="406" t="s">
        <v>705</v>
      </c>
      <c r="AA194" s="624"/>
      <c r="AB194" s="624"/>
      <c r="AC194" s="624"/>
      <c r="AD194" s="624"/>
      <c r="AE194" s="624"/>
      <c r="AF194" s="624"/>
      <c r="AG194" s="624"/>
    </row>
    <row r="195" spans="1:33" ht="12.95" customHeight="1">
      <c r="A195" s="52">
        <v>169</v>
      </c>
      <c r="B195" s="118"/>
      <c r="C195" s="76">
        <v>2</v>
      </c>
      <c r="D195" s="76">
        <v>6</v>
      </c>
      <c r="E195" s="76">
        <v>2</v>
      </c>
      <c r="F195" s="76">
        <v>1</v>
      </c>
      <c r="G195" s="76">
        <v>33</v>
      </c>
      <c r="H195" s="51" t="s">
        <v>123</v>
      </c>
      <c r="I195" s="51" t="s">
        <v>177</v>
      </c>
      <c r="J195" s="51" t="s">
        <v>131</v>
      </c>
      <c r="K195" s="51"/>
      <c r="L195" s="51" t="s">
        <v>134</v>
      </c>
      <c r="M195" s="51" t="s">
        <v>40</v>
      </c>
      <c r="N195" s="51">
        <v>1980</v>
      </c>
      <c r="O195" s="51"/>
      <c r="P195" s="51" t="s">
        <v>42</v>
      </c>
      <c r="Q195" s="51" t="s">
        <v>43</v>
      </c>
      <c r="R195" s="51">
        <v>1</v>
      </c>
      <c r="S195" s="77">
        <v>100000</v>
      </c>
      <c r="T195" s="51"/>
      <c r="U195" s="77"/>
      <c r="V195" s="51"/>
      <c r="W195" s="77"/>
      <c r="X195" s="474">
        <f t="shared" si="16"/>
        <v>1</v>
      </c>
      <c r="Y195" s="475">
        <f t="shared" si="16"/>
        <v>100000</v>
      </c>
      <c r="Z195" s="406" t="s">
        <v>706</v>
      </c>
      <c r="AA195" s="624"/>
      <c r="AB195" s="624"/>
      <c r="AC195" s="624"/>
      <c r="AD195" s="624"/>
      <c r="AE195" s="624"/>
      <c r="AF195" s="624"/>
      <c r="AG195" s="624"/>
    </row>
    <row r="196" spans="1:33" ht="12.95" customHeight="1">
      <c r="A196" s="114">
        <v>170</v>
      </c>
      <c r="B196" s="118"/>
      <c r="C196" s="76">
        <v>2</v>
      </c>
      <c r="D196" s="76">
        <v>6</v>
      </c>
      <c r="E196" s="76">
        <v>2</v>
      </c>
      <c r="F196" s="76">
        <v>1</v>
      </c>
      <c r="G196" s="76">
        <v>33</v>
      </c>
      <c r="H196" s="51" t="s">
        <v>152</v>
      </c>
      <c r="I196" s="51" t="s">
        <v>177</v>
      </c>
      <c r="J196" s="51" t="s">
        <v>131</v>
      </c>
      <c r="K196" s="51"/>
      <c r="L196" s="51" t="s">
        <v>134</v>
      </c>
      <c r="M196" s="51" t="s">
        <v>40</v>
      </c>
      <c r="N196" s="51">
        <v>1981</v>
      </c>
      <c r="O196" s="51"/>
      <c r="P196" s="51" t="s">
        <v>42</v>
      </c>
      <c r="Q196" s="51" t="s">
        <v>43</v>
      </c>
      <c r="R196" s="51">
        <v>1</v>
      </c>
      <c r="S196" s="77">
        <v>160000</v>
      </c>
      <c r="T196" s="51"/>
      <c r="U196" s="77"/>
      <c r="V196" s="51"/>
      <c r="W196" s="77"/>
      <c r="X196" s="474">
        <f t="shared" si="16"/>
        <v>1</v>
      </c>
      <c r="Y196" s="475">
        <f t="shared" si="16"/>
        <v>160000</v>
      </c>
      <c r="Z196" s="406" t="s">
        <v>700</v>
      </c>
      <c r="AA196" s="624"/>
      <c r="AB196" s="624"/>
      <c r="AC196" s="624"/>
      <c r="AD196" s="624"/>
      <c r="AE196" s="624"/>
      <c r="AF196" s="624"/>
      <c r="AG196" s="624"/>
    </row>
    <row r="197" spans="1:33" ht="12.95" customHeight="1">
      <c r="A197" s="52">
        <v>171</v>
      </c>
      <c r="B197" s="118"/>
      <c r="C197" s="76">
        <v>2</v>
      </c>
      <c r="D197" s="76">
        <v>6</v>
      </c>
      <c r="E197" s="76">
        <v>2</v>
      </c>
      <c r="F197" s="76">
        <v>1</v>
      </c>
      <c r="G197" s="76">
        <v>33</v>
      </c>
      <c r="H197" s="51" t="s">
        <v>64</v>
      </c>
      <c r="I197" s="51" t="s">
        <v>177</v>
      </c>
      <c r="J197" s="51" t="s">
        <v>131</v>
      </c>
      <c r="K197" s="51"/>
      <c r="L197" s="51" t="s">
        <v>134</v>
      </c>
      <c r="M197" s="51" t="s">
        <v>40</v>
      </c>
      <c r="N197" s="51">
        <v>1981</v>
      </c>
      <c r="O197" s="51"/>
      <c r="P197" s="51" t="s">
        <v>42</v>
      </c>
      <c r="Q197" s="51" t="s">
        <v>43</v>
      </c>
      <c r="R197" s="51">
        <v>1</v>
      </c>
      <c r="S197" s="77">
        <v>160000</v>
      </c>
      <c r="T197" s="51"/>
      <c r="U197" s="77"/>
      <c r="V197" s="51"/>
      <c r="W197" s="77"/>
      <c r="X197" s="474">
        <f t="shared" si="16"/>
        <v>1</v>
      </c>
      <c r="Y197" s="475">
        <f t="shared" si="16"/>
        <v>160000</v>
      </c>
      <c r="Z197" s="406" t="s">
        <v>700</v>
      </c>
      <c r="AA197" s="624"/>
      <c r="AB197" s="624"/>
      <c r="AC197" s="624"/>
      <c r="AD197" s="624"/>
      <c r="AE197" s="624"/>
      <c r="AF197" s="624"/>
      <c r="AG197" s="624"/>
    </row>
    <row r="198" spans="1:33" ht="12.95" customHeight="1">
      <c r="A198" s="114">
        <v>172</v>
      </c>
      <c r="B198" s="118"/>
      <c r="C198" s="76">
        <v>2</v>
      </c>
      <c r="D198" s="76">
        <v>6</v>
      </c>
      <c r="E198" s="76">
        <v>2</v>
      </c>
      <c r="F198" s="76">
        <v>4</v>
      </c>
      <c r="G198" s="76">
        <v>6</v>
      </c>
      <c r="H198" s="51" t="s">
        <v>129</v>
      </c>
      <c r="I198" s="51" t="s">
        <v>180</v>
      </c>
      <c r="J198" s="51" t="s">
        <v>131</v>
      </c>
      <c r="K198" s="51"/>
      <c r="L198" s="51" t="s">
        <v>181</v>
      </c>
      <c r="M198" s="51" t="s">
        <v>40</v>
      </c>
      <c r="N198" s="51">
        <v>2005</v>
      </c>
      <c r="O198" s="51"/>
      <c r="P198" s="51" t="s">
        <v>42</v>
      </c>
      <c r="Q198" s="51" t="s">
        <v>43</v>
      </c>
      <c r="R198" s="51">
        <v>1</v>
      </c>
      <c r="S198" s="77">
        <v>250000</v>
      </c>
      <c r="T198" s="51"/>
      <c r="U198" s="77"/>
      <c r="V198" s="51"/>
      <c r="W198" s="77"/>
      <c r="X198" s="474">
        <f t="shared" si="16"/>
        <v>1</v>
      </c>
      <c r="Y198" s="475">
        <f t="shared" si="16"/>
        <v>250000</v>
      </c>
      <c r="Z198" s="406" t="s">
        <v>677</v>
      </c>
      <c r="AA198" s="624"/>
      <c r="AB198" s="624"/>
      <c r="AC198" s="624"/>
      <c r="AD198" s="624"/>
      <c r="AE198" s="624"/>
      <c r="AF198" s="624"/>
      <c r="AG198" s="624"/>
    </row>
    <row r="199" spans="1:33" ht="12.95" customHeight="1">
      <c r="A199" s="52">
        <v>173</v>
      </c>
      <c r="B199" s="118"/>
      <c r="C199" s="76">
        <v>2</v>
      </c>
      <c r="D199" s="76">
        <v>6</v>
      </c>
      <c r="E199" s="76">
        <v>2</v>
      </c>
      <c r="F199" s="76">
        <v>4</v>
      </c>
      <c r="G199" s="76">
        <v>6</v>
      </c>
      <c r="H199" s="51" t="s">
        <v>135</v>
      </c>
      <c r="I199" s="51" t="s">
        <v>182</v>
      </c>
      <c r="J199" s="51" t="s">
        <v>131</v>
      </c>
      <c r="K199" s="51"/>
      <c r="L199" s="51" t="s">
        <v>181</v>
      </c>
      <c r="M199" s="51" t="s">
        <v>40</v>
      </c>
      <c r="N199" s="51">
        <v>2005</v>
      </c>
      <c r="O199" s="51"/>
      <c r="P199" s="51" t="s">
        <v>42</v>
      </c>
      <c r="Q199" s="51" t="s">
        <v>43</v>
      </c>
      <c r="R199" s="51">
        <v>1</v>
      </c>
      <c r="S199" s="77">
        <v>350000</v>
      </c>
      <c r="T199" s="51"/>
      <c r="U199" s="77"/>
      <c r="V199" s="51"/>
      <c r="W199" s="77"/>
      <c r="X199" s="474">
        <f t="shared" si="16"/>
        <v>1</v>
      </c>
      <c r="Y199" s="475">
        <f t="shared" si="16"/>
        <v>350000</v>
      </c>
      <c r="Z199" s="406" t="s">
        <v>694</v>
      </c>
      <c r="AA199" s="624"/>
      <c r="AB199" s="624"/>
      <c r="AC199" s="624"/>
      <c r="AD199" s="624"/>
      <c r="AE199" s="624"/>
      <c r="AF199" s="624"/>
      <c r="AG199" s="624"/>
    </row>
    <row r="200" spans="1:33" ht="12.95" customHeight="1">
      <c r="A200" s="114">
        <v>174</v>
      </c>
      <c r="B200" s="118"/>
      <c r="C200" s="76">
        <v>2</v>
      </c>
      <c r="D200" s="76">
        <v>6</v>
      </c>
      <c r="E200" s="76">
        <v>2</v>
      </c>
      <c r="F200" s="76">
        <v>4</v>
      </c>
      <c r="G200" s="76">
        <v>6</v>
      </c>
      <c r="H200" s="51" t="s">
        <v>70</v>
      </c>
      <c r="I200" s="51" t="s">
        <v>183</v>
      </c>
      <c r="J200" s="51" t="s">
        <v>184</v>
      </c>
      <c r="K200" s="51"/>
      <c r="L200" s="51" t="s">
        <v>181</v>
      </c>
      <c r="M200" s="51" t="s">
        <v>40</v>
      </c>
      <c r="N200" s="51">
        <v>2000</v>
      </c>
      <c r="O200" s="51"/>
      <c r="P200" s="51" t="s">
        <v>42</v>
      </c>
      <c r="Q200" s="51" t="s">
        <v>43</v>
      </c>
      <c r="R200" s="51">
        <v>1</v>
      </c>
      <c r="S200" s="77">
        <v>350000</v>
      </c>
      <c r="T200" s="51"/>
      <c r="U200" s="77"/>
      <c r="V200" s="51"/>
      <c r="W200" s="77"/>
      <c r="X200" s="474">
        <f t="shared" si="16"/>
        <v>1</v>
      </c>
      <c r="Y200" s="475">
        <f t="shared" si="16"/>
        <v>350000</v>
      </c>
      <c r="Z200" s="406" t="s">
        <v>692</v>
      </c>
      <c r="AA200" s="624"/>
      <c r="AB200" s="624"/>
      <c r="AC200" s="624"/>
      <c r="AD200" s="624"/>
      <c r="AE200" s="624"/>
      <c r="AF200" s="624"/>
      <c r="AG200" s="624"/>
    </row>
    <row r="201" spans="1:33" ht="12.95" customHeight="1">
      <c r="A201" s="52">
        <v>175</v>
      </c>
      <c r="B201" s="118"/>
      <c r="C201" s="76">
        <v>2</v>
      </c>
      <c r="D201" s="76">
        <v>6</v>
      </c>
      <c r="E201" s="76">
        <v>2</v>
      </c>
      <c r="F201" s="76">
        <v>4</v>
      </c>
      <c r="G201" s="76">
        <v>6</v>
      </c>
      <c r="H201" s="51" t="s">
        <v>73</v>
      </c>
      <c r="I201" s="51" t="s">
        <v>183</v>
      </c>
      <c r="J201" s="51" t="s">
        <v>184</v>
      </c>
      <c r="K201" s="51"/>
      <c r="L201" s="51" t="s">
        <v>181</v>
      </c>
      <c r="M201" s="51" t="s">
        <v>40</v>
      </c>
      <c r="N201" s="51">
        <v>2006</v>
      </c>
      <c r="O201" s="51"/>
      <c r="P201" s="51" t="s">
        <v>42</v>
      </c>
      <c r="Q201" s="51" t="s">
        <v>178</v>
      </c>
      <c r="R201" s="51">
        <v>1</v>
      </c>
      <c r="S201" s="77">
        <v>400000</v>
      </c>
      <c r="T201" s="51"/>
      <c r="U201" s="77"/>
      <c r="V201" s="51"/>
      <c r="W201" s="77"/>
      <c r="X201" s="474">
        <f t="shared" si="16"/>
        <v>1</v>
      </c>
      <c r="Y201" s="475">
        <f t="shared" si="16"/>
        <v>400000</v>
      </c>
      <c r="Z201" s="406" t="s">
        <v>678</v>
      </c>
      <c r="AA201" s="624"/>
      <c r="AB201" s="624"/>
      <c r="AC201" s="624"/>
      <c r="AD201" s="624"/>
      <c r="AE201" s="624"/>
      <c r="AF201" s="624"/>
      <c r="AG201" s="624"/>
    </row>
    <row r="202" spans="1:33" ht="12.95" customHeight="1">
      <c r="A202" s="114">
        <v>176</v>
      </c>
      <c r="B202" s="118"/>
      <c r="C202" s="76">
        <v>2</v>
      </c>
      <c r="D202" s="76">
        <v>6</v>
      </c>
      <c r="E202" s="76">
        <v>2</v>
      </c>
      <c r="F202" s="76">
        <v>4</v>
      </c>
      <c r="G202" s="76">
        <v>6</v>
      </c>
      <c r="H202" s="51" t="s">
        <v>137</v>
      </c>
      <c r="I202" s="51" t="s">
        <v>183</v>
      </c>
      <c r="J202" s="51" t="s">
        <v>185</v>
      </c>
      <c r="K202" s="51"/>
      <c r="L202" s="51" t="s">
        <v>181</v>
      </c>
      <c r="M202" s="51" t="s">
        <v>40</v>
      </c>
      <c r="N202" s="51">
        <v>2004</v>
      </c>
      <c r="O202" s="51"/>
      <c r="P202" s="51" t="s">
        <v>42</v>
      </c>
      <c r="Q202" s="51" t="s">
        <v>43</v>
      </c>
      <c r="R202" s="51">
        <v>1</v>
      </c>
      <c r="S202" s="77">
        <v>400000</v>
      </c>
      <c r="T202" s="51"/>
      <c r="U202" s="77"/>
      <c r="V202" s="51"/>
      <c r="W202" s="77"/>
      <c r="X202" s="474">
        <f t="shared" si="16"/>
        <v>1</v>
      </c>
      <c r="Y202" s="475">
        <f t="shared" si="16"/>
        <v>400000</v>
      </c>
      <c r="Z202" s="406" t="s">
        <v>690</v>
      </c>
      <c r="AA202" s="624"/>
      <c r="AB202" s="624"/>
      <c r="AC202" s="624"/>
      <c r="AD202" s="624"/>
      <c r="AE202" s="624"/>
      <c r="AF202" s="624"/>
      <c r="AG202" s="624"/>
    </row>
    <row r="203" spans="1:33" ht="12.95" customHeight="1">
      <c r="A203" s="52">
        <v>177</v>
      </c>
      <c r="B203" s="118"/>
      <c r="C203" s="76">
        <v>2</v>
      </c>
      <c r="D203" s="76">
        <v>6</v>
      </c>
      <c r="E203" s="76">
        <v>2</v>
      </c>
      <c r="F203" s="76">
        <v>4</v>
      </c>
      <c r="G203" s="76">
        <v>6</v>
      </c>
      <c r="H203" s="51" t="s">
        <v>100</v>
      </c>
      <c r="I203" s="51" t="s">
        <v>183</v>
      </c>
      <c r="J203" s="51" t="s">
        <v>184</v>
      </c>
      <c r="K203" s="51"/>
      <c r="L203" s="51" t="s">
        <v>181</v>
      </c>
      <c r="M203" s="51" t="s">
        <v>40</v>
      </c>
      <c r="N203" s="51">
        <v>2004</v>
      </c>
      <c r="O203" s="51"/>
      <c r="P203" s="51" t="s">
        <v>42</v>
      </c>
      <c r="Q203" s="51" t="s">
        <v>43</v>
      </c>
      <c r="R203" s="51">
        <v>1</v>
      </c>
      <c r="S203" s="77">
        <v>400000</v>
      </c>
      <c r="T203" s="51"/>
      <c r="U203" s="77"/>
      <c r="V203" s="51"/>
      <c r="W203" s="77"/>
      <c r="X203" s="474">
        <f t="shared" si="16"/>
        <v>1</v>
      </c>
      <c r="Y203" s="475">
        <f t="shared" si="16"/>
        <v>400000</v>
      </c>
      <c r="Z203" s="406" t="s">
        <v>683</v>
      </c>
      <c r="AA203" s="624"/>
      <c r="AB203" s="624"/>
      <c r="AC203" s="624"/>
      <c r="AD203" s="624"/>
      <c r="AE203" s="624"/>
      <c r="AF203" s="624"/>
      <c r="AG203" s="624"/>
    </row>
    <row r="204" spans="1:33" ht="12.95" customHeight="1">
      <c r="A204" s="114">
        <v>178</v>
      </c>
      <c r="B204" s="118"/>
      <c r="C204" s="76">
        <v>2</v>
      </c>
      <c r="D204" s="76">
        <v>6</v>
      </c>
      <c r="E204" s="76">
        <v>2</v>
      </c>
      <c r="F204" s="76">
        <v>4</v>
      </c>
      <c r="G204" s="76">
        <v>6</v>
      </c>
      <c r="H204" s="51" t="s">
        <v>139</v>
      </c>
      <c r="I204" s="51" t="s">
        <v>183</v>
      </c>
      <c r="J204" s="51" t="s">
        <v>184</v>
      </c>
      <c r="K204" s="51"/>
      <c r="L204" s="51" t="s">
        <v>181</v>
      </c>
      <c r="M204" s="51" t="s">
        <v>40</v>
      </c>
      <c r="N204" s="51">
        <v>2004</v>
      </c>
      <c r="O204" s="51"/>
      <c r="P204" s="51" t="s">
        <v>42</v>
      </c>
      <c r="Q204" s="51" t="s">
        <v>178</v>
      </c>
      <c r="R204" s="51">
        <v>1</v>
      </c>
      <c r="S204" s="77">
        <v>400000</v>
      </c>
      <c r="T204" s="51"/>
      <c r="U204" s="77"/>
      <c r="V204" s="51"/>
      <c r="W204" s="77"/>
      <c r="X204" s="474">
        <f t="shared" si="16"/>
        <v>1</v>
      </c>
      <c r="Y204" s="475">
        <f t="shared" si="16"/>
        <v>400000</v>
      </c>
      <c r="Z204" s="406" t="s">
        <v>699</v>
      </c>
      <c r="AA204" s="624"/>
      <c r="AB204" s="624"/>
      <c r="AC204" s="624"/>
      <c r="AD204" s="624"/>
      <c r="AE204" s="624"/>
      <c r="AF204" s="624"/>
      <c r="AG204" s="624"/>
    </row>
    <row r="205" spans="1:33" ht="12.95" customHeight="1">
      <c r="A205" s="52">
        <v>179</v>
      </c>
      <c r="B205" s="118"/>
      <c r="C205" s="76">
        <v>2</v>
      </c>
      <c r="D205" s="76">
        <v>6</v>
      </c>
      <c r="E205" s="76">
        <v>2</v>
      </c>
      <c r="F205" s="76">
        <v>4</v>
      </c>
      <c r="G205" s="76">
        <v>6</v>
      </c>
      <c r="H205" s="51" t="s">
        <v>140</v>
      </c>
      <c r="I205" s="51" t="s">
        <v>183</v>
      </c>
      <c r="J205" s="51" t="s">
        <v>185</v>
      </c>
      <c r="K205" s="51"/>
      <c r="L205" s="51" t="s">
        <v>181</v>
      </c>
      <c r="M205" s="51" t="s">
        <v>40</v>
      </c>
      <c r="N205" s="51">
        <v>2004</v>
      </c>
      <c r="O205" s="51"/>
      <c r="P205" s="51" t="s">
        <v>42</v>
      </c>
      <c r="Q205" s="51" t="s">
        <v>43</v>
      </c>
      <c r="R205" s="51">
        <v>1</v>
      </c>
      <c r="S205" s="77">
        <v>400000</v>
      </c>
      <c r="T205" s="51"/>
      <c r="U205" s="77"/>
      <c r="V205" s="51"/>
      <c r="W205" s="77"/>
      <c r="X205" s="474">
        <f t="shared" si="16"/>
        <v>1</v>
      </c>
      <c r="Y205" s="475">
        <f t="shared" si="16"/>
        <v>400000</v>
      </c>
      <c r="Z205" s="406" t="s">
        <v>693</v>
      </c>
      <c r="AA205" s="624"/>
      <c r="AB205" s="624"/>
      <c r="AC205" s="624"/>
      <c r="AD205" s="624"/>
      <c r="AE205" s="624"/>
      <c r="AF205" s="624"/>
      <c r="AG205" s="624"/>
    </row>
    <row r="206" spans="1:33" ht="12.95" customHeight="1">
      <c r="A206" s="114">
        <v>180</v>
      </c>
      <c r="B206" s="118"/>
      <c r="C206" s="76">
        <v>2</v>
      </c>
      <c r="D206" s="76">
        <v>6</v>
      </c>
      <c r="E206" s="76">
        <v>2</v>
      </c>
      <c r="F206" s="76">
        <v>4</v>
      </c>
      <c r="G206" s="76">
        <v>6</v>
      </c>
      <c r="H206" s="51" t="s">
        <v>120</v>
      </c>
      <c r="I206" s="51" t="s">
        <v>186</v>
      </c>
      <c r="J206" s="51" t="s">
        <v>185</v>
      </c>
      <c r="K206" s="51"/>
      <c r="L206" s="51" t="s">
        <v>181</v>
      </c>
      <c r="M206" s="51" t="s">
        <v>40</v>
      </c>
      <c r="N206" s="51">
        <v>2004</v>
      </c>
      <c r="O206" s="51"/>
      <c r="P206" s="51" t="s">
        <v>42</v>
      </c>
      <c r="Q206" s="51" t="s">
        <v>43</v>
      </c>
      <c r="R206" s="51">
        <v>1</v>
      </c>
      <c r="S206" s="77">
        <v>400000</v>
      </c>
      <c r="T206" s="51"/>
      <c r="U206" s="77"/>
      <c r="V206" s="51"/>
      <c r="W206" s="77"/>
      <c r="X206" s="474">
        <f t="shared" si="16"/>
        <v>1</v>
      </c>
      <c r="Y206" s="475">
        <f t="shared" si="16"/>
        <v>400000</v>
      </c>
      <c r="Z206" s="406" t="s">
        <v>692</v>
      </c>
      <c r="AA206" s="624"/>
      <c r="AB206" s="624"/>
      <c r="AC206" s="624"/>
      <c r="AD206" s="624"/>
      <c r="AE206" s="624"/>
      <c r="AF206" s="624"/>
      <c r="AG206" s="624"/>
    </row>
    <row r="207" spans="1:33" ht="12.95" customHeight="1">
      <c r="A207" s="52">
        <v>181</v>
      </c>
      <c r="B207" s="118"/>
      <c r="C207" s="76">
        <v>2</v>
      </c>
      <c r="D207" s="76">
        <v>6</v>
      </c>
      <c r="E207" s="76">
        <v>2</v>
      </c>
      <c r="F207" s="76">
        <v>4</v>
      </c>
      <c r="G207" s="76">
        <v>6</v>
      </c>
      <c r="H207" s="51" t="s">
        <v>141</v>
      </c>
      <c r="I207" s="51" t="s">
        <v>186</v>
      </c>
      <c r="J207" s="51" t="s">
        <v>185</v>
      </c>
      <c r="K207" s="51"/>
      <c r="L207" s="51" t="s">
        <v>181</v>
      </c>
      <c r="M207" s="51" t="s">
        <v>40</v>
      </c>
      <c r="N207" s="51">
        <v>2004</v>
      </c>
      <c r="O207" s="51"/>
      <c r="P207" s="51" t="s">
        <v>42</v>
      </c>
      <c r="Q207" s="51" t="s">
        <v>178</v>
      </c>
      <c r="R207" s="51">
        <v>1</v>
      </c>
      <c r="S207" s="77">
        <v>400000</v>
      </c>
      <c r="T207" s="51"/>
      <c r="U207" s="77"/>
      <c r="V207" s="51"/>
      <c r="W207" s="77"/>
      <c r="X207" s="474">
        <f t="shared" si="16"/>
        <v>1</v>
      </c>
      <c r="Y207" s="475">
        <f t="shared" si="16"/>
        <v>400000</v>
      </c>
      <c r="Z207" s="406" t="s">
        <v>675</v>
      </c>
      <c r="AA207" s="624"/>
      <c r="AB207" s="624"/>
      <c r="AC207" s="624"/>
      <c r="AD207" s="624"/>
      <c r="AE207" s="624"/>
      <c r="AF207" s="624"/>
      <c r="AG207" s="624"/>
    </row>
    <row r="208" spans="1:33" ht="12.95" customHeight="1">
      <c r="A208" s="114">
        <v>182</v>
      </c>
      <c r="B208" s="118"/>
      <c r="C208" s="76">
        <v>2</v>
      </c>
      <c r="D208" s="76">
        <v>6</v>
      </c>
      <c r="E208" s="76">
        <v>2</v>
      </c>
      <c r="F208" s="76">
        <v>4</v>
      </c>
      <c r="G208" s="76">
        <v>6</v>
      </c>
      <c r="H208" s="51" t="s">
        <v>109</v>
      </c>
      <c r="I208" s="51" t="s">
        <v>186</v>
      </c>
      <c r="J208" s="51" t="s">
        <v>185</v>
      </c>
      <c r="K208" s="51"/>
      <c r="L208" s="51" t="s">
        <v>181</v>
      </c>
      <c r="M208" s="51" t="s">
        <v>40</v>
      </c>
      <c r="N208" s="51">
        <v>2004</v>
      </c>
      <c r="O208" s="51"/>
      <c r="P208" s="51" t="s">
        <v>42</v>
      </c>
      <c r="Q208" s="51" t="s">
        <v>43</v>
      </c>
      <c r="R208" s="51">
        <v>1</v>
      </c>
      <c r="S208" s="77">
        <v>400000</v>
      </c>
      <c r="T208" s="51"/>
      <c r="U208" s="77"/>
      <c r="V208" s="51"/>
      <c r="W208" s="77"/>
      <c r="X208" s="474">
        <f t="shared" si="16"/>
        <v>1</v>
      </c>
      <c r="Y208" s="475">
        <f t="shared" si="16"/>
        <v>400000</v>
      </c>
      <c r="Z208" s="406" t="s">
        <v>679</v>
      </c>
      <c r="AA208" s="624"/>
      <c r="AB208" s="624"/>
      <c r="AC208" s="624"/>
      <c r="AD208" s="624"/>
      <c r="AE208" s="624"/>
      <c r="AF208" s="624"/>
      <c r="AG208" s="624"/>
    </row>
    <row r="209" spans="1:33" ht="12.95" customHeight="1">
      <c r="A209" s="52">
        <v>183</v>
      </c>
      <c r="B209" s="118"/>
      <c r="C209" s="76">
        <v>2</v>
      </c>
      <c r="D209" s="76">
        <v>6</v>
      </c>
      <c r="E209" s="76">
        <v>2</v>
      </c>
      <c r="F209" s="76">
        <v>4</v>
      </c>
      <c r="G209" s="76">
        <v>6</v>
      </c>
      <c r="H209" s="51" t="s">
        <v>81</v>
      </c>
      <c r="I209" s="51" t="s">
        <v>186</v>
      </c>
      <c r="J209" s="51" t="s">
        <v>184</v>
      </c>
      <c r="K209" s="51"/>
      <c r="L209" s="51" t="s">
        <v>181</v>
      </c>
      <c r="M209" s="51" t="s">
        <v>40</v>
      </c>
      <c r="N209" s="51">
        <v>2004</v>
      </c>
      <c r="O209" s="51"/>
      <c r="P209" s="51" t="s">
        <v>42</v>
      </c>
      <c r="Q209" s="51" t="s">
        <v>43</v>
      </c>
      <c r="R209" s="51">
        <v>1</v>
      </c>
      <c r="S209" s="77">
        <v>400000</v>
      </c>
      <c r="T209" s="51"/>
      <c r="U209" s="77"/>
      <c r="V209" s="51"/>
      <c r="W209" s="77"/>
      <c r="X209" s="474">
        <f t="shared" si="16"/>
        <v>1</v>
      </c>
      <c r="Y209" s="475">
        <f t="shared" si="16"/>
        <v>400000</v>
      </c>
      <c r="Z209" s="406" t="s">
        <v>687</v>
      </c>
      <c r="AA209" s="624"/>
      <c r="AB209" s="624"/>
      <c r="AC209" s="624"/>
      <c r="AD209" s="624"/>
      <c r="AE209" s="624"/>
      <c r="AF209" s="624"/>
      <c r="AG209" s="624"/>
    </row>
    <row r="210" spans="1:33" ht="12.95" customHeight="1">
      <c r="A210" s="114">
        <v>184</v>
      </c>
      <c r="B210" s="118"/>
      <c r="C210" s="76">
        <v>2</v>
      </c>
      <c r="D210" s="76">
        <v>6</v>
      </c>
      <c r="E210" s="76">
        <v>2</v>
      </c>
      <c r="F210" s="76">
        <v>4</v>
      </c>
      <c r="G210" s="76">
        <v>6</v>
      </c>
      <c r="H210" s="51" t="s">
        <v>83</v>
      </c>
      <c r="I210" s="51" t="s">
        <v>186</v>
      </c>
      <c r="J210" s="51" t="s">
        <v>184</v>
      </c>
      <c r="K210" s="51"/>
      <c r="L210" s="51" t="s">
        <v>181</v>
      </c>
      <c r="M210" s="51" t="s">
        <v>40</v>
      </c>
      <c r="N210" s="51">
        <v>2004</v>
      </c>
      <c r="O210" s="51"/>
      <c r="P210" s="51" t="s">
        <v>42</v>
      </c>
      <c r="Q210" s="51" t="s">
        <v>43</v>
      </c>
      <c r="R210" s="51">
        <v>1</v>
      </c>
      <c r="S210" s="77">
        <v>400000</v>
      </c>
      <c r="T210" s="51"/>
      <c r="U210" s="77"/>
      <c r="V210" s="51"/>
      <c r="W210" s="77"/>
      <c r="X210" s="474">
        <f t="shared" si="16"/>
        <v>1</v>
      </c>
      <c r="Y210" s="475">
        <f t="shared" si="16"/>
        <v>400000</v>
      </c>
      <c r="Z210" s="406" t="s">
        <v>700</v>
      </c>
      <c r="AA210" s="624"/>
      <c r="AB210" s="624"/>
      <c r="AC210" s="624"/>
      <c r="AD210" s="624"/>
      <c r="AE210" s="624"/>
      <c r="AF210" s="624"/>
      <c r="AG210" s="624"/>
    </row>
    <row r="211" spans="1:33" ht="12.95" customHeight="1">
      <c r="A211" s="52">
        <v>185</v>
      </c>
      <c r="B211" s="118"/>
      <c r="C211" s="76">
        <v>2</v>
      </c>
      <c r="D211" s="76">
        <v>6</v>
      </c>
      <c r="E211" s="76">
        <v>2</v>
      </c>
      <c r="F211" s="76">
        <v>4</v>
      </c>
      <c r="G211" s="76">
        <v>6</v>
      </c>
      <c r="H211" s="51" t="s">
        <v>146</v>
      </c>
      <c r="I211" s="51" t="s">
        <v>187</v>
      </c>
      <c r="J211" s="51" t="s">
        <v>184</v>
      </c>
      <c r="K211" s="51"/>
      <c r="L211" s="51" t="s">
        <v>181</v>
      </c>
      <c r="M211" s="51" t="s">
        <v>40</v>
      </c>
      <c r="N211" s="51">
        <v>2004</v>
      </c>
      <c r="O211" s="51"/>
      <c r="P211" s="51" t="s">
        <v>42</v>
      </c>
      <c r="Q211" s="51" t="s">
        <v>178</v>
      </c>
      <c r="R211" s="51">
        <v>1</v>
      </c>
      <c r="S211" s="77">
        <v>400000</v>
      </c>
      <c r="T211" s="51"/>
      <c r="U211" s="77"/>
      <c r="V211" s="51"/>
      <c r="W211" s="77"/>
      <c r="X211" s="474">
        <f t="shared" si="16"/>
        <v>1</v>
      </c>
      <c r="Y211" s="475">
        <f t="shared" si="16"/>
        <v>400000</v>
      </c>
      <c r="Z211" s="406" t="s">
        <v>697</v>
      </c>
      <c r="AA211" s="624"/>
      <c r="AB211" s="624"/>
      <c r="AC211" s="624"/>
      <c r="AD211" s="624"/>
      <c r="AE211" s="624"/>
      <c r="AF211" s="624"/>
      <c r="AG211" s="624"/>
    </row>
    <row r="212" spans="1:33" ht="12.95" customHeight="1">
      <c r="A212" s="114">
        <v>186</v>
      </c>
      <c r="B212" s="118"/>
      <c r="C212" s="76">
        <v>2</v>
      </c>
      <c r="D212" s="76">
        <v>6</v>
      </c>
      <c r="E212" s="76">
        <v>1</v>
      </c>
      <c r="F212" s="76">
        <v>5</v>
      </c>
      <c r="G212" s="76">
        <v>7</v>
      </c>
      <c r="H212" s="51" t="s">
        <v>129</v>
      </c>
      <c r="I212" s="51" t="s">
        <v>188</v>
      </c>
      <c r="J212" s="51" t="s">
        <v>131</v>
      </c>
      <c r="K212" s="51"/>
      <c r="L212" s="51" t="s">
        <v>189</v>
      </c>
      <c r="M212" s="51" t="s">
        <v>40</v>
      </c>
      <c r="N212" s="51">
        <v>2001</v>
      </c>
      <c r="O212" s="51"/>
      <c r="P212" s="51" t="s">
        <v>42</v>
      </c>
      <c r="Q212" s="51" t="s">
        <v>43</v>
      </c>
      <c r="R212" s="51">
        <v>1</v>
      </c>
      <c r="S212" s="77">
        <v>50000</v>
      </c>
      <c r="T212" s="51"/>
      <c r="U212" s="77"/>
      <c r="V212" s="51"/>
      <c r="W212" s="77"/>
      <c r="X212" s="474">
        <f t="shared" si="16"/>
        <v>1</v>
      </c>
      <c r="Y212" s="475">
        <f t="shared" si="16"/>
        <v>50000</v>
      </c>
      <c r="Z212" s="406" t="s">
        <v>692</v>
      </c>
      <c r="AA212" s="624"/>
      <c r="AB212" s="624"/>
      <c r="AC212" s="624"/>
      <c r="AD212" s="624"/>
      <c r="AE212" s="624"/>
      <c r="AF212" s="624"/>
      <c r="AG212" s="624"/>
    </row>
    <row r="213" spans="1:33" ht="12.95" customHeight="1">
      <c r="A213" s="52">
        <v>187</v>
      </c>
      <c r="B213" s="118"/>
      <c r="C213" s="76">
        <v>2</v>
      </c>
      <c r="D213" s="76">
        <v>6</v>
      </c>
      <c r="E213" s="76">
        <v>1</v>
      </c>
      <c r="F213" s="76">
        <v>5</v>
      </c>
      <c r="G213" s="76">
        <v>7</v>
      </c>
      <c r="H213" s="51" t="s">
        <v>135</v>
      </c>
      <c r="I213" s="51" t="s">
        <v>188</v>
      </c>
      <c r="J213" s="51" t="s">
        <v>131</v>
      </c>
      <c r="K213" s="51"/>
      <c r="L213" s="51" t="s">
        <v>189</v>
      </c>
      <c r="M213" s="51" t="s">
        <v>40</v>
      </c>
      <c r="N213" s="51">
        <v>2001</v>
      </c>
      <c r="O213" s="51"/>
      <c r="P213" s="51" t="s">
        <v>42</v>
      </c>
      <c r="Q213" s="51" t="s">
        <v>43</v>
      </c>
      <c r="R213" s="51">
        <v>1</v>
      </c>
      <c r="S213" s="77">
        <v>50000</v>
      </c>
      <c r="T213" s="51"/>
      <c r="U213" s="77"/>
      <c r="V213" s="51"/>
      <c r="W213" s="77"/>
      <c r="X213" s="474">
        <f t="shared" si="16"/>
        <v>1</v>
      </c>
      <c r="Y213" s="475">
        <f t="shared" si="16"/>
        <v>50000</v>
      </c>
      <c r="Z213" s="406" t="s">
        <v>675</v>
      </c>
      <c r="AA213" s="624"/>
      <c r="AB213" s="624"/>
      <c r="AC213" s="624"/>
      <c r="AD213" s="624"/>
      <c r="AE213" s="624"/>
      <c r="AF213" s="624"/>
      <c r="AG213" s="624"/>
    </row>
    <row r="214" spans="1:33" ht="12.95" customHeight="1">
      <c r="A214" s="114">
        <v>188</v>
      </c>
      <c r="B214" s="118"/>
      <c r="C214" s="76">
        <v>2</v>
      </c>
      <c r="D214" s="76">
        <v>6</v>
      </c>
      <c r="E214" s="76">
        <v>1</v>
      </c>
      <c r="F214" s="76">
        <v>5</v>
      </c>
      <c r="G214" s="76">
        <v>7</v>
      </c>
      <c r="H214" s="51" t="s">
        <v>70</v>
      </c>
      <c r="I214" s="51" t="s">
        <v>188</v>
      </c>
      <c r="J214" s="51" t="s">
        <v>131</v>
      </c>
      <c r="K214" s="51"/>
      <c r="L214" s="51" t="s">
        <v>189</v>
      </c>
      <c r="M214" s="51" t="s">
        <v>40</v>
      </c>
      <c r="N214" s="51">
        <v>2008</v>
      </c>
      <c r="O214" s="51"/>
      <c r="P214" s="51" t="s">
        <v>42</v>
      </c>
      <c r="Q214" s="51" t="s">
        <v>43</v>
      </c>
      <c r="R214" s="51">
        <v>1</v>
      </c>
      <c r="S214" s="77">
        <v>80000</v>
      </c>
      <c r="T214" s="51"/>
      <c r="U214" s="77"/>
      <c r="V214" s="51"/>
      <c r="W214" s="77"/>
      <c r="X214" s="474">
        <f t="shared" si="16"/>
        <v>1</v>
      </c>
      <c r="Y214" s="475">
        <f t="shared" si="16"/>
        <v>80000</v>
      </c>
      <c r="Z214" s="406" t="s">
        <v>677</v>
      </c>
      <c r="AA214" s="624"/>
      <c r="AB214" s="624"/>
      <c r="AC214" s="624"/>
      <c r="AD214" s="624"/>
      <c r="AE214" s="624"/>
      <c r="AF214" s="624"/>
      <c r="AG214" s="624"/>
    </row>
    <row r="215" spans="1:33" ht="12.95" customHeight="1">
      <c r="A215" s="52">
        <v>189</v>
      </c>
      <c r="B215" s="118"/>
      <c r="C215" s="76">
        <v>2</v>
      </c>
      <c r="D215" s="76">
        <v>6</v>
      </c>
      <c r="E215" s="76">
        <v>1</v>
      </c>
      <c r="F215" s="76">
        <v>5</v>
      </c>
      <c r="G215" s="76">
        <v>7</v>
      </c>
      <c r="H215" s="51" t="s">
        <v>73</v>
      </c>
      <c r="I215" s="51" t="s">
        <v>188</v>
      </c>
      <c r="J215" s="51" t="s">
        <v>131</v>
      </c>
      <c r="K215" s="51"/>
      <c r="L215" s="51" t="s">
        <v>189</v>
      </c>
      <c r="M215" s="51" t="s">
        <v>40</v>
      </c>
      <c r="N215" s="51">
        <v>2002</v>
      </c>
      <c r="O215" s="51"/>
      <c r="P215" s="51" t="s">
        <v>42</v>
      </c>
      <c r="Q215" s="51" t="s">
        <v>43</v>
      </c>
      <c r="R215" s="51">
        <v>1</v>
      </c>
      <c r="S215" s="77">
        <v>20000</v>
      </c>
      <c r="T215" s="51"/>
      <c r="U215" s="77"/>
      <c r="V215" s="51"/>
      <c r="W215" s="77"/>
      <c r="X215" s="474">
        <f t="shared" si="16"/>
        <v>1</v>
      </c>
      <c r="Y215" s="475">
        <f t="shared" si="16"/>
        <v>20000</v>
      </c>
      <c r="Z215" s="406" t="s">
        <v>679</v>
      </c>
      <c r="AA215" s="624"/>
      <c r="AB215" s="624"/>
      <c r="AC215" s="624"/>
      <c r="AD215" s="624"/>
      <c r="AE215" s="624"/>
      <c r="AF215" s="624"/>
      <c r="AG215" s="624"/>
    </row>
    <row r="216" spans="1:33" ht="12.95" customHeight="1">
      <c r="A216" s="114">
        <v>190</v>
      </c>
      <c r="B216" s="118"/>
      <c r="C216" s="76">
        <v>2</v>
      </c>
      <c r="D216" s="76">
        <v>6</v>
      </c>
      <c r="E216" s="76">
        <v>1</v>
      </c>
      <c r="F216" s="76">
        <v>5</v>
      </c>
      <c r="G216" s="76">
        <v>7</v>
      </c>
      <c r="H216" s="51" t="s">
        <v>137</v>
      </c>
      <c r="I216" s="51" t="s">
        <v>188</v>
      </c>
      <c r="J216" s="51" t="s">
        <v>131</v>
      </c>
      <c r="K216" s="51"/>
      <c r="L216" s="51" t="s">
        <v>189</v>
      </c>
      <c r="M216" s="51" t="s">
        <v>40</v>
      </c>
      <c r="N216" s="51">
        <v>2002</v>
      </c>
      <c r="O216" s="51"/>
      <c r="P216" s="51" t="s">
        <v>42</v>
      </c>
      <c r="Q216" s="51" t="s">
        <v>178</v>
      </c>
      <c r="R216" s="51">
        <v>1</v>
      </c>
      <c r="S216" s="77">
        <v>40000</v>
      </c>
      <c r="T216" s="51"/>
      <c r="U216" s="77"/>
      <c r="V216" s="51"/>
      <c r="W216" s="77"/>
      <c r="X216" s="474">
        <f t="shared" si="16"/>
        <v>1</v>
      </c>
      <c r="Y216" s="475">
        <f t="shared" si="16"/>
        <v>40000</v>
      </c>
      <c r="Z216" s="406" t="s">
        <v>690</v>
      </c>
      <c r="AA216" s="624"/>
      <c r="AB216" s="624"/>
      <c r="AC216" s="624"/>
      <c r="AD216" s="624"/>
      <c r="AE216" s="624"/>
      <c r="AF216" s="624"/>
      <c r="AG216" s="624"/>
    </row>
    <row r="217" spans="1:33" ht="12.95" customHeight="1">
      <c r="A217" s="52">
        <v>191</v>
      </c>
      <c r="B217" s="118"/>
      <c r="C217" s="76">
        <v>2</v>
      </c>
      <c r="D217" s="76">
        <v>6</v>
      </c>
      <c r="E217" s="76">
        <v>1</v>
      </c>
      <c r="F217" s="76">
        <v>5</v>
      </c>
      <c r="G217" s="76">
        <v>7</v>
      </c>
      <c r="H217" s="51" t="s">
        <v>100</v>
      </c>
      <c r="I217" s="51" t="s">
        <v>188</v>
      </c>
      <c r="J217" s="51" t="s">
        <v>131</v>
      </c>
      <c r="K217" s="51"/>
      <c r="L217" s="51" t="s">
        <v>189</v>
      </c>
      <c r="M217" s="51" t="s">
        <v>40</v>
      </c>
      <c r="N217" s="51">
        <v>2002</v>
      </c>
      <c r="O217" s="51"/>
      <c r="P217" s="51" t="s">
        <v>42</v>
      </c>
      <c r="Q217" s="51" t="s">
        <v>178</v>
      </c>
      <c r="R217" s="51">
        <v>1</v>
      </c>
      <c r="S217" s="77">
        <v>60000</v>
      </c>
      <c r="T217" s="51"/>
      <c r="U217" s="77"/>
      <c r="V217" s="51"/>
      <c r="W217" s="77"/>
      <c r="X217" s="474">
        <f t="shared" ref="X217:Y245" si="17">R217+T217-V217</f>
        <v>1</v>
      </c>
      <c r="Y217" s="475">
        <f t="shared" si="17"/>
        <v>60000</v>
      </c>
      <c r="Z217" s="406" t="s">
        <v>687</v>
      </c>
      <c r="AA217" s="624"/>
      <c r="AB217" s="624"/>
      <c r="AC217" s="624"/>
      <c r="AD217" s="624"/>
      <c r="AE217" s="624"/>
      <c r="AF217" s="624"/>
      <c r="AG217" s="624"/>
    </row>
    <row r="218" spans="1:33" ht="12.95" customHeight="1">
      <c r="A218" s="114">
        <v>192</v>
      </c>
      <c r="B218" s="118"/>
      <c r="C218" s="76">
        <v>2</v>
      </c>
      <c r="D218" s="76">
        <v>6</v>
      </c>
      <c r="E218" s="76">
        <v>1</v>
      </c>
      <c r="F218" s="76">
        <v>5</v>
      </c>
      <c r="G218" s="76">
        <v>7</v>
      </c>
      <c r="H218" s="51" t="s">
        <v>139</v>
      </c>
      <c r="I218" s="51" t="s">
        <v>188</v>
      </c>
      <c r="J218" s="51" t="s">
        <v>131</v>
      </c>
      <c r="K218" s="51"/>
      <c r="L218" s="51" t="s">
        <v>189</v>
      </c>
      <c r="M218" s="51" t="s">
        <v>40</v>
      </c>
      <c r="N218" s="51">
        <v>2002</v>
      </c>
      <c r="O218" s="51"/>
      <c r="P218" s="51" t="s">
        <v>42</v>
      </c>
      <c r="Q218" s="51" t="s">
        <v>43</v>
      </c>
      <c r="R218" s="51">
        <v>1</v>
      </c>
      <c r="S218" s="77">
        <v>60000</v>
      </c>
      <c r="T218" s="51"/>
      <c r="U218" s="77"/>
      <c r="V218" s="51"/>
      <c r="W218" s="77"/>
      <c r="X218" s="474">
        <f t="shared" si="17"/>
        <v>1</v>
      </c>
      <c r="Y218" s="475">
        <f t="shared" si="17"/>
        <v>60000</v>
      </c>
      <c r="Z218" s="406" t="s">
        <v>682</v>
      </c>
      <c r="AA218" s="624"/>
      <c r="AB218" s="624"/>
      <c r="AC218" s="624"/>
      <c r="AD218" s="624"/>
      <c r="AE218" s="624"/>
      <c r="AF218" s="624"/>
      <c r="AG218" s="624"/>
    </row>
    <row r="219" spans="1:33" ht="12.95" customHeight="1">
      <c r="A219" s="52">
        <v>193</v>
      </c>
      <c r="B219" s="118"/>
      <c r="C219" s="76">
        <v>2</v>
      </c>
      <c r="D219" s="76">
        <v>6</v>
      </c>
      <c r="E219" s="76">
        <v>1</v>
      </c>
      <c r="F219" s="76">
        <v>5</v>
      </c>
      <c r="G219" s="76">
        <v>7</v>
      </c>
      <c r="H219" s="51" t="s">
        <v>140</v>
      </c>
      <c r="I219" s="51" t="s">
        <v>188</v>
      </c>
      <c r="J219" s="51" t="s">
        <v>131</v>
      </c>
      <c r="K219" s="51"/>
      <c r="L219" s="51" t="s">
        <v>189</v>
      </c>
      <c r="M219" s="51" t="s">
        <v>40</v>
      </c>
      <c r="N219" s="51">
        <v>2002</v>
      </c>
      <c r="O219" s="51"/>
      <c r="P219" s="51" t="s">
        <v>42</v>
      </c>
      <c r="Q219" s="51" t="s">
        <v>43</v>
      </c>
      <c r="R219" s="51">
        <v>1</v>
      </c>
      <c r="S219" s="77">
        <v>60000</v>
      </c>
      <c r="T219" s="51"/>
      <c r="U219" s="77"/>
      <c r="V219" s="51"/>
      <c r="W219" s="77"/>
      <c r="X219" s="474">
        <f t="shared" si="17"/>
        <v>1</v>
      </c>
      <c r="Y219" s="475">
        <f t="shared" si="17"/>
        <v>60000</v>
      </c>
      <c r="Z219" s="406" t="s">
        <v>683</v>
      </c>
      <c r="AA219" s="624"/>
      <c r="AB219" s="624"/>
      <c r="AC219" s="624"/>
      <c r="AD219" s="624"/>
      <c r="AE219" s="624"/>
      <c r="AF219" s="624"/>
      <c r="AG219" s="624"/>
    </row>
    <row r="220" spans="1:33" ht="12.95" customHeight="1">
      <c r="A220" s="114">
        <v>194</v>
      </c>
      <c r="B220" s="118"/>
      <c r="C220" s="76">
        <v>2</v>
      </c>
      <c r="D220" s="76">
        <v>6</v>
      </c>
      <c r="E220" s="76">
        <v>1</v>
      </c>
      <c r="F220" s="76">
        <v>5</v>
      </c>
      <c r="G220" s="76">
        <v>7</v>
      </c>
      <c r="H220" s="51" t="s">
        <v>120</v>
      </c>
      <c r="I220" s="51" t="s">
        <v>188</v>
      </c>
      <c r="J220" s="51" t="s">
        <v>131</v>
      </c>
      <c r="K220" s="51"/>
      <c r="L220" s="51" t="s">
        <v>189</v>
      </c>
      <c r="M220" s="51" t="s">
        <v>40</v>
      </c>
      <c r="N220" s="51">
        <v>2002</v>
      </c>
      <c r="O220" s="51"/>
      <c r="P220" s="51" t="s">
        <v>42</v>
      </c>
      <c r="Q220" s="51" t="s">
        <v>43</v>
      </c>
      <c r="R220" s="51">
        <v>1</v>
      </c>
      <c r="S220" s="77">
        <v>60000</v>
      </c>
      <c r="T220" s="51"/>
      <c r="U220" s="77"/>
      <c r="V220" s="51"/>
      <c r="W220" s="77"/>
      <c r="X220" s="474">
        <f t="shared" si="17"/>
        <v>1</v>
      </c>
      <c r="Y220" s="475">
        <f t="shared" si="17"/>
        <v>60000</v>
      </c>
      <c r="Z220" s="406" t="s">
        <v>699</v>
      </c>
      <c r="AA220" s="624"/>
      <c r="AB220" s="624"/>
      <c r="AC220" s="624"/>
      <c r="AD220" s="624"/>
      <c r="AE220" s="624"/>
      <c r="AF220" s="624"/>
      <c r="AG220" s="624"/>
    </row>
    <row r="221" spans="1:33" ht="12.95" customHeight="1">
      <c r="A221" s="52">
        <v>195</v>
      </c>
      <c r="B221" s="118"/>
      <c r="C221" s="76">
        <v>2</v>
      </c>
      <c r="D221" s="76">
        <v>6</v>
      </c>
      <c r="E221" s="76">
        <v>1</v>
      </c>
      <c r="F221" s="76">
        <v>5</v>
      </c>
      <c r="G221" s="76">
        <v>7</v>
      </c>
      <c r="H221" s="51" t="s">
        <v>141</v>
      </c>
      <c r="I221" s="51" t="s">
        <v>188</v>
      </c>
      <c r="J221" s="51" t="s">
        <v>131</v>
      </c>
      <c r="K221" s="51"/>
      <c r="L221" s="51" t="s">
        <v>189</v>
      </c>
      <c r="M221" s="51" t="s">
        <v>40</v>
      </c>
      <c r="N221" s="51">
        <v>2002</v>
      </c>
      <c r="O221" s="51"/>
      <c r="P221" s="51" t="s">
        <v>42</v>
      </c>
      <c r="Q221" s="51" t="s">
        <v>43</v>
      </c>
      <c r="R221" s="51">
        <v>1</v>
      </c>
      <c r="S221" s="77">
        <v>40000</v>
      </c>
      <c r="T221" s="51"/>
      <c r="U221" s="77"/>
      <c r="V221" s="51"/>
      <c r="W221" s="77"/>
      <c r="X221" s="474">
        <f t="shared" si="17"/>
        <v>1</v>
      </c>
      <c r="Y221" s="475">
        <f t="shared" si="17"/>
        <v>40000</v>
      </c>
      <c r="Z221" s="406" t="s">
        <v>693</v>
      </c>
      <c r="AA221" s="624"/>
      <c r="AB221" s="624"/>
      <c r="AC221" s="624"/>
      <c r="AD221" s="624"/>
      <c r="AE221" s="624"/>
      <c r="AF221" s="624"/>
      <c r="AG221" s="624"/>
    </row>
    <row r="222" spans="1:33" ht="12.95" customHeight="1">
      <c r="A222" s="114">
        <v>196</v>
      </c>
      <c r="B222" s="118"/>
      <c r="C222" s="76">
        <v>2</v>
      </c>
      <c r="D222" s="76">
        <v>6</v>
      </c>
      <c r="E222" s="76">
        <v>1</v>
      </c>
      <c r="F222" s="76">
        <v>5</v>
      </c>
      <c r="G222" s="76">
        <v>7</v>
      </c>
      <c r="H222" s="51" t="s">
        <v>109</v>
      </c>
      <c r="I222" s="51" t="s">
        <v>188</v>
      </c>
      <c r="J222" s="51" t="s">
        <v>131</v>
      </c>
      <c r="K222" s="51"/>
      <c r="L222" s="51" t="s">
        <v>189</v>
      </c>
      <c r="M222" s="51" t="s">
        <v>40</v>
      </c>
      <c r="N222" s="51">
        <v>2002</v>
      </c>
      <c r="O222" s="51"/>
      <c r="P222" s="51" t="s">
        <v>42</v>
      </c>
      <c r="Q222" s="51" t="s">
        <v>43</v>
      </c>
      <c r="R222" s="51">
        <v>1</v>
      </c>
      <c r="S222" s="77">
        <v>40000</v>
      </c>
      <c r="T222" s="51"/>
      <c r="U222" s="77"/>
      <c r="V222" s="51"/>
      <c r="W222" s="77"/>
      <c r="X222" s="474">
        <f t="shared" si="17"/>
        <v>1</v>
      </c>
      <c r="Y222" s="475">
        <f t="shared" si="17"/>
        <v>40000</v>
      </c>
      <c r="Z222" s="406" t="s">
        <v>693</v>
      </c>
      <c r="AA222" s="624"/>
      <c r="AB222" s="624"/>
      <c r="AC222" s="624"/>
      <c r="AD222" s="624"/>
      <c r="AE222" s="624"/>
      <c r="AF222" s="624"/>
      <c r="AG222" s="624"/>
    </row>
    <row r="223" spans="1:33" ht="12.95" customHeight="1">
      <c r="A223" s="52">
        <v>197</v>
      </c>
      <c r="B223" s="118"/>
      <c r="C223" s="76">
        <v>2</v>
      </c>
      <c r="D223" s="76">
        <v>6</v>
      </c>
      <c r="E223" s="76">
        <v>1</v>
      </c>
      <c r="F223" s="76">
        <v>5</v>
      </c>
      <c r="G223" s="76">
        <v>7</v>
      </c>
      <c r="H223" s="51" t="s">
        <v>81</v>
      </c>
      <c r="I223" s="51" t="s">
        <v>188</v>
      </c>
      <c r="J223" s="51" t="s">
        <v>131</v>
      </c>
      <c r="K223" s="51"/>
      <c r="L223" s="51" t="s">
        <v>189</v>
      </c>
      <c r="M223" s="51" t="s">
        <v>40</v>
      </c>
      <c r="N223" s="51">
        <v>2002</v>
      </c>
      <c r="O223" s="51"/>
      <c r="P223" s="51" t="s">
        <v>42</v>
      </c>
      <c r="Q223" s="51" t="s">
        <v>43</v>
      </c>
      <c r="R223" s="51">
        <v>1</v>
      </c>
      <c r="S223" s="77">
        <v>40000</v>
      </c>
      <c r="T223" s="51"/>
      <c r="U223" s="77"/>
      <c r="V223" s="51"/>
      <c r="W223" s="77"/>
      <c r="X223" s="474">
        <f t="shared" si="17"/>
        <v>1</v>
      </c>
      <c r="Y223" s="475">
        <f t="shared" si="17"/>
        <v>40000</v>
      </c>
      <c r="Z223" s="406" t="s">
        <v>693</v>
      </c>
      <c r="AA223" s="624"/>
      <c r="AB223" s="624"/>
      <c r="AC223" s="624"/>
      <c r="AD223" s="624"/>
      <c r="AE223" s="624"/>
      <c r="AF223" s="624"/>
      <c r="AG223" s="624"/>
    </row>
    <row r="224" spans="1:33" ht="12.95" customHeight="1">
      <c r="A224" s="114">
        <v>198</v>
      </c>
      <c r="B224" s="118"/>
      <c r="C224" s="76">
        <v>2</v>
      </c>
      <c r="D224" s="76">
        <v>6</v>
      </c>
      <c r="E224" s="76">
        <v>1</v>
      </c>
      <c r="F224" s="76">
        <v>5</v>
      </c>
      <c r="G224" s="76">
        <v>7</v>
      </c>
      <c r="H224" s="51" t="s">
        <v>83</v>
      </c>
      <c r="I224" s="51" t="s">
        <v>188</v>
      </c>
      <c r="J224" s="51" t="s">
        <v>131</v>
      </c>
      <c r="K224" s="51"/>
      <c r="L224" s="51" t="s">
        <v>189</v>
      </c>
      <c r="M224" s="51" t="s">
        <v>40</v>
      </c>
      <c r="N224" s="51">
        <v>2002</v>
      </c>
      <c r="O224" s="51"/>
      <c r="P224" s="51" t="s">
        <v>42</v>
      </c>
      <c r="Q224" s="51" t="s">
        <v>43</v>
      </c>
      <c r="R224" s="51">
        <v>1</v>
      </c>
      <c r="S224" s="77">
        <v>60000</v>
      </c>
      <c r="T224" s="51"/>
      <c r="U224" s="77"/>
      <c r="V224" s="51"/>
      <c r="W224" s="77"/>
      <c r="X224" s="474">
        <f t="shared" si="17"/>
        <v>1</v>
      </c>
      <c r="Y224" s="475">
        <f t="shared" si="17"/>
        <v>60000</v>
      </c>
      <c r="Z224" s="406" t="s">
        <v>684</v>
      </c>
      <c r="AA224" s="624"/>
      <c r="AB224" s="624"/>
      <c r="AC224" s="624"/>
      <c r="AD224" s="624"/>
      <c r="AE224" s="624"/>
      <c r="AF224" s="624"/>
      <c r="AG224" s="624"/>
    </row>
    <row r="225" spans="1:33" ht="12.95" customHeight="1">
      <c r="A225" s="52">
        <v>199</v>
      </c>
      <c r="B225" s="118"/>
      <c r="C225" s="76">
        <v>2</v>
      </c>
      <c r="D225" s="76">
        <v>6</v>
      </c>
      <c r="E225" s="76">
        <v>1</v>
      </c>
      <c r="F225" s="76">
        <v>5</v>
      </c>
      <c r="G225" s="76">
        <v>7</v>
      </c>
      <c r="H225" s="51" t="s">
        <v>146</v>
      </c>
      <c r="I225" s="51" t="s">
        <v>188</v>
      </c>
      <c r="J225" s="51" t="s">
        <v>131</v>
      </c>
      <c r="K225" s="51"/>
      <c r="L225" s="51" t="s">
        <v>189</v>
      </c>
      <c r="M225" s="51" t="s">
        <v>40</v>
      </c>
      <c r="N225" s="51">
        <v>2002</v>
      </c>
      <c r="O225" s="51"/>
      <c r="P225" s="51" t="s">
        <v>42</v>
      </c>
      <c r="Q225" s="51" t="s">
        <v>43</v>
      </c>
      <c r="R225" s="51">
        <v>1</v>
      </c>
      <c r="S225" s="77">
        <v>60000</v>
      </c>
      <c r="T225" s="51"/>
      <c r="U225" s="77"/>
      <c r="V225" s="51"/>
      <c r="W225" s="77"/>
      <c r="X225" s="474">
        <f t="shared" si="17"/>
        <v>1</v>
      </c>
      <c r="Y225" s="475">
        <f t="shared" si="17"/>
        <v>60000</v>
      </c>
      <c r="Z225" s="406" t="s">
        <v>686</v>
      </c>
      <c r="AA225" s="624"/>
      <c r="AB225" s="624"/>
      <c r="AC225" s="624"/>
      <c r="AD225" s="624"/>
      <c r="AE225" s="624"/>
      <c r="AF225" s="624"/>
      <c r="AG225" s="624"/>
    </row>
    <row r="226" spans="1:33" ht="12.95" customHeight="1">
      <c r="A226" s="114">
        <v>200</v>
      </c>
      <c r="B226" s="118"/>
      <c r="C226" s="76">
        <v>2</v>
      </c>
      <c r="D226" s="76">
        <v>6</v>
      </c>
      <c r="E226" s="76">
        <v>1</v>
      </c>
      <c r="F226" s="76">
        <v>5</v>
      </c>
      <c r="G226" s="76">
        <v>7</v>
      </c>
      <c r="H226" s="51" t="s">
        <v>147</v>
      </c>
      <c r="I226" s="51" t="s">
        <v>188</v>
      </c>
      <c r="J226" s="51" t="s">
        <v>131</v>
      </c>
      <c r="K226" s="51"/>
      <c r="L226" s="51" t="s">
        <v>189</v>
      </c>
      <c r="M226" s="51" t="s">
        <v>40</v>
      </c>
      <c r="N226" s="51">
        <v>1990</v>
      </c>
      <c r="O226" s="51"/>
      <c r="P226" s="51" t="s">
        <v>42</v>
      </c>
      <c r="Q226" s="51" t="s">
        <v>43</v>
      </c>
      <c r="R226" s="51">
        <v>1</v>
      </c>
      <c r="S226" s="77">
        <v>40000</v>
      </c>
      <c r="T226" s="51"/>
      <c r="U226" s="77"/>
      <c r="V226" s="51"/>
      <c r="W226" s="77"/>
      <c r="X226" s="474">
        <f t="shared" si="17"/>
        <v>1</v>
      </c>
      <c r="Y226" s="475">
        <f t="shared" si="17"/>
        <v>40000</v>
      </c>
      <c r="Z226" s="406" t="s">
        <v>676</v>
      </c>
      <c r="AA226" s="624"/>
      <c r="AB226" s="624"/>
      <c r="AC226" s="624"/>
      <c r="AD226" s="624"/>
      <c r="AE226" s="624"/>
      <c r="AF226" s="624"/>
      <c r="AG226" s="624"/>
    </row>
    <row r="227" spans="1:33" ht="12.95" customHeight="1">
      <c r="A227" s="52">
        <v>201</v>
      </c>
      <c r="B227" s="118"/>
      <c r="C227" s="76">
        <v>2</v>
      </c>
      <c r="D227" s="76">
        <v>6</v>
      </c>
      <c r="E227" s="76">
        <v>1</v>
      </c>
      <c r="F227" s="76">
        <v>5</v>
      </c>
      <c r="G227" s="76">
        <v>8</v>
      </c>
      <c r="H227" s="51" t="s">
        <v>129</v>
      </c>
      <c r="I227" s="51" t="s">
        <v>190</v>
      </c>
      <c r="J227" s="51" t="s">
        <v>131</v>
      </c>
      <c r="K227" s="51"/>
      <c r="L227" s="51" t="s">
        <v>134</v>
      </c>
      <c r="M227" s="51" t="s">
        <v>40</v>
      </c>
      <c r="N227" s="51">
        <v>2005</v>
      </c>
      <c r="O227" s="51"/>
      <c r="P227" s="51" t="s">
        <v>42</v>
      </c>
      <c r="Q227" s="51" t="s">
        <v>43</v>
      </c>
      <c r="R227" s="51">
        <v>1</v>
      </c>
      <c r="S227" s="77">
        <v>500000</v>
      </c>
      <c r="T227" s="51"/>
      <c r="U227" s="77"/>
      <c r="V227" s="51"/>
      <c r="W227" s="77"/>
      <c r="X227" s="474">
        <f t="shared" si="17"/>
        <v>1</v>
      </c>
      <c r="Y227" s="475">
        <f t="shared" si="17"/>
        <v>500000</v>
      </c>
      <c r="Z227" s="406" t="s">
        <v>677</v>
      </c>
      <c r="AA227" s="624"/>
      <c r="AB227" s="624"/>
      <c r="AC227" s="624"/>
      <c r="AD227" s="624"/>
      <c r="AE227" s="624"/>
      <c r="AF227" s="624"/>
      <c r="AG227" s="624"/>
    </row>
    <row r="228" spans="1:33" ht="12.95" customHeight="1">
      <c r="A228" s="114">
        <v>202</v>
      </c>
      <c r="B228" s="118"/>
      <c r="C228" s="76">
        <v>2</v>
      </c>
      <c r="D228" s="76">
        <v>6</v>
      </c>
      <c r="E228" s="76">
        <v>2</v>
      </c>
      <c r="F228" s="76">
        <v>6</v>
      </c>
      <c r="G228" s="76">
        <v>28</v>
      </c>
      <c r="H228" s="51" t="s">
        <v>129</v>
      </c>
      <c r="I228" s="51" t="s">
        <v>191</v>
      </c>
      <c r="J228" s="51" t="s">
        <v>131</v>
      </c>
      <c r="K228" s="51"/>
      <c r="L228" s="51" t="s">
        <v>192</v>
      </c>
      <c r="M228" s="51" t="s">
        <v>40</v>
      </c>
      <c r="N228" s="51">
        <v>2008</v>
      </c>
      <c r="O228" s="51"/>
      <c r="P228" s="51" t="s">
        <v>42</v>
      </c>
      <c r="Q228" s="51" t="s">
        <v>43</v>
      </c>
      <c r="R228" s="51">
        <v>1</v>
      </c>
      <c r="S228" s="77">
        <v>10000</v>
      </c>
      <c r="T228" s="51"/>
      <c r="U228" s="77"/>
      <c r="V228" s="51"/>
      <c r="W228" s="77"/>
      <c r="X228" s="474">
        <f t="shared" si="17"/>
        <v>1</v>
      </c>
      <c r="Y228" s="475">
        <f t="shared" si="17"/>
        <v>10000</v>
      </c>
      <c r="Z228" s="406" t="s">
        <v>694</v>
      </c>
      <c r="AA228" s="624"/>
      <c r="AB228" s="624"/>
      <c r="AC228" s="624"/>
      <c r="AD228" s="624"/>
      <c r="AE228" s="624"/>
      <c r="AF228" s="624"/>
      <c r="AG228" s="624"/>
    </row>
    <row r="229" spans="1:33" ht="12.95" customHeight="1">
      <c r="A229" s="52">
        <v>203</v>
      </c>
      <c r="B229" s="118"/>
      <c r="C229" s="76">
        <v>2</v>
      </c>
      <c r="D229" s="76">
        <v>6</v>
      </c>
      <c r="E229" s="76">
        <v>2</v>
      </c>
      <c r="F229" s="76">
        <v>6</v>
      </c>
      <c r="G229" s="76">
        <v>29</v>
      </c>
      <c r="H229" s="51" t="s">
        <v>129</v>
      </c>
      <c r="I229" s="51" t="s">
        <v>193</v>
      </c>
      <c r="J229" s="51" t="s">
        <v>131</v>
      </c>
      <c r="K229" s="51"/>
      <c r="L229" s="51" t="s">
        <v>192</v>
      </c>
      <c r="M229" s="51" t="s">
        <v>40</v>
      </c>
      <c r="N229" s="51">
        <v>2008</v>
      </c>
      <c r="O229" s="51"/>
      <c r="P229" s="51" t="s">
        <v>42</v>
      </c>
      <c r="Q229" s="51" t="s">
        <v>43</v>
      </c>
      <c r="R229" s="51">
        <v>1</v>
      </c>
      <c r="S229" s="77">
        <v>10000</v>
      </c>
      <c r="T229" s="51"/>
      <c r="U229" s="77"/>
      <c r="V229" s="51"/>
      <c r="W229" s="77"/>
      <c r="X229" s="474">
        <f t="shared" si="17"/>
        <v>1</v>
      </c>
      <c r="Y229" s="475">
        <f t="shared" si="17"/>
        <v>10000</v>
      </c>
      <c r="Z229" s="406" t="s">
        <v>694</v>
      </c>
      <c r="AA229" s="624"/>
      <c r="AB229" s="624"/>
      <c r="AC229" s="624"/>
      <c r="AD229" s="624"/>
      <c r="AE229" s="624"/>
      <c r="AF229" s="624"/>
      <c r="AG229" s="624"/>
    </row>
    <row r="230" spans="1:33" ht="12.95" customHeight="1">
      <c r="A230" s="114">
        <v>204</v>
      </c>
      <c r="B230" s="118"/>
      <c r="C230" s="76">
        <v>2</v>
      </c>
      <c r="D230" s="76">
        <v>7</v>
      </c>
      <c r="E230" s="76">
        <v>3</v>
      </c>
      <c r="F230" s="76">
        <v>2</v>
      </c>
      <c r="G230" s="76">
        <v>1</v>
      </c>
      <c r="H230" s="51" t="s">
        <v>129</v>
      </c>
      <c r="I230" s="51" t="s">
        <v>194</v>
      </c>
      <c r="J230" s="51" t="s">
        <v>195</v>
      </c>
      <c r="K230" s="51"/>
      <c r="L230" s="51" t="s">
        <v>107</v>
      </c>
      <c r="M230" s="51" t="s">
        <v>40</v>
      </c>
      <c r="N230" s="51">
        <v>2009</v>
      </c>
      <c r="O230" s="51"/>
      <c r="P230" s="51" t="s">
        <v>132</v>
      </c>
      <c r="Q230" s="51" t="s">
        <v>43</v>
      </c>
      <c r="R230" s="51">
        <v>1</v>
      </c>
      <c r="S230" s="77">
        <v>5757000</v>
      </c>
      <c r="T230" s="51"/>
      <c r="U230" s="77"/>
      <c r="V230" s="51"/>
      <c r="W230" s="77"/>
      <c r="X230" s="474">
        <f t="shared" si="17"/>
        <v>1</v>
      </c>
      <c r="Y230" s="475">
        <f t="shared" si="17"/>
        <v>5757000</v>
      </c>
      <c r="Z230" s="406" t="s">
        <v>678</v>
      </c>
      <c r="AA230" s="624"/>
      <c r="AB230" s="624"/>
      <c r="AC230" s="624"/>
      <c r="AD230" s="624"/>
      <c r="AE230" s="624"/>
      <c r="AF230" s="624"/>
      <c r="AG230" s="624"/>
    </row>
    <row r="231" spans="1:33" ht="12.95" customHeight="1">
      <c r="A231" s="52">
        <v>205</v>
      </c>
      <c r="B231" s="118"/>
      <c r="C231" s="76">
        <v>2</v>
      </c>
      <c r="D231" s="76">
        <v>7</v>
      </c>
      <c r="E231" s="76">
        <v>3</v>
      </c>
      <c r="F231" s="76">
        <v>2</v>
      </c>
      <c r="G231" s="76">
        <v>1</v>
      </c>
      <c r="H231" s="51" t="s">
        <v>135</v>
      </c>
      <c r="I231" s="51" t="s">
        <v>196</v>
      </c>
      <c r="J231" s="51" t="s">
        <v>197</v>
      </c>
      <c r="K231" s="51"/>
      <c r="L231" s="51" t="s">
        <v>107</v>
      </c>
      <c r="M231" s="51" t="s">
        <v>40</v>
      </c>
      <c r="N231" s="51">
        <v>2008</v>
      </c>
      <c r="O231" s="51"/>
      <c r="P231" s="51" t="s">
        <v>132</v>
      </c>
      <c r="Q231" s="51" t="s">
        <v>43</v>
      </c>
      <c r="R231" s="51">
        <v>1</v>
      </c>
      <c r="S231" s="77">
        <v>4000000</v>
      </c>
      <c r="T231" s="51"/>
      <c r="U231" s="77"/>
      <c r="V231" s="51"/>
      <c r="W231" s="77"/>
      <c r="X231" s="474">
        <f t="shared" si="17"/>
        <v>1</v>
      </c>
      <c r="Y231" s="475">
        <f t="shared" si="17"/>
        <v>4000000</v>
      </c>
      <c r="Z231" s="406" t="s">
        <v>678</v>
      </c>
      <c r="AA231" s="624"/>
      <c r="AB231" s="624"/>
      <c r="AC231" s="624"/>
      <c r="AD231" s="624"/>
      <c r="AE231" s="624"/>
      <c r="AF231" s="624"/>
      <c r="AG231" s="624"/>
    </row>
    <row r="232" spans="1:33" ht="12.95" customHeight="1">
      <c r="A232" s="114">
        <v>206</v>
      </c>
      <c r="B232" s="118"/>
      <c r="C232" s="76">
        <v>2</v>
      </c>
      <c r="D232" s="76">
        <v>7</v>
      </c>
      <c r="E232" s="76">
        <v>3</v>
      </c>
      <c r="F232" s="76">
        <v>2</v>
      </c>
      <c r="G232" s="76">
        <v>1</v>
      </c>
      <c r="H232" s="51" t="s">
        <v>70</v>
      </c>
      <c r="I232" s="51" t="s">
        <v>196</v>
      </c>
      <c r="J232" s="51" t="s">
        <v>198</v>
      </c>
      <c r="K232" s="51"/>
      <c r="L232" s="51" t="s">
        <v>107</v>
      </c>
      <c r="M232" s="51" t="s">
        <v>40</v>
      </c>
      <c r="N232" s="51">
        <v>2010</v>
      </c>
      <c r="O232" s="51"/>
      <c r="P232" s="51" t="s">
        <v>132</v>
      </c>
      <c r="Q232" s="51" t="s">
        <v>43</v>
      </c>
      <c r="R232" s="51">
        <v>1</v>
      </c>
      <c r="S232" s="77">
        <v>3750000</v>
      </c>
      <c r="T232" s="51"/>
      <c r="U232" s="77"/>
      <c r="V232" s="51"/>
      <c r="W232" s="77"/>
      <c r="X232" s="474">
        <f t="shared" si="17"/>
        <v>1</v>
      </c>
      <c r="Y232" s="475">
        <f t="shared" si="17"/>
        <v>3750000</v>
      </c>
      <c r="Z232" s="406" t="s">
        <v>678</v>
      </c>
      <c r="AA232" s="624"/>
      <c r="AB232" s="624"/>
      <c r="AC232" s="624"/>
      <c r="AD232" s="624"/>
      <c r="AE232" s="624"/>
      <c r="AF232" s="624"/>
      <c r="AG232" s="624"/>
    </row>
    <row r="233" spans="1:33" ht="12.95" customHeight="1">
      <c r="A233" s="52">
        <v>207</v>
      </c>
      <c r="B233" s="118"/>
      <c r="C233" s="76">
        <v>2</v>
      </c>
      <c r="D233" s="76">
        <v>7</v>
      </c>
      <c r="E233" s="76">
        <v>3</v>
      </c>
      <c r="F233" s="76">
        <v>2</v>
      </c>
      <c r="G233" s="76">
        <v>2</v>
      </c>
      <c r="H233" s="51" t="s">
        <v>129</v>
      </c>
      <c r="I233" s="51" t="s">
        <v>199</v>
      </c>
      <c r="J233" s="51" t="s">
        <v>200</v>
      </c>
      <c r="K233" s="51"/>
      <c r="L233" s="51" t="s">
        <v>201</v>
      </c>
      <c r="M233" s="51" t="s">
        <v>40</v>
      </c>
      <c r="N233" s="51">
        <v>2011</v>
      </c>
      <c r="O233" s="51"/>
      <c r="P233" s="51" t="s">
        <v>132</v>
      </c>
      <c r="Q233" s="51" t="s">
        <v>43</v>
      </c>
      <c r="R233" s="51">
        <v>1</v>
      </c>
      <c r="S233" s="77">
        <v>6872000</v>
      </c>
      <c r="T233" s="51"/>
      <c r="U233" s="77"/>
      <c r="V233" s="51"/>
      <c r="W233" s="77"/>
      <c r="X233" s="474">
        <f t="shared" si="17"/>
        <v>1</v>
      </c>
      <c r="Y233" s="475">
        <f t="shared" si="17"/>
        <v>6872000</v>
      </c>
      <c r="Z233" s="406" t="s">
        <v>692</v>
      </c>
      <c r="AA233" s="624"/>
      <c r="AB233" s="624"/>
      <c r="AC233" s="624"/>
      <c r="AD233" s="624"/>
      <c r="AE233" s="624"/>
      <c r="AF233" s="624"/>
      <c r="AG233" s="624"/>
    </row>
    <row r="234" spans="1:33" ht="12.95" customHeight="1">
      <c r="A234" s="114">
        <v>208</v>
      </c>
      <c r="B234" s="118"/>
      <c r="C234" s="76">
        <v>2</v>
      </c>
      <c r="D234" s="76">
        <v>7</v>
      </c>
      <c r="E234" s="76">
        <v>3</v>
      </c>
      <c r="F234" s="76">
        <v>2</v>
      </c>
      <c r="G234" s="76">
        <v>2</v>
      </c>
      <c r="H234" s="51" t="s">
        <v>135</v>
      </c>
      <c r="I234" s="51" t="s">
        <v>199</v>
      </c>
      <c r="J234" s="51" t="s">
        <v>200</v>
      </c>
      <c r="K234" s="51"/>
      <c r="L234" s="51" t="s">
        <v>201</v>
      </c>
      <c r="M234" s="51" t="s">
        <v>40</v>
      </c>
      <c r="N234" s="51">
        <v>2012</v>
      </c>
      <c r="O234" s="51"/>
      <c r="P234" s="51" t="s">
        <v>132</v>
      </c>
      <c r="Q234" s="51" t="s">
        <v>43</v>
      </c>
      <c r="R234" s="51">
        <v>1</v>
      </c>
      <c r="S234" s="77">
        <v>4975000</v>
      </c>
      <c r="T234" s="51"/>
      <c r="U234" s="77"/>
      <c r="V234" s="51"/>
      <c r="W234" s="77"/>
      <c r="X234" s="474">
        <f t="shared" si="17"/>
        <v>1</v>
      </c>
      <c r="Y234" s="475">
        <f t="shared" si="17"/>
        <v>4975000</v>
      </c>
      <c r="Z234" s="406" t="s">
        <v>693</v>
      </c>
      <c r="AA234" s="624"/>
      <c r="AB234" s="624"/>
      <c r="AC234" s="624"/>
      <c r="AD234" s="624"/>
      <c r="AE234" s="624"/>
      <c r="AF234" s="624"/>
      <c r="AG234" s="624"/>
    </row>
    <row r="235" spans="1:33" ht="12.95" customHeight="1">
      <c r="A235" s="52">
        <v>209</v>
      </c>
      <c r="B235" s="118"/>
      <c r="C235" s="76">
        <v>2</v>
      </c>
      <c r="D235" s="76">
        <v>7</v>
      </c>
      <c r="E235" s="76">
        <v>3</v>
      </c>
      <c r="F235" s="76">
        <v>2</v>
      </c>
      <c r="G235" s="76">
        <v>2</v>
      </c>
      <c r="H235" s="51" t="s">
        <v>70</v>
      </c>
      <c r="I235" s="51" t="s">
        <v>199</v>
      </c>
      <c r="J235" s="51" t="s">
        <v>200</v>
      </c>
      <c r="K235" s="51"/>
      <c r="L235" s="51" t="s">
        <v>201</v>
      </c>
      <c r="M235" s="51" t="s">
        <v>40</v>
      </c>
      <c r="N235" s="51">
        <v>2012</v>
      </c>
      <c r="O235" s="51"/>
      <c r="P235" s="51" t="s">
        <v>132</v>
      </c>
      <c r="Q235" s="51" t="s">
        <v>43</v>
      </c>
      <c r="R235" s="51">
        <v>1</v>
      </c>
      <c r="S235" s="77">
        <v>4975000</v>
      </c>
      <c r="T235" s="51"/>
      <c r="U235" s="77"/>
      <c r="V235" s="51"/>
      <c r="W235" s="77"/>
      <c r="X235" s="474">
        <f t="shared" si="17"/>
        <v>1</v>
      </c>
      <c r="Y235" s="475">
        <f t="shared" si="17"/>
        <v>4975000</v>
      </c>
      <c r="Z235" s="406" t="s">
        <v>731</v>
      </c>
      <c r="AA235" s="624"/>
      <c r="AB235" s="624"/>
      <c r="AC235" s="624"/>
      <c r="AD235" s="624"/>
      <c r="AE235" s="624"/>
      <c r="AF235" s="624"/>
      <c r="AG235" s="624"/>
    </row>
    <row r="236" spans="1:33" ht="12.95" customHeight="1">
      <c r="A236" s="114">
        <v>210</v>
      </c>
      <c r="B236" s="118"/>
      <c r="C236" s="76">
        <v>2</v>
      </c>
      <c r="D236" s="76">
        <v>7</v>
      </c>
      <c r="E236" s="76">
        <v>4</v>
      </c>
      <c r="F236" s="76">
        <v>1</v>
      </c>
      <c r="G236" s="76">
        <v>4</v>
      </c>
      <c r="H236" s="51" t="s">
        <v>129</v>
      </c>
      <c r="I236" s="51" t="s">
        <v>202</v>
      </c>
      <c r="J236" s="51" t="s">
        <v>203</v>
      </c>
      <c r="K236" s="51"/>
      <c r="L236" s="51" t="s">
        <v>158</v>
      </c>
      <c r="M236" s="51" t="s">
        <v>40</v>
      </c>
      <c r="N236" s="51">
        <v>2011</v>
      </c>
      <c r="O236" s="51"/>
      <c r="P236" s="51" t="s">
        <v>132</v>
      </c>
      <c r="Q236" s="51" t="s">
        <v>43</v>
      </c>
      <c r="R236" s="51">
        <v>1</v>
      </c>
      <c r="S236" s="77">
        <v>550000</v>
      </c>
      <c r="T236" s="51"/>
      <c r="U236" s="77"/>
      <c r="V236" s="51"/>
      <c r="W236" s="77"/>
      <c r="X236" s="474">
        <f t="shared" si="17"/>
        <v>1</v>
      </c>
      <c r="Y236" s="475">
        <f t="shared" si="17"/>
        <v>550000</v>
      </c>
      <c r="Z236" s="406" t="s">
        <v>678</v>
      </c>
      <c r="AA236" s="624"/>
      <c r="AB236" s="624"/>
      <c r="AC236" s="624"/>
      <c r="AD236" s="624"/>
      <c r="AE236" s="624"/>
      <c r="AF236" s="624"/>
      <c r="AG236" s="624"/>
    </row>
    <row r="237" spans="1:33" ht="12.95" customHeight="1">
      <c r="A237" s="52">
        <v>211</v>
      </c>
      <c r="B237" s="118"/>
      <c r="C237" s="50">
        <v>2</v>
      </c>
      <c r="D237" s="50">
        <v>6</v>
      </c>
      <c r="E237" s="78">
        <v>2</v>
      </c>
      <c r="F237" s="78">
        <v>1</v>
      </c>
      <c r="G237" s="78">
        <v>1</v>
      </c>
      <c r="H237" s="79"/>
      <c r="I237" s="51" t="s">
        <v>204</v>
      </c>
      <c r="J237" s="80"/>
      <c r="K237" s="80"/>
      <c r="L237" s="81"/>
      <c r="M237" s="52" t="s">
        <v>205</v>
      </c>
      <c r="N237" s="82">
        <v>2014</v>
      </c>
      <c r="O237" s="51"/>
      <c r="P237" s="83" t="s">
        <v>42</v>
      </c>
      <c r="Q237" s="52" t="s">
        <v>43</v>
      </c>
      <c r="R237" s="52">
        <v>1</v>
      </c>
      <c r="S237" s="84">
        <v>3000000</v>
      </c>
      <c r="T237" s="52"/>
      <c r="U237" s="84"/>
      <c r="V237" s="52"/>
      <c r="W237" s="84"/>
      <c r="X237" s="474">
        <f t="shared" si="17"/>
        <v>1</v>
      </c>
      <c r="Y237" s="475">
        <f t="shared" si="17"/>
        <v>3000000</v>
      </c>
      <c r="Z237" s="85" t="s">
        <v>679</v>
      </c>
      <c r="AA237" s="626"/>
      <c r="AB237" s="626"/>
      <c r="AC237" s="626"/>
      <c r="AD237" s="626"/>
      <c r="AE237" s="626"/>
      <c r="AF237" s="626"/>
      <c r="AG237" s="626"/>
    </row>
    <row r="238" spans="1:33" ht="12.95" customHeight="1">
      <c r="A238" s="114">
        <v>212</v>
      </c>
      <c r="B238" s="118"/>
      <c r="C238" s="78">
        <v>2</v>
      </c>
      <c r="D238" s="78">
        <v>6</v>
      </c>
      <c r="E238" s="78">
        <v>4</v>
      </c>
      <c r="F238" s="78">
        <v>3</v>
      </c>
      <c r="G238" s="78">
        <v>7</v>
      </c>
      <c r="H238" s="79"/>
      <c r="I238" s="51" t="s">
        <v>206</v>
      </c>
      <c r="J238" s="80"/>
      <c r="K238" s="80"/>
      <c r="L238" s="81"/>
      <c r="M238" s="52" t="s">
        <v>205</v>
      </c>
      <c r="N238" s="82">
        <v>2014</v>
      </c>
      <c r="O238" s="51"/>
      <c r="P238" s="83" t="s">
        <v>42</v>
      </c>
      <c r="Q238" s="52" t="s">
        <v>43</v>
      </c>
      <c r="R238" s="52">
        <v>1</v>
      </c>
      <c r="S238" s="84">
        <v>5700000</v>
      </c>
      <c r="T238" s="52"/>
      <c r="U238" s="84"/>
      <c r="V238" s="52"/>
      <c r="W238" s="84"/>
      <c r="X238" s="474">
        <f t="shared" si="17"/>
        <v>1</v>
      </c>
      <c r="Y238" s="475">
        <f t="shared" si="17"/>
        <v>5700000</v>
      </c>
      <c r="Z238" s="85" t="s">
        <v>694</v>
      </c>
      <c r="AA238" s="626"/>
      <c r="AB238" s="626"/>
      <c r="AC238" s="626"/>
      <c r="AD238" s="626"/>
      <c r="AE238" s="626"/>
      <c r="AF238" s="626"/>
      <c r="AG238" s="626"/>
    </row>
    <row r="239" spans="1:33" ht="12.95" customHeight="1">
      <c r="A239" s="52">
        <v>213</v>
      </c>
      <c r="B239" s="118"/>
      <c r="C239" s="78">
        <v>2</v>
      </c>
      <c r="D239" s="78">
        <v>6</v>
      </c>
      <c r="E239" s="78">
        <v>4</v>
      </c>
      <c r="F239" s="78">
        <v>3</v>
      </c>
      <c r="G239" s="78">
        <v>7</v>
      </c>
      <c r="H239" s="79"/>
      <c r="I239" s="51" t="s">
        <v>207</v>
      </c>
      <c r="J239" s="80"/>
      <c r="K239" s="80"/>
      <c r="L239" s="81"/>
      <c r="M239" s="52" t="s">
        <v>205</v>
      </c>
      <c r="N239" s="82">
        <v>2014</v>
      </c>
      <c r="O239" s="51"/>
      <c r="P239" s="83" t="s">
        <v>42</v>
      </c>
      <c r="Q239" s="52" t="s">
        <v>43</v>
      </c>
      <c r="R239" s="52">
        <v>5</v>
      </c>
      <c r="S239" s="84">
        <v>1250000</v>
      </c>
      <c r="T239" s="52"/>
      <c r="U239" s="84"/>
      <c r="V239" s="52"/>
      <c r="W239" s="84"/>
      <c r="X239" s="474">
        <f t="shared" si="17"/>
        <v>5</v>
      </c>
      <c r="Y239" s="475">
        <f t="shared" si="17"/>
        <v>1250000</v>
      </c>
      <c r="Z239" s="85" t="s">
        <v>732</v>
      </c>
      <c r="AA239" s="626"/>
      <c r="AB239" s="626"/>
      <c r="AC239" s="626"/>
      <c r="AD239" s="626"/>
      <c r="AE239" s="626"/>
      <c r="AF239" s="626"/>
      <c r="AG239" s="626"/>
    </row>
    <row r="240" spans="1:33" ht="12.95" customHeight="1">
      <c r="A240" s="114">
        <v>214</v>
      </c>
      <c r="B240" s="118"/>
      <c r="C240" s="78">
        <v>2</v>
      </c>
      <c r="D240" s="78">
        <v>6</v>
      </c>
      <c r="E240" s="78">
        <v>2</v>
      </c>
      <c r="F240" s="78">
        <v>1</v>
      </c>
      <c r="G240" s="78">
        <v>33</v>
      </c>
      <c r="H240" s="79"/>
      <c r="I240" s="51" t="s">
        <v>208</v>
      </c>
      <c r="J240" s="80"/>
      <c r="K240" s="80"/>
      <c r="L240" s="81"/>
      <c r="M240" s="52" t="s">
        <v>205</v>
      </c>
      <c r="N240" s="82">
        <v>2014</v>
      </c>
      <c r="O240" s="51"/>
      <c r="P240" s="83" t="s">
        <v>42</v>
      </c>
      <c r="Q240" s="52" t="s">
        <v>43</v>
      </c>
      <c r="R240" s="52">
        <v>2</v>
      </c>
      <c r="S240" s="84">
        <v>3000000</v>
      </c>
      <c r="T240" s="52"/>
      <c r="U240" s="84"/>
      <c r="V240" s="52"/>
      <c r="W240" s="84"/>
      <c r="X240" s="474">
        <f t="shared" si="17"/>
        <v>2</v>
      </c>
      <c r="Y240" s="475">
        <f t="shared" si="17"/>
        <v>3000000</v>
      </c>
      <c r="Z240" s="85" t="s">
        <v>733</v>
      </c>
      <c r="AA240" s="626"/>
      <c r="AB240" s="626"/>
      <c r="AC240" s="626"/>
      <c r="AD240" s="626"/>
      <c r="AE240" s="626"/>
      <c r="AF240" s="626"/>
      <c r="AG240" s="626"/>
    </row>
    <row r="241" spans="1:34" ht="12.95" customHeight="1">
      <c r="A241" s="52">
        <v>215</v>
      </c>
      <c r="B241" s="118"/>
      <c r="C241" s="50">
        <v>2</v>
      </c>
      <c r="D241" s="50">
        <v>6</v>
      </c>
      <c r="E241" s="50">
        <v>2</v>
      </c>
      <c r="F241" s="78">
        <v>1</v>
      </c>
      <c r="G241" s="78">
        <v>1</v>
      </c>
      <c r="H241" s="79"/>
      <c r="I241" s="51" t="s">
        <v>209</v>
      </c>
      <c r="J241" s="80" t="s">
        <v>210</v>
      </c>
      <c r="K241" s="80"/>
      <c r="L241" s="81"/>
      <c r="M241" s="52" t="s">
        <v>205</v>
      </c>
      <c r="N241" s="82">
        <v>2014</v>
      </c>
      <c r="O241" s="51"/>
      <c r="P241" s="83" t="s">
        <v>42</v>
      </c>
      <c r="Q241" s="52" t="s">
        <v>43</v>
      </c>
      <c r="R241" s="52">
        <v>2</v>
      </c>
      <c r="S241" s="84">
        <v>8000000</v>
      </c>
      <c r="T241" s="52"/>
      <c r="U241" s="84"/>
      <c r="V241" s="52"/>
      <c r="W241" s="84"/>
      <c r="X241" s="474">
        <f t="shared" si="17"/>
        <v>2</v>
      </c>
      <c r="Y241" s="475">
        <f t="shared" si="17"/>
        <v>8000000</v>
      </c>
      <c r="Z241" s="85" t="s">
        <v>734</v>
      </c>
      <c r="AA241" s="626"/>
      <c r="AB241" s="626"/>
      <c r="AC241" s="626"/>
      <c r="AD241" s="626"/>
      <c r="AE241" s="626"/>
      <c r="AF241" s="626"/>
      <c r="AG241" s="626"/>
    </row>
    <row r="242" spans="1:34" ht="12.95" customHeight="1">
      <c r="A242" s="114">
        <v>216</v>
      </c>
      <c r="B242" s="118"/>
      <c r="C242" s="50">
        <v>2</v>
      </c>
      <c r="D242" s="50">
        <v>6</v>
      </c>
      <c r="E242" s="50">
        <v>2</v>
      </c>
      <c r="F242" s="78">
        <v>1</v>
      </c>
      <c r="G242" s="78">
        <v>1</v>
      </c>
      <c r="H242" s="79"/>
      <c r="I242" s="51" t="s">
        <v>211</v>
      </c>
      <c r="J242" s="80" t="s">
        <v>212</v>
      </c>
      <c r="K242" s="80"/>
      <c r="L242" s="81"/>
      <c r="M242" s="52" t="s">
        <v>205</v>
      </c>
      <c r="N242" s="82">
        <v>2014</v>
      </c>
      <c r="O242" s="51"/>
      <c r="P242" s="83" t="s">
        <v>42</v>
      </c>
      <c r="Q242" s="52" t="s">
        <v>43</v>
      </c>
      <c r="R242" s="52">
        <v>4</v>
      </c>
      <c r="S242" s="84">
        <v>14000000</v>
      </c>
      <c r="T242" s="52"/>
      <c r="U242" s="84"/>
      <c r="V242" s="52"/>
      <c r="W242" s="84"/>
      <c r="X242" s="474">
        <f t="shared" si="17"/>
        <v>4</v>
      </c>
      <c r="Y242" s="475">
        <f t="shared" si="17"/>
        <v>14000000</v>
      </c>
      <c r="Z242" s="85" t="s">
        <v>735</v>
      </c>
      <c r="AA242" s="626"/>
      <c r="AB242" s="626"/>
      <c r="AC242" s="626"/>
      <c r="AD242" s="626"/>
      <c r="AE242" s="626"/>
      <c r="AF242" s="626"/>
      <c r="AG242" s="626"/>
    </row>
    <row r="243" spans="1:34" ht="12.95" customHeight="1">
      <c r="A243" s="52">
        <v>217</v>
      </c>
      <c r="B243" s="118"/>
      <c r="C243" s="78">
        <v>2</v>
      </c>
      <c r="D243" s="78">
        <v>6</v>
      </c>
      <c r="E243" s="78">
        <v>2</v>
      </c>
      <c r="F243" s="78">
        <v>7</v>
      </c>
      <c r="G243" s="78">
        <v>1</v>
      </c>
      <c r="H243" s="79"/>
      <c r="I243" s="51" t="s">
        <v>213</v>
      </c>
      <c r="J243" s="80"/>
      <c r="K243" s="80"/>
      <c r="L243" s="81"/>
      <c r="M243" s="52" t="s">
        <v>205</v>
      </c>
      <c r="N243" s="82">
        <v>2014</v>
      </c>
      <c r="O243" s="51"/>
      <c r="P243" s="83" t="s">
        <v>42</v>
      </c>
      <c r="Q243" s="52" t="s">
        <v>43</v>
      </c>
      <c r="R243" s="52">
        <v>3</v>
      </c>
      <c r="S243" s="84">
        <v>3000000</v>
      </c>
      <c r="T243" s="52"/>
      <c r="U243" s="84"/>
      <c r="V243" s="52"/>
      <c r="W243" s="84"/>
      <c r="X243" s="474">
        <f t="shared" si="17"/>
        <v>3</v>
      </c>
      <c r="Y243" s="475">
        <f t="shared" si="17"/>
        <v>3000000</v>
      </c>
      <c r="Z243" s="85" t="s">
        <v>736</v>
      </c>
      <c r="AA243" s="626"/>
      <c r="AB243" s="626"/>
      <c r="AC243" s="626"/>
      <c r="AD243" s="626"/>
      <c r="AE243" s="626"/>
      <c r="AF243" s="626"/>
      <c r="AG243" s="626"/>
    </row>
    <row r="244" spans="1:34" ht="12.95" customHeight="1">
      <c r="A244" s="114">
        <v>218</v>
      </c>
      <c r="B244" s="118"/>
      <c r="C244" s="78">
        <v>2</v>
      </c>
      <c r="D244" s="78">
        <v>6</v>
      </c>
      <c r="E244" s="78">
        <v>3</v>
      </c>
      <c r="F244" s="78">
        <v>5</v>
      </c>
      <c r="G244" s="78">
        <v>3</v>
      </c>
      <c r="H244" s="79"/>
      <c r="I244" s="51" t="s">
        <v>214</v>
      </c>
      <c r="J244" s="80" t="s">
        <v>215</v>
      </c>
      <c r="K244" s="80"/>
      <c r="L244" s="81"/>
      <c r="M244" s="52" t="s">
        <v>205</v>
      </c>
      <c r="N244" s="82">
        <v>2014</v>
      </c>
      <c r="O244" s="51"/>
      <c r="P244" s="83" t="s">
        <v>42</v>
      </c>
      <c r="Q244" s="52" t="s">
        <v>43</v>
      </c>
      <c r="R244" s="52">
        <v>2</v>
      </c>
      <c r="S244" s="84">
        <v>8000000</v>
      </c>
      <c r="T244" s="52"/>
      <c r="U244" s="84"/>
      <c r="V244" s="52"/>
      <c r="W244" s="84"/>
      <c r="X244" s="474">
        <f t="shared" si="17"/>
        <v>2</v>
      </c>
      <c r="Y244" s="475">
        <f t="shared" si="17"/>
        <v>8000000</v>
      </c>
      <c r="Z244" s="85" t="s">
        <v>737</v>
      </c>
      <c r="AA244" s="626"/>
      <c r="AB244" s="626"/>
      <c r="AC244" s="626"/>
      <c r="AD244" s="626"/>
      <c r="AE244" s="626"/>
      <c r="AF244" s="626"/>
      <c r="AG244" s="626"/>
    </row>
    <row r="245" spans="1:34" ht="12.95" customHeight="1">
      <c r="A245" s="52">
        <v>219</v>
      </c>
      <c r="B245" s="118"/>
      <c r="C245" s="86">
        <v>2</v>
      </c>
      <c r="D245" s="86">
        <v>6</v>
      </c>
      <c r="E245" s="86">
        <v>3</v>
      </c>
      <c r="F245" s="86">
        <v>5</v>
      </c>
      <c r="G245" s="86">
        <v>3</v>
      </c>
      <c r="H245" s="79"/>
      <c r="I245" s="51" t="s">
        <v>216</v>
      </c>
      <c r="J245" s="80"/>
      <c r="K245" s="80"/>
      <c r="L245" s="81"/>
      <c r="M245" s="52" t="s">
        <v>205</v>
      </c>
      <c r="N245" s="82">
        <v>2014</v>
      </c>
      <c r="O245" s="51"/>
      <c r="P245" s="83" t="s">
        <v>42</v>
      </c>
      <c r="Q245" s="52" t="s">
        <v>43</v>
      </c>
      <c r="R245" s="52">
        <v>1</v>
      </c>
      <c r="S245" s="84">
        <v>750000</v>
      </c>
      <c r="T245" s="52"/>
      <c r="U245" s="84"/>
      <c r="V245" s="52"/>
      <c r="W245" s="84"/>
      <c r="X245" s="474">
        <f t="shared" si="17"/>
        <v>1</v>
      </c>
      <c r="Y245" s="475">
        <f t="shared" si="17"/>
        <v>750000</v>
      </c>
      <c r="Z245" s="85" t="s">
        <v>738</v>
      </c>
      <c r="AA245" s="626"/>
      <c r="AB245" s="626"/>
      <c r="AC245" s="626"/>
      <c r="AD245" s="626"/>
      <c r="AE245" s="626"/>
      <c r="AF245" s="626"/>
      <c r="AG245" s="626"/>
      <c r="AH245" s="92"/>
    </row>
    <row r="246" spans="1:34" ht="12.95" customHeight="1">
      <c r="A246" s="114">
        <v>220</v>
      </c>
      <c r="B246" s="498"/>
      <c r="C246" s="666"/>
      <c r="D246" s="666"/>
      <c r="E246" s="666"/>
      <c r="F246" s="666"/>
      <c r="G246" s="666"/>
      <c r="H246" s="667"/>
      <c r="I246" s="112" t="s">
        <v>815</v>
      </c>
      <c r="J246" s="668" t="s">
        <v>816</v>
      </c>
      <c r="K246" s="111"/>
      <c r="L246" s="114" t="s">
        <v>39</v>
      </c>
      <c r="M246" s="114" t="s">
        <v>755</v>
      </c>
      <c r="N246" s="669">
        <v>42082</v>
      </c>
      <c r="O246" s="111"/>
      <c r="P246" s="114" t="s">
        <v>42</v>
      </c>
      <c r="Q246" s="114" t="s">
        <v>43</v>
      </c>
      <c r="R246" s="115">
        <v>1</v>
      </c>
      <c r="S246" s="115">
        <v>1912500</v>
      </c>
      <c r="T246" s="115"/>
      <c r="U246" s="115"/>
      <c r="V246" s="102"/>
      <c r="W246" s="719"/>
      <c r="X246" s="474">
        <f t="shared" ref="X246:Y268" si="18">R246+T246-V246</f>
        <v>1</v>
      </c>
      <c r="Y246" s="475">
        <f t="shared" si="18"/>
        <v>1912500</v>
      </c>
      <c r="Z246" s="107"/>
      <c r="AA246" s="626"/>
      <c r="AB246" s="626"/>
      <c r="AC246" s="626"/>
      <c r="AD246" s="626"/>
      <c r="AE246" s="626"/>
      <c r="AF246" s="626"/>
      <c r="AG246" s="626"/>
      <c r="AH246" s="92"/>
    </row>
    <row r="247" spans="1:34" ht="12.95" customHeight="1">
      <c r="A247" s="52">
        <v>221</v>
      </c>
      <c r="B247" s="498"/>
      <c r="C247" s="666"/>
      <c r="D247" s="666"/>
      <c r="E247" s="666"/>
      <c r="F247" s="666"/>
      <c r="G247" s="666"/>
      <c r="H247" s="667"/>
      <c r="I247" s="51" t="s">
        <v>815</v>
      </c>
      <c r="J247" s="85" t="s">
        <v>817</v>
      </c>
      <c r="K247" s="70"/>
      <c r="L247" s="52" t="s">
        <v>39</v>
      </c>
      <c r="M247" s="52" t="s">
        <v>818</v>
      </c>
      <c r="N247" s="670">
        <v>42352</v>
      </c>
      <c r="O247" s="70"/>
      <c r="P247" s="52" t="s">
        <v>42</v>
      </c>
      <c r="Q247" s="52" t="s">
        <v>43</v>
      </c>
      <c r="R247" s="71">
        <v>1</v>
      </c>
      <c r="S247" s="71">
        <v>2500000</v>
      </c>
      <c r="T247" s="71"/>
      <c r="U247" s="71"/>
      <c r="V247" s="102"/>
      <c r="W247" s="719"/>
      <c r="X247" s="474">
        <f t="shared" si="18"/>
        <v>1</v>
      </c>
      <c r="Y247" s="475">
        <f t="shared" si="18"/>
        <v>2500000</v>
      </c>
      <c r="Z247" s="107"/>
      <c r="AA247" s="626"/>
      <c r="AB247" s="626"/>
      <c r="AC247" s="626"/>
      <c r="AD247" s="626"/>
      <c r="AE247" s="626"/>
      <c r="AF247" s="626"/>
      <c r="AG247" s="626"/>
      <c r="AH247" s="92"/>
    </row>
    <row r="248" spans="1:34" ht="12.95" customHeight="1">
      <c r="A248" s="114">
        <v>222</v>
      </c>
      <c r="B248" s="498"/>
      <c r="C248" s="666"/>
      <c r="D248" s="666"/>
      <c r="E248" s="666"/>
      <c r="F248" s="666"/>
      <c r="G248" s="666"/>
      <c r="H248" s="667"/>
      <c r="I248" s="51" t="s">
        <v>815</v>
      </c>
      <c r="J248" s="85" t="s">
        <v>819</v>
      </c>
      <c r="K248" s="70"/>
      <c r="L248" s="52" t="s">
        <v>39</v>
      </c>
      <c r="M248" s="52" t="s">
        <v>818</v>
      </c>
      <c r="N248" s="670">
        <v>42352</v>
      </c>
      <c r="O248" s="70"/>
      <c r="P248" s="52" t="s">
        <v>42</v>
      </c>
      <c r="Q248" s="52" t="s">
        <v>43</v>
      </c>
      <c r="R248" s="71">
        <v>1</v>
      </c>
      <c r="S248" s="71">
        <v>2500000</v>
      </c>
      <c r="T248" s="71"/>
      <c r="U248" s="71"/>
      <c r="V248" s="102"/>
      <c r="W248" s="719"/>
      <c r="X248" s="474">
        <f t="shared" si="18"/>
        <v>1</v>
      </c>
      <c r="Y248" s="475">
        <f t="shared" si="18"/>
        <v>2500000</v>
      </c>
      <c r="Z248" s="107"/>
      <c r="AA248" s="626"/>
      <c r="AB248" s="626"/>
      <c r="AC248" s="626"/>
      <c r="AD248" s="626"/>
      <c r="AE248" s="626"/>
      <c r="AF248" s="626"/>
      <c r="AG248" s="626"/>
      <c r="AH248" s="92"/>
    </row>
    <row r="249" spans="1:34" ht="12.95" customHeight="1">
      <c r="A249" s="52">
        <v>223</v>
      </c>
      <c r="B249" s="498"/>
      <c r="C249" s="666"/>
      <c r="D249" s="666"/>
      <c r="E249" s="666"/>
      <c r="F249" s="666"/>
      <c r="G249" s="666"/>
      <c r="H249" s="667"/>
      <c r="I249" s="51" t="s">
        <v>815</v>
      </c>
      <c r="J249" s="85" t="s">
        <v>820</v>
      </c>
      <c r="K249" s="70"/>
      <c r="L249" s="52" t="s">
        <v>39</v>
      </c>
      <c r="M249" s="52" t="s">
        <v>818</v>
      </c>
      <c r="N249" s="670">
        <v>42352</v>
      </c>
      <c r="O249" s="70"/>
      <c r="P249" s="52" t="s">
        <v>42</v>
      </c>
      <c r="Q249" s="52" t="s">
        <v>43</v>
      </c>
      <c r="R249" s="71">
        <v>1</v>
      </c>
      <c r="S249" s="71">
        <v>2000000</v>
      </c>
      <c r="T249" s="71"/>
      <c r="U249" s="71"/>
      <c r="V249" s="102"/>
      <c r="W249" s="719"/>
      <c r="X249" s="474">
        <f t="shared" si="18"/>
        <v>1</v>
      </c>
      <c r="Y249" s="475">
        <f t="shared" si="18"/>
        <v>2000000</v>
      </c>
      <c r="Z249" s="107"/>
      <c r="AA249" s="626"/>
      <c r="AB249" s="626"/>
      <c r="AC249" s="626"/>
      <c r="AD249" s="626"/>
      <c r="AE249" s="626"/>
      <c r="AF249" s="626"/>
      <c r="AG249" s="626"/>
      <c r="AH249" s="92"/>
    </row>
    <row r="250" spans="1:34" ht="12.95" customHeight="1">
      <c r="A250" s="114">
        <v>224</v>
      </c>
      <c r="B250" s="498"/>
      <c r="C250" s="666"/>
      <c r="D250" s="666"/>
      <c r="E250" s="666"/>
      <c r="F250" s="666"/>
      <c r="G250" s="666"/>
      <c r="H250" s="667"/>
      <c r="I250" s="51" t="s">
        <v>821</v>
      </c>
      <c r="J250" s="85"/>
      <c r="K250" s="70"/>
      <c r="L250" s="52" t="s">
        <v>88</v>
      </c>
      <c r="M250" s="52" t="s">
        <v>818</v>
      </c>
      <c r="N250" s="670">
        <v>42348</v>
      </c>
      <c r="O250" s="70"/>
      <c r="P250" s="52" t="s">
        <v>42</v>
      </c>
      <c r="Q250" s="52" t="s">
        <v>43</v>
      </c>
      <c r="R250" s="71">
        <v>3</v>
      </c>
      <c r="S250" s="71">
        <v>3300000</v>
      </c>
      <c r="T250" s="71"/>
      <c r="U250" s="71"/>
      <c r="V250" s="102"/>
      <c r="W250" s="719"/>
      <c r="X250" s="474">
        <f t="shared" si="18"/>
        <v>3</v>
      </c>
      <c r="Y250" s="475">
        <f t="shared" si="18"/>
        <v>3300000</v>
      </c>
      <c r="Z250" s="107"/>
      <c r="AA250" s="626"/>
      <c r="AB250" s="626"/>
      <c r="AC250" s="626"/>
      <c r="AD250" s="626"/>
      <c r="AE250" s="626"/>
      <c r="AF250" s="626"/>
      <c r="AG250" s="626"/>
      <c r="AH250" s="92"/>
    </row>
    <row r="251" spans="1:34" ht="12.95" customHeight="1">
      <c r="A251" s="52">
        <v>225</v>
      </c>
      <c r="B251" s="498"/>
      <c r="C251" s="666"/>
      <c r="D251" s="666"/>
      <c r="E251" s="666"/>
      <c r="F251" s="666"/>
      <c r="G251" s="666"/>
      <c r="H251" s="667"/>
      <c r="I251" s="51" t="s">
        <v>67</v>
      </c>
      <c r="J251" s="85"/>
      <c r="K251" s="70"/>
      <c r="L251" s="52" t="s">
        <v>134</v>
      </c>
      <c r="M251" s="52" t="s">
        <v>818</v>
      </c>
      <c r="N251" s="670">
        <v>42352</v>
      </c>
      <c r="O251" s="70"/>
      <c r="P251" s="52" t="s">
        <v>42</v>
      </c>
      <c r="Q251" s="52" t="s">
        <v>43</v>
      </c>
      <c r="R251" s="71">
        <v>5</v>
      </c>
      <c r="S251" s="71">
        <v>10000000</v>
      </c>
      <c r="T251" s="71"/>
      <c r="U251" s="71"/>
      <c r="V251" s="102"/>
      <c r="W251" s="719"/>
      <c r="X251" s="474">
        <f t="shared" si="18"/>
        <v>5</v>
      </c>
      <c r="Y251" s="475">
        <f t="shared" si="18"/>
        <v>10000000</v>
      </c>
      <c r="Z251" s="107"/>
      <c r="AA251" s="626"/>
      <c r="AB251" s="626"/>
      <c r="AC251" s="626"/>
      <c r="AD251" s="626"/>
      <c r="AE251" s="626"/>
      <c r="AF251" s="626"/>
      <c r="AG251" s="626"/>
      <c r="AH251" s="92"/>
    </row>
    <row r="252" spans="1:34" ht="12.95" customHeight="1">
      <c r="A252" s="114">
        <v>226</v>
      </c>
      <c r="B252" s="498"/>
      <c r="C252" s="666"/>
      <c r="D252" s="666"/>
      <c r="E252" s="666"/>
      <c r="F252" s="666"/>
      <c r="G252" s="666"/>
      <c r="H252" s="667"/>
      <c r="I252" s="51" t="s">
        <v>71</v>
      </c>
      <c r="J252" s="85" t="s">
        <v>822</v>
      </c>
      <c r="K252" s="70"/>
      <c r="L252" s="52" t="s">
        <v>223</v>
      </c>
      <c r="M252" s="52" t="s">
        <v>818</v>
      </c>
      <c r="N252" s="670">
        <v>42352</v>
      </c>
      <c r="O252" s="70"/>
      <c r="P252" s="52" t="s">
        <v>42</v>
      </c>
      <c r="Q252" s="52" t="s">
        <v>43</v>
      </c>
      <c r="R252" s="71">
        <v>9</v>
      </c>
      <c r="S252" s="71">
        <v>14850000</v>
      </c>
      <c r="T252" s="71"/>
      <c r="U252" s="71"/>
      <c r="V252" s="102"/>
      <c r="W252" s="719"/>
      <c r="X252" s="474">
        <f t="shared" si="18"/>
        <v>9</v>
      </c>
      <c r="Y252" s="475">
        <f t="shared" si="18"/>
        <v>14850000</v>
      </c>
      <c r="Z252" s="107"/>
      <c r="AA252" s="626"/>
      <c r="AB252" s="626"/>
      <c r="AC252" s="626"/>
      <c r="AD252" s="626"/>
      <c r="AE252" s="626"/>
      <c r="AF252" s="626"/>
      <c r="AG252" s="626"/>
      <c r="AH252" s="92"/>
    </row>
    <row r="253" spans="1:34" ht="12.95" customHeight="1">
      <c r="A253" s="52">
        <v>227</v>
      </c>
      <c r="B253" s="498"/>
      <c r="C253" s="666"/>
      <c r="D253" s="666"/>
      <c r="E253" s="666"/>
      <c r="F253" s="666"/>
      <c r="G253" s="666"/>
      <c r="H253" s="667"/>
      <c r="I253" s="51" t="s">
        <v>823</v>
      </c>
      <c r="J253" s="85" t="s">
        <v>824</v>
      </c>
      <c r="K253" s="70"/>
      <c r="L253" s="52" t="s">
        <v>223</v>
      </c>
      <c r="M253" s="52" t="s">
        <v>818</v>
      </c>
      <c r="N253" s="670">
        <v>42352</v>
      </c>
      <c r="O253" s="70"/>
      <c r="P253" s="52" t="s">
        <v>42</v>
      </c>
      <c r="Q253" s="52" t="s">
        <v>43</v>
      </c>
      <c r="R253" s="71">
        <v>10</v>
      </c>
      <c r="S253" s="71">
        <v>4708000</v>
      </c>
      <c r="T253" s="71"/>
      <c r="U253" s="71"/>
      <c r="V253" s="102"/>
      <c r="W253" s="719"/>
      <c r="X253" s="474">
        <f t="shared" si="18"/>
        <v>10</v>
      </c>
      <c r="Y253" s="475">
        <f t="shared" si="18"/>
        <v>4708000</v>
      </c>
      <c r="Z253" s="107"/>
      <c r="AA253" s="626"/>
      <c r="AB253" s="626"/>
      <c r="AC253" s="626"/>
      <c r="AD253" s="626"/>
      <c r="AE253" s="626"/>
      <c r="AF253" s="626"/>
      <c r="AG253" s="626"/>
      <c r="AH253" s="92"/>
    </row>
    <row r="254" spans="1:34" ht="12.95" customHeight="1">
      <c r="A254" s="114">
        <v>228</v>
      </c>
      <c r="B254" s="498"/>
      <c r="C254" s="666"/>
      <c r="D254" s="666"/>
      <c r="E254" s="666"/>
      <c r="F254" s="666"/>
      <c r="G254" s="666"/>
      <c r="H254" s="667"/>
      <c r="I254" s="51" t="s">
        <v>831</v>
      </c>
      <c r="J254" s="85"/>
      <c r="K254" s="70"/>
      <c r="L254" s="52" t="s">
        <v>201</v>
      </c>
      <c r="M254" s="52" t="s">
        <v>818</v>
      </c>
      <c r="N254" s="670">
        <v>42348</v>
      </c>
      <c r="O254" s="70"/>
      <c r="P254" s="52" t="s">
        <v>42</v>
      </c>
      <c r="Q254" s="52" t="s">
        <v>43</v>
      </c>
      <c r="R254" s="71">
        <v>1</v>
      </c>
      <c r="S254" s="71">
        <v>3500000</v>
      </c>
      <c r="T254" s="71"/>
      <c r="U254" s="71"/>
      <c r="V254" s="102"/>
      <c r="W254" s="719"/>
      <c r="X254" s="474">
        <f t="shared" si="18"/>
        <v>1</v>
      </c>
      <c r="Y254" s="475">
        <f t="shared" si="18"/>
        <v>3500000</v>
      </c>
      <c r="Z254" s="107"/>
      <c r="AA254" s="626"/>
      <c r="AB254" s="626"/>
      <c r="AC254" s="626"/>
      <c r="AD254" s="626"/>
      <c r="AE254" s="626"/>
      <c r="AF254" s="626"/>
      <c r="AG254" s="626"/>
      <c r="AH254" s="92"/>
    </row>
    <row r="255" spans="1:34" ht="12.95" customHeight="1">
      <c r="A255" s="52">
        <v>229</v>
      </c>
      <c r="B255" s="498"/>
      <c r="C255" s="666"/>
      <c r="D255" s="666"/>
      <c r="E255" s="666"/>
      <c r="F255" s="666"/>
      <c r="G255" s="666"/>
      <c r="H255" s="667"/>
      <c r="I255" s="51" t="s">
        <v>832</v>
      </c>
      <c r="J255" s="85" t="s">
        <v>833</v>
      </c>
      <c r="K255" s="70"/>
      <c r="L255" s="52" t="s">
        <v>201</v>
      </c>
      <c r="M255" s="52" t="s">
        <v>818</v>
      </c>
      <c r="N255" s="670">
        <v>42348</v>
      </c>
      <c r="O255" s="70"/>
      <c r="P255" s="52" t="s">
        <v>42</v>
      </c>
      <c r="Q255" s="52" t="s">
        <v>43</v>
      </c>
      <c r="R255" s="71">
        <v>1</v>
      </c>
      <c r="S255" s="71">
        <v>4000000</v>
      </c>
      <c r="T255" s="71"/>
      <c r="U255" s="71"/>
      <c r="V255" s="102"/>
      <c r="W255" s="719"/>
      <c r="X255" s="474">
        <f t="shared" si="18"/>
        <v>1</v>
      </c>
      <c r="Y255" s="475">
        <f t="shared" si="18"/>
        <v>4000000</v>
      </c>
      <c r="Z255" s="107"/>
      <c r="AA255" s="626"/>
      <c r="AB255" s="626"/>
      <c r="AC255" s="626"/>
      <c r="AD255" s="626"/>
      <c r="AE255" s="626"/>
      <c r="AF255" s="626"/>
      <c r="AG255" s="626"/>
      <c r="AH255" s="92"/>
    </row>
    <row r="256" spans="1:34" ht="12.95" customHeight="1">
      <c r="A256" s="114">
        <v>230</v>
      </c>
      <c r="B256" s="498"/>
      <c r="C256" s="666"/>
      <c r="D256" s="666"/>
      <c r="E256" s="666"/>
      <c r="F256" s="666"/>
      <c r="G256" s="666"/>
      <c r="H256" s="667"/>
      <c r="I256" s="51" t="s">
        <v>211</v>
      </c>
      <c r="J256" s="85" t="s">
        <v>834</v>
      </c>
      <c r="K256" s="70"/>
      <c r="L256" s="52" t="s">
        <v>201</v>
      </c>
      <c r="M256" s="52" t="s">
        <v>818</v>
      </c>
      <c r="N256" s="670">
        <v>42348</v>
      </c>
      <c r="O256" s="70"/>
      <c r="P256" s="52" t="s">
        <v>42</v>
      </c>
      <c r="Q256" s="52" t="s">
        <v>43</v>
      </c>
      <c r="R256" s="71">
        <v>3</v>
      </c>
      <c r="S256" s="71">
        <v>12000000</v>
      </c>
      <c r="T256" s="71"/>
      <c r="U256" s="71"/>
      <c r="V256" s="102"/>
      <c r="W256" s="719"/>
      <c r="X256" s="474">
        <f t="shared" si="18"/>
        <v>3</v>
      </c>
      <c r="Y256" s="475">
        <f t="shared" si="18"/>
        <v>12000000</v>
      </c>
      <c r="Z256" s="107"/>
      <c r="AA256" s="626"/>
      <c r="AB256" s="626"/>
      <c r="AC256" s="626"/>
      <c r="AD256" s="626"/>
      <c r="AE256" s="626"/>
      <c r="AF256" s="626"/>
      <c r="AG256" s="626"/>
      <c r="AH256" s="92"/>
    </row>
    <row r="257" spans="1:34" ht="12.95" customHeight="1">
      <c r="A257" s="52">
        <v>231</v>
      </c>
      <c r="B257" s="498"/>
      <c r="C257" s="666"/>
      <c r="D257" s="666"/>
      <c r="E257" s="666"/>
      <c r="F257" s="666"/>
      <c r="G257" s="666"/>
      <c r="H257" s="667"/>
      <c r="I257" s="51" t="s">
        <v>835</v>
      </c>
      <c r="J257" s="85" t="s">
        <v>836</v>
      </c>
      <c r="K257" s="70"/>
      <c r="L257" s="52" t="s">
        <v>201</v>
      </c>
      <c r="M257" s="52" t="s">
        <v>818</v>
      </c>
      <c r="N257" s="670">
        <v>42354</v>
      </c>
      <c r="O257" s="70"/>
      <c r="P257" s="52" t="s">
        <v>42</v>
      </c>
      <c r="Q257" s="52" t="s">
        <v>43</v>
      </c>
      <c r="R257" s="71">
        <v>1</v>
      </c>
      <c r="S257" s="71">
        <v>900000</v>
      </c>
      <c r="T257" s="71"/>
      <c r="U257" s="71"/>
      <c r="V257" s="102"/>
      <c r="W257" s="719"/>
      <c r="X257" s="474">
        <f t="shared" si="18"/>
        <v>1</v>
      </c>
      <c r="Y257" s="475">
        <f t="shared" si="18"/>
        <v>900000</v>
      </c>
      <c r="Z257" s="107"/>
      <c r="AA257" s="626"/>
      <c r="AB257" s="626"/>
      <c r="AC257" s="626"/>
      <c r="AD257" s="626"/>
      <c r="AE257" s="626"/>
      <c r="AF257" s="626"/>
      <c r="AG257" s="626"/>
      <c r="AH257" s="92"/>
    </row>
    <row r="258" spans="1:34" ht="12.95" customHeight="1">
      <c r="A258" s="114">
        <v>232</v>
      </c>
      <c r="B258" s="498"/>
      <c r="C258" s="666"/>
      <c r="D258" s="666"/>
      <c r="E258" s="666"/>
      <c r="F258" s="666"/>
      <c r="G258" s="666"/>
      <c r="H258" s="667"/>
      <c r="I258" s="51" t="s">
        <v>199</v>
      </c>
      <c r="J258" s="85" t="s">
        <v>837</v>
      </c>
      <c r="K258" s="70"/>
      <c r="L258" s="52" t="s">
        <v>201</v>
      </c>
      <c r="M258" s="52" t="s">
        <v>818</v>
      </c>
      <c r="N258" s="670">
        <v>42354</v>
      </c>
      <c r="O258" s="70"/>
      <c r="P258" s="52" t="s">
        <v>42</v>
      </c>
      <c r="Q258" s="52" t="s">
        <v>43</v>
      </c>
      <c r="R258" s="71">
        <v>1</v>
      </c>
      <c r="S258" s="71">
        <v>6200000</v>
      </c>
      <c r="T258" s="71"/>
      <c r="U258" s="71"/>
      <c r="V258" s="102"/>
      <c r="W258" s="719"/>
      <c r="X258" s="474">
        <f t="shared" si="18"/>
        <v>1</v>
      </c>
      <c r="Y258" s="475">
        <f t="shared" si="18"/>
        <v>6200000</v>
      </c>
      <c r="Z258" s="107"/>
      <c r="AA258" s="626"/>
      <c r="AB258" s="626"/>
      <c r="AC258" s="626"/>
      <c r="AD258" s="626"/>
      <c r="AE258" s="626"/>
      <c r="AF258" s="626"/>
      <c r="AG258" s="626"/>
      <c r="AH258" s="92"/>
    </row>
    <row r="259" spans="1:34" ht="12.95" customHeight="1">
      <c r="A259" s="52">
        <v>233</v>
      </c>
      <c r="B259" s="498"/>
      <c r="C259" s="666"/>
      <c r="D259" s="666"/>
      <c r="E259" s="666"/>
      <c r="F259" s="666"/>
      <c r="G259" s="666"/>
      <c r="H259" s="667"/>
      <c r="I259" s="51" t="s">
        <v>838</v>
      </c>
      <c r="J259" s="85" t="s">
        <v>839</v>
      </c>
      <c r="K259" s="70"/>
      <c r="L259" s="52" t="s">
        <v>201</v>
      </c>
      <c r="M259" s="52" t="s">
        <v>818</v>
      </c>
      <c r="N259" s="670">
        <v>42354</v>
      </c>
      <c r="O259" s="70"/>
      <c r="P259" s="52" t="s">
        <v>42</v>
      </c>
      <c r="Q259" s="52" t="s">
        <v>43</v>
      </c>
      <c r="R259" s="71">
        <v>2</v>
      </c>
      <c r="S259" s="71">
        <v>15100000</v>
      </c>
      <c r="T259" s="71"/>
      <c r="U259" s="71"/>
      <c r="V259" s="102"/>
      <c r="W259" s="719"/>
      <c r="X259" s="474">
        <f t="shared" si="18"/>
        <v>2</v>
      </c>
      <c r="Y259" s="475">
        <f t="shared" si="18"/>
        <v>15100000</v>
      </c>
      <c r="Z259" s="107"/>
      <c r="AA259" s="626"/>
      <c r="AB259" s="626"/>
      <c r="AC259" s="626"/>
      <c r="AD259" s="626"/>
      <c r="AE259" s="626"/>
      <c r="AF259" s="626"/>
      <c r="AG259" s="626"/>
      <c r="AH259" s="92"/>
    </row>
    <row r="260" spans="1:34" ht="12.95" customHeight="1">
      <c r="A260" s="114">
        <v>234</v>
      </c>
      <c r="B260" s="498"/>
      <c r="C260" s="666"/>
      <c r="D260" s="666"/>
      <c r="E260" s="666"/>
      <c r="F260" s="666"/>
      <c r="G260" s="666"/>
      <c r="H260" s="667"/>
      <c r="I260" s="51" t="s">
        <v>117</v>
      </c>
      <c r="J260" s="85" t="s">
        <v>840</v>
      </c>
      <c r="K260" s="70"/>
      <c r="L260" s="52" t="s">
        <v>201</v>
      </c>
      <c r="M260" s="52" t="s">
        <v>818</v>
      </c>
      <c r="N260" s="670">
        <v>42354</v>
      </c>
      <c r="O260" s="70"/>
      <c r="P260" s="52" t="s">
        <v>42</v>
      </c>
      <c r="Q260" s="52" t="s">
        <v>43</v>
      </c>
      <c r="R260" s="71">
        <v>2</v>
      </c>
      <c r="S260" s="71">
        <v>7020000</v>
      </c>
      <c r="T260" s="71"/>
      <c r="U260" s="71"/>
      <c r="V260" s="102"/>
      <c r="W260" s="719"/>
      <c r="X260" s="474">
        <f t="shared" si="18"/>
        <v>2</v>
      </c>
      <c r="Y260" s="475">
        <f t="shared" si="18"/>
        <v>7020000</v>
      </c>
      <c r="Z260" s="107"/>
      <c r="AA260" s="626"/>
      <c r="AB260" s="626"/>
      <c r="AC260" s="626"/>
      <c r="AD260" s="626"/>
      <c r="AE260" s="626"/>
      <c r="AF260" s="626"/>
      <c r="AG260" s="626"/>
      <c r="AH260" s="92"/>
    </row>
    <row r="261" spans="1:34" ht="12.95" customHeight="1">
      <c r="A261" s="52">
        <v>235</v>
      </c>
      <c r="B261" s="498"/>
      <c r="C261" s="666"/>
      <c r="D261" s="666"/>
      <c r="E261" s="666"/>
      <c r="F261" s="666"/>
      <c r="G261" s="666"/>
      <c r="H261" s="667"/>
      <c r="I261" s="126" t="s">
        <v>841</v>
      </c>
      <c r="J261" s="673"/>
      <c r="K261" s="112"/>
      <c r="L261" s="674"/>
      <c r="M261" s="114" t="s">
        <v>818</v>
      </c>
      <c r="N261" s="669">
        <v>42345</v>
      </c>
      <c r="O261" s="112"/>
      <c r="P261" s="114" t="s">
        <v>349</v>
      </c>
      <c r="Q261" s="114" t="s">
        <v>43</v>
      </c>
      <c r="R261" s="115">
        <v>1</v>
      </c>
      <c r="S261" s="115">
        <v>1250000</v>
      </c>
      <c r="T261" s="115"/>
      <c r="U261" s="115"/>
      <c r="V261" s="102"/>
      <c r="W261" s="719"/>
      <c r="X261" s="474">
        <f t="shared" si="18"/>
        <v>1</v>
      </c>
      <c r="Y261" s="475">
        <f t="shared" si="18"/>
        <v>1250000</v>
      </c>
      <c r="Z261" s="107"/>
      <c r="AA261" s="626"/>
      <c r="AB261" s="626"/>
      <c r="AC261" s="626"/>
      <c r="AD261" s="626"/>
      <c r="AE261" s="626"/>
      <c r="AF261" s="626"/>
      <c r="AG261" s="626"/>
      <c r="AH261" s="92"/>
    </row>
    <row r="262" spans="1:34" ht="12.95" customHeight="1">
      <c r="A262" s="114">
        <v>236</v>
      </c>
      <c r="B262" s="498"/>
      <c r="C262" s="666"/>
      <c r="D262" s="666"/>
      <c r="E262" s="666"/>
      <c r="F262" s="666"/>
      <c r="G262" s="666"/>
      <c r="H262" s="667"/>
      <c r="I262" s="72" t="s">
        <v>842</v>
      </c>
      <c r="J262" s="479"/>
      <c r="K262" s="51"/>
      <c r="L262" s="675"/>
      <c r="M262" s="52" t="s">
        <v>818</v>
      </c>
      <c r="N262" s="670">
        <v>42345</v>
      </c>
      <c r="O262" s="51"/>
      <c r="P262" s="52" t="s">
        <v>349</v>
      </c>
      <c r="Q262" s="52" t="s">
        <v>43</v>
      </c>
      <c r="R262" s="71">
        <v>1</v>
      </c>
      <c r="S262" s="71">
        <v>1000000</v>
      </c>
      <c r="T262" s="71"/>
      <c r="U262" s="71"/>
      <c r="V262" s="102"/>
      <c r="W262" s="719"/>
      <c r="X262" s="474">
        <f t="shared" si="18"/>
        <v>1</v>
      </c>
      <c r="Y262" s="475">
        <f t="shared" si="18"/>
        <v>1000000</v>
      </c>
      <c r="Z262" s="107"/>
      <c r="AA262" s="626"/>
      <c r="AB262" s="626"/>
      <c r="AC262" s="626"/>
      <c r="AD262" s="626"/>
      <c r="AE262" s="626"/>
      <c r="AF262" s="626"/>
      <c r="AG262" s="626"/>
      <c r="AH262" s="92"/>
    </row>
    <row r="263" spans="1:34" ht="12.95" customHeight="1">
      <c r="A263" s="52">
        <v>237</v>
      </c>
      <c r="B263" s="498"/>
      <c r="C263" s="666"/>
      <c r="D263" s="666"/>
      <c r="E263" s="666"/>
      <c r="F263" s="666"/>
      <c r="G263" s="666"/>
      <c r="H263" s="667"/>
      <c r="I263" s="72" t="s">
        <v>843</v>
      </c>
      <c r="J263" s="479"/>
      <c r="K263" s="51"/>
      <c r="L263" s="675"/>
      <c r="M263" s="52" t="s">
        <v>818</v>
      </c>
      <c r="N263" s="670">
        <v>42345</v>
      </c>
      <c r="O263" s="51"/>
      <c r="P263" s="52" t="s">
        <v>349</v>
      </c>
      <c r="Q263" s="52" t="s">
        <v>43</v>
      </c>
      <c r="R263" s="71">
        <v>1</v>
      </c>
      <c r="S263" s="71">
        <v>750000</v>
      </c>
      <c r="T263" s="71"/>
      <c r="U263" s="71"/>
      <c r="V263" s="102"/>
      <c r="W263" s="719"/>
      <c r="X263" s="474">
        <f t="shared" si="18"/>
        <v>1</v>
      </c>
      <c r="Y263" s="475">
        <f t="shared" si="18"/>
        <v>750000</v>
      </c>
      <c r="Z263" s="107"/>
      <c r="AA263" s="626"/>
      <c r="AB263" s="626"/>
      <c r="AC263" s="626"/>
      <c r="AD263" s="626"/>
      <c r="AE263" s="626"/>
      <c r="AF263" s="626"/>
      <c r="AG263" s="626"/>
      <c r="AH263" s="92"/>
    </row>
    <row r="264" spans="1:34" ht="12.95" customHeight="1">
      <c r="A264" s="114">
        <v>238</v>
      </c>
      <c r="B264" s="498"/>
      <c r="C264" s="666"/>
      <c r="D264" s="666"/>
      <c r="E264" s="666"/>
      <c r="F264" s="666"/>
      <c r="G264" s="666"/>
      <c r="H264" s="667"/>
      <c r="I264" s="72" t="s">
        <v>844</v>
      </c>
      <c r="J264" s="479"/>
      <c r="K264" s="51"/>
      <c r="L264" s="675"/>
      <c r="M264" s="52" t="s">
        <v>818</v>
      </c>
      <c r="N264" s="670">
        <v>42345</v>
      </c>
      <c r="O264" s="51"/>
      <c r="P264" s="52" t="s">
        <v>349</v>
      </c>
      <c r="Q264" s="52" t="s">
        <v>43</v>
      </c>
      <c r="R264" s="71">
        <v>1</v>
      </c>
      <c r="S264" s="71">
        <v>500000</v>
      </c>
      <c r="T264" s="71"/>
      <c r="U264" s="71"/>
      <c r="V264" s="102"/>
      <c r="W264" s="719"/>
      <c r="X264" s="474">
        <f t="shared" si="18"/>
        <v>1</v>
      </c>
      <c r="Y264" s="475">
        <f t="shared" si="18"/>
        <v>500000</v>
      </c>
      <c r="Z264" s="107"/>
      <c r="AA264" s="626"/>
      <c r="AB264" s="626"/>
      <c r="AC264" s="626"/>
      <c r="AD264" s="626"/>
      <c r="AE264" s="626"/>
      <c r="AF264" s="626"/>
      <c r="AG264" s="626"/>
      <c r="AH264" s="92"/>
    </row>
    <row r="265" spans="1:34" ht="12.95" customHeight="1">
      <c r="A265" s="52">
        <v>239</v>
      </c>
      <c r="B265" s="498"/>
      <c r="C265" s="666"/>
      <c r="D265" s="666"/>
      <c r="E265" s="666"/>
      <c r="F265" s="666"/>
      <c r="G265" s="666"/>
      <c r="H265" s="667"/>
      <c r="I265" s="72" t="s">
        <v>845</v>
      </c>
      <c r="J265" s="479"/>
      <c r="K265" s="51"/>
      <c r="L265" s="675"/>
      <c r="M265" s="52" t="s">
        <v>818</v>
      </c>
      <c r="N265" s="670">
        <v>42345</v>
      </c>
      <c r="O265" s="51"/>
      <c r="P265" s="52" t="s">
        <v>349</v>
      </c>
      <c r="Q265" s="52" t="s">
        <v>43</v>
      </c>
      <c r="R265" s="71">
        <v>1</v>
      </c>
      <c r="S265" s="71">
        <v>500000</v>
      </c>
      <c r="T265" s="71"/>
      <c r="U265" s="71"/>
      <c r="V265" s="102"/>
      <c r="W265" s="719"/>
      <c r="X265" s="474">
        <f t="shared" si="18"/>
        <v>1</v>
      </c>
      <c r="Y265" s="475">
        <f t="shared" si="18"/>
        <v>500000</v>
      </c>
      <c r="Z265" s="107"/>
      <c r="AA265" s="626"/>
      <c r="AB265" s="626"/>
      <c r="AC265" s="626"/>
      <c r="AD265" s="626"/>
      <c r="AE265" s="626"/>
      <c r="AF265" s="626"/>
      <c r="AG265" s="626"/>
      <c r="AH265" s="92"/>
    </row>
    <row r="266" spans="1:34" ht="12.95" customHeight="1">
      <c r="A266" s="114">
        <v>240</v>
      </c>
      <c r="B266" s="498"/>
      <c r="C266" s="666"/>
      <c r="D266" s="666"/>
      <c r="E266" s="666"/>
      <c r="F266" s="666"/>
      <c r="G266" s="666"/>
      <c r="H266" s="667"/>
      <c r="I266" s="72" t="s">
        <v>846</v>
      </c>
      <c r="J266" s="51" t="s">
        <v>847</v>
      </c>
      <c r="K266" s="51"/>
      <c r="L266" s="675"/>
      <c r="M266" s="52" t="s">
        <v>818</v>
      </c>
      <c r="N266" s="670">
        <v>42345</v>
      </c>
      <c r="O266" s="51"/>
      <c r="P266" s="52" t="s">
        <v>349</v>
      </c>
      <c r="Q266" s="52" t="s">
        <v>43</v>
      </c>
      <c r="R266" s="71">
        <v>1</v>
      </c>
      <c r="S266" s="71">
        <v>450000</v>
      </c>
      <c r="T266" s="71"/>
      <c r="U266" s="71"/>
      <c r="V266" s="102"/>
      <c r="W266" s="719"/>
      <c r="X266" s="474">
        <f t="shared" si="18"/>
        <v>1</v>
      </c>
      <c r="Y266" s="475">
        <f t="shared" si="18"/>
        <v>450000</v>
      </c>
      <c r="Z266" s="107"/>
      <c r="AA266" s="626"/>
      <c r="AB266" s="626"/>
      <c r="AC266" s="626"/>
      <c r="AD266" s="626"/>
      <c r="AE266" s="626"/>
      <c r="AF266" s="626"/>
      <c r="AG266" s="626"/>
      <c r="AH266" s="92"/>
    </row>
    <row r="267" spans="1:34" ht="12.95" customHeight="1">
      <c r="A267" s="52">
        <v>241</v>
      </c>
      <c r="B267" s="498"/>
      <c r="C267" s="666"/>
      <c r="D267" s="666"/>
      <c r="E267" s="666"/>
      <c r="F267" s="666"/>
      <c r="G267" s="666"/>
      <c r="H267" s="667"/>
      <c r="I267" s="72" t="s">
        <v>848</v>
      </c>
      <c r="J267" s="479"/>
      <c r="K267" s="51"/>
      <c r="L267" s="675"/>
      <c r="M267" s="52" t="s">
        <v>818</v>
      </c>
      <c r="N267" s="670">
        <v>42345</v>
      </c>
      <c r="O267" s="51"/>
      <c r="P267" s="52" t="s">
        <v>349</v>
      </c>
      <c r="Q267" s="52" t="s">
        <v>43</v>
      </c>
      <c r="R267" s="71">
        <v>1</v>
      </c>
      <c r="S267" s="71">
        <v>300000</v>
      </c>
      <c r="T267" s="71"/>
      <c r="U267" s="71"/>
      <c r="V267" s="102"/>
      <c r="W267" s="719"/>
      <c r="X267" s="474">
        <f t="shared" si="18"/>
        <v>1</v>
      </c>
      <c r="Y267" s="475">
        <f t="shared" si="18"/>
        <v>300000</v>
      </c>
      <c r="Z267" s="107"/>
      <c r="AA267" s="626"/>
      <c r="AB267" s="626"/>
      <c r="AC267" s="626"/>
      <c r="AD267" s="626"/>
      <c r="AE267" s="626"/>
      <c r="AF267" s="626"/>
      <c r="AG267" s="626"/>
      <c r="AH267" s="92"/>
    </row>
    <row r="268" spans="1:34" ht="12.95" customHeight="1">
      <c r="A268" s="114">
        <v>242</v>
      </c>
      <c r="B268" s="498"/>
      <c r="C268" s="666"/>
      <c r="D268" s="666"/>
      <c r="E268" s="666"/>
      <c r="F268" s="666"/>
      <c r="G268" s="666"/>
      <c r="H268" s="667"/>
      <c r="I268" s="72" t="s">
        <v>849</v>
      </c>
      <c r="J268" s="479"/>
      <c r="K268" s="51"/>
      <c r="L268" s="675"/>
      <c r="M268" s="52" t="s">
        <v>818</v>
      </c>
      <c r="N268" s="670">
        <v>42345</v>
      </c>
      <c r="O268" s="51"/>
      <c r="P268" s="52" t="s">
        <v>349</v>
      </c>
      <c r="Q268" s="52" t="s">
        <v>43</v>
      </c>
      <c r="R268" s="71">
        <v>1</v>
      </c>
      <c r="S268" s="71">
        <v>250000</v>
      </c>
      <c r="T268" s="71"/>
      <c r="U268" s="71"/>
      <c r="V268" s="102"/>
      <c r="W268" s="719"/>
      <c r="X268" s="474">
        <f t="shared" si="18"/>
        <v>1</v>
      </c>
      <c r="Y268" s="475">
        <f t="shared" si="18"/>
        <v>250000</v>
      </c>
      <c r="Z268" s="107"/>
      <c r="AA268" s="626"/>
      <c r="AB268" s="626"/>
      <c r="AC268" s="626"/>
      <c r="AD268" s="626"/>
      <c r="AE268" s="626"/>
      <c r="AF268" s="626"/>
      <c r="AG268" s="626"/>
      <c r="AH268" s="92"/>
    </row>
    <row r="269" spans="1:34" ht="12.95" customHeight="1" thickBot="1">
      <c r="A269" s="497"/>
      <c r="B269" s="498"/>
      <c r="C269" s="499"/>
      <c r="D269" s="499"/>
      <c r="E269" s="499"/>
      <c r="F269" s="499"/>
      <c r="G269" s="499"/>
      <c r="H269" s="502"/>
      <c r="I269" s="104"/>
      <c r="J269" s="102"/>
      <c r="K269" s="102"/>
      <c r="L269" s="104"/>
      <c r="M269" s="104"/>
      <c r="N269" s="102"/>
      <c r="O269" s="102"/>
      <c r="P269" s="102"/>
      <c r="Q269" s="102"/>
      <c r="R269" s="501"/>
      <c r="S269" s="509"/>
      <c r="T269" s="501"/>
      <c r="U269" s="509"/>
      <c r="V269" s="501"/>
      <c r="W269" s="509"/>
      <c r="X269" s="501"/>
      <c r="Y269" s="509"/>
      <c r="Z269" s="510"/>
      <c r="AA269" s="623"/>
      <c r="AB269" s="623"/>
      <c r="AC269" s="623"/>
      <c r="AD269" s="623"/>
      <c r="AE269" s="623"/>
      <c r="AF269" s="623"/>
      <c r="AG269" s="623"/>
    </row>
    <row r="270" spans="1:34" ht="12.95" customHeight="1" thickBot="1">
      <c r="A270" s="54"/>
      <c r="B270" s="87"/>
      <c r="C270" s="56" t="str">
        <f>MID(B270,1,2)</f>
        <v/>
      </c>
      <c r="D270" s="56" t="str">
        <f>MID(B270,4,2)</f>
        <v/>
      </c>
      <c r="E270" s="56" t="str">
        <f>MID(B270,7,2)</f>
        <v/>
      </c>
      <c r="F270" s="56" t="str">
        <f>MID(B270,10,2)</f>
        <v/>
      </c>
      <c r="G270" s="56" t="str">
        <f>MID(B270,13,3)</f>
        <v/>
      </c>
      <c r="H270" s="511" t="s">
        <v>217</v>
      </c>
      <c r="I270" s="88" t="s">
        <v>789</v>
      </c>
      <c r="J270" s="88"/>
      <c r="K270" s="87"/>
      <c r="L270" s="89"/>
      <c r="M270" s="89"/>
      <c r="N270" s="89"/>
      <c r="O270" s="87"/>
      <c r="P270" s="59"/>
      <c r="Q270" s="60"/>
      <c r="R270" s="61">
        <f>SUM(R271:R284)</f>
        <v>14</v>
      </c>
      <c r="S270" s="61">
        <f>SUM(S271:S284)</f>
        <v>32907000</v>
      </c>
      <c r="T270" s="61">
        <f>SUM(T271:T284)</f>
        <v>0</v>
      </c>
      <c r="U270" s="61">
        <f t="shared" ref="U270:Y270" si="19">SUM(U271:U284)</f>
        <v>0</v>
      </c>
      <c r="V270" s="61">
        <f t="shared" si="19"/>
        <v>0</v>
      </c>
      <c r="W270" s="61">
        <f t="shared" si="19"/>
        <v>0</v>
      </c>
      <c r="X270" s="61">
        <f t="shared" si="19"/>
        <v>14</v>
      </c>
      <c r="Y270" s="61">
        <f t="shared" si="19"/>
        <v>32907000</v>
      </c>
      <c r="Z270" s="90"/>
      <c r="AA270" s="627"/>
      <c r="AB270" s="627"/>
      <c r="AC270" s="627"/>
      <c r="AD270" s="627"/>
      <c r="AE270" s="627"/>
      <c r="AF270" s="627"/>
      <c r="AG270" s="627"/>
    </row>
    <row r="271" spans="1:34" ht="12.95" customHeight="1">
      <c r="A271" s="114">
        <v>1</v>
      </c>
      <c r="B271" s="109" t="s">
        <v>218</v>
      </c>
      <c r="C271" s="110" t="str">
        <f>MID(B271,1,2)</f>
        <v>02</v>
      </c>
      <c r="D271" s="110" t="str">
        <f>MID(B271,4,2)</f>
        <v>06</v>
      </c>
      <c r="E271" s="110" t="str">
        <f>MID(B271,7,2)</f>
        <v>02</v>
      </c>
      <c r="F271" s="110" t="str">
        <f>MID(B271,10,2)</f>
        <v>06</v>
      </c>
      <c r="G271" s="110" t="str">
        <f>MID(B271,13,3)</f>
        <v>023</v>
      </c>
      <c r="H271" s="111" t="s">
        <v>146</v>
      </c>
      <c r="I271" s="112" t="s">
        <v>219</v>
      </c>
      <c r="J271" s="114" t="s">
        <v>41</v>
      </c>
      <c r="K271" s="114" t="s">
        <v>41</v>
      </c>
      <c r="L271" s="112" t="s">
        <v>201</v>
      </c>
      <c r="M271" s="112" t="s">
        <v>40</v>
      </c>
      <c r="N271" s="114">
        <v>2011</v>
      </c>
      <c r="O271" s="114" t="s">
        <v>41</v>
      </c>
      <c r="P271" s="114" t="s">
        <v>42</v>
      </c>
      <c r="Q271" s="114" t="s">
        <v>43</v>
      </c>
      <c r="R271" s="111">
        <v>1</v>
      </c>
      <c r="S271" s="115">
        <v>2600000</v>
      </c>
      <c r="T271" s="111"/>
      <c r="U271" s="115"/>
      <c r="V271" s="111"/>
      <c r="W271" s="115"/>
      <c r="X271" s="111">
        <f>R271+T271-V271</f>
        <v>1</v>
      </c>
      <c r="Y271" s="459">
        <f>S271+U271-W271</f>
        <v>2600000</v>
      </c>
      <c r="Z271" s="423" t="s">
        <v>739</v>
      </c>
      <c r="AA271" s="623"/>
      <c r="AB271" s="623"/>
      <c r="AC271" s="623"/>
      <c r="AD271" s="623"/>
      <c r="AE271" s="623"/>
      <c r="AF271" s="623"/>
      <c r="AG271" s="623"/>
    </row>
    <row r="272" spans="1:34" ht="12.95" customHeight="1">
      <c r="A272" s="52">
        <v>2</v>
      </c>
      <c r="B272" s="118" t="s">
        <v>218</v>
      </c>
      <c r="C272" s="69" t="str">
        <f>MID(B272,1,2)</f>
        <v>02</v>
      </c>
      <c r="D272" s="69" t="str">
        <f>MID(B272,4,2)</f>
        <v>06</v>
      </c>
      <c r="E272" s="69" t="str">
        <f>MID(B272,7,2)</f>
        <v>02</v>
      </c>
      <c r="F272" s="69" t="str">
        <f>MID(B272,10,2)</f>
        <v>06</v>
      </c>
      <c r="G272" s="69" t="str">
        <f>MID(B272,13,3)</f>
        <v>023</v>
      </c>
      <c r="H272" s="70" t="s">
        <v>150</v>
      </c>
      <c r="I272" s="72" t="s">
        <v>220</v>
      </c>
      <c r="J272" s="52" t="s">
        <v>41</v>
      </c>
      <c r="K272" s="52" t="s">
        <v>41</v>
      </c>
      <c r="L272" s="51" t="s">
        <v>201</v>
      </c>
      <c r="M272" s="51" t="s">
        <v>40</v>
      </c>
      <c r="N272" s="52">
        <v>2013</v>
      </c>
      <c r="O272" s="52" t="s">
        <v>41</v>
      </c>
      <c r="P272" s="52" t="s">
        <v>42</v>
      </c>
      <c r="Q272" s="52" t="s">
        <v>43</v>
      </c>
      <c r="R272" s="72">
        <v>1</v>
      </c>
      <c r="S272" s="71">
        <v>3000000</v>
      </c>
      <c r="T272" s="72"/>
      <c r="U272" s="71"/>
      <c r="V272" s="72"/>
      <c r="W272" s="71"/>
      <c r="X272" s="70">
        <f t="shared" ref="X272:Y284" si="20">R272+T272-V272</f>
        <v>1</v>
      </c>
      <c r="Y272" s="472">
        <f t="shared" si="20"/>
        <v>3000000</v>
      </c>
      <c r="Z272" s="447" t="s">
        <v>740</v>
      </c>
      <c r="AA272" s="623"/>
      <c r="AB272" s="623"/>
      <c r="AC272" s="623"/>
      <c r="AD272" s="623"/>
      <c r="AE272" s="623"/>
      <c r="AF272" s="623"/>
      <c r="AG272" s="623"/>
    </row>
    <row r="273" spans="1:35" ht="12.95" customHeight="1">
      <c r="A273" s="52">
        <v>3</v>
      </c>
      <c r="B273" s="118"/>
      <c r="C273" s="76">
        <v>2</v>
      </c>
      <c r="D273" s="76">
        <v>7</v>
      </c>
      <c r="E273" s="76">
        <v>1</v>
      </c>
      <c r="F273" s="76">
        <v>1</v>
      </c>
      <c r="G273" s="51">
        <v>82</v>
      </c>
      <c r="H273" s="51" t="s">
        <v>129</v>
      </c>
      <c r="I273" s="51" t="s">
        <v>221</v>
      </c>
      <c r="J273" s="51" t="s">
        <v>222</v>
      </c>
      <c r="K273" s="51"/>
      <c r="L273" s="51" t="s">
        <v>223</v>
      </c>
      <c r="M273" s="51" t="s">
        <v>40</v>
      </c>
      <c r="N273" s="51">
        <v>2008</v>
      </c>
      <c r="O273" s="51"/>
      <c r="P273" s="51" t="s">
        <v>132</v>
      </c>
      <c r="Q273" s="51" t="s">
        <v>43</v>
      </c>
      <c r="R273" s="51">
        <v>1</v>
      </c>
      <c r="S273" s="53">
        <v>16800000</v>
      </c>
      <c r="T273" s="51"/>
      <c r="U273" s="53"/>
      <c r="V273" s="51"/>
      <c r="W273" s="53"/>
      <c r="X273" s="70">
        <f t="shared" si="20"/>
        <v>1</v>
      </c>
      <c r="Y273" s="472">
        <f t="shared" si="20"/>
        <v>16800000</v>
      </c>
      <c r="Z273" s="406" t="s">
        <v>678</v>
      </c>
      <c r="AA273" s="624"/>
      <c r="AB273" s="624"/>
      <c r="AC273" s="624"/>
      <c r="AD273" s="624"/>
      <c r="AE273" s="624"/>
      <c r="AF273" s="624"/>
      <c r="AG273" s="624"/>
    </row>
    <row r="274" spans="1:35" ht="12.95" customHeight="1">
      <c r="A274" s="114">
        <v>4</v>
      </c>
      <c r="B274" s="118"/>
      <c r="C274" s="76">
        <v>2</v>
      </c>
      <c r="D274" s="76">
        <v>7</v>
      </c>
      <c r="E274" s="76">
        <v>1</v>
      </c>
      <c r="F274" s="76">
        <v>1</v>
      </c>
      <c r="G274" s="51">
        <v>82</v>
      </c>
      <c r="H274" s="51" t="s">
        <v>129</v>
      </c>
      <c r="I274" s="51" t="s">
        <v>224</v>
      </c>
      <c r="J274" s="51" t="s">
        <v>225</v>
      </c>
      <c r="K274" s="51"/>
      <c r="L274" s="51" t="s">
        <v>158</v>
      </c>
      <c r="M274" s="51" t="s">
        <v>40</v>
      </c>
      <c r="N274" s="51">
        <v>2006</v>
      </c>
      <c r="O274" s="51"/>
      <c r="P274" s="51" t="s">
        <v>132</v>
      </c>
      <c r="Q274" s="51" t="s">
        <v>43</v>
      </c>
      <c r="R274" s="51">
        <v>1</v>
      </c>
      <c r="S274" s="53">
        <v>1100000</v>
      </c>
      <c r="T274" s="51"/>
      <c r="U274" s="53"/>
      <c r="V274" s="51"/>
      <c r="W274" s="53"/>
      <c r="X274" s="70">
        <f t="shared" si="20"/>
        <v>1</v>
      </c>
      <c r="Y274" s="472">
        <f t="shared" si="20"/>
        <v>1100000</v>
      </c>
      <c r="Z274" s="406" t="s">
        <v>678</v>
      </c>
      <c r="AA274" s="624"/>
      <c r="AB274" s="624"/>
      <c r="AC274" s="624"/>
      <c r="AD274" s="624"/>
      <c r="AE274" s="624"/>
      <c r="AF274" s="624"/>
      <c r="AG274" s="624"/>
    </row>
    <row r="275" spans="1:35" ht="12.95" customHeight="1">
      <c r="A275" s="52">
        <v>5</v>
      </c>
      <c r="B275" s="118"/>
      <c r="C275" s="76">
        <v>2</v>
      </c>
      <c r="D275" s="76">
        <v>7</v>
      </c>
      <c r="E275" s="76">
        <v>2</v>
      </c>
      <c r="F275" s="76">
        <v>1</v>
      </c>
      <c r="G275" s="51">
        <v>11</v>
      </c>
      <c r="H275" s="51" t="s">
        <v>129</v>
      </c>
      <c r="I275" s="51" t="s">
        <v>226</v>
      </c>
      <c r="J275" s="51" t="s">
        <v>227</v>
      </c>
      <c r="K275" s="51"/>
      <c r="L275" s="51" t="s">
        <v>158</v>
      </c>
      <c r="M275" s="51" t="s">
        <v>40</v>
      </c>
      <c r="N275" s="51">
        <v>2003</v>
      </c>
      <c r="O275" s="51"/>
      <c r="P275" s="51" t="s">
        <v>132</v>
      </c>
      <c r="Q275" s="51" t="s">
        <v>43</v>
      </c>
      <c r="R275" s="51">
        <v>1</v>
      </c>
      <c r="S275" s="53">
        <v>75000</v>
      </c>
      <c r="T275" s="51"/>
      <c r="U275" s="53"/>
      <c r="V275" s="51"/>
      <c r="W275" s="53"/>
      <c r="X275" s="70">
        <f t="shared" si="20"/>
        <v>1</v>
      </c>
      <c r="Y275" s="472">
        <f t="shared" si="20"/>
        <v>75000</v>
      </c>
      <c r="Z275" s="406" t="s">
        <v>692</v>
      </c>
      <c r="AA275" s="624"/>
      <c r="AB275" s="624"/>
      <c r="AC275" s="624"/>
      <c r="AD275" s="624"/>
      <c r="AE275" s="624"/>
      <c r="AF275" s="624"/>
      <c r="AG275" s="624"/>
    </row>
    <row r="276" spans="1:35" ht="12.95" customHeight="1">
      <c r="A276" s="52">
        <v>6</v>
      </c>
      <c r="B276" s="118"/>
      <c r="C276" s="76">
        <v>2</v>
      </c>
      <c r="D276" s="76">
        <v>7</v>
      </c>
      <c r="E276" s="76">
        <v>2</v>
      </c>
      <c r="F276" s="76">
        <v>1</v>
      </c>
      <c r="G276" s="51">
        <v>11</v>
      </c>
      <c r="H276" s="51" t="s">
        <v>135</v>
      </c>
      <c r="I276" s="51" t="s">
        <v>226</v>
      </c>
      <c r="J276" s="51" t="s">
        <v>227</v>
      </c>
      <c r="K276" s="51"/>
      <c r="L276" s="51" t="s">
        <v>158</v>
      </c>
      <c r="M276" s="51" t="s">
        <v>40</v>
      </c>
      <c r="N276" s="51">
        <v>2003</v>
      </c>
      <c r="O276" s="51"/>
      <c r="P276" s="51" t="s">
        <v>132</v>
      </c>
      <c r="Q276" s="51" t="s">
        <v>178</v>
      </c>
      <c r="R276" s="51">
        <v>1</v>
      </c>
      <c r="S276" s="53">
        <v>75000</v>
      </c>
      <c r="T276" s="51"/>
      <c r="U276" s="53"/>
      <c r="V276" s="51"/>
      <c r="W276" s="53"/>
      <c r="X276" s="70">
        <f t="shared" si="20"/>
        <v>1</v>
      </c>
      <c r="Y276" s="472">
        <f t="shared" si="20"/>
        <v>75000</v>
      </c>
      <c r="Z276" s="406" t="s">
        <v>679</v>
      </c>
      <c r="AA276" s="624"/>
      <c r="AB276" s="624"/>
      <c r="AC276" s="624"/>
      <c r="AD276" s="624"/>
      <c r="AE276" s="624"/>
      <c r="AF276" s="624"/>
      <c r="AG276" s="624"/>
    </row>
    <row r="277" spans="1:35" ht="12.95" customHeight="1">
      <c r="A277" s="114">
        <v>7</v>
      </c>
      <c r="B277" s="118"/>
      <c r="C277" s="76">
        <v>2</v>
      </c>
      <c r="D277" s="76">
        <v>7</v>
      </c>
      <c r="E277" s="76">
        <v>2</v>
      </c>
      <c r="F277" s="76">
        <v>1</v>
      </c>
      <c r="G277" s="51">
        <v>11</v>
      </c>
      <c r="H277" s="51" t="s">
        <v>70</v>
      </c>
      <c r="I277" s="51" t="s">
        <v>226</v>
      </c>
      <c r="J277" s="51" t="s">
        <v>227</v>
      </c>
      <c r="K277" s="51"/>
      <c r="L277" s="51" t="s">
        <v>158</v>
      </c>
      <c r="M277" s="51" t="s">
        <v>40</v>
      </c>
      <c r="N277" s="51">
        <v>2003</v>
      </c>
      <c r="O277" s="51"/>
      <c r="P277" s="51" t="s">
        <v>132</v>
      </c>
      <c r="Q277" s="51" t="s">
        <v>178</v>
      </c>
      <c r="R277" s="51">
        <v>1</v>
      </c>
      <c r="S277" s="53">
        <v>75000</v>
      </c>
      <c r="T277" s="51"/>
      <c r="U277" s="53"/>
      <c r="V277" s="51"/>
      <c r="W277" s="53"/>
      <c r="X277" s="70">
        <f t="shared" si="20"/>
        <v>1</v>
      </c>
      <c r="Y277" s="472">
        <f t="shared" si="20"/>
        <v>75000</v>
      </c>
      <c r="Z277" s="406" t="s">
        <v>690</v>
      </c>
      <c r="AA277" s="624"/>
      <c r="AB277" s="624"/>
      <c r="AC277" s="624"/>
      <c r="AD277" s="624"/>
      <c r="AE277" s="624"/>
      <c r="AF277" s="624"/>
      <c r="AG277" s="624"/>
    </row>
    <row r="278" spans="1:35" ht="12.95" customHeight="1">
      <c r="A278" s="52">
        <v>8</v>
      </c>
      <c r="B278" s="118"/>
      <c r="C278" s="76">
        <v>2</v>
      </c>
      <c r="D278" s="76">
        <v>7</v>
      </c>
      <c r="E278" s="76">
        <v>2</v>
      </c>
      <c r="F278" s="76">
        <v>1</v>
      </c>
      <c r="G278" s="51">
        <v>11</v>
      </c>
      <c r="H278" s="51" t="s">
        <v>73</v>
      </c>
      <c r="I278" s="51" t="s">
        <v>226</v>
      </c>
      <c r="J278" s="51" t="s">
        <v>227</v>
      </c>
      <c r="K278" s="51"/>
      <c r="L278" s="51" t="s">
        <v>158</v>
      </c>
      <c r="M278" s="51" t="s">
        <v>40</v>
      </c>
      <c r="N278" s="51">
        <v>2003</v>
      </c>
      <c r="O278" s="51"/>
      <c r="P278" s="51" t="s">
        <v>132</v>
      </c>
      <c r="Q278" s="51" t="s">
        <v>43</v>
      </c>
      <c r="R278" s="51">
        <v>1</v>
      </c>
      <c r="S278" s="53">
        <v>75000</v>
      </c>
      <c r="T278" s="51"/>
      <c r="U278" s="53"/>
      <c r="V278" s="51"/>
      <c r="W278" s="53"/>
      <c r="X278" s="70">
        <f t="shared" si="20"/>
        <v>1</v>
      </c>
      <c r="Y278" s="472">
        <f t="shared" si="20"/>
        <v>75000</v>
      </c>
      <c r="Z278" s="406" t="s">
        <v>687</v>
      </c>
      <c r="AA278" s="624"/>
      <c r="AB278" s="624"/>
      <c r="AC278" s="624"/>
      <c r="AD278" s="624"/>
      <c r="AE278" s="624"/>
      <c r="AF278" s="624"/>
      <c r="AG278" s="624"/>
    </row>
    <row r="279" spans="1:35" ht="12.95" customHeight="1">
      <c r="A279" s="52">
        <v>9</v>
      </c>
      <c r="B279" s="118"/>
      <c r="C279" s="76">
        <v>2</v>
      </c>
      <c r="D279" s="76">
        <v>7</v>
      </c>
      <c r="E279" s="76">
        <v>2</v>
      </c>
      <c r="F279" s="76">
        <v>1</v>
      </c>
      <c r="G279" s="51">
        <v>11</v>
      </c>
      <c r="H279" s="51" t="s">
        <v>137</v>
      </c>
      <c r="I279" s="51" t="s">
        <v>226</v>
      </c>
      <c r="J279" s="51" t="s">
        <v>227</v>
      </c>
      <c r="K279" s="51"/>
      <c r="L279" s="51" t="s">
        <v>158</v>
      </c>
      <c r="M279" s="51" t="s">
        <v>40</v>
      </c>
      <c r="N279" s="51">
        <v>2003</v>
      </c>
      <c r="O279" s="51"/>
      <c r="P279" s="51" t="s">
        <v>132</v>
      </c>
      <c r="Q279" s="51" t="s">
        <v>43</v>
      </c>
      <c r="R279" s="51">
        <v>1</v>
      </c>
      <c r="S279" s="53">
        <v>75000</v>
      </c>
      <c r="T279" s="51"/>
      <c r="U279" s="53"/>
      <c r="V279" s="51"/>
      <c r="W279" s="53"/>
      <c r="X279" s="70">
        <f t="shared" si="20"/>
        <v>1</v>
      </c>
      <c r="Y279" s="472">
        <f t="shared" si="20"/>
        <v>75000</v>
      </c>
      <c r="Z279" s="406" t="s">
        <v>707</v>
      </c>
      <c r="AA279" s="624"/>
      <c r="AB279" s="624"/>
      <c r="AC279" s="624"/>
      <c r="AD279" s="624"/>
      <c r="AE279" s="624"/>
      <c r="AF279" s="624"/>
      <c r="AG279" s="624"/>
    </row>
    <row r="280" spans="1:35" ht="12.95" customHeight="1">
      <c r="A280" s="114">
        <v>10</v>
      </c>
      <c r="B280" s="118"/>
      <c r="C280" s="76">
        <v>2</v>
      </c>
      <c r="D280" s="76">
        <v>7</v>
      </c>
      <c r="E280" s="76">
        <v>1</v>
      </c>
      <c r="F280" s="76">
        <v>1</v>
      </c>
      <c r="G280" s="51">
        <v>83</v>
      </c>
      <c r="H280" s="51" t="s">
        <v>129</v>
      </c>
      <c r="I280" s="51" t="s">
        <v>228</v>
      </c>
      <c r="J280" s="51" t="s">
        <v>229</v>
      </c>
      <c r="K280" s="51"/>
      <c r="L280" s="51" t="s">
        <v>158</v>
      </c>
      <c r="M280" s="51" t="s">
        <v>40</v>
      </c>
      <c r="N280" s="51">
        <v>2008</v>
      </c>
      <c r="O280" s="51"/>
      <c r="P280" s="51" t="s">
        <v>132</v>
      </c>
      <c r="Q280" s="51" t="s">
        <v>178</v>
      </c>
      <c r="R280" s="51">
        <v>1</v>
      </c>
      <c r="S280" s="53">
        <v>5082000</v>
      </c>
      <c r="T280" s="51"/>
      <c r="U280" s="53"/>
      <c r="V280" s="51"/>
      <c r="W280" s="53"/>
      <c r="X280" s="70">
        <f t="shared" si="20"/>
        <v>1</v>
      </c>
      <c r="Y280" s="472">
        <f t="shared" si="20"/>
        <v>5082000</v>
      </c>
      <c r="Z280" s="406"/>
      <c r="AA280" s="624"/>
      <c r="AB280" s="624"/>
      <c r="AC280" s="624"/>
      <c r="AD280" s="624"/>
      <c r="AE280" s="624"/>
      <c r="AF280" s="624"/>
      <c r="AG280" s="624"/>
    </row>
    <row r="281" spans="1:35" ht="12.95" customHeight="1">
      <c r="A281" s="52">
        <v>11</v>
      </c>
      <c r="B281" s="118"/>
      <c r="C281" s="76">
        <v>2</v>
      </c>
      <c r="D281" s="76">
        <v>7</v>
      </c>
      <c r="E281" s="76">
        <v>2</v>
      </c>
      <c r="F281" s="76">
        <v>1</v>
      </c>
      <c r="G281" s="51">
        <v>20</v>
      </c>
      <c r="H281" s="51" t="s">
        <v>129</v>
      </c>
      <c r="I281" s="51" t="s">
        <v>230</v>
      </c>
      <c r="J281" s="51" t="s">
        <v>231</v>
      </c>
      <c r="K281" s="51"/>
      <c r="L281" s="51" t="s">
        <v>158</v>
      </c>
      <c r="M281" s="51" t="s">
        <v>40</v>
      </c>
      <c r="N281" s="51">
        <v>2005</v>
      </c>
      <c r="O281" s="51"/>
      <c r="P281" s="51" t="s">
        <v>132</v>
      </c>
      <c r="Q281" s="51" t="s">
        <v>43</v>
      </c>
      <c r="R281" s="51">
        <v>1</v>
      </c>
      <c r="S281" s="53">
        <v>1000000</v>
      </c>
      <c r="T281" s="51"/>
      <c r="U281" s="53"/>
      <c r="V281" s="51"/>
      <c r="W281" s="53"/>
      <c r="X281" s="70">
        <f t="shared" si="20"/>
        <v>1</v>
      </c>
      <c r="Y281" s="472">
        <f t="shared" si="20"/>
        <v>1000000</v>
      </c>
      <c r="Z281" s="406" t="s">
        <v>708</v>
      </c>
      <c r="AA281" s="624"/>
      <c r="AB281" s="624"/>
      <c r="AC281" s="624"/>
      <c r="AD281" s="624"/>
      <c r="AE281" s="624"/>
      <c r="AF281" s="624"/>
      <c r="AG281" s="624"/>
    </row>
    <row r="282" spans="1:35" ht="12.95" customHeight="1">
      <c r="A282" s="52">
        <v>12</v>
      </c>
      <c r="B282" s="118"/>
      <c r="C282" s="76">
        <v>2</v>
      </c>
      <c r="D282" s="76">
        <v>7</v>
      </c>
      <c r="E282" s="76">
        <v>2</v>
      </c>
      <c r="F282" s="76">
        <v>1</v>
      </c>
      <c r="G282" s="51">
        <v>20</v>
      </c>
      <c r="H282" s="51" t="s">
        <v>135</v>
      </c>
      <c r="I282" s="51" t="s">
        <v>232</v>
      </c>
      <c r="J282" s="51" t="s">
        <v>233</v>
      </c>
      <c r="K282" s="51"/>
      <c r="L282" s="51" t="s">
        <v>158</v>
      </c>
      <c r="M282" s="51" t="s">
        <v>40</v>
      </c>
      <c r="N282" s="51">
        <v>2007</v>
      </c>
      <c r="O282" s="51"/>
      <c r="P282" s="51" t="s">
        <v>132</v>
      </c>
      <c r="Q282" s="51" t="s">
        <v>43</v>
      </c>
      <c r="R282" s="51">
        <v>1</v>
      </c>
      <c r="S282" s="53">
        <v>650000</v>
      </c>
      <c r="T282" s="51"/>
      <c r="U282" s="53"/>
      <c r="V282" s="51"/>
      <c r="W282" s="53"/>
      <c r="X282" s="70">
        <f t="shared" si="20"/>
        <v>1</v>
      </c>
      <c r="Y282" s="472">
        <f t="shared" si="20"/>
        <v>650000</v>
      </c>
      <c r="Z282" s="406" t="s">
        <v>709</v>
      </c>
      <c r="AA282" s="624"/>
      <c r="AB282" s="624"/>
      <c r="AC282" s="624"/>
      <c r="AD282" s="624"/>
      <c r="AE282" s="624"/>
      <c r="AF282" s="624"/>
      <c r="AG282" s="624"/>
    </row>
    <row r="283" spans="1:35" ht="12.95" customHeight="1">
      <c r="A283" s="114">
        <v>13</v>
      </c>
      <c r="B283" s="118"/>
      <c r="C283" s="76">
        <v>2</v>
      </c>
      <c r="D283" s="76">
        <v>7</v>
      </c>
      <c r="E283" s="76">
        <v>1</v>
      </c>
      <c r="F283" s="76">
        <v>1</v>
      </c>
      <c r="G283" s="51">
        <v>15</v>
      </c>
      <c r="H283" s="51" t="s">
        <v>129</v>
      </c>
      <c r="I283" s="51" t="s">
        <v>234</v>
      </c>
      <c r="J283" s="51" t="s">
        <v>235</v>
      </c>
      <c r="K283" s="51"/>
      <c r="L283" s="51" t="s">
        <v>158</v>
      </c>
      <c r="M283" s="51" t="s">
        <v>40</v>
      </c>
      <c r="N283" s="51">
        <v>2007</v>
      </c>
      <c r="O283" s="51"/>
      <c r="P283" s="51" t="s">
        <v>132</v>
      </c>
      <c r="Q283" s="51" t="s">
        <v>43</v>
      </c>
      <c r="R283" s="51">
        <v>1</v>
      </c>
      <c r="S283" s="53">
        <v>750000</v>
      </c>
      <c r="T283" s="51"/>
      <c r="U283" s="53"/>
      <c r="V283" s="51"/>
      <c r="W283" s="53"/>
      <c r="X283" s="70">
        <f t="shared" si="20"/>
        <v>1</v>
      </c>
      <c r="Y283" s="472">
        <f t="shared" si="20"/>
        <v>750000</v>
      </c>
      <c r="Z283" s="406" t="s">
        <v>692</v>
      </c>
      <c r="AA283" s="624"/>
      <c r="AB283" s="624"/>
      <c r="AC283" s="624"/>
      <c r="AD283" s="624"/>
      <c r="AE283" s="624"/>
      <c r="AF283" s="624"/>
      <c r="AG283" s="624"/>
    </row>
    <row r="284" spans="1:35" ht="12.95" customHeight="1">
      <c r="A284" s="497"/>
      <c r="B284" s="498"/>
      <c r="C284" s="671"/>
      <c r="D284" s="671"/>
      <c r="E284" s="671"/>
      <c r="F284" s="671"/>
      <c r="G284" s="104"/>
      <c r="H284" s="104"/>
      <c r="I284" s="72" t="s">
        <v>902</v>
      </c>
      <c r="J284" s="51" t="s">
        <v>847</v>
      </c>
      <c r="K284" s="51"/>
      <c r="L284" s="675"/>
      <c r="M284" s="52" t="s">
        <v>818</v>
      </c>
      <c r="N284" s="670">
        <v>42354</v>
      </c>
      <c r="O284" s="51"/>
      <c r="P284" s="52" t="s">
        <v>42</v>
      </c>
      <c r="Q284" s="52" t="s">
        <v>43</v>
      </c>
      <c r="R284" s="71">
        <v>1</v>
      </c>
      <c r="S284" s="71">
        <v>1550000</v>
      </c>
      <c r="T284" s="71"/>
      <c r="U284" s="71"/>
      <c r="V284" s="104"/>
      <c r="W284" s="432"/>
      <c r="X284" s="70">
        <f t="shared" si="20"/>
        <v>1</v>
      </c>
      <c r="Y284" s="472">
        <f t="shared" si="20"/>
        <v>1550000</v>
      </c>
      <c r="Z284" s="721"/>
      <c r="AA284" s="624"/>
      <c r="AB284" s="624"/>
      <c r="AC284" s="624"/>
      <c r="AD284" s="624"/>
      <c r="AE284" s="624"/>
      <c r="AF284" s="624"/>
      <c r="AG284" s="624"/>
    </row>
    <row r="285" spans="1:35" ht="12.95" customHeight="1" thickBot="1">
      <c r="A285" s="497"/>
      <c r="B285" s="498"/>
      <c r="C285" s="671"/>
      <c r="D285" s="671"/>
      <c r="E285" s="671"/>
      <c r="F285" s="671"/>
      <c r="G285" s="104"/>
      <c r="H285" s="104"/>
      <c r="I285" s="104"/>
      <c r="J285" s="104"/>
      <c r="K285" s="104"/>
      <c r="L285" s="104"/>
      <c r="M285" s="104"/>
      <c r="N285" s="104"/>
      <c r="O285" s="104"/>
      <c r="P285" s="104"/>
      <c r="Q285" s="104"/>
      <c r="R285" s="104"/>
      <c r="S285" s="432"/>
      <c r="T285" s="104"/>
      <c r="U285" s="432"/>
      <c r="V285" s="104"/>
      <c r="W285" s="432"/>
      <c r="X285" s="502"/>
      <c r="Y285" s="720"/>
      <c r="Z285" s="721"/>
      <c r="AA285" s="805"/>
      <c r="AC285" s="624"/>
      <c r="AD285" s="624"/>
      <c r="AE285" s="624"/>
      <c r="AF285" s="624"/>
      <c r="AG285" s="624"/>
    </row>
    <row r="286" spans="1:35" ht="12.95" customHeight="1" thickBot="1">
      <c r="A286" s="54"/>
      <c r="B286" s="87"/>
      <c r="C286" s="56" t="str">
        <f>MID(B286,1,2)</f>
        <v/>
      </c>
      <c r="D286" s="56" t="str">
        <f>MID(B286,4,2)</f>
        <v/>
      </c>
      <c r="E286" s="56" t="str">
        <f>MID(B286,7,2)</f>
        <v/>
      </c>
      <c r="F286" s="56" t="str">
        <f>MID(B286,10,2)</f>
        <v/>
      </c>
      <c r="G286" s="56" t="str">
        <f>MID(B286,13,3)</f>
        <v/>
      </c>
      <c r="H286" s="511" t="s">
        <v>236</v>
      </c>
      <c r="I286" s="88" t="s">
        <v>787</v>
      </c>
      <c r="J286" s="88"/>
      <c r="K286" s="87"/>
      <c r="L286" s="87"/>
      <c r="M286" s="87"/>
      <c r="N286" s="87"/>
      <c r="O286" s="87"/>
      <c r="P286" s="59"/>
      <c r="Q286" s="60"/>
      <c r="R286" s="61">
        <f>SUM(R287:R553)</f>
        <v>334</v>
      </c>
      <c r="S286" s="61">
        <f>SUM(S287:S553)</f>
        <v>397009899.5</v>
      </c>
      <c r="T286" s="61">
        <f>SUM(T287:T553)</f>
        <v>1</v>
      </c>
      <c r="U286" s="61">
        <f t="shared" ref="U286:Y286" si="21">SUM(U287:U553)</f>
        <v>71182115</v>
      </c>
      <c r="V286" s="61">
        <f t="shared" si="21"/>
        <v>0</v>
      </c>
      <c r="W286" s="61">
        <f t="shared" si="21"/>
        <v>0</v>
      </c>
      <c r="X286" s="61">
        <f t="shared" si="21"/>
        <v>335</v>
      </c>
      <c r="Y286" s="61">
        <f t="shared" si="21"/>
        <v>468192014.5</v>
      </c>
      <c r="Z286" s="91"/>
      <c r="AA286" s="806"/>
      <c r="AB286" s="806"/>
      <c r="AC286" s="806"/>
      <c r="AD286" s="623"/>
      <c r="AE286" s="623"/>
      <c r="AF286" s="623"/>
      <c r="AG286" s="623"/>
      <c r="AH286" s="92"/>
      <c r="AI286" s="92"/>
    </row>
    <row r="287" spans="1:35" ht="12.95" customHeight="1">
      <c r="A287" s="2060">
        <v>1</v>
      </c>
      <c r="B287" s="2191" t="s">
        <v>237</v>
      </c>
      <c r="C287" s="2169" t="s">
        <v>97</v>
      </c>
      <c r="D287" s="2169" t="s">
        <v>238</v>
      </c>
      <c r="E287" s="2169" t="s">
        <v>239</v>
      </c>
      <c r="F287" s="2169" t="s">
        <v>239</v>
      </c>
      <c r="G287" s="2169" t="s">
        <v>240</v>
      </c>
      <c r="H287" s="111"/>
      <c r="I287" s="112" t="s">
        <v>241</v>
      </c>
      <c r="J287" s="114" t="s">
        <v>242</v>
      </c>
      <c r="K287" s="114"/>
      <c r="L287" s="114"/>
      <c r="M287" s="112" t="s">
        <v>40</v>
      </c>
      <c r="N287" s="114">
        <v>2007</v>
      </c>
      <c r="O287" s="114" t="s">
        <v>41</v>
      </c>
      <c r="P287" s="114" t="s">
        <v>42</v>
      </c>
      <c r="Q287" s="114" t="s">
        <v>43</v>
      </c>
      <c r="R287" s="2060">
        <v>2</v>
      </c>
      <c r="S287" s="2172">
        <v>1352325</v>
      </c>
      <c r="T287" s="2060"/>
      <c r="U287" s="2172"/>
      <c r="V287" s="2060"/>
      <c r="W287" s="2172"/>
      <c r="X287" s="2060">
        <f>R287+T287-V287</f>
        <v>2</v>
      </c>
      <c r="Y287" s="2193">
        <f>S287+U287-W287</f>
        <v>1352325</v>
      </c>
      <c r="Z287" s="2195" t="s">
        <v>739</v>
      </c>
      <c r="AA287" s="807"/>
      <c r="AB287" s="626"/>
      <c r="AC287" s="626"/>
      <c r="AD287" s="626"/>
      <c r="AE287" s="626"/>
      <c r="AF287" s="626"/>
      <c r="AG287" s="626"/>
    </row>
    <row r="288" spans="1:35" ht="12.95" customHeight="1">
      <c r="A288" s="2174"/>
      <c r="B288" s="2192"/>
      <c r="C288" s="2170"/>
      <c r="D288" s="2170"/>
      <c r="E288" s="2170"/>
      <c r="F288" s="2170"/>
      <c r="G288" s="2170"/>
      <c r="H288" s="70"/>
      <c r="I288" s="480" t="s">
        <v>244</v>
      </c>
      <c r="J288" s="119" t="s">
        <v>242</v>
      </c>
      <c r="K288" s="52"/>
      <c r="L288" s="52"/>
      <c r="M288" s="51" t="s">
        <v>40</v>
      </c>
      <c r="N288" s="52">
        <v>2008</v>
      </c>
      <c r="O288" s="52" t="s">
        <v>41</v>
      </c>
      <c r="P288" s="52" t="s">
        <v>42</v>
      </c>
      <c r="Q288" s="52" t="s">
        <v>43</v>
      </c>
      <c r="R288" s="2174"/>
      <c r="S288" s="2165"/>
      <c r="T288" s="2174"/>
      <c r="U288" s="2165"/>
      <c r="V288" s="2174"/>
      <c r="W288" s="2165"/>
      <c r="X288" s="2174"/>
      <c r="Y288" s="2194"/>
      <c r="Z288" s="2196"/>
      <c r="AA288" s="626"/>
      <c r="AB288" s="626"/>
      <c r="AC288" s="626"/>
      <c r="AD288" s="626"/>
      <c r="AE288" s="626"/>
      <c r="AF288" s="626"/>
      <c r="AG288" s="626"/>
    </row>
    <row r="289" spans="1:33" ht="12.95" customHeight="1">
      <c r="A289" s="2174"/>
      <c r="B289" s="2192"/>
      <c r="C289" s="2170"/>
      <c r="D289" s="2170"/>
      <c r="E289" s="2170"/>
      <c r="F289" s="2170"/>
      <c r="G289" s="2170"/>
      <c r="H289" s="70"/>
      <c r="I289" s="480" t="s">
        <v>245</v>
      </c>
      <c r="J289" s="119" t="s">
        <v>242</v>
      </c>
      <c r="K289" s="52"/>
      <c r="L289" s="52"/>
      <c r="M289" s="51" t="s">
        <v>40</v>
      </c>
      <c r="N289" s="52">
        <v>2009</v>
      </c>
      <c r="O289" s="52" t="s">
        <v>41</v>
      </c>
      <c r="P289" s="52" t="s">
        <v>42</v>
      </c>
      <c r="Q289" s="52" t="s">
        <v>43</v>
      </c>
      <c r="R289" s="2174"/>
      <c r="S289" s="2165"/>
      <c r="T289" s="2174"/>
      <c r="U289" s="2165"/>
      <c r="V289" s="2174"/>
      <c r="W289" s="2165"/>
      <c r="X289" s="2174"/>
      <c r="Y289" s="2194"/>
      <c r="Z289" s="2196"/>
      <c r="AA289" s="626"/>
      <c r="AB289" s="626"/>
      <c r="AC289" s="626"/>
      <c r="AD289" s="626"/>
      <c r="AE289" s="626"/>
      <c r="AF289" s="626"/>
      <c r="AG289" s="626"/>
    </row>
    <row r="290" spans="1:33" ht="12.95" customHeight="1">
      <c r="A290" s="2174"/>
      <c r="B290" s="2192"/>
      <c r="C290" s="2170"/>
      <c r="D290" s="2170"/>
      <c r="E290" s="2170"/>
      <c r="F290" s="2170"/>
      <c r="G290" s="2170"/>
      <c r="H290" s="70"/>
      <c r="I290" s="480" t="s">
        <v>246</v>
      </c>
      <c r="J290" s="119" t="s">
        <v>242</v>
      </c>
      <c r="K290" s="52"/>
      <c r="L290" s="52"/>
      <c r="M290" s="51" t="s">
        <v>40</v>
      </c>
      <c r="N290" s="52">
        <v>2010</v>
      </c>
      <c r="O290" s="52" t="s">
        <v>41</v>
      </c>
      <c r="P290" s="52" t="s">
        <v>42</v>
      </c>
      <c r="Q290" s="52" t="s">
        <v>43</v>
      </c>
      <c r="R290" s="2174"/>
      <c r="S290" s="2165"/>
      <c r="T290" s="2174"/>
      <c r="U290" s="2165"/>
      <c r="V290" s="2174"/>
      <c r="W290" s="2165"/>
      <c r="X290" s="2174"/>
      <c r="Y290" s="2194"/>
      <c r="Z290" s="2196"/>
      <c r="AA290" s="626"/>
      <c r="AB290" s="626"/>
      <c r="AC290" s="626"/>
      <c r="AD290" s="626"/>
      <c r="AE290" s="626"/>
      <c r="AF290" s="626"/>
      <c r="AG290" s="626"/>
    </row>
    <row r="291" spans="1:33" ht="12.95" customHeight="1">
      <c r="A291" s="2174"/>
      <c r="B291" s="2192"/>
      <c r="C291" s="2170"/>
      <c r="D291" s="2170"/>
      <c r="E291" s="2170"/>
      <c r="F291" s="2170"/>
      <c r="G291" s="2170"/>
      <c r="H291" s="70"/>
      <c r="I291" s="480" t="s">
        <v>247</v>
      </c>
      <c r="J291" s="119" t="s">
        <v>242</v>
      </c>
      <c r="K291" s="52"/>
      <c r="L291" s="52"/>
      <c r="M291" s="51" t="s">
        <v>40</v>
      </c>
      <c r="N291" s="52">
        <v>2011</v>
      </c>
      <c r="O291" s="52" t="s">
        <v>41</v>
      </c>
      <c r="P291" s="52" t="s">
        <v>42</v>
      </c>
      <c r="Q291" s="52" t="s">
        <v>43</v>
      </c>
      <c r="R291" s="2174"/>
      <c r="S291" s="2165"/>
      <c r="T291" s="2174"/>
      <c r="U291" s="2165"/>
      <c r="V291" s="2174"/>
      <c r="W291" s="2165"/>
      <c r="X291" s="2174"/>
      <c r="Y291" s="2194"/>
      <c r="Z291" s="2196"/>
      <c r="AA291" s="626"/>
      <c r="AB291" s="626"/>
      <c r="AC291" s="626"/>
      <c r="AD291" s="626"/>
      <c r="AE291" s="626"/>
      <c r="AF291" s="626"/>
      <c r="AG291" s="626"/>
    </row>
    <row r="292" spans="1:33" ht="12.95" customHeight="1">
      <c r="A292" s="2174"/>
      <c r="B292" s="2192"/>
      <c r="C292" s="2170"/>
      <c r="D292" s="2170"/>
      <c r="E292" s="2170"/>
      <c r="F292" s="2170"/>
      <c r="G292" s="2170"/>
      <c r="H292" s="70"/>
      <c r="I292" s="480" t="s">
        <v>248</v>
      </c>
      <c r="J292" s="119" t="s">
        <v>242</v>
      </c>
      <c r="K292" s="52"/>
      <c r="L292" s="52"/>
      <c r="M292" s="51" t="s">
        <v>40</v>
      </c>
      <c r="N292" s="52">
        <v>2012</v>
      </c>
      <c r="O292" s="52" t="s">
        <v>41</v>
      </c>
      <c r="P292" s="52" t="s">
        <v>42</v>
      </c>
      <c r="Q292" s="52" t="s">
        <v>43</v>
      </c>
      <c r="R292" s="2174"/>
      <c r="S292" s="2165"/>
      <c r="T292" s="2174"/>
      <c r="U292" s="2165"/>
      <c r="V292" s="2174"/>
      <c r="W292" s="2165"/>
      <c r="X292" s="2174"/>
      <c r="Y292" s="2194"/>
      <c r="Z292" s="2196"/>
      <c r="AA292" s="626"/>
      <c r="AB292" s="626"/>
      <c r="AC292" s="626"/>
      <c r="AD292" s="626"/>
      <c r="AE292" s="626"/>
      <c r="AF292" s="626"/>
      <c r="AG292" s="626"/>
    </row>
    <row r="293" spans="1:33" ht="12.95" customHeight="1">
      <c r="A293" s="2174"/>
      <c r="B293" s="2192"/>
      <c r="C293" s="2170"/>
      <c r="D293" s="2170"/>
      <c r="E293" s="2170"/>
      <c r="F293" s="2170"/>
      <c r="G293" s="2170"/>
      <c r="H293" s="70"/>
      <c r="I293" s="480" t="s">
        <v>249</v>
      </c>
      <c r="J293" s="119" t="s">
        <v>242</v>
      </c>
      <c r="K293" s="52"/>
      <c r="L293" s="52"/>
      <c r="M293" s="51" t="s">
        <v>40</v>
      </c>
      <c r="N293" s="52">
        <v>2013</v>
      </c>
      <c r="O293" s="52" t="s">
        <v>41</v>
      </c>
      <c r="P293" s="52" t="s">
        <v>42</v>
      </c>
      <c r="Q293" s="52" t="s">
        <v>43</v>
      </c>
      <c r="R293" s="2174"/>
      <c r="S293" s="2165"/>
      <c r="T293" s="2174"/>
      <c r="U293" s="2165"/>
      <c r="V293" s="2174"/>
      <c r="W293" s="2165"/>
      <c r="X293" s="2174"/>
      <c r="Y293" s="2194"/>
      <c r="Z293" s="2196"/>
      <c r="AA293" s="626"/>
      <c r="AB293" s="626"/>
      <c r="AC293" s="626"/>
      <c r="AD293" s="626"/>
      <c r="AE293" s="626"/>
      <c r="AF293" s="626"/>
      <c r="AG293" s="626"/>
    </row>
    <row r="294" spans="1:33" ht="12.95" customHeight="1">
      <c r="A294" s="2174">
        <v>2</v>
      </c>
      <c r="B294" s="2192" t="s">
        <v>237</v>
      </c>
      <c r="C294" s="2170" t="s">
        <v>97</v>
      </c>
      <c r="D294" s="2170" t="s">
        <v>238</v>
      </c>
      <c r="E294" s="2170" t="s">
        <v>239</v>
      </c>
      <c r="F294" s="2170" t="s">
        <v>239</v>
      </c>
      <c r="G294" s="2170" t="s">
        <v>240</v>
      </c>
      <c r="H294" s="70"/>
      <c r="I294" s="51" t="s">
        <v>250</v>
      </c>
      <c r="J294" s="52" t="s">
        <v>242</v>
      </c>
      <c r="K294" s="52"/>
      <c r="L294" s="52"/>
      <c r="M294" s="51" t="s">
        <v>40</v>
      </c>
      <c r="N294" s="52">
        <v>2007</v>
      </c>
      <c r="O294" s="52" t="s">
        <v>41</v>
      </c>
      <c r="P294" s="52" t="s">
        <v>42</v>
      </c>
      <c r="Q294" s="52" t="s">
        <v>43</v>
      </c>
      <c r="R294" s="2174">
        <v>2</v>
      </c>
      <c r="S294" s="2165">
        <v>10533206.25</v>
      </c>
      <c r="T294" s="2174"/>
      <c r="U294" s="2165"/>
      <c r="V294" s="2174"/>
      <c r="W294" s="2165"/>
      <c r="X294" s="2174">
        <f>R294+T294-V294</f>
        <v>2</v>
      </c>
      <c r="Y294" s="2194">
        <f>S294+U294-W294</f>
        <v>10533206.25</v>
      </c>
      <c r="Z294" s="2196" t="s">
        <v>739</v>
      </c>
      <c r="AA294" s="626"/>
      <c r="AB294" s="626"/>
      <c r="AC294" s="626"/>
      <c r="AD294" s="626"/>
      <c r="AE294" s="626"/>
      <c r="AF294" s="626"/>
      <c r="AG294" s="626"/>
    </row>
    <row r="295" spans="1:33" ht="12.95" customHeight="1">
      <c r="A295" s="2174"/>
      <c r="B295" s="2192"/>
      <c r="C295" s="2170"/>
      <c r="D295" s="2170"/>
      <c r="E295" s="2170"/>
      <c r="F295" s="2170"/>
      <c r="G295" s="2170"/>
      <c r="H295" s="70"/>
      <c r="I295" s="480" t="s">
        <v>251</v>
      </c>
      <c r="J295" s="119" t="s">
        <v>242</v>
      </c>
      <c r="K295" s="52"/>
      <c r="L295" s="52"/>
      <c r="M295" s="51" t="s">
        <v>40</v>
      </c>
      <c r="N295" s="52">
        <v>2008</v>
      </c>
      <c r="O295" s="52" t="s">
        <v>41</v>
      </c>
      <c r="P295" s="52" t="s">
        <v>42</v>
      </c>
      <c r="Q295" s="52" t="s">
        <v>43</v>
      </c>
      <c r="R295" s="2174"/>
      <c r="S295" s="2165"/>
      <c r="T295" s="2174"/>
      <c r="U295" s="2165"/>
      <c r="V295" s="2174"/>
      <c r="W295" s="2165"/>
      <c r="X295" s="2174"/>
      <c r="Y295" s="2194"/>
      <c r="Z295" s="2196"/>
      <c r="AA295" s="626"/>
      <c r="AB295" s="626"/>
      <c r="AC295" s="626"/>
      <c r="AD295" s="626"/>
      <c r="AE295" s="626"/>
      <c r="AF295" s="626"/>
      <c r="AG295" s="626"/>
    </row>
    <row r="296" spans="1:33" ht="12.95" customHeight="1">
      <c r="A296" s="2174"/>
      <c r="B296" s="2192"/>
      <c r="C296" s="2170"/>
      <c r="D296" s="2170"/>
      <c r="E296" s="2170"/>
      <c r="F296" s="2170"/>
      <c r="G296" s="2170"/>
      <c r="H296" s="70"/>
      <c r="I296" s="480" t="s">
        <v>252</v>
      </c>
      <c r="J296" s="119" t="s">
        <v>242</v>
      </c>
      <c r="K296" s="52"/>
      <c r="L296" s="52"/>
      <c r="M296" s="51" t="s">
        <v>40</v>
      </c>
      <c r="N296" s="52">
        <v>2009</v>
      </c>
      <c r="O296" s="52" t="s">
        <v>41</v>
      </c>
      <c r="P296" s="52" t="s">
        <v>42</v>
      </c>
      <c r="Q296" s="52" t="s">
        <v>43</v>
      </c>
      <c r="R296" s="2174"/>
      <c r="S296" s="2165"/>
      <c r="T296" s="2174"/>
      <c r="U296" s="2165"/>
      <c r="V296" s="2174"/>
      <c r="W296" s="2165"/>
      <c r="X296" s="2174"/>
      <c r="Y296" s="2194"/>
      <c r="Z296" s="2196"/>
      <c r="AA296" s="626"/>
      <c r="AB296" s="626"/>
      <c r="AC296" s="626"/>
      <c r="AD296" s="626"/>
      <c r="AE296" s="626"/>
      <c r="AF296" s="626"/>
      <c r="AG296" s="626"/>
    </row>
    <row r="297" spans="1:33" ht="12.95" customHeight="1">
      <c r="A297" s="2174"/>
      <c r="B297" s="2192"/>
      <c r="C297" s="2170"/>
      <c r="D297" s="2170"/>
      <c r="E297" s="2170"/>
      <c r="F297" s="2170"/>
      <c r="G297" s="2170"/>
      <c r="H297" s="70"/>
      <c r="I297" s="480" t="s">
        <v>253</v>
      </c>
      <c r="J297" s="119" t="s">
        <v>242</v>
      </c>
      <c r="K297" s="52"/>
      <c r="L297" s="52"/>
      <c r="M297" s="51" t="s">
        <v>40</v>
      </c>
      <c r="N297" s="52">
        <v>2010</v>
      </c>
      <c r="O297" s="52" t="s">
        <v>41</v>
      </c>
      <c r="P297" s="52" t="s">
        <v>42</v>
      </c>
      <c r="Q297" s="52" t="s">
        <v>43</v>
      </c>
      <c r="R297" s="2174"/>
      <c r="S297" s="2165"/>
      <c r="T297" s="2174"/>
      <c r="U297" s="2165"/>
      <c r="V297" s="2174"/>
      <c r="W297" s="2165"/>
      <c r="X297" s="2174"/>
      <c r="Y297" s="2194"/>
      <c r="Z297" s="2196"/>
      <c r="AA297" s="626"/>
      <c r="AB297" s="626"/>
      <c r="AC297" s="626"/>
      <c r="AD297" s="626"/>
      <c r="AE297" s="626"/>
      <c r="AF297" s="626"/>
      <c r="AG297" s="626"/>
    </row>
    <row r="298" spans="1:33">
      <c r="A298" s="2174"/>
      <c r="B298" s="2192"/>
      <c r="C298" s="2170"/>
      <c r="D298" s="2170"/>
      <c r="E298" s="2170"/>
      <c r="F298" s="2170"/>
      <c r="G298" s="2170"/>
      <c r="H298" s="70"/>
      <c r="I298" s="480" t="s">
        <v>254</v>
      </c>
      <c r="J298" s="119" t="s">
        <v>242</v>
      </c>
      <c r="K298" s="52"/>
      <c r="L298" s="52"/>
      <c r="M298" s="51" t="s">
        <v>40</v>
      </c>
      <c r="N298" s="52">
        <v>2011</v>
      </c>
      <c r="O298" s="52" t="s">
        <v>41</v>
      </c>
      <c r="P298" s="52" t="s">
        <v>42</v>
      </c>
      <c r="Q298" s="52" t="s">
        <v>43</v>
      </c>
      <c r="R298" s="2174"/>
      <c r="S298" s="2165"/>
      <c r="T298" s="2174"/>
      <c r="U298" s="2165"/>
      <c r="V298" s="2174"/>
      <c r="W298" s="2165"/>
      <c r="X298" s="2174"/>
      <c r="Y298" s="2194"/>
      <c r="Z298" s="2196"/>
      <c r="AA298" s="626"/>
      <c r="AB298" s="626"/>
      <c r="AC298" s="626"/>
      <c r="AD298" s="626"/>
      <c r="AE298" s="626"/>
      <c r="AF298" s="626"/>
      <c r="AG298" s="626"/>
    </row>
    <row r="299" spans="1:33" ht="12.95" customHeight="1">
      <c r="A299" s="2174"/>
      <c r="B299" s="2192"/>
      <c r="C299" s="2170"/>
      <c r="D299" s="2170"/>
      <c r="E299" s="2170"/>
      <c r="F299" s="2170"/>
      <c r="G299" s="2170"/>
      <c r="H299" s="70"/>
      <c r="I299" s="480" t="s">
        <v>255</v>
      </c>
      <c r="J299" s="119" t="s">
        <v>242</v>
      </c>
      <c r="K299" s="52"/>
      <c r="L299" s="52"/>
      <c r="M299" s="51" t="s">
        <v>40</v>
      </c>
      <c r="N299" s="52">
        <v>2012</v>
      </c>
      <c r="O299" s="52" t="s">
        <v>41</v>
      </c>
      <c r="P299" s="52" t="s">
        <v>42</v>
      </c>
      <c r="Q299" s="52" t="s">
        <v>43</v>
      </c>
      <c r="R299" s="2174"/>
      <c r="S299" s="2165"/>
      <c r="T299" s="2174"/>
      <c r="U299" s="2165"/>
      <c r="V299" s="2174"/>
      <c r="W299" s="2165"/>
      <c r="X299" s="2174"/>
      <c r="Y299" s="2194"/>
      <c r="Z299" s="2196"/>
      <c r="AA299" s="626"/>
      <c r="AB299" s="626"/>
      <c r="AC299" s="626"/>
      <c r="AD299" s="626"/>
      <c r="AE299" s="626"/>
      <c r="AF299" s="626"/>
      <c r="AG299" s="626"/>
    </row>
    <row r="300" spans="1:33" ht="12.95" customHeight="1">
      <c r="A300" s="2174"/>
      <c r="B300" s="2192"/>
      <c r="C300" s="2170"/>
      <c r="D300" s="2170"/>
      <c r="E300" s="2170"/>
      <c r="F300" s="2170"/>
      <c r="G300" s="2170"/>
      <c r="H300" s="70"/>
      <c r="I300" s="480" t="s">
        <v>256</v>
      </c>
      <c r="J300" s="119" t="s">
        <v>242</v>
      </c>
      <c r="K300" s="52"/>
      <c r="L300" s="52"/>
      <c r="M300" s="51" t="s">
        <v>40</v>
      </c>
      <c r="N300" s="52">
        <v>2013</v>
      </c>
      <c r="O300" s="52" t="s">
        <v>41</v>
      </c>
      <c r="P300" s="52" t="s">
        <v>42</v>
      </c>
      <c r="Q300" s="52" t="s">
        <v>43</v>
      </c>
      <c r="R300" s="2174"/>
      <c r="S300" s="2165"/>
      <c r="T300" s="2174"/>
      <c r="U300" s="2165"/>
      <c r="V300" s="2174"/>
      <c r="W300" s="2165"/>
      <c r="X300" s="2174"/>
      <c r="Y300" s="2194"/>
      <c r="Z300" s="2196"/>
      <c r="AA300" s="626"/>
      <c r="AB300" s="626"/>
      <c r="AC300" s="626"/>
      <c r="AD300" s="626"/>
      <c r="AE300" s="626"/>
      <c r="AF300" s="626"/>
      <c r="AG300" s="626"/>
    </row>
    <row r="301" spans="1:33" ht="12.95" customHeight="1">
      <c r="A301" s="2174"/>
      <c r="B301" s="2192"/>
      <c r="C301" s="2170"/>
      <c r="D301" s="2170"/>
      <c r="E301" s="2170"/>
      <c r="F301" s="2170"/>
      <c r="G301" s="2170"/>
      <c r="H301" s="70"/>
      <c r="I301" s="480" t="s">
        <v>257</v>
      </c>
      <c r="J301" s="119" t="s">
        <v>242</v>
      </c>
      <c r="K301" s="52"/>
      <c r="L301" s="52"/>
      <c r="M301" s="51" t="s">
        <v>40</v>
      </c>
      <c r="N301" s="52">
        <v>2014</v>
      </c>
      <c r="O301" s="52" t="s">
        <v>41</v>
      </c>
      <c r="P301" s="52" t="s">
        <v>42</v>
      </c>
      <c r="Q301" s="52" t="s">
        <v>43</v>
      </c>
      <c r="R301" s="2174"/>
      <c r="S301" s="2165"/>
      <c r="T301" s="2174"/>
      <c r="U301" s="2165"/>
      <c r="V301" s="2174"/>
      <c r="W301" s="2165"/>
      <c r="X301" s="2174"/>
      <c r="Y301" s="2194"/>
      <c r="Z301" s="2196"/>
      <c r="AA301" s="626"/>
      <c r="AB301" s="626"/>
      <c r="AC301" s="626"/>
      <c r="AD301" s="626"/>
      <c r="AE301" s="626"/>
      <c r="AF301" s="626"/>
      <c r="AG301" s="626"/>
    </row>
    <row r="302" spans="1:33" ht="12.95" customHeight="1">
      <c r="A302" s="2174"/>
      <c r="B302" s="2192"/>
      <c r="C302" s="2170"/>
      <c r="D302" s="2170"/>
      <c r="E302" s="2170"/>
      <c r="F302" s="2170"/>
      <c r="G302" s="2170"/>
      <c r="H302" s="70"/>
      <c r="I302" s="480" t="s">
        <v>258</v>
      </c>
      <c r="J302" s="119" t="s">
        <v>242</v>
      </c>
      <c r="K302" s="52"/>
      <c r="L302" s="52"/>
      <c r="M302" s="51" t="s">
        <v>40</v>
      </c>
      <c r="N302" s="52">
        <v>2015</v>
      </c>
      <c r="O302" s="52" t="s">
        <v>41</v>
      </c>
      <c r="P302" s="52" t="s">
        <v>42</v>
      </c>
      <c r="Q302" s="52" t="s">
        <v>43</v>
      </c>
      <c r="R302" s="2174"/>
      <c r="S302" s="2165"/>
      <c r="T302" s="2174"/>
      <c r="U302" s="2165"/>
      <c r="V302" s="2174"/>
      <c r="W302" s="2165"/>
      <c r="X302" s="2174"/>
      <c r="Y302" s="2194"/>
      <c r="Z302" s="2196"/>
      <c r="AA302" s="626"/>
      <c r="AB302" s="626"/>
      <c r="AC302" s="626"/>
      <c r="AD302" s="626"/>
      <c r="AE302" s="626"/>
      <c r="AF302" s="626"/>
      <c r="AG302" s="626"/>
    </row>
    <row r="303" spans="1:33" ht="12.95" customHeight="1">
      <c r="A303" s="2174"/>
      <c r="B303" s="2192"/>
      <c r="C303" s="2170"/>
      <c r="D303" s="2170"/>
      <c r="E303" s="2170"/>
      <c r="F303" s="2170"/>
      <c r="G303" s="2170"/>
      <c r="H303" s="70"/>
      <c r="I303" s="480" t="s">
        <v>259</v>
      </c>
      <c r="J303" s="119" t="s">
        <v>242</v>
      </c>
      <c r="K303" s="52"/>
      <c r="L303" s="52"/>
      <c r="M303" s="51" t="s">
        <v>40</v>
      </c>
      <c r="N303" s="52">
        <v>2016</v>
      </c>
      <c r="O303" s="52" t="s">
        <v>41</v>
      </c>
      <c r="P303" s="52" t="s">
        <v>42</v>
      </c>
      <c r="Q303" s="52" t="s">
        <v>43</v>
      </c>
      <c r="R303" s="2174"/>
      <c r="S303" s="2165"/>
      <c r="T303" s="2174"/>
      <c r="U303" s="2165"/>
      <c r="V303" s="2174"/>
      <c r="W303" s="2165"/>
      <c r="X303" s="2174"/>
      <c r="Y303" s="2194"/>
      <c r="Z303" s="2196"/>
      <c r="AA303" s="626"/>
      <c r="AB303" s="626"/>
      <c r="AC303" s="626"/>
      <c r="AD303" s="626"/>
      <c r="AE303" s="626"/>
      <c r="AF303" s="626"/>
      <c r="AG303" s="626"/>
    </row>
    <row r="304" spans="1:33" ht="12.95" customHeight="1">
      <c r="A304" s="2174"/>
      <c r="B304" s="2192"/>
      <c r="C304" s="2170"/>
      <c r="D304" s="2170"/>
      <c r="E304" s="2170"/>
      <c r="F304" s="2170"/>
      <c r="G304" s="2170"/>
      <c r="H304" s="70"/>
      <c r="I304" s="480" t="s">
        <v>260</v>
      </c>
      <c r="J304" s="119" t="s">
        <v>242</v>
      </c>
      <c r="K304" s="52"/>
      <c r="L304" s="52"/>
      <c r="M304" s="51" t="s">
        <v>40</v>
      </c>
      <c r="N304" s="52">
        <v>2017</v>
      </c>
      <c r="O304" s="52" t="s">
        <v>41</v>
      </c>
      <c r="P304" s="52" t="s">
        <v>42</v>
      </c>
      <c r="Q304" s="52" t="s">
        <v>43</v>
      </c>
      <c r="R304" s="2174"/>
      <c r="S304" s="2165"/>
      <c r="T304" s="2174"/>
      <c r="U304" s="2165"/>
      <c r="V304" s="2174"/>
      <c r="W304" s="2165"/>
      <c r="X304" s="2174"/>
      <c r="Y304" s="2194"/>
      <c r="Z304" s="2196"/>
      <c r="AA304" s="626"/>
      <c r="AB304" s="626"/>
      <c r="AC304" s="626"/>
      <c r="AD304" s="626"/>
      <c r="AE304" s="626"/>
      <c r="AF304" s="626"/>
      <c r="AG304" s="626"/>
    </row>
    <row r="305" spans="1:34" ht="12.95" customHeight="1">
      <c r="A305" s="2174"/>
      <c r="B305" s="2192"/>
      <c r="C305" s="2170"/>
      <c r="D305" s="2170"/>
      <c r="E305" s="2170"/>
      <c r="F305" s="2170"/>
      <c r="G305" s="2170"/>
      <c r="H305" s="70"/>
      <c r="I305" s="480" t="s">
        <v>261</v>
      </c>
      <c r="J305" s="119" t="s">
        <v>242</v>
      </c>
      <c r="K305" s="52"/>
      <c r="L305" s="52"/>
      <c r="M305" s="51" t="s">
        <v>40</v>
      </c>
      <c r="N305" s="52">
        <v>2018</v>
      </c>
      <c r="O305" s="52" t="s">
        <v>41</v>
      </c>
      <c r="P305" s="52" t="s">
        <v>42</v>
      </c>
      <c r="Q305" s="52" t="s">
        <v>43</v>
      </c>
      <c r="R305" s="2174"/>
      <c r="S305" s="2165"/>
      <c r="T305" s="2174"/>
      <c r="U305" s="2165"/>
      <c r="V305" s="2174"/>
      <c r="W305" s="2165"/>
      <c r="X305" s="2174"/>
      <c r="Y305" s="2194"/>
      <c r="Z305" s="2196"/>
      <c r="AA305" s="626"/>
      <c r="AB305" s="626"/>
      <c r="AC305" s="626"/>
      <c r="AD305" s="626"/>
      <c r="AE305" s="626"/>
      <c r="AF305" s="626"/>
      <c r="AG305" s="626"/>
    </row>
    <row r="306" spans="1:34" ht="12.95" customHeight="1">
      <c r="A306" s="2174"/>
      <c r="B306" s="2192"/>
      <c r="C306" s="2170"/>
      <c r="D306" s="2170"/>
      <c r="E306" s="2170"/>
      <c r="F306" s="2170"/>
      <c r="G306" s="2170"/>
      <c r="H306" s="70"/>
      <c r="I306" s="480" t="s">
        <v>262</v>
      </c>
      <c r="J306" s="119" t="s">
        <v>242</v>
      </c>
      <c r="K306" s="52"/>
      <c r="L306" s="52"/>
      <c r="M306" s="51" t="s">
        <v>40</v>
      </c>
      <c r="N306" s="52">
        <v>2019</v>
      </c>
      <c r="O306" s="52" t="s">
        <v>41</v>
      </c>
      <c r="P306" s="52" t="s">
        <v>42</v>
      </c>
      <c r="Q306" s="52" t="s">
        <v>43</v>
      </c>
      <c r="R306" s="2174"/>
      <c r="S306" s="2165"/>
      <c r="T306" s="2174"/>
      <c r="U306" s="2165"/>
      <c r="V306" s="2174"/>
      <c r="W306" s="2165"/>
      <c r="X306" s="2174"/>
      <c r="Y306" s="2194"/>
      <c r="Z306" s="2196"/>
      <c r="AA306" s="626"/>
      <c r="AB306" s="626"/>
      <c r="AC306" s="626"/>
      <c r="AD306" s="626"/>
      <c r="AE306" s="626"/>
      <c r="AF306" s="626"/>
      <c r="AG306" s="626"/>
    </row>
    <row r="307" spans="1:34" ht="12.95" customHeight="1">
      <c r="A307" s="52">
        <v>3</v>
      </c>
      <c r="B307" s="118"/>
      <c r="C307" s="69" t="s">
        <v>97</v>
      </c>
      <c r="D307" s="69" t="s">
        <v>263</v>
      </c>
      <c r="E307" s="69" t="s">
        <v>239</v>
      </c>
      <c r="F307" s="69" t="s">
        <v>264</v>
      </c>
      <c r="G307" s="69" t="s">
        <v>129</v>
      </c>
      <c r="H307" s="70"/>
      <c r="I307" s="51" t="s">
        <v>265</v>
      </c>
      <c r="J307" s="52" t="s">
        <v>242</v>
      </c>
      <c r="K307" s="52"/>
      <c r="L307" s="52"/>
      <c r="M307" s="51" t="s">
        <v>40</v>
      </c>
      <c r="N307" s="52">
        <v>2007</v>
      </c>
      <c r="O307" s="52" t="s">
        <v>41</v>
      </c>
      <c r="P307" s="52" t="s">
        <v>42</v>
      </c>
      <c r="Q307" s="52" t="s">
        <v>43</v>
      </c>
      <c r="R307" s="82">
        <v>1</v>
      </c>
      <c r="S307" s="71">
        <v>888712.5</v>
      </c>
      <c r="T307" s="82"/>
      <c r="U307" s="71"/>
      <c r="V307" s="82"/>
      <c r="W307" s="71"/>
      <c r="X307" s="82">
        <f>R307+T307-V307</f>
        <v>1</v>
      </c>
      <c r="Y307" s="481">
        <f>S307+U307-W307</f>
        <v>888712.5</v>
      </c>
      <c r="Z307" s="447" t="s">
        <v>966</v>
      </c>
      <c r="AA307" s="623"/>
      <c r="AB307" s="623"/>
      <c r="AC307" s="623"/>
      <c r="AD307" s="623"/>
      <c r="AE307" s="623"/>
      <c r="AF307" s="623"/>
      <c r="AG307" s="623"/>
    </row>
    <row r="308" spans="1:34" ht="12.95" customHeight="1">
      <c r="A308" s="52">
        <v>4</v>
      </c>
      <c r="B308" s="118"/>
      <c r="C308" s="69" t="s">
        <v>97</v>
      </c>
      <c r="D308" s="69" t="s">
        <v>238</v>
      </c>
      <c r="E308" s="69" t="s">
        <v>239</v>
      </c>
      <c r="F308" s="69" t="s">
        <v>239</v>
      </c>
      <c r="G308" s="69" t="s">
        <v>141</v>
      </c>
      <c r="H308" s="70"/>
      <c r="I308" s="51" t="s">
        <v>266</v>
      </c>
      <c r="J308" s="52" t="s">
        <v>242</v>
      </c>
      <c r="K308" s="52"/>
      <c r="L308" s="52"/>
      <c r="M308" s="51" t="s">
        <v>40</v>
      </c>
      <c r="N308" s="52">
        <v>2007</v>
      </c>
      <c r="O308" s="52" t="s">
        <v>41</v>
      </c>
      <c r="P308" s="52" t="s">
        <v>42</v>
      </c>
      <c r="Q308" s="52" t="s">
        <v>43</v>
      </c>
      <c r="R308" s="82">
        <v>2</v>
      </c>
      <c r="S308" s="71">
        <v>689475</v>
      </c>
      <c r="T308" s="82"/>
      <c r="U308" s="71"/>
      <c r="V308" s="82"/>
      <c r="W308" s="71"/>
      <c r="X308" s="82">
        <f t="shared" ref="X308:Y371" si="22">R308+T308-V308</f>
        <v>2</v>
      </c>
      <c r="Y308" s="481">
        <f t="shared" si="22"/>
        <v>689475</v>
      </c>
      <c r="Z308" s="447" t="s">
        <v>967</v>
      </c>
      <c r="AA308" s="623"/>
      <c r="AB308" s="623"/>
      <c r="AC308" s="623"/>
      <c r="AD308" s="623"/>
      <c r="AE308" s="623"/>
      <c r="AF308" s="623"/>
      <c r="AG308" s="623"/>
      <c r="AH308" s="8"/>
    </row>
    <row r="309" spans="1:34" ht="12.95" customHeight="1">
      <c r="A309" s="52">
        <v>5</v>
      </c>
      <c r="B309" s="118" t="s">
        <v>237</v>
      </c>
      <c r="C309" s="69" t="s">
        <v>97</v>
      </c>
      <c r="D309" s="69" t="s">
        <v>238</v>
      </c>
      <c r="E309" s="69" t="s">
        <v>239</v>
      </c>
      <c r="F309" s="69" t="s">
        <v>239</v>
      </c>
      <c r="G309" s="69" t="s">
        <v>240</v>
      </c>
      <c r="H309" s="70"/>
      <c r="I309" s="51" t="s">
        <v>267</v>
      </c>
      <c r="J309" s="52" t="s">
        <v>268</v>
      </c>
      <c r="K309" s="52"/>
      <c r="L309" s="52"/>
      <c r="M309" s="51" t="s">
        <v>40</v>
      </c>
      <c r="N309" s="52">
        <v>2007</v>
      </c>
      <c r="O309" s="52" t="s">
        <v>41</v>
      </c>
      <c r="P309" s="52" t="s">
        <v>42</v>
      </c>
      <c r="Q309" s="52" t="s">
        <v>43</v>
      </c>
      <c r="R309" s="82">
        <v>1</v>
      </c>
      <c r="S309" s="71">
        <v>1884375</v>
      </c>
      <c r="T309" s="82"/>
      <c r="U309" s="71"/>
      <c r="V309" s="82"/>
      <c r="W309" s="71"/>
      <c r="X309" s="82">
        <f t="shared" si="22"/>
        <v>1</v>
      </c>
      <c r="Y309" s="481">
        <f t="shared" si="22"/>
        <v>1884375</v>
      </c>
      <c r="Z309" s="447" t="s">
        <v>967</v>
      </c>
      <c r="AA309" s="623"/>
      <c r="AB309" s="623"/>
      <c r="AC309" s="623"/>
      <c r="AD309" s="623"/>
      <c r="AE309" s="623"/>
      <c r="AF309" s="623"/>
      <c r="AG309" s="623"/>
      <c r="AH309" s="8"/>
    </row>
    <row r="310" spans="1:34" ht="12.95" customHeight="1">
      <c r="A310" s="52">
        <v>6</v>
      </c>
      <c r="B310" s="118" t="s">
        <v>269</v>
      </c>
      <c r="C310" s="69" t="s">
        <v>97</v>
      </c>
      <c r="D310" s="69" t="s">
        <v>238</v>
      </c>
      <c r="E310" s="69" t="s">
        <v>239</v>
      </c>
      <c r="F310" s="69" t="s">
        <v>238</v>
      </c>
      <c r="G310" s="69" t="s">
        <v>83</v>
      </c>
      <c r="H310" s="70"/>
      <c r="I310" s="51" t="s">
        <v>270</v>
      </c>
      <c r="J310" s="52" t="s">
        <v>271</v>
      </c>
      <c r="K310" s="52"/>
      <c r="L310" s="52"/>
      <c r="M310" s="51" t="s">
        <v>40</v>
      </c>
      <c r="N310" s="52">
        <v>2007</v>
      </c>
      <c r="O310" s="52" t="s">
        <v>41</v>
      </c>
      <c r="P310" s="52" t="s">
        <v>42</v>
      </c>
      <c r="Q310" s="52" t="s">
        <v>43</v>
      </c>
      <c r="R310" s="82">
        <v>1</v>
      </c>
      <c r="S310" s="71">
        <v>9625000</v>
      </c>
      <c r="T310" s="82"/>
      <c r="U310" s="71"/>
      <c r="V310" s="82"/>
      <c r="W310" s="71"/>
      <c r="X310" s="82">
        <f t="shared" si="22"/>
        <v>1</v>
      </c>
      <c r="Y310" s="481">
        <f t="shared" si="22"/>
        <v>9625000</v>
      </c>
      <c r="Z310" s="447" t="s">
        <v>966</v>
      </c>
      <c r="AA310" s="623"/>
      <c r="AB310" s="623"/>
      <c r="AC310" s="623"/>
      <c r="AD310" s="623"/>
      <c r="AE310" s="623"/>
      <c r="AF310" s="623"/>
      <c r="AG310" s="623"/>
      <c r="AH310" s="8"/>
    </row>
    <row r="311" spans="1:34" ht="12.95" customHeight="1">
      <c r="A311" s="52">
        <v>7</v>
      </c>
      <c r="B311" s="118"/>
      <c r="C311" s="69" t="s">
        <v>97</v>
      </c>
      <c r="D311" s="69" t="s">
        <v>238</v>
      </c>
      <c r="E311" s="69" t="s">
        <v>239</v>
      </c>
      <c r="F311" s="69" t="s">
        <v>239</v>
      </c>
      <c r="G311" s="69" t="s">
        <v>70</v>
      </c>
      <c r="H311" s="70"/>
      <c r="I311" s="51" t="s">
        <v>272</v>
      </c>
      <c r="J311" s="52" t="s">
        <v>273</v>
      </c>
      <c r="K311" s="52"/>
      <c r="L311" s="52"/>
      <c r="M311" s="51" t="s">
        <v>40</v>
      </c>
      <c r="N311" s="52">
        <v>2007</v>
      </c>
      <c r="O311" s="52" t="s">
        <v>41</v>
      </c>
      <c r="P311" s="52" t="s">
        <v>42</v>
      </c>
      <c r="Q311" s="52" t="s">
        <v>43</v>
      </c>
      <c r="R311" s="82">
        <v>1</v>
      </c>
      <c r="S311" s="71">
        <v>1650000</v>
      </c>
      <c r="T311" s="82"/>
      <c r="U311" s="71"/>
      <c r="V311" s="82"/>
      <c r="W311" s="71"/>
      <c r="X311" s="82">
        <f t="shared" si="22"/>
        <v>1</v>
      </c>
      <c r="Y311" s="481">
        <f t="shared" si="22"/>
        <v>1650000</v>
      </c>
      <c r="Z311" s="447" t="s">
        <v>967</v>
      </c>
      <c r="AA311" s="623"/>
      <c r="AB311" s="623"/>
      <c r="AC311" s="623"/>
      <c r="AD311" s="623"/>
      <c r="AE311" s="623"/>
      <c r="AF311" s="623"/>
      <c r="AG311" s="623"/>
    </row>
    <row r="312" spans="1:34" ht="12.95" customHeight="1">
      <c r="A312" s="52">
        <v>8</v>
      </c>
      <c r="B312" s="118"/>
      <c r="C312" s="69" t="s">
        <v>97</v>
      </c>
      <c r="D312" s="69" t="s">
        <v>238</v>
      </c>
      <c r="E312" s="69" t="s">
        <v>239</v>
      </c>
      <c r="F312" s="69" t="s">
        <v>274</v>
      </c>
      <c r="G312" s="69" t="s">
        <v>137</v>
      </c>
      <c r="H312" s="70"/>
      <c r="I312" s="51" t="s">
        <v>275</v>
      </c>
      <c r="J312" s="52" t="s">
        <v>276</v>
      </c>
      <c r="K312" s="52"/>
      <c r="L312" s="52"/>
      <c r="M312" s="51" t="s">
        <v>40</v>
      </c>
      <c r="N312" s="52">
        <v>2007</v>
      </c>
      <c r="O312" s="52" t="s">
        <v>41</v>
      </c>
      <c r="P312" s="52" t="s">
        <v>42</v>
      </c>
      <c r="Q312" s="52" t="s">
        <v>43</v>
      </c>
      <c r="R312" s="82">
        <v>1</v>
      </c>
      <c r="S312" s="71">
        <v>1650000</v>
      </c>
      <c r="T312" s="82"/>
      <c r="U312" s="71"/>
      <c r="V312" s="82"/>
      <c r="W312" s="71"/>
      <c r="X312" s="82">
        <f t="shared" si="22"/>
        <v>1</v>
      </c>
      <c r="Y312" s="481">
        <f t="shared" si="22"/>
        <v>1650000</v>
      </c>
      <c r="Z312" s="447" t="s">
        <v>967</v>
      </c>
      <c r="AA312" s="623"/>
      <c r="AB312" s="623"/>
      <c r="AC312" s="623"/>
      <c r="AD312" s="623"/>
      <c r="AE312" s="623"/>
      <c r="AF312" s="623"/>
      <c r="AG312" s="623"/>
    </row>
    <row r="313" spans="1:34" ht="12.95" customHeight="1">
      <c r="A313" s="52">
        <v>9</v>
      </c>
      <c r="B313" s="118"/>
      <c r="C313" s="69" t="s">
        <v>97</v>
      </c>
      <c r="D313" s="69" t="s">
        <v>238</v>
      </c>
      <c r="E313" s="69" t="s">
        <v>239</v>
      </c>
      <c r="F313" s="69" t="s">
        <v>239</v>
      </c>
      <c r="G313" s="69" t="s">
        <v>277</v>
      </c>
      <c r="H313" s="70"/>
      <c r="I313" s="51" t="s">
        <v>278</v>
      </c>
      <c r="J313" s="52" t="s">
        <v>279</v>
      </c>
      <c r="K313" s="52"/>
      <c r="L313" s="52"/>
      <c r="M313" s="51" t="s">
        <v>40</v>
      </c>
      <c r="N313" s="52">
        <v>2007</v>
      </c>
      <c r="O313" s="52" t="s">
        <v>41</v>
      </c>
      <c r="P313" s="52" t="s">
        <v>42</v>
      </c>
      <c r="Q313" s="52" t="s">
        <v>43</v>
      </c>
      <c r="R313" s="82">
        <v>1</v>
      </c>
      <c r="S313" s="71">
        <v>250000</v>
      </c>
      <c r="T313" s="82"/>
      <c r="U313" s="71"/>
      <c r="V313" s="82"/>
      <c r="W313" s="71"/>
      <c r="X313" s="82">
        <f t="shared" si="22"/>
        <v>1</v>
      </c>
      <c r="Y313" s="481">
        <f t="shared" si="22"/>
        <v>250000</v>
      </c>
      <c r="Z313" s="447" t="s">
        <v>967</v>
      </c>
      <c r="AA313" s="623"/>
      <c r="AB313" s="623"/>
      <c r="AC313" s="623"/>
      <c r="AD313" s="623"/>
      <c r="AE313" s="623"/>
      <c r="AF313" s="623"/>
      <c r="AG313" s="623"/>
    </row>
    <row r="314" spans="1:34" ht="12.95" customHeight="1">
      <c r="A314" s="52">
        <v>10</v>
      </c>
      <c r="B314" s="118"/>
      <c r="C314" s="69" t="s">
        <v>97</v>
      </c>
      <c r="D314" s="69" t="s">
        <v>238</v>
      </c>
      <c r="E314" s="69" t="s">
        <v>239</v>
      </c>
      <c r="F314" s="69" t="s">
        <v>239</v>
      </c>
      <c r="G314" s="69" t="s">
        <v>140</v>
      </c>
      <c r="H314" s="70"/>
      <c r="I314" s="51" t="s">
        <v>280</v>
      </c>
      <c r="J314" s="52" t="s">
        <v>279</v>
      </c>
      <c r="K314" s="52"/>
      <c r="L314" s="52"/>
      <c r="M314" s="51" t="s">
        <v>40</v>
      </c>
      <c r="N314" s="52">
        <v>2007</v>
      </c>
      <c r="O314" s="52" t="s">
        <v>41</v>
      </c>
      <c r="P314" s="52" t="s">
        <v>42</v>
      </c>
      <c r="Q314" s="52" t="s">
        <v>43</v>
      </c>
      <c r="R314" s="82">
        <v>1</v>
      </c>
      <c r="S314" s="71">
        <v>120000</v>
      </c>
      <c r="T314" s="82"/>
      <c r="U314" s="71"/>
      <c r="V314" s="82"/>
      <c r="W314" s="71"/>
      <c r="X314" s="82">
        <f t="shared" si="22"/>
        <v>1</v>
      </c>
      <c r="Y314" s="481">
        <f t="shared" si="22"/>
        <v>120000</v>
      </c>
      <c r="Z314" s="447" t="s">
        <v>966</v>
      </c>
      <c r="AA314" s="623"/>
      <c r="AB314" s="623"/>
      <c r="AC314" s="623"/>
      <c r="AD314" s="623"/>
      <c r="AE314" s="623"/>
      <c r="AF314" s="623"/>
      <c r="AG314" s="623"/>
    </row>
    <row r="315" spans="1:34" ht="12.95" customHeight="1">
      <c r="A315" s="52">
        <v>11</v>
      </c>
      <c r="B315" s="118"/>
      <c r="C315" s="69" t="s">
        <v>97</v>
      </c>
      <c r="D315" s="69" t="s">
        <v>238</v>
      </c>
      <c r="E315" s="69" t="s">
        <v>239</v>
      </c>
      <c r="F315" s="69" t="s">
        <v>99</v>
      </c>
      <c r="G315" s="69" t="s">
        <v>120</v>
      </c>
      <c r="H315" s="70"/>
      <c r="I315" s="51" t="s">
        <v>281</v>
      </c>
      <c r="J315" s="52" t="s">
        <v>282</v>
      </c>
      <c r="K315" s="52"/>
      <c r="L315" s="52"/>
      <c r="M315" s="51" t="s">
        <v>40</v>
      </c>
      <c r="N315" s="52">
        <v>2007</v>
      </c>
      <c r="O315" s="52" t="s">
        <v>41</v>
      </c>
      <c r="P315" s="52" t="s">
        <v>42</v>
      </c>
      <c r="Q315" s="52" t="s">
        <v>43</v>
      </c>
      <c r="R315" s="82">
        <v>1</v>
      </c>
      <c r="S315" s="71">
        <v>65000</v>
      </c>
      <c r="T315" s="82"/>
      <c r="U315" s="71"/>
      <c r="V315" s="82"/>
      <c r="W315" s="71"/>
      <c r="X315" s="82">
        <f t="shared" si="22"/>
        <v>1</v>
      </c>
      <c r="Y315" s="481">
        <f t="shared" si="22"/>
        <v>65000</v>
      </c>
      <c r="Z315" s="447" t="s">
        <v>966</v>
      </c>
      <c r="AA315" s="623"/>
      <c r="AB315" s="623"/>
      <c r="AC315" s="623"/>
      <c r="AD315" s="623"/>
      <c r="AE315" s="623"/>
      <c r="AF315" s="623"/>
      <c r="AG315" s="623"/>
    </row>
    <row r="316" spans="1:34" ht="12.95" customHeight="1">
      <c r="A316" s="52">
        <v>12</v>
      </c>
      <c r="B316" s="118" t="s">
        <v>237</v>
      </c>
      <c r="C316" s="69" t="s">
        <v>97</v>
      </c>
      <c r="D316" s="69" t="s">
        <v>238</v>
      </c>
      <c r="E316" s="69" t="s">
        <v>239</v>
      </c>
      <c r="F316" s="69" t="s">
        <v>239</v>
      </c>
      <c r="G316" s="69" t="s">
        <v>240</v>
      </c>
      <c r="H316" s="70"/>
      <c r="I316" s="51" t="s">
        <v>283</v>
      </c>
      <c r="J316" s="52" t="s">
        <v>284</v>
      </c>
      <c r="K316" s="52"/>
      <c r="L316" s="52"/>
      <c r="M316" s="51" t="s">
        <v>40</v>
      </c>
      <c r="N316" s="52">
        <v>2007</v>
      </c>
      <c r="O316" s="52" t="s">
        <v>41</v>
      </c>
      <c r="P316" s="52" t="s">
        <v>42</v>
      </c>
      <c r="Q316" s="52" t="s">
        <v>43</v>
      </c>
      <c r="R316" s="82">
        <v>1</v>
      </c>
      <c r="S316" s="71">
        <v>9325000</v>
      </c>
      <c r="T316" s="82"/>
      <c r="U316" s="71"/>
      <c r="V316" s="82"/>
      <c r="W316" s="71"/>
      <c r="X316" s="82">
        <f t="shared" si="22"/>
        <v>1</v>
      </c>
      <c r="Y316" s="481">
        <f t="shared" si="22"/>
        <v>9325000</v>
      </c>
      <c r="Z316" s="552" t="s">
        <v>967</v>
      </c>
      <c r="AA316" s="623"/>
      <c r="AB316" s="623"/>
      <c r="AC316" s="623"/>
      <c r="AD316" s="623"/>
      <c r="AE316" s="623"/>
      <c r="AF316" s="623"/>
      <c r="AG316" s="623"/>
    </row>
    <row r="317" spans="1:34" ht="12.95" customHeight="1">
      <c r="A317" s="52">
        <v>13</v>
      </c>
      <c r="B317" s="118"/>
      <c r="C317" s="69" t="s">
        <v>97</v>
      </c>
      <c r="D317" s="69" t="s">
        <v>238</v>
      </c>
      <c r="E317" s="69" t="s">
        <v>239</v>
      </c>
      <c r="F317" s="69" t="s">
        <v>239</v>
      </c>
      <c r="G317" s="69" t="s">
        <v>137</v>
      </c>
      <c r="H317" s="70"/>
      <c r="I317" s="51" t="s">
        <v>285</v>
      </c>
      <c r="J317" s="52" t="s">
        <v>273</v>
      </c>
      <c r="K317" s="52"/>
      <c r="L317" s="52"/>
      <c r="M317" s="51" t="s">
        <v>40</v>
      </c>
      <c r="N317" s="52">
        <v>2007</v>
      </c>
      <c r="O317" s="52" t="s">
        <v>41</v>
      </c>
      <c r="P317" s="52" t="s">
        <v>42</v>
      </c>
      <c r="Q317" s="52" t="s">
        <v>43</v>
      </c>
      <c r="R317" s="82">
        <v>4</v>
      </c>
      <c r="S317" s="71">
        <v>1019230.75</v>
      </c>
      <c r="T317" s="82"/>
      <c r="U317" s="71"/>
      <c r="V317" s="82"/>
      <c r="W317" s="71"/>
      <c r="X317" s="82">
        <f t="shared" si="22"/>
        <v>4</v>
      </c>
      <c r="Y317" s="481">
        <f t="shared" si="22"/>
        <v>1019230.75</v>
      </c>
      <c r="Z317" s="447" t="s">
        <v>966</v>
      </c>
      <c r="AA317" s="623"/>
      <c r="AB317" s="623"/>
      <c r="AC317" s="623"/>
      <c r="AD317" s="623"/>
      <c r="AE317" s="623"/>
      <c r="AF317" s="623"/>
      <c r="AG317" s="623"/>
    </row>
    <row r="318" spans="1:34" ht="12.95" customHeight="1">
      <c r="A318" s="52">
        <v>14</v>
      </c>
      <c r="B318" s="118" t="s">
        <v>286</v>
      </c>
      <c r="C318" s="69" t="s">
        <v>97</v>
      </c>
      <c r="D318" s="69" t="s">
        <v>238</v>
      </c>
      <c r="E318" s="69" t="s">
        <v>239</v>
      </c>
      <c r="F318" s="69" t="s">
        <v>97</v>
      </c>
      <c r="G318" s="69" t="s">
        <v>287</v>
      </c>
      <c r="H318" s="70"/>
      <c r="I318" s="51" t="s">
        <v>288</v>
      </c>
      <c r="J318" s="52" t="s">
        <v>289</v>
      </c>
      <c r="K318" s="52"/>
      <c r="L318" s="52"/>
      <c r="M318" s="51" t="s">
        <v>40</v>
      </c>
      <c r="N318" s="52">
        <v>2007</v>
      </c>
      <c r="O318" s="52" t="s">
        <v>41</v>
      </c>
      <c r="P318" s="52" t="s">
        <v>42</v>
      </c>
      <c r="Q318" s="52" t="s">
        <v>43</v>
      </c>
      <c r="R318" s="82">
        <v>1</v>
      </c>
      <c r="S318" s="71">
        <v>1396500</v>
      </c>
      <c r="T318" s="82"/>
      <c r="U318" s="71"/>
      <c r="V318" s="82"/>
      <c r="W318" s="71"/>
      <c r="X318" s="82">
        <f t="shared" si="22"/>
        <v>1</v>
      </c>
      <c r="Y318" s="481">
        <f t="shared" si="22"/>
        <v>1396500</v>
      </c>
      <c r="Z318" s="447" t="s">
        <v>967</v>
      </c>
      <c r="AA318" s="623"/>
      <c r="AB318" s="623"/>
      <c r="AC318" s="623"/>
      <c r="AD318" s="623"/>
      <c r="AE318" s="623"/>
      <c r="AF318" s="623"/>
      <c r="AG318" s="623"/>
    </row>
    <row r="319" spans="1:34" ht="12.95" customHeight="1">
      <c r="A319" s="52">
        <v>15</v>
      </c>
      <c r="B319" s="118" t="s">
        <v>286</v>
      </c>
      <c r="C319" s="69" t="s">
        <v>97</v>
      </c>
      <c r="D319" s="69" t="s">
        <v>238</v>
      </c>
      <c r="E319" s="69" t="s">
        <v>239</v>
      </c>
      <c r="F319" s="69" t="s">
        <v>97</v>
      </c>
      <c r="G319" s="69" t="s">
        <v>287</v>
      </c>
      <c r="H319" s="70"/>
      <c r="I319" s="51" t="s">
        <v>290</v>
      </c>
      <c r="J319" s="52" t="s">
        <v>291</v>
      </c>
      <c r="K319" s="52"/>
      <c r="L319" s="52"/>
      <c r="M319" s="51" t="s">
        <v>40</v>
      </c>
      <c r="N319" s="52">
        <v>2007</v>
      </c>
      <c r="O319" s="52" t="s">
        <v>41</v>
      </c>
      <c r="P319" s="52" t="s">
        <v>42</v>
      </c>
      <c r="Q319" s="52" t="s">
        <v>43</v>
      </c>
      <c r="R319" s="82">
        <v>1</v>
      </c>
      <c r="S319" s="71">
        <v>1163800</v>
      </c>
      <c r="T319" s="82"/>
      <c r="U319" s="71"/>
      <c r="V319" s="82"/>
      <c r="W319" s="71"/>
      <c r="X319" s="82">
        <f t="shared" si="22"/>
        <v>1</v>
      </c>
      <c r="Y319" s="481">
        <f t="shared" si="22"/>
        <v>1163800</v>
      </c>
      <c r="Z319" s="447" t="s">
        <v>967</v>
      </c>
      <c r="AA319" s="623"/>
      <c r="AB319" s="623"/>
      <c r="AC319" s="623"/>
      <c r="AD319" s="623"/>
      <c r="AE319" s="623"/>
      <c r="AF319" s="623"/>
      <c r="AG319" s="623"/>
    </row>
    <row r="320" spans="1:34" ht="12.95" customHeight="1">
      <c r="A320" s="52">
        <v>16</v>
      </c>
      <c r="B320" s="118" t="s">
        <v>286</v>
      </c>
      <c r="C320" s="69" t="s">
        <v>97</v>
      </c>
      <c r="D320" s="69" t="s">
        <v>238</v>
      </c>
      <c r="E320" s="69" t="s">
        <v>239</v>
      </c>
      <c r="F320" s="69" t="s">
        <v>97</v>
      </c>
      <c r="G320" s="69" t="s">
        <v>287</v>
      </c>
      <c r="H320" s="70"/>
      <c r="I320" s="51" t="s">
        <v>292</v>
      </c>
      <c r="J320" s="52" t="s">
        <v>291</v>
      </c>
      <c r="K320" s="52"/>
      <c r="L320" s="52"/>
      <c r="M320" s="51" t="s">
        <v>40</v>
      </c>
      <c r="N320" s="52">
        <v>2007</v>
      </c>
      <c r="O320" s="52" t="s">
        <v>41</v>
      </c>
      <c r="P320" s="52" t="s">
        <v>42</v>
      </c>
      <c r="Q320" s="52" t="s">
        <v>43</v>
      </c>
      <c r="R320" s="82">
        <v>1</v>
      </c>
      <c r="S320" s="71">
        <v>510000</v>
      </c>
      <c r="T320" s="82"/>
      <c r="U320" s="71"/>
      <c r="V320" s="82"/>
      <c r="W320" s="71"/>
      <c r="X320" s="82">
        <f t="shared" si="22"/>
        <v>1</v>
      </c>
      <c r="Y320" s="481">
        <f t="shared" si="22"/>
        <v>510000</v>
      </c>
      <c r="Z320" s="447" t="s">
        <v>967</v>
      </c>
      <c r="AA320" s="623"/>
      <c r="AB320" s="623"/>
      <c r="AC320" s="623"/>
      <c r="AD320" s="623"/>
      <c r="AE320" s="623"/>
      <c r="AF320" s="623"/>
      <c r="AG320" s="623"/>
    </row>
    <row r="321" spans="1:33" ht="12.95" customHeight="1">
      <c r="A321" s="52">
        <v>17</v>
      </c>
      <c r="B321" s="118"/>
      <c r="C321" s="69" t="s">
        <v>97</v>
      </c>
      <c r="D321" s="69" t="s">
        <v>238</v>
      </c>
      <c r="E321" s="69" t="s">
        <v>239</v>
      </c>
      <c r="F321" s="69" t="s">
        <v>97</v>
      </c>
      <c r="G321" s="69" t="s">
        <v>147</v>
      </c>
      <c r="H321" s="70"/>
      <c r="I321" s="51" t="s">
        <v>293</v>
      </c>
      <c r="J321" s="52" t="s">
        <v>294</v>
      </c>
      <c r="K321" s="52"/>
      <c r="L321" s="52"/>
      <c r="M321" s="51" t="s">
        <v>40</v>
      </c>
      <c r="N321" s="52">
        <v>2007</v>
      </c>
      <c r="O321" s="52" t="s">
        <v>41</v>
      </c>
      <c r="P321" s="52" t="s">
        <v>42</v>
      </c>
      <c r="Q321" s="52" t="s">
        <v>43</v>
      </c>
      <c r="R321" s="82">
        <v>1</v>
      </c>
      <c r="S321" s="71">
        <v>25750000</v>
      </c>
      <c r="T321" s="82"/>
      <c r="U321" s="71"/>
      <c r="V321" s="82"/>
      <c r="W321" s="71"/>
      <c r="X321" s="82">
        <f t="shared" si="22"/>
        <v>1</v>
      </c>
      <c r="Y321" s="481">
        <f t="shared" si="22"/>
        <v>25750000</v>
      </c>
      <c r="Z321" s="447" t="s">
        <v>967</v>
      </c>
      <c r="AA321" s="623"/>
      <c r="AB321" s="623"/>
      <c r="AC321" s="623"/>
      <c r="AD321" s="623"/>
      <c r="AE321" s="623"/>
      <c r="AF321" s="623"/>
      <c r="AG321" s="623"/>
    </row>
    <row r="322" spans="1:33" ht="12.95" customHeight="1">
      <c r="A322" s="52">
        <v>18</v>
      </c>
      <c r="B322" s="118" t="s">
        <v>237</v>
      </c>
      <c r="C322" s="69" t="str">
        <f>MID(B322,1,2)</f>
        <v>02</v>
      </c>
      <c r="D322" s="69" t="str">
        <f>MID(B322,4,2)</f>
        <v>08</v>
      </c>
      <c r="E322" s="69" t="str">
        <f>MID(B322,7,2)</f>
        <v>01</v>
      </c>
      <c r="F322" s="69" t="str">
        <f>MID(B322,10,2)</f>
        <v>01</v>
      </c>
      <c r="G322" s="69" t="str">
        <f>MID(B322,13,3)</f>
        <v>068</v>
      </c>
      <c r="H322" s="52">
        <v>108</v>
      </c>
      <c r="I322" s="72" t="s">
        <v>295</v>
      </c>
      <c r="J322" s="52" t="s">
        <v>41</v>
      </c>
      <c r="K322" s="52" t="s">
        <v>41</v>
      </c>
      <c r="L322" s="52" t="s">
        <v>41</v>
      </c>
      <c r="M322" s="51" t="s">
        <v>40</v>
      </c>
      <c r="N322" s="52">
        <v>2013</v>
      </c>
      <c r="O322" s="52" t="s">
        <v>41</v>
      </c>
      <c r="P322" s="52" t="s">
        <v>42</v>
      </c>
      <c r="Q322" s="52" t="s">
        <v>43</v>
      </c>
      <c r="R322" s="70">
        <v>1</v>
      </c>
      <c r="S322" s="71">
        <v>12347500</v>
      </c>
      <c r="T322" s="70"/>
      <c r="U322" s="71"/>
      <c r="V322" s="70"/>
      <c r="W322" s="71"/>
      <c r="X322" s="82">
        <f t="shared" si="22"/>
        <v>1</v>
      </c>
      <c r="Y322" s="481">
        <f t="shared" si="22"/>
        <v>12347500</v>
      </c>
      <c r="Z322" s="417" t="s">
        <v>744</v>
      </c>
      <c r="AA322" s="623"/>
      <c r="AB322" s="623"/>
      <c r="AC322" s="623"/>
      <c r="AD322" s="623"/>
      <c r="AE322" s="623"/>
      <c r="AF322" s="623"/>
      <c r="AG322" s="623"/>
    </row>
    <row r="323" spans="1:33" ht="12.95" customHeight="1">
      <c r="A323" s="52">
        <v>19</v>
      </c>
      <c r="B323" s="118"/>
      <c r="C323" s="76">
        <v>2</v>
      </c>
      <c r="D323" s="76">
        <v>9</v>
      </c>
      <c r="E323" s="76">
        <v>1</v>
      </c>
      <c r="F323" s="76">
        <v>1</v>
      </c>
      <c r="G323" s="76">
        <v>71</v>
      </c>
      <c r="H323" s="51" t="s">
        <v>129</v>
      </c>
      <c r="I323" s="51" t="s">
        <v>296</v>
      </c>
      <c r="J323" s="51" t="s">
        <v>297</v>
      </c>
      <c r="K323" s="51"/>
      <c r="L323" s="51" t="s">
        <v>158</v>
      </c>
      <c r="M323" s="51" t="s">
        <v>40</v>
      </c>
      <c r="N323" s="51">
        <v>2003</v>
      </c>
      <c r="O323" s="51"/>
      <c r="P323" s="51" t="s">
        <v>42</v>
      </c>
      <c r="Q323" s="51" t="s">
        <v>43</v>
      </c>
      <c r="R323" s="97">
        <v>1</v>
      </c>
      <c r="S323" s="53">
        <v>6500000</v>
      </c>
      <c r="T323" s="97"/>
      <c r="U323" s="53"/>
      <c r="V323" s="97"/>
      <c r="W323" s="53"/>
      <c r="X323" s="82">
        <f t="shared" si="22"/>
        <v>1</v>
      </c>
      <c r="Y323" s="481">
        <f t="shared" si="22"/>
        <v>6500000</v>
      </c>
      <c r="Z323" s="406" t="s">
        <v>682</v>
      </c>
      <c r="AA323" s="624"/>
      <c r="AB323" s="624"/>
      <c r="AC323" s="624"/>
      <c r="AD323" s="624"/>
      <c r="AE323" s="624"/>
      <c r="AF323" s="624"/>
      <c r="AG323" s="624"/>
    </row>
    <row r="324" spans="1:33" ht="12.95" customHeight="1">
      <c r="A324" s="52">
        <v>20</v>
      </c>
      <c r="B324" s="118"/>
      <c r="C324" s="76">
        <v>2</v>
      </c>
      <c r="D324" s="76">
        <v>9</v>
      </c>
      <c r="E324" s="76">
        <v>1</v>
      </c>
      <c r="F324" s="76">
        <v>1</v>
      </c>
      <c r="G324" s="76">
        <v>71</v>
      </c>
      <c r="H324" s="51" t="s">
        <v>135</v>
      </c>
      <c r="I324" s="51" t="s">
        <v>298</v>
      </c>
      <c r="J324" s="51" t="s">
        <v>299</v>
      </c>
      <c r="K324" s="51"/>
      <c r="L324" s="51" t="s">
        <v>158</v>
      </c>
      <c r="M324" s="51" t="s">
        <v>40</v>
      </c>
      <c r="N324" s="51">
        <v>1999</v>
      </c>
      <c r="O324" s="51"/>
      <c r="P324" s="51" t="s">
        <v>42</v>
      </c>
      <c r="Q324" s="51" t="s">
        <v>43</v>
      </c>
      <c r="R324" s="97">
        <v>1</v>
      </c>
      <c r="S324" s="53">
        <v>6500000</v>
      </c>
      <c r="T324" s="97"/>
      <c r="U324" s="53"/>
      <c r="V324" s="97"/>
      <c r="W324" s="53"/>
      <c r="X324" s="82">
        <f t="shared" si="22"/>
        <v>1</v>
      </c>
      <c r="Y324" s="481">
        <f t="shared" si="22"/>
        <v>6500000</v>
      </c>
      <c r="Z324" s="406" t="s">
        <v>677</v>
      </c>
      <c r="AA324" s="624"/>
      <c r="AB324" s="624"/>
      <c r="AC324" s="624"/>
      <c r="AD324" s="624"/>
      <c r="AE324" s="624"/>
      <c r="AF324" s="624"/>
      <c r="AG324" s="624"/>
    </row>
    <row r="325" spans="1:33" ht="12.95" customHeight="1">
      <c r="A325" s="52">
        <v>21</v>
      </c>
      <c r="B325" s="118"/>
      <c r="C325" s="76">
        <v>2</v>
      </c>
      <c r="D325" s="76">
        <v>9</v>
      </c>
      <c r="E325" s="76">
        <v>1</v>
      </c>
      <c r="F325" s="76">
        <v>1</v>
      </c>
      <c r="G325" s="76">
        <v>71</v>
      </c>
      <c r="H325" s="51" t="s">
        <v>70</v>
      </c>
      <c r="I325" s="51" t="s">
        <v>300</v>
      </c>
      <c r="J325" s="51" t="s">
        <v>299</v>
      </c>
      <c r="K325" s="51"/>
      <c r="L325" s="51" t="s">
        <v>158</v>
      </c>
      <c r="M325" s="51" t="s">
        <v>40</v>
      </c>
      <c r="N325" s="51">
        <v>2007</v>
      </c>
      <c r="O325" s="51"/>
      <c r="P325" s="51" t="s">
        <v>42</v>
      </c>
      <c r="Q325" s="51" t="s">
        <v>43</v>
      </c>
      <c r="R325" s="97">
        <v>1</v>
      </c>
      <c r="S325" s="53">
        <v>4500000</v>
      </c>
      <c r="T325" s="97"/>
      <c r="U325" s="53"/>
      <c r="V325" s="97"/>
      <c r="W325" s="53"/>
      <c r="X325" s="82">
        <f t="shared" si="22"/>
        <v>1</v>
      </c>
      <c r="Y325" s="481">
        <f t="shared" si="22"/>
        <v>4500000</v>
      </c>
      <c r="Z325" s="406" t="s">
        <v>682</v>
      </c>
      <c r="AA325" s="624"/>
      <c r="AB325" s="624"/>
      <c r="AC325" s="624"/>
      <c r="AD325" s="624"/>
      <c r="AE325" s="624"/>
      <c r="AF325" s="624"/>
      <c r="AG325" s="624"/>
    </row>
    <row r="326" spans="1:33" ht="12.95" customHeight="1">
      <c r="A326" s="52">
        <v>22</v>
      </c>
      <c r="B326" s="118"/>
      <c r="C326" s="76">
        <v>2</v>
      </c>
      <c r="D326" s="76">
        <v>9</v>
      </c>
      <c r="E326" s="76">
        <v>1</v>
      </c>
      <c r="F326" s="76">
        <v>1</v>
      </c>
      <c r="G326" s="76">
        <v>71</v>
      </c>
      <c r="H326" s="51" t="s">
        <v>73</v>
      </c>
      <c r="I326" s="51" t="s">
        <v>301</v>
      </c>
      <c r="J326" s="51" t="s">
        <v>131</v>
      </c>
      <c r="K326" s="51"/>
      <c r="L326" s="51" t="s">
        <v>158</v>
      </c>
      <c r="M326" s="51" t="s">
        <v>40</v>
      </c>
      <c r="N326" s="51">
        <v>2004</v>
      </c>
      <c r="O326" s="51"/>
      <c r="P326" s="51" t="s">
        <v>42</v>
      </c>
      <c r="Q326" s="51" t="s">
        <v>43</v>
      </c>
      <c r="R326" s="97">
        <v>1</v>
      </c>
      <c r="S326" s="53">
        <v>350000</v>
      </c>
      <c r="T326" s="97"/>
      <c r="U326" s="53"/>
      <c r="V326" s="97"/>
      <c r="W326" s="53"/>
      <c r="X326" s="82">
        <f t="shared" si="22"/>
        <v>1</v>
      </c>
      <c r="Y326" s="481">
        <f t="shared" si="22"/>
        <v>350000</v>
      </c>
      <c r="Z326" s="406" t="s">
        <v>682</v>
      </c>
      <c r="AA326" s="624"/>
      <c r="AB326" s="624"/>
      <c r="AC326" s="624"/>
      <c r="AD326" s="624"/>
      <c r="AE326" s="624"/>
      <c r="AF326" s="624"/>
      <c r="AG326" s="624"/>
    </row>
    <row r="327" spans="1:33" ht="12.95" customHeight="1">
      <c r="A327" s="52">
        <v>23</v>
      </c>
      <c r="B327" s="118"/>
      <c r="C327" s="76">
        <v>2</v>
      </c>
      <c r="D327" s="76">
        <v>9</v>
      </c>
      <c r="E327" s="76">
        <v>1</v>
      </c>
      <c r="F327" s="76">
        <v>1</v>
      </c>
      <c r="G327" s="76">
        <v>71</v>
      </c>
      <c r="H327" s="51" t="s">
        <v>137</v>
      </c>
      <c r="I327" s="51" t="s">
        <v>301</v>
      </c>
      <c r="J327" s="51" t="s">
        <v>131</v>
      </c>
      <c r="K327" s="51"/>
      <c r="L327" s="51" t="s">
        <v>158</v>
      </c>
      <c r="M327" s="51" t="s">
        <v>40</v>
      </c>
      <c r="N327" s="51">
        <v>2004</v>
      </c>
      <c r="O327" s="51"/>
      <c r="P327" s="51" t="s">
        <v>42</v>
      </c>
      <c r="Q327" s="51" t="s">
        <v>43</v>
      </c>
      <c r="R327" s="97">
        <v>1</v>
      </c>
      <c r="S327" s="53">
        <v>350000</v>
      </c>
      <c r="T327" s="97"/>
      <c r="U327" s="53"/>
      <c r="V327" s="97"/>
      <c r="W327" s="53"/>
      <c r="X327" s="82">
        <f t="shared" si="22"/>
        <v>1</v>
      </c>
      <c r="Y327" s="481">
        <f t="shared" si="22"/>
        <v>350000</v>
      </c>
      <c r="Z327" s="406" t="s">
        <v>682</v>
      </c>
      <c r="AA327" s="624"/>
      <c r="AB327" s="624"/>
      <c r="AC327" s="624"/>
      <c r="AD327" s="624"/>
      <c r="AE327" s="624"/>
      <c r="AF327" s="624"/>
      <c r="AG327" s="624"/>
    </row>
    <row r="328" spans="1:33" ht="12.95" customHeight="1">
      <c r="A328" s="52">
        <v>24</v>
      </c>
      <c r="B328" s="118"/>
      <c r="C328" s="76">
        <v>2</v>
      </c>
      <c r="D328" s="76">
        <v>9</v>
      </c>
      <c r="E328" s="76">
        <v>1</v>
      </c>
      <c r="F328" s="76">
        <v>1</v>
      </c>
      <c r="G328" s="76">
        <v>71</v>
      </c>
      <c r="H328" s="51" t="s">
        <v>100</v>
      </c>
      <c r="I328" s="51" t="s">
        <v>301</v>
      </c>
      <c r="J328" s="51" t="s">
        <v>131</v>
      </c>
      <c r="K328" s="51"/>
      <c r="L328" s="51" t="s">
        <v>158</v>
      </c>
      <c r="M328" s="51" t="s">
        <v>40</v>
      </c>
      <c r="N328" s="51">
        <v>2004</v>
      </c>
      <c r="O328" s="51"/>
      <c r="P328" s="51" t="s">
        <v>42</v>
      </c>
      <c r="Q328" s="51" t="s">
        <v>43</v>
      </c>
      <c r="R328" s="97">
        <v>1</v>
      </c>
      <c r="S328" s="53">
        <v>350000</v>
      </c>
      <c r="T328" s="97"/>
      <c r="U328" s="53"/>
      <c r="V328" s="97"/>
      <c r="W328" s="53"/>
      <c r="X328" s="82">
        <f t="shared" si="22"/>
        <v>1</v>
      </c>
      <c r="Y328" s="481">
        <f t="shared" si="22"/>
        <v>350000</v>
      </c>
      <c r="Z328" s="406" t="s">
        <v>682</v>
      </c>
      <c r="AA328" s="624"/>
      <c r="AB328" s="624"/>
      <c r="AC328" s="624"/>
      <c r="AD328" s="624"/>
      <c r="AE328" s="624"/>
      <c r="AF328" s="624"/>
      <c r="AG328" s="624"/>
    </row>
    <row r="329" spans="1:33" ht="12.95" customHeight="1">
      <c r="A329" s="52">
        <v>25</v>
      </c>
      <c r="B329" s="118"/>
      <c r="C329" s="76">
        <v>2</v>
      </c>
      <c r="D329" s="76">
        <v>9</v>
      </c>
      <c r="E329" s="76">
        <v>1</v>
      </c>
      <c r="F329" s="76">
        <v>1</v>
      </c>
      <c r="G329" s="76">
        <v>71</v>
      </c>
      <c r="H329" s="51" t="s">
        <v>139</v>
      </c>
      <c r="I329" s="51" t="s">
        <v>301</v>
      </c>
      <c r="J329" s="51" t="s">
        <v>131</v>
      </c>
      <c r="K329" s="51"/>
      <c r="L329" s="51" t="s">
        <v>158</v>
      </c>
      <c r="M329" s="51" t="s">
        <v>40</v>
      </c>
      <c r="N329" s="51">
        <v>2004</v>
      </c>
      <c r="O329" s="51"/>
      <c r="P329" s="51" t="s">
        <v>42</v>
      </c>
      <c r="Q329" s="51" t="s">
        <v>43</v>
      </c>
      <c r="R329" s="97">
        <v>1</v>
      </c>
      <c r="S329" s="53">
        <v>350000</v>
      </c>
      <c r="T329" s="97"/>
      <c r="U329" s="53"/>
      <c r="V329" s="97"/>
      <c r="W329" s="53"/>
      <c r="X329" s="82">
        <f t="shared" si="22"/>
        <v>1</v>
      </c>
      <c r="Y329" s="481">
        <f t="shared" si="22"/>
        <v>350000</v>
      </c>
      <c r="Z329" s="406" t="s">
        <v>682</v>
      </c>
      <c r="AA329" s="624"/>
      <c r="AB329" s="624"/>
      <c r="AC329" s="624"/>
      <c r="AD329" s="624"/>
      <c r="AE329" s="624"/>
      <c r="AF329" s="624"/>
      <c r="AG329" s="624"/>
    </row>
    <row r="330" spans="1:33" ht="12.95" customHeight="1">
      <c r="A330" s="52">
        <v>26</v>
      </c>
      <c r="B330" s="118"/>
      <c r="C330" s="76">
        <v>2</v>
      </c>
      <c r="D330" s="76">
        <v>9</v>
      </c>
      <c r="E330" s="76">
        <v>1</v>
      </c>
      <c r="F330" s="76">
        <v>1</v>
      </c>
      <c r="G330" s="76">
        <v>71</v>
      </c>
      <c r="H330" s="51" t="s">
        <v>140</v>
      </c>
      <c r="I330" s="51" t="s">
        <v>301</v>
      </c>
      <c r="J330" s="51" t="s">
        <v>131</v>
      </c>
      <c r="K330" s="51"/>
      <c r="L330" s="51" t="s">
        <v>158</v>
      </c>
      <c r="M330" s="51" t="s">
        <v>40</v>
      </c>
      <c r="N330" s="51">
        <v>2004</v>
      </c>
      <c r="O330" s="51"/>
      <c r="P330" s="51" t="s">
        <v>42</v>
      </c>
      <c r="Q330" s="51" t="s">
        <v>43</v>
      </c>
      <c r="R330" s="97">
        <v>1</v>
      </c>
      <c r="S330" s="53">
        <v>350000</v>
      </c>
      <c r="T330" s="97"/>
      <c r="U330" s="53"/>
      <c r="V330" s="97"/>
      <c r="W330" s="53"/>
      <c r="X330" s="82">
        <f t="shared" si="22"/>
        <v>1</v>
      </c>
      <c r="Y330" s="481">
        <f t="shared" si="22"/>
        <v>350000</v>
      </c>
      <c r="Z330" s="406" t="s">
        <v>682</v>
      </c>
      <c r="AA330" s="624"/>
      <c r="AB330" s="624"/>
      <c r="AC330" s="624"/>
      <c r="AD330" s="624"/>
      <c r="AE330" s="624"/>
      <c r="AF330" s="624"/>
      <c r="AG330" s="624"/>
    </row>
    <row r="331" spans="1:33" ht="12.95" customHeight="1">
      <c r="A331" s="52">
        <v>27</v>
      </c>
      <c r="B331" s="118"/>
      <c r="C331" s="76">
        <v>2</v>
      </c>
      <c r="D331" s="76">
        <v>9</v>
      </c>
      <c r="E331" s="76">
        <v>1</v>
      </c>
      <c r="F331" s="76">
        <v>1</v>
      </c>
      <c r="G331" s="76">
        <v>71</v>
      </c>
      <c r="H331" s="51" t="s">
        <v>120</v>
      </c>
      <c r="I331" s="51" t="s">
        <v>301</v>
      </c>
      <c r="J331" s="51" t="s">
        <v>131</v>
      </c>
      <c r="K331" s="51"/>
      <c r="L331" s="51" t="s">
        <v>158</v>
      </c>
      <c r="M331" s="51" t="s">
        <v>40</v>
      </c>
      <c r="N331" s="51">
        <v>2004</v>
      </c>
      <c r="O331" s="51"/>
      <c r="P331" s="51" t="s">
        <v>42</v>
      </c>
      <c r="Q331" s="51" t="s">
        <v>43</v>
      </c>
      <c r="R331" s="97">
        <v>1</v>
      </c>
      <c r="S331" s="53">
        <v>350000</v>
      </c>
      <c r="T331" s="97"/>
      <c r="U331" s="53"/>
      <c r="V331" s="97"/>
      <c r="W331" s="53"/>
      <c r="X331" s="82">
        <f t="shared" si="22"/>
        <v>1</v>
      </c>
      <c r="Y331" s="481">
        <f t="shared" si="22"/>
        <v>350000</v>
      </c>
      <c r="Z331" s="406" t="s">
        <v>682</v>
      </c>
      <c r="AA331" s="624"/>
      <c r="AB331" s="624"/>
      <c r="AC331" s="624"/>
      <c r="AD331" s="624"/>
      <c r="AE331" s="624"/>
      <c r="AF331" s="624"/>
      <c r="AG331" s="624"/>
    </row>
    <row r="332" spans="1:33" ht="12.95" customHeight="1">
      <c r="A332" s="52">
        <v>28</v>
      </c>
      <c r="B332" s="118"/>
      <c r="C332" s="76">
        <v>2</v>
      </c>
      <c r="D332" s="76">
        <v>9</v>
      </c>
      <c r="E332" s="76">
        <v>1</v>
      </c>
      <c r="F332" s="76">
        <v>1</v>
      </c>
      <c r="G332" s="76">
        <v>71</v>
      </c>
      <c r="H332" s="51" t="s">
        <v>141</v>
      </c>
      <c r="I332" s="51" t="s">
        <v>301</v>
      </c>
      <c r="J332" s="51" t="s">
        <v>131</v>
      </c>
      <c r="K332" s="51"/>
      <c r="L332" s="51" t="s">
        <v>158</v>
      </c>
      <c r="M332" s="51" t="s">
        <v>40</v>
      </c>
      <c r="N332" s="51">
        <v>2004</v>
      </c>
      <c r="O332" s="51"/>
      <c r="P332" s="51" t="s">
        <v>42</v>
      </c>
      <c r="Q332" s="51" t="s">
        <v>43</v>
      </c>
      <c r="R332" s="97">
        <v>1</v>
      </c>
      <c r="S332" s="53">
        <v>350000</v>
      </c>
      <c r="T332" s="97"/>
      <c r="U332" s="53"/>
      <c r="V332" s="97"/>
      <c r="W332" s="53"/>
      <c r="X332" s="82">
        <f t="shared" si="22"/>
        <v>1</v>
      </c>
      <c r="Y332" s="481">
        <f t="shared" si="22"/>
        <v>350000</v>
      </c>
      <c r="Z332" s="406" t="s">
        <v>682</v>
      </c>
      <c r="AA332" s="624"/>
      <c r="AB332" s="624"/>
      <c r="AC332" s="624"/>
      <c r="AD332" s="624"/>
      <c r="AE332" s="624"/>
      <c r="AF332" s="624"/>
      <c r="AG332" s="624"/>
    </row>
    <row r="333" spans="1:33" ht="12.95" customHeight="1">
      <c r="A333" s="52">
        <v>29</v>
      </c>
      <c r="B333" s="118"/>
      <c r="C333" s="76">
        <v>2</v>
      </c>
      <c r="D333" s="76">
        <v>9</v>
      </c>
      <c r="E333" s="76">
        <v>1</v>
      </c>
      <c r="F333" s="76">
        <v>1</v>
      </c>
      <c r="G333" s="76">
        <v>2</v>
      </c>
      <c r="H333" s="51" t="s">
        <v>129</v>
      </c>
      <c r="I333" s="51" t="s">
        <v>302</v>
      </c>
      <c r="J333" s="51" t="s">
        <v>303</v>
      </c>
      <c r="K333" s="51"/>
      <c r="L333" s="51" t="s">
        <v>223</v>
      </c>
      <c r="M333" s="51" t="s">
        <v>40</v>
      </c>
      <c r="N333" s="51">
        <v>2005</v>
      </c>
      <c r="O333" s="51"/>
      <c r="P333" s="51" t="s">
        <v>132</v>
      </c>
      <c r="Q333" s="51" t="s">
        <v>43</v>
      </c>
      <c r="R333" s="97">
        <v>1</v>
      </c>
      <c r="S333" s="53">
        <v>3500000</v>
      </c>
      <c r="T333" s="97"/>
      <c r="U333" s="53"/>
      <c r="V333" s="97"/>
      <c r="W333" s="53"/>
      <c r="X333" s="82">
        <f t="shared" si="22"/>
        <v>1</v>
      </c>
      <c r="Y333" s="481">
        <f t="shared" si="22"/>
        <v>3500000</v>
      </c>
      <c r="Z333" s="406" t="s">
        <v>696</v>
      </c>
      <c r="AA333" s="624"/>
      <c r="AB333" s="624"/>
      <c r="AC333" s="624"/>
      <c r="AD333" s="624"/>
      <c r="AE333" s="624"/>
      <c r="AF333" s="624"/>
      <c r="AG333" s="624"/>
    </row>
    <row r="334" spans="1:33" ht="12.95" customHeight="1">
      <c r="A334" s="52">
        <v>30</v>
      </c>
      <c r="B334" s="118"/>
      <c r="C334" s="76">
        <v>2</v>
      </c>
      <c r="D334" s="76">
        <v>9</v>
      </c>
      <c r="E334" s="76">
        <v>1</v>
      </c>
      <c r="F334" s="76">
        <v>1</v>
      </c>
      <c r="G334" s="76">
        <v>69</v>
      </c>
      <c r="H334" s="51" t="s">
        <v>129</v>
      </c>
      <c r="I334" s="51" t="s">
        <v>304</v>
      </c>
      <c r="J334" s="51" t="s">
        <v>305</v>
      </c>
      <c r="K334" s="51"/>
      <c r="L334" s="51" t="s">
        <v>39</v>
      </c>
      <c r="M334" s="51" t="s">
        <v>40</v>
      </c>
      <c r="N334" s="51">
        <v>2008</v>
      </c>
      <c r="O334" s="51"/>
      <c r="P334" s="51" t="s">
        <v>42</v>
      </c>
      <c r="Q334" s="51" t="s">
        <v>43</v>
      </c>
      <c r="R334" s="97">
        <v>1</v>
      </c>
      <c r="S334" s="53">
        <v>17000000</v>
      </c>
      <c r="T334" s="97"/>
      <c r="U334" s="53"/>
      <c r="V334" s="97"/>
      <c r="W334" s="53"/>
      <c r="X334" s="82">
        <f t="shared" si="22"/>
        <v>1</v>
      </c>
      <c r="Y334" s="481">
        <f t="shared" si="22"/>
        <v>17000000</v>
      </c>
      <c r="Z334" s="406" t="s">
        <v>710</v>
      </c>
      <c r="AA334" s="624"/>
      <c r="AB334" s="624"/>
      <c r="AC334" s="624"/>
      <c r="AD334" s="624"/>
      <c r="AE334" s="624"/>
      <c r="AF334" s="624"/>
      <c r="AG334" s="624"/>
    </row>
    <row r="335" spans="1:33" ht="12.95" customHeight="1">
      <c r="A335" s="52">
        <v>31</v>
      </c>
      <c r="B335" s="118"/>
      <c r="C335" s="76">
        <v>2</v>
      </c>
      <c r="D335" s="76">
        <v>9</v>
      </c>
      <c r="E335" s="76">
        <v>2</v>
      </c>
      <c r="F335" s="76">
        <v>1</v>
      </c>
      <c r="G335" s="76">
        <v>6</v>
      </c>
      <c r="H335" s="51" t="s">
        <v>129</v>
      </c>
      <c r="I335" s="51" t="s">
        <v>306</v>
      </c>
      <c r="J335" s="51" t="s">
        <v>131</v>
      </c>
      <c r="K335" s="51"/>
      <c r="L335" s="51" t="s">
        <v>223</v>
      </c>
      <c r="M335" s="51" t="s">
        <v>40</v>
      </c>
      <c r="N335" s="51">
        <v>2004</v>
      </c>
      <c r="O335" s="51"/>
      <c r="P335" s="51" t="s">
        <v>42</v>
      </c>
      <c r="Q335" s="51"/>
      <c r="R335" s="97">
        <v>1</v>
      </c>
      <c r="S335" s="53">
        <v>400000</v>
      </c>
      <c r="T335" s="97"/>
      <c r="U335" s="53"/>
      <c r="V335" s="97"/>
      <c r="W335" s="53"/>
      <c r="X335" s="82">
        <f t="shared" si="22"/>
        <v>1</v>
      </c>
      <c r="Y335" s="481">
        <f t="shared" si="22"/>
        <v>400000</v>
      </c>
      <c r="Z335" s="406"/>
      <c r="AA335" s="624"/>
      <c r="AB335" s="624"/>
      <c r="AC335" s="624"/>
      <c r="AD335" s="624"/>
      <c r="AE335" s="624"/>
      <c r="AF335" s="624"/>
      <c r="AG335" s="624"/>
    </row>
    <row r="336" spans="1:33" ht="12.95" customHeight="1">
      <c r="A336" s="52">
        <v>32</v>
      </c>
      <c r="B336" s="118"/>
      <c r="C336" s="76">
        <v>2</v>
      </c>
      <c r="D336" s="76">
        <v>9</v>
      </c>
      <c r="E336" s="76">
        <v>1</v>
      </c>
      <c r="F336" s="76">
        <v>1</v>
      </c>
      <c r="G336" s="76">
        <v>72</v>
      </c>
      <c r="H336" s="51" t="s">
        <v>129</v>
      </c>
      <c r="I336" s="51" t="s">
        <v>307</v>
      </c>
      <c r="J336" s="51" t="s">
        <v>131</v>
      </c>
      <c r="K336" s="51"/>
      <c r="L336" s="51" t="s">
        <v>39</v>
      </c>
      <c r="M336" s="51" t="s">
        <v>40</v>
      </c>
      <c r="N336" s="51">
        <v>1995</v>
      </c>
      <c r="O336" s="51"/>
      <c r="P336" s="51" t="s">
        <v>42</v>
      </c>
      <c r="Q336" s="51" t="s">
        <v>43</v>
      </c>
      <c r="R336" s="97">
        <v>1</v>
      </c>
      <c r="S336" s="53">
        <v>800000</v>
      </c>
      <c r="T336" s="97"/>
      <c r="U336" s="53"/>
      <c r="V336" s="97"/>
      <c r="W336" s="53"/>
      <c r="X336" s="82">
        <f t="shared" si="22"/>
        <v>1</v>
      </c>
      <c r="Y336" s="481">
        <f t="shared" si="22"/>
        <v>800000</v>
      </c>
      <c r="Z336" s="406" t="s">
        <v>711</v>
      </c>
      <c r="AA336" s="624"/>
      <c r="AB336" s="624"/>
      <c r="AC336" s="624"/>
      <c r="AD336" s="624"/>
      <c r="AE336" s="624"/>
      <c r="AF336" s="624"/>
      <c r="AG336" s="624"/>
    </row>
    <row r="337" spans="1:33" ht="12.95" customHeight="1">
      <c r="A337" s="52">
        <v>33</v>
      </c>
      <c r="B337" s="118"/>
      <c r="C337" s="76">
        <v>2</v>
      </c>
      <c r="D337" s="76">
        <v>9</v>
      </c>
      <c r="E337" s="76">
        <v>1</v>
      </c>
      <c r="F337" s="76">
        <v>1</v>
      </c>
      <c r="G337" s="76">
        <v>72</v>
      </c>
      <c r="H337" s="51" t="s">
        <v>135</v>
      </c>
      <c r="I337" s="51" t="s">
        <v>307</v>
      </c>
      <c r="J337" s="51" t="s">
        <v>131</v>
      </c>
      <c r="K337" s="51"/>
      <c r="L337" s="51" t="s">
        <v>39</v>
      </c>
      <c r="M337" s="51" t="s">
        <v>40</v>
      </c>
      <c r="N337" s="51">
        <v>1995</v>
      </c>
      <c r="O337" s="51"/>
      <c r="P337" s="51" t="s">
        <v>42</v>
      </c>
      <c r="Q337" s="51"/>
      <c r="R337" s="97">
        <v>1</v>
      </c>
      <c r="S337" s="53">
        <v>800000</v>
      </c>
      <c r="T337" s="97"/>
      <c r="U337" s="53"/>
      <c r="V337" s="97"/>
      <c r="W337" s="53"/>
      <c r="X337" s="82">
        <f t="shared" si="22"/>
        <v>1</v>
      </c>
      <c r="Y337" s="481">
        <f t="shared" si="22"/>
        <v>800000</v>
      </c>
      <c r="Z337" s="406" t="s">
        <v>712</v>
      </c>
      <c r="AA337" s="624"/>
      <c r="AB337" s="624"/>
      <c r="AC337" s="624"/>
      <c r="AD337" s="624"/>
      <c r="AE337" s="624"/>
      <c r="AF337" s="624"/>
      <c r="AG337" s="624"/>
    </row>
    <row r="338" spans="1:33" ht="12.95" customHeight="1">
      <c r="A338" s="52">
        <v>34</v>
      </c>
      <c r="B338" s="118"/>
      <c r="C338" s="76">
        <v>2</v>
      </c>
      <c r="D338" s="76">
        <v>9</v>
      </c>
      <c r="E338" s="76">
        <v>1</v>
      </c>
      <c r="F338" s="76">
        <v>1</v>
      </c>
      <c r="G338" s="76">
        <v>72</v>
      </c>
      <c r="H338" s="51" t="s">
        <v>70</v>
      </c>
      <c r="I338" s="51" t="s">
        <v>307</v>
      </c>
      <c r="J338" s="51" t="s">
        <v>131</v>
      </c>
      <c r="K338" s="51"/>
      <c r="L338" s="51" t="s">
        <v>39</v>
      </c>
      <c r="M338" s="51" t="s">
        <v>40</v>
      </c>
      <c r="N338" s="51">
        <v>1995</v>
      </c>
      <c r="O338" s="51"/>
      <c r="P338" s="51" t="s">
        <v>42</v>
      </c>
      <c r="Q338" s="51" t="s">
        <v>43</v>
      </c>
      <c r="R338" s="97">
        <v>1</v>
      </c>
      <c r="S338" s="53">
        <v>800000</v>
      </c>
      <c r="T338" s="97"/>
      <c r="U338" s="53"/>
      <c r="V338" s="97"/>
      <c r="W338" s="53"/>
      <c r="X338" s="82">
        <f t="shared" si="22"/>
        <v>1</v>
      </c>
      <c r="Y338" s="481">
        <f t="shared" si="22"/>
        <v>800000</v>
      </c>
      <c r="Z338" s="406" t="s">
        <v>713</v>
      </c>
      <c r="AA338" s="624"/>
      <c r="AB338" s="624"/>
      <c r="AC338" s="624"/>
      <c r="AD338" s="624"/>
      <c r="AE338" s="624"/>
      <c r="AF338" s="624"/>
      <c r="AG338" s="624"/>
    </row>
    <row r="339" spans="1:33" ht="12.95" customHeight="1">
      <c r="A339" s="52">
        <v>35</v>
      </c>
      <c r="B339" s="118"/>
      <c r="C339" s="76">
        <v>2</v>
      </c>
      <c r="D339" s="76">
        <v>9</v>
      </c>
      <c r="E339" s="76">
        <v>1</v>
      </c>
      <c r="F339" s="76">
        <v>1</v>
      </c>
      <c r="G339" s="76">
        <v>72</v>
      </c>
      <c r="H339" s="51" t="s">
        <v>73</v>
      </c>
      <c r="I339" s="51" t="s">
        <v>307</v>
      </c>
      <c r="J339" s="51" t="s">
        <v>131</v>
      </c>
      <c r="K339" s="51"/>
      <c r="L339" s="51" t="s">
        <v>39</v>
      </c>
      <c r="M339" s="51" t="s">
        <v>40</v>
      </c>
      <c r="N339" s="51">
        <v>1995</v>
      </c>
      <c r="O339" s="51"/>
      <c r="P339" s="51" t="s">
        <v>42</v>
      </c>
      <c r="Q339" s="51" t="s">
        <v>43</v>
      </c>
      <c r="R339" s="97">
        <v>1</v>
      </c>
      <c r="S339" s="53">
        <v>800000</v>
      </c>
      <c r="T339" s="97"/>
      <c r="U339" s="53"/>
      <c r="V339" s="97"/>
      <c r="W339" s="53"/>
      <c r="X339" s="82">
        <f t="shared" si="22"/>
        <v>1</v>
      </c>
      <c r="Y339" s="481">
        <f t="shared" si="22"/>
        <v>800000</v>
      </c>
      <c r="Z339" s="406" t="s">
        <v>714</v>
      </c>
      <c r="AA339" s="624"/>
      <c r="AB339" s="624"/>
      <c r="AC339" s="624"/>
      <c r="AD339" s="624"/>
      <c r="AE339" s="624"/>
      <c r="AF339" s="624"/>
      <c r="AG339" s="624"/>
    </row>
    <row r="340" spans="1:33" ht="12.95" customHeight="1">
      <c r="A340" s="52">
        <v>36</v>
      </c>
      <c r="B340" s="118"/>
      <c r="C340" s="76">
        <v>2</v>
      </c>
      <c r="D340" s="76">
        <v>9</v>
      </c>
      <c r="E340" s="76">
        <v>1</v>
      </c>
      <c r="F340" s="76">
        <v>1</v>
      </c>
      <c r="G340" s="76">
        <v>72</v>
      </c>
      <c r="H340" s="51" t="s">
        <v>137</v>
      </c>
      <c r="I340" s="51" t="s">
        <v>307</v>
      </c>
      <c r="J340" s="51" t="s">
        <v>131</v>
      </c>
      <c r="K340" s="51"/>
      <c r="L340" s="51" t="s">
        <v>39</v>
      </c>
      <c r="M340" s="51" t="s">
        <v>40</v>
      </c>
      <c r="N340" s="51">
        <v>1995</v>
      </c>
      <c r="O340" s="51"/>
      <c r="P340" s="51" t="s">
        <v>42</v>
      </c>
      <c r="Q340" s="51" t="s">
        <v>43</v>
      </c>
      <c r="R340" s="97">
        <v>1</v>
      </c>
      <c r="S340" s="53">
        <v>800000</v>
      </c>
      <c r="T340" s="97"/>
      <c r="U340" s="53"/>
      <c r="V340" s="97"/>
      <c r="W340" s="53"/>
      <c r="X340" s="82">
        <f t="shared" si="22"/>
        <v>1</v>
      </c>
      <c r="Y340" s="481">
        <f t="shared" si="22"/>
        <v>800000</v>
      </c>
      <c r="Z340" s="406" t="s">
        <v>681</v>
      </c>
      <c r="AA340" s="624"/>
      <c r="AB340" s="624"/>
      <c r="AC340" s="624"/>
      <c r="AD340" s="624"/>
      <c r="AE340" s="624"/>
      <c r="AF340" s="624"/>
      <c r="AG340" s="624"/>
    </row>
    <row r="341" spans="1:33" ht="12.95" customHeight="1">
      <c r="A341" s="52">
        <v>37</v>
      </c>
      <c r="B341" s="118"/>
      <c r="C341" s="76">
        <v>2</v>
      </c>
      <c r="D341" s="76">
        <v>9</v>
      </c>
      <c r="E341" s="76">
        <v>1</v>
      </c>
      <c r="F341" s="76">
        <v>1</v>
      </c>
      <c r="G341" s="76">
        <v>76</v>
      </c>
      <c r="H341" s="51" t="s">
        <v>129</v>
      </c>
      <c r="I341" s="51" t="s">
        <v>308</v>
      </c>
      <c r="J341" s="51" t="s">
        <v>131</v>
      </c>
      <c r="K341" s="51"/>
      <c r="L341" s="51" t="s">
        <v>39</v>
      </c>
      <c r="M341" s="51" t="s">
        <v>309</v>
      </c>
      <c r="N341" s="51">
        <v>2000</v>
      </c>
      <c r="O341" s="51"/>
      <c r="P341" s="51" t="s">
        <v>42</v>
      </c>
      <c r="Q341" s="51" t="s">
        <v>310</v>
      </c>
      <c r="R341" s="97">
        <v>1</v>
      </c>
      <c r="S341" s="53">
        <v>3750000</v>
      </c>
      <c r="T341" s="97"/>
      <c r="U341" s="53"/>
      <c r="V341" s="97"/>
      <c r="W341" s="53"/>
      <c r="X341" s="82">
        <f t="shared" si="22"/>
        <v>1</v>
      </c>
      <c r="Y341" s="481">
        <f t="shared" si="22"/>
        <v>3750000</v>
      </c>
      <c r="Z341" s="406" t="s">
        <v>676</v>
      </c>
      <c r="AA341" s="624"/>
      <c r="AB341" s="624"/>
      <c r="AC341" s="624"/>
      <c r="AD341" s="624"/>
      <c r="AE341" s="624"/>
      <c r="AF341" s="624"/>
      <c r="AG341" s="624"/>
    </row>
    <row r="342" spans="1:33" ht="12.95" customHeight="1">
      <c r="A342" s="52">
        <v>38</v>
      </c>
      <c r="B342" s="118"/>
      <c r="C342" s="76">
        <v>2</v>
      </c>
      <c r="D342" s="76">
        <v>9</v>
      </c>
      <c r="E342" s="76">
        <v>1</v>
      </c>
      <c r="F342" s="76">
        <v>1</v>
      </c>
      <c r="G342" s="76">
        <v>75</v>
      </c>
      <c r="H342" s="51" t="s">
        <v>129</v>
      </c>
      <c r="I342" s="51" t="s">
        <v>311</v>
      </c>
      <c r="J342" s="51" t="s">
        <v>312</v>
      </c>
      <c r="K342" s="51"/>
      <c r="L342" s="51" t="s">
        <v>223</v>
      </c>
      <c r="M342" s="51" t="s">
        <v>40</v>
      </c>
      <c r="N342" s="51">
        <v>2007</v>
      </c>
      <c r="O342" s="51"/>
      <c r="P342" s="51" t="s">
        <v>42</v>
      </c>
      <c r="Q342" s="51"/>
      <c r="R342" s="97">
        <v>1</v>
      </c>
      <c r="S342" s="53">
        <v>1650000</v>
      </c>
      <c r="T342" s="97"/>
      <c r="U342" s="53"/>
      <c r="V342" s="97"/>
      <c r="W342" s="53"/>
      <c r="X342" s="82">
        <f t="shared" si="22"/>
        <v>1</v>
      </c>
      <c r="Y342" s="481">
        <f t="shared" si="22"/>
        <v>1650000</v>
      </c>
      <c r="Z342" s="406" t="s">
        <v>681</v>
      </c>
      <c r="AA342" s="624"/>
      <c r="AB342" s="624"/>
      <c r="AC342" s="624"/>
      <c r="AD342" s="624"/>
      <c r="AE342" s="624"/>
      <c r="AF342" s="624"/>
      <c r="AG342" s="624"/>
    </row>
    <row r="343" spans="1:33" ht="12.95" customHeight="1">
      <c r="A343" s="52">
        <v>39</v>
      </c>
      <c r="B343" s="118"/>
      <c r="C343" s="76">
        <v>2</v>
      </c>
      <c r="D343" s="76">
        <v>9</v>
      </c>
      <c r="E343" s="76">
        <v>1</v>
      </c>
      <c r="F343" s="76">
        <v>1</v>
      </c>
      <c r="G343" s="76">
        <v>75</v>
      </c>
      <c r="H343" s="51" t="s">
        <v>129</v>
      </c>
      <c r="I343" s="51" t="s">
        <v>313</v>
      </c>
      <c r="J343" s="51" t="s">
        <v>314</v>
      </c>
      <c r="K343" s="51"/>
      <c r="L343" s="51" t="s">
        <v>223</v>
      </c>
      <c r="M343" s="51" t="s">
        <v>309</v>
      </c>
      <c r="N343" s="51">
        <v>2008</v>
      </c>
      <c r="O343" s="51"/>
      <c r="P343" s="51" t="s">
        <v>42</v>
      </c>
      <c r="Q343" s="51" t="s">
        <v>310</v>
      </c>
      <c r="R343" s="97">
        <v>1</v>
      </c>
      <c r="S343" s="53">
        <v>3880250</v>
      </c>
      <c r="T343" s="97"/>
      <c r="U343" s="53"/>
      <c r="V343" s="97"/>
      <c r="W343" s="53"/>
      <c r="X343" s="82">
        <f t="shared" si="22"/>
        <v>1</v>
      </c>
      <c r="Y343" s="481">
        <f t="shared" si="22"/>
        <v>3880250</v>
      </c>
      <c r="Z343" s="406" t="s">
        <v>710</v>
      </c>
      <c r="AA343" s="624"/>
      <c r="AB343" s="624"/>
      <c r="AC343" s="624"/>
      <c r="AD343" s="624"/>
      <c r="AE343" s="624"/>
      <c r="AF343" s="624"/>
      <c r="AG343" s="624"/>
    </row>
    <row r="344" spans="1:33" ht="12.95" customHeight="1">
      <c r="A344" s="52">
        <v>40</v>
      </c>
      <c r="B344" s="118"/>
      <c r="C344" s="76">
        <v>2</v>
      </c>
      <c r="D344" s="76">
        <v>9</v>
      </c>
      <c r="E344" s="76">
        <v>1</v>
      </c>
      <c r="F344" s="76">
        <v>1</v>
      </c>
      <c r="G344" s="76">
        <v>75</v>
      </c>
      <c r="H344" s="51" t="s">
        <v>135</v>
      </c>
      <c r="I344" s="51" t="s">
        <v>315</v>
      </c>
      <c r="J344" s="51" t="s">
        <v>316</v>
      </c>
      <c r="K344" s="51"/>
      <c r="L344" s="51" t="s">
        <v>223</v>
      </c>
      <c r="M344" s="51" t="s">
        <v>309</v>
      </c>
      <c r="N344" s="51">
        <v>2008</v>
      </c>
      <c r="O344" s="51"/>
      <c r="P344" s="51" t="s">
        <v>42</v>
      </c>
      <c r="Q344" s="51" t="s">
        <v>310</v>
      </c>
      <c r="R344" s="97">
        <v>1</v>
      </c>
      <c r="S344" s="53">
        <v>3880250</v>
      </c>
      <c r="T344" s="97"/>
      <c r="U344" s="53"/>
      <c r="V344" s="97"/>
      <c r="W344" s="53"/>
      <c r="X344" s="82">
        <f t="shared" si="22"/>
        <v>1</v>
      </c>
      <c r="Y344" s="481">
        <f t="shared" si="22"/>
        <v>3880250</v>
      </c>
      <c r="Z344" s="406" t="s">
        <v>710</v>
      </c>
      <c r="AA344" s="624"/>
      <c r="AB344" s="624"/>
      <c r="AC344" s="624"/>
      <c r="AD344" s="624"/>
      <c r="AE344" s="624"/>
      <c r="AF344" s="624"/>
      <c r="AG344" s="624"/>
    </row>
    <row r="345" spans="1:33" ht="12.95" customHeight="1">
      <c r="A345" s="52">
        <v>41</v>
      </c>
      <c r="B345" s="118"/>
      <c r="C345" s="76">
        <v>2</v>
      </c>
      <c r="D345" s="76">
        <v>9</v>
      </c>
      <c r="E345" s="76">
        <v>2</v>
      </c>
      <c r="F345" s="76">
        <v>1</v>
      </c>
      <c r="G345" s="76">
        <v>6</v>
      </c>
      <c r="H345" s="51" t="s">
        <v>129</v>
      </c>
      <c r="I345" s="51" t="s">
        <v>317</v>
      </c>
      <c r="J345" s="51" t="s">
        <v>131</v>
      </c>
      <c r="K345" s="51"/>
      <c r="L345" s="51" t="s">
        <v>134</v>
      </c>
      <c r="M345" s="51" t="s">
        <v>40</v>
      </c>
      <c r="N345" s="51">
        <v>2004</v>
      </c>
      <c r="O345" s="51"/>
      <c r="P345" s="51" t="s">
        <v>42</v>
      </c>
      <c r="Q345" s="51" t="s">
        <v>310</v>
      </c>
      <c r="R345" s="97">
        <v>1</v>
      </c>
      <c r="S345" s="53">
        <v>700000</v>
      </c>
      <c r="T345" s="97"/>
      <c r="U345" s="53"/>
      <c r="V345" s="97"/>
      <c r="W345" s="53"/>
      <c r="X345" s="82">
        <f t="shared" si="22"/>
        <v>1</v>
      </c>
      <c r="Y345" s="481">
        <f t="shared" si="22"/>
        <v>700000</v>
      </c>
      <c r="Z345" s="406" t="s">
        <v>681</v>
      </c>
      <c r="AA345" s="624"/>
      <c r="AB345" s="624"/>
      <c r="AC345" s="624"/>
      <c r="AD345" s="624"/>
      <c r="AE345" s="624"/>
      <c r="AF345" s="624"/>
      <c r="AG345" s="624"/>
    </row>
    <row r="346" spans="1:33" ht="12.95" customHeight="1">
      <c r="A346" s="52">
        <v>42</v>
      </c>
      <c r="B346" s="118"/>
      <c r="C346" s="76">
        <v>2</v>
      </c>
      <c r="D346" s="76">
        <v>9</v>
      </c>
      <c r="E346" s="76">
        <v>2</v>
      </c>
      <c r="F346" s="76">
        <v>1</v>
      </c>
      <c r="G346" s="76">
        <v>6</v>
      </c>
      <c r="H346" s="51" t="s">
        <v>135</v>
      </c>
      <c r="I346" s="51" t="s">
        <v>317</v>
      </c>
      <c r="J346" s="51" t="s">
        <v>131</v>
      </c>
      <c r="K346" s="51"/>
      <c r="L346" s="51" t="s">
        <v>134</v>
      </c>
      <c r="M346" s="51" t="s">
        <v>40</v>
      </c>
      <c r="N346" s="51">
        <v>2004</v>
      </c>
      <c r="O346" s="51"/>
      <c r="P346" s="51" t="s">
        <v>42</v>
      </c>
      <c r="Q346" s="51" t="s">
        <v>43</v>
      </c>
      <c r="R346" s="97">
        <v>1</v>
      </c>
      <c r="S346" s="53">
        <v>700000</v>
      </c>
      <c r="T346" s="97"/>
      <c r="U346" s="53"/>
      <c r="V346" s="97"/>
      <c r="W346" s="53"/>
      <c r="X346" s="82">
        <f t="shared" si="22"/>
        <v>1</v>
      </c>
      <c r="Y346" s="481">
        <f t="shared" si="22"/>
        <v>700000</v>
      </c>
      <c r="Z346" s="406" t="s">
        <v>707</v>
      </c>
      <c r="AA346" s="624"/>
      <c r="AB346" s="624"/>
      <c r="AC346" s="624"/>
      <c r="AD346" s="624"/>
      <c r="AE346" s="624"/>
      <c r="AF346" s="624"/>
      <c r="AG346" s="624"/>
    </row>
    <row r="347" spans="1:33" ht="12.95" customHeight="1">
      <c r="A347" s="52">
        <v>43</v>
      </c>
      <c r="B347" s="118"/>
      <c r="C347" s="76">
        <v>2</v>
      </c>
      <c r="D347" s="76">
        <v>9</v>
      </c>
      <c r="E347" s="76">
        <v>2</v>
      </c>
      <c r="F347" s="76">
        <v>1</v>
      </c>
      <c r="G347" s="76">
        <v>6</v>
      </c>
      <c r="H347" s="51" t="s">
        <v>70</v>
      </c>
      <c r="I347" s="51" t="s">
        <v>317</v>
      </c>
      <c r="J347" s="51" t="s">
        <v>131</v>
      </c>
      <c r="K347" s="51"/>
      <c r="L347" s="51" t="s">
        <v>134</v>
      </c>
      <c r="M347" s="51" t="s">
        <v>40</v>
      </c>
      <c r="N347" s="51">
        <v>2004</v>
      </c>
      <c r="O347" s="51"/>
      <c r="P347" s="51" t="s">
        <v>42</v>
      </c>
      <c r="Q347" s="51" t="s">
        <v>43</v>
      </c>
      <c r="R347" s="97">
        <v>1</v>
      </c>
      <c r="S347" s="53">
        <v>450000</v>
      </c>
      <c r="T347" s="97"/>
      <c r="U347" s="53"/>
      <c r="V347" s="97"/>
      <c r="W347" s="53"/>
      <c r="X347" s="82">
        <f t="shared" si="22"/>
        <v>1</v>
      </c>
      <c r="Y347" s="481">
        <f t="shared" si="22"/>
        <v>450000</v>
      </c>
      <c r="Z347" s="406" t="s">
        <v>702</v>
      </c>
      <c r="AA347" s="624"/>
      <c r="AB347" s="624"/>
      <c r="AC347" s="624"/>
      <c r="AD347" s="624"/>
      <c r="AE347" s="624"/>
      <c r="AF347" s="624"/>
      <c r="AG347" s="624"/>
    </row>
    <row r="348" spans="1:33" ht="12.95" customHeight="1">
      <c r="A348" s="52">
        <v>44</v>
      </c>
      <c r="B348" s="118"/>
      <c r="C348" s="76">
        <v>2</v>
      </c>
      <c r="D348" s="76">
        <v>9</v>
      </c>
      <c r="E348" s="76">
        <v>1</v>
      </c>
      <c r="F348" s="76">
        <v>1</v>
      </c>
      <c r="G348" s="76">
        <v>5</v>
      </c>
      <c r="H348" s="51" t="s">
        <v>129</v>
      </c>
      <c r="I348" s="51" t="s">
        <v>318</v>
      </c>
      <c r="J348" s="51" t="s">
        <v>319</v>
      </c>
      <c r="K348" s="51"/>
      <c r="L348" s="51" t="s">
        <v>223</v>
      </c>
      <c r="M348" s="51" t="s">
        <v>40</v>
      </c>
      <c r="N348" s="51">
        <v>2002</v>
      </c>
      <c r="O348" s="51"/>
      <c r="P348" s="51" t="s">
        <v>42</v>
      </c>
      <c r="Q348" s="51"/>
      <c r="R348" s="97">
        <v>1</v>
      </c>
      <c r="S348" s="53">
        <v>250000</v>
      </c>
      <c r="T348" s="97"/>
      <c r="U348" s="53"/>
      <c r="V348" s="97"/>
      <c r="W348" s="53"/>
      <c r="X348" s="82">
        <f t="shared" si="22"/>
        <v>1</v>
      </c>
      <c r="Y348" s="481">
        <f t="shared" si="22"/>
        <v>250000</v>
      </c>
      <c r="Z348" s="406" t="s">
        <v>687</v>
      </c>
      <c r="AA348" s="624"/>
      <c r="AB348" s="624"/>
      <c r="AC348" s="624"/>
      <c r="AD348" s="624"/>
      <c r="AE348" s="624"/>
      <c r="AF348" s="624"/>
      <c r="AG348" s="624"/>
    </row>
    <row r="349" spans="1:33" ht="12.95" customHeight="1">
      <c r="A349" s="52">
        <v>45</v>
      </c>
      <c r="B349" s="118"/>
      <c r="C349" s="76">
        <v>2</v>
      </c>
      <c r="D349" s="76">
        <v>9</v>
      </c>
      <c r="E349" s="76">
        <v>1</v>
      </c>
      <c r="F349" s="76">
        <v>1</v>
      </c>
      <c r="G349" s="76">
        <v>5</v>
      </c>
      <c r="H349" s="51" t="s">
        <v>135</v>
      </c>
      <c r="I349" s="51" t="s">
        <v>318</v>
      </c>
      <c r="J349" s="51" t="s">
        <v>320</v>
      </c>
      <c r="K349" s="51"/>
      <c r="L349" s="51" t="s">
        <v>223</v>
      </c>
      <c r="M349" s="51" t="s">
        <v>40</v>
      </c>
      <c r="N349" s="51">
        <v>2002</v>
      </c>
      <c r="O349" s="51"/>
      <c r="P349" s="51" t="s">
        <v>42</v>
      </c>
      <c r="Q349" s="51" t="s">
        <v>43</v>
      </c>
      <c r="R349" s="97">
        <v>1</v>
      </c>
      <c r="S349" s="53">
        <v>275000</v>
      </c>
      <c r="T349" s="97"/>
      <c r="U349" s="53"/>
      <c r="V349" s="97"/>
      <c r="W349" s="53"/>
      <c r="X349" s="82">
        <f t="shared" si="22"/>
        <v>1</v>
      </c>
      <c r="Y349" s="481">
        <f t="shared" si="22"/>
        <v>275000</v>
      </c>
      <c r="Z349" s="406" t="s">
        <v>707</v>
      </c>
      <c r="AA349" s="624"/>
      <c r="AB349" s="624"/>
      <c r="AC349" s="624"/>
      <c r="AD349" s="624"/>
      <c r="AE349" s="624"/>
      <c r="AF349" s="624"/>
      <c r="AG349" s="624"/>
    </row>
    <row r="350" spans="1:33" ht="12.95" customHeight="1">
      <c r="A350" s="52">
        <v>46</v>
      </c>
      <c r="B350" s="118"/>
      <c r="C350" s="76">
        <v>2</v>
      </c>
      <c r="D350" s="76">
        <v>9</v>
      </c>
      <c r="E350" s="76">
        <v>1</v>
      </c>
      <c r="F350" s="76">
        <v>1</v>
      </c>
      <c r="G350" s="76">
        <v>5</v>
      </c>
      <c r="H350" s="51" t="s">
        <v>70</v>
      </c>
      <c r="I350" s="51" t="s">
        <v>318</v>
      </c>
      <c r="J350" s="51" t="s">
        <v>321</v>
      </c>
      <c r="K350" s="51"/>
      <c r="L350" s="51" t="s">
        <v>223</v>
      </c>
      <c r="M350" s="51" t="s">
        <v>40</v>
      </c>
      <c r="N350" s="51">
        <v>2008</v>
      </c>
      <c r="O350" s="51"/>
      <c r="P350" s="51" t="s">
        <v>42</v>
      </c>
      <c r="Q350" s="51" t="s">
        <v>310</v>
      </c>
      <c r="R350" s="97">
        <v>1</v>
      </c>
      <c r="S350" s="53">
        <v>500000</v>
      </c>
      <c r="T350" s="97"/>
      <c r="U350" s="53"/>
      <c r="V350" s="97"/>
      <c r="W350" s="53"/>
      <c r="X350" s="82">
        <f t="shared" si="22"/>
        <v>1</v>
      </c>
      <c r="Y350" s="481">
        <f t="shared" si="22"/>
        <v>500000</v>
      </c>
      <c r="Z350" s="406" t="s">
        <v>712</v>
      </c>
      <c r="AA350" s="624"/>
      <c r="AB350" s="624"/>
      <c r="AC350" s="624"/>
      <c r="AD350" s="624"/>
      <c r="AE350" s="624"/>
      <c r="AF350" s="624"/>
      <c r="AG350" s="624"/>
    </row>
    <row r="351" spans="1:33" ht="12.95" customHeight="1">
      <c r="A351" s="52">
        <v>47</v>
      </c>
      <c r="B351" s="118"/>
      <c r="C351" s="76">
        <v>2</v>
      </c>
      <c r="D351" s="76">
        <v>9</v>
      </c>
      <c r="E351" s="76">
        <v>1</v>
      </c>
      <c r="F351" s="76">
        <v>1</v>
      </c>
      <c r="G351" s="76">
        <v>5</v>
      </c>
      <c r="H351" s="51" t="s">
        <v>73</v>
      </c>
      <c r="I351" s="51" t="s">
        <v>318</v>
      </c>
      <c r="J351" s="51"/>
      <c r="K351" s="51"/>
      <c r="L351" s="51" t="s">
        <v>223</v>
      </c>
      <c r="M351" s="51" t="s">
        <v>40</v>
      </c>
      <c r="N351" s="51">
        <v>2005</v>
      </c>
      <c r="O351" s="51"/>
      <c r="P351" s="51" t="s">
        <v>42</v>
      </c>
      <c r="Q351" s="51"/>
      <c r="R351" s="97">
        <v>1</v>
      </c>
      <c r="S351" s="53">
        <v>250000</v>
      </c>
      <c r="T351" s="97"/>
      <c r="U351" s="53"/>
      <c r="V351" s="97"/>
      <c r="W351" s="53"/>
      <c r="X351" s="82">
        <f t="shared" si="22"/>
        <v>1</v>
      </c>
      <c r="Y351" s="481">
        <f t="shared" si="22"/>
        <v>250000</v>
      </c>
      <c r="Z351" s="406" t="s">
        <v>702</v>
      </c>
      <c r="AA351" s="624"/>
      <c r="AB351" s="624"/>
      <c r="AC351" s="624"/>
      <c r="AD351" s="624"/>
      <c r="AE351" s="624"/>
      <c r="AF351" s="624"/>
      <c r="AG351" s="624"/>
    </row>
    <row r="352" spans="1:33" ht="12.95" customHeight="1">
      <c r="A352" s="52">
        <v>48</v>
      </c>
      <c r="B352" s="118"/>
      <c r="C352" s="76">
        <v>2</v>
      </c>
      <c r="D352" s="76">
        <v>9</v>
      </c>
      <c r="E352" s="76">
        <v>1</v>
      </c>
      <c r="F352" s="76">
        <v>1</v>
      </c>
      <c r="G352" s="76">
        <v>5</v>
      </c>
      <c r="H352" s="51" t="s">
        <v>137</v>
      </c>
      <c r="I352" s="51" t="s">
        <v>318</v>
      </c>
      <c r="J352" s="51"/>
      <c r="K352" s="51"/>
      <c r="L352" s="51" t="s">
        <v>223</v>
      </c>
      <c r="M352" s="51" t="s">
        <v>40</v>
      </c>
      <c r="N352" s="51">
        <v>2005</v>
      </c>
      <c r="O352" s="51"/>
      <c r="P352" s="51" t="s">
        <v>42</v>
      </c>
      <c r="Q352" s="51" t="s">
        <v>310</v>
      </c>
      <c r="R352" s="97">
        <v>1</v>
      </c>
      <c r="S352" s="53">
        <v>250000</v>
      </c>
      <c r="T352" s="97"/>
      <c r="U352" s="53"/>
      <c r="V352" s="97"/>
      <c r="W352" s="53"/>
      <c r="X352" s="82">
        <f t="shared" si="22"/>
        <v>1</v>
      </c>
      <c r="Y352" s="481">
        <f t="shared" si="22"/>
        <v>250000</v>
      </c>
      <c r="Z352" s="406" t="s">
        <v>715</v>
      </c>
      <c r="AA352" s="624"/>
      <c r="AB352" s="624"/>
      <c r="AC352" s="624"/>
      <c r="AD352" s="624"/>
      <c r="AE352" s="624"/>
      <c r="AF352" s="624"/>
      <c r="AG352" s="624"/>
    </row>
    <row r="353" spans="1:33" ht="12.95" customHeight="1">
      <c r="A353" s="52">
        <v>49</v>
      </c>
      <c r="B353" s="118"/>
      <c r="C353" s="76">
        <v>2</v>
      </c>
      <c r="D353" s="76">
        <v>9</v>
      </c>
      <c r="E353" s="76">
        <v>1</v>
      </c>
      <c r="F353" s="76">
        <v>1</v>
      </c>
      <c r="G353" s="76">
        <v>5</v>
      </c>
      <c r="H353" s="51" t="s">
        <v>100</v>
      </c>
      <c r="I353" s="51" t="s">
        <v>318</v>
      </c>
      <c r="J353" s="51"/>
      <c r="K353" s="51"/>
      <c r="L353" s="51" t="s">
        <v>223</v>
      </c>
      <c r="M353" s="51" t="s">
        <v>40</v>
      </c>
      <c r="N353" s="51">
        <v>2008</v>
      </c>
      <c r="O353" s="51"/>
      <c r="P353" s="51" t="s">
        <v>42</v>
      </c>
      <c r="Q353" s="51" t="s">
        <v>310</v>
      </c>
      <c r="R353" s="97">
        <v>1</v>
      </c>
      <c r="S353" s="53">
        <v>250000</v>
      </c>
      <c r="T353" s="97"/>
      <c r="U353" s="53"/>
      <c r="V353" s="97"/>
      <c r="W353" s="53"/>
      <c r="X353" s="82">
        <f t="shared" si="22"/>
        <v>1</v>
      </c>
      <c r="Y353" s="481">
        <f t="shared" si="22"/>
        <v>250000</v>
      </c>
      <c r="Z353" s="406" t="s">
        <v>716</v>
      </c>
      <c r="AA353" s="624"/>
      <c r="AB353" s="624"/>
      <c r="AC353" s="624"/>
      <c r="AD353" s="624"/>
      <c r="AE353" s="624"/>
      <c r="AF353" s="624"/>
      <c r="AG353" s="624"/>
    </row>
    <row r="354" spans="1:33" ht="12.95" customHeight="1">
      <c r="A354" s="52">
        <v>50</v>
      </c>
      <c r="B354" s="118"/>
      <c r="C354" s="76">
        <v>2</v>
      </c>
      <c r="D354" s="76">
        <v>9</v>
      </c>
      <c r="E354" s="76">
        <v>1</v>
      </c>
      <c r="F354" s="76">
        <v>1</v>
      </c>
      <c r="G354" s="76">
        <v>5</v>
      </c>
      <c r="H354" s="51" t="s">
        <v>139</v>
      </c>
      <c r="I354" s="51" t="s">
        <v>318</v>
      </c>
      <c r="J354" s="51"/>
      <c r="K354" s="51"/>
      <c r="L354" s="51" t="s">
        <v>223</v>
      </c>
      <c r="M354" s="51" t="s">
        <v>40</v>
      </c>
      <c r="N354" s="51">
        <v>2008</v>
      </c>
      <c r="O354" s="51"/>
      <c r="P354" s="51" t="s">
        <v>42</v>
      </c>
      <c r="Q354" s="51" t="s">
        <v>310</v>
      </c>
      <c r="R354" s="97">
        <v>1</v>
      </c>
      <c r="S354" s="53">
        <v>200000</v>
      </c>
      <c r="T354" s="97"/>
      <c r="U354" s="53"/>
      <c r="V354" s="97"/>
      <c r="W354" s="53"/>
      <c r="X354" s="82">
        <f t="shared" si="22"/>
        <v>1</v>
      </c>
      <c r="Y354" s="481">
        <f t="shared" si="22"/>
        <v>200000</v>
      </c>
      <c r="Z354" s="406" t="s">
        <v>717</v>
      </c>
      <c r="AA354" s="624"/>
      <c r="AB354" s="624"/>
      <c r="AC354" s="624"/>
      <c r="AD354" s="624"/>
      <c r="AE354" s="624"/>
      <c r="AF354" s="624"/>
      <c r="AG354" s="624"/>
    </row>
    <row r="355" spans="1:33" ht="12.95" customHeight="1">
      <c r="A355" s="52">
        <v>51</v>
      </c>
      <c r="B355" s="118"/>
      <c r="C355" s="76">
        <v>2</v>
      </c>
      <c r="D355" s="76">
        <v>9</v>
      </c>
      <c r="E355" s="76">
        <v>1</v>
      </c>
      <c r="F355" s="76">
        <v>1</v>
      </c>
      <c r="G355" s="76">
        <v>5</v>
      </c>
      <c r="H355" s="51" t="s">
        <v>140</v>
      </c>
      <c r="I355" s="51" t="s">
        <v>318</v>
      </c>
      <c r="J355" s="51"/>
      <c r="K355" s="51"/>
      <c r="L355" s="51" t="s">
        <v>223</v>
      </c>
      <c r="M355" s="51" t="s">
        <v>40</v>
      </c>
      <c r="N355" s="51">
        <v>2005</v>
      </c>
      <c r="O355" s="51"/>
      <c r="P355" s="51" t="s">
        <v>42</v>
      </c>
      <c r="Q355" s="51"/>
      <c r="R355" s="97">
        <v>1</v>
      </c>
      <c r="S355" s="53">
        <v>250000</v>
      </c>
      <c r="T355" s="97"/>
      <c r="U355" s="53"/>
      <c r="V355" s="97"/>
      <c r="W355" s="53"/>
      <c r="X355" s="82">
        <f t="shared" si="22"/>
        <v>1</v>
      </c>
      <c r="Y355" s="481">
        <f t="shared" si="22"/>
        <v>250000</v>
      </c>
      <c r="Z355" s="406" t="s">
        <v>718</v>
      </c>
      <c r="AA355" s="624"/>
      <c r="AB355" s="624"/>
      <c r="AC355" s="624"/>
      <c r="AD355" s="624"/>
      <c r="AE355" s="624"/>
      <c r="AF355" s="624"/>
      <c r="AG355" s="624"/>
    </row>
    <row r="356" spans="1:33" ht="12.95" customHeight="1">
      <c r="A356" s="52">
        <v>52</v>
      </c>
      <c r="B356" s="118"/>
      <c r="C356" s="76">
        <v>2</v>
      </c>
      <c r="D356" s="76">
        <v>9</v>
      </c>
      <c r="E356" s="76">
        <v>1</v>
      </c>
      <c r="F356" s="76">
        <v>1</v>
      </c>
      <c r="G356" s="76">
        <v>5</v>
      </c>
      <c r="H356" s="51" t="s">
        <v>129</v>
      </c>
      <c r="I356" s="51" t="s">
        <v>322</v>
      </c>
      <c r="J356" s="51" t="s">
        <v>323</v>
      </c>
      <c r="K356" s="51"/>
      <c r="L356" s="51" t="s">
        <v>223</v>
      </c>
      <c r="M356" s="51" t="s">
        <v>40</v>
      </c>
      <c r="N356" s="51">
        <v>2012</v>
      </c>
      <c r="O356" s="51"/>
      <c r="P356" s="51" t="s">
        <v>42</v>
      </c>
      <c r="Q356" s="51" t="s">
        <v>43</v>
      </c>
      <c r="R356" s="97">
        <v>1</v>
      </c>
      <c r="S356" s="53">
        <v>150000</v>
      </c>
      <c r="T356" s="97"/>
      <c r="U356" s="53"/>
      <c r="V356" s="97"/>
      <c r="W356" s="53"/>
      <c r="X356" s="82">
        <f t="shared" si="22"/>
        <v>1</v>
      </c>
      <c r="Y356" s="481">
        <f t="shared" si="22"/>
        <v>150000</v>
      </c>
      <c r="Z356" s="406" t="s">
        <v>700</v>
      </c>
      <c r="AA356" s="624"/>
      <c r="AB356" s="624"/>
      <c r="AC356" s="624"/>
      <c r="AD356" s="624"/>
      <c r="AE356" s="624"/>
      <c r="AF356" s="624"/>
      <c r="AG356" s="624"/>
    </row>
    <row r="357" spans="1:33" ht="12.95" customHeight="1">
      <c r="A357" s="52">
        <v>53</v>
      </c>
      <c r="B357" s="118"/>
      <c r="C357" s="76">
        <v>2</v>
      </c>
      <c r="D357" s="76">
        <v>9</v>
      </c>
      <c r="E357" s="76">
        <v>1</v>
      </c>
      <c r="F357" s="76">
        <v>1</v>
      </c>
      <c r="G357" s="76">
        <v>5</v>
      </c>
      <c r="H357" s="51" t="s">
        <v>135</v>
      </c>
      <c r="I357" s="51" t="s">
        <v>322</v>
      </c>
      <c r="J357" s="51" t="s">
        <v>323</v>
      </c>
      <c r="K357" s="51"/>
      <c r="L357" s="51" t="s">
        <v>223</v>
      </c>
      <c r="M357" s="51" t="s">
        <v>40</v>
      </c>
      <c r="N357" s="51">
        <v>2012</v>
      </c>
      <c r="O357" s="51"/>
      <c r="P357" s="51" t="s">
        <v>42</v>
      </c>
      <c r="Q357" s="51" t="s">
        <v>43</v>
      </c>
      <c r="R357" s="97">
        <v>1</v>
      </c>
      <c r="S357" s="53">
        <v>150000</v>
      </c>
      <c r="T357" s="97"/>
      <c r="U357" s="53"/>
      <c r="V357" s="97"/>
      <c r="W357" s="53"/>
      <c r="X357" s="82">
        <f t="shared" si="22"/>
        <v>1</v>
      </c>
      <c r="Y357" s="481">
        <f t="shared" si="22"/>
        <v>150000</v>
      </c>
      <c r="Z357" s="406" t="s">
        <v>701</v>
      </c>
      <c r="AA357" s="624"/>
      <c r="AB357" s="624"/>
      <c r="AC357" s="624"/>
      <c r="AD357" s="624"/>
      <c r="AE357" s="624"/>
      <c r="AF357" s="624"/>
      <c r="AG357" s="624"/>
    </row>
    <row r="358" spans="1:33" ht="12.95" customHeight="1">
      <c r="A358" s="52">
        <v>54</v>
      </c>
      <c r="B358" s="118"/>
      <c r="C358" s="76">
        <v>2</v>
      </c>
      <c r="D358" s="76">
        <v>9</v>
      </c>
      <c r="E358" s="76">
        <v>1</v>
      </c>
      <c r="F358" s="76">
        <v>1</v>
      </c>
      <c r="G358" s="76">
        <v>5</v>
      </c>
      <c r="H358" s="51" t="s">
        <v>70</v>
      </c>
      <c r="I358" s="51" t="s">
        <v>322</v>
      </c>
      <c r="J358" s="51" t="s">
        <v>323</v>
      </c>
      <c r="K358" s="51"/>
      <c r="L358" s="51" t="s">
        <v>223</v>
      </c>
      <c r="M358" s="51" t="s">
        <v>40</v>
      </c>
      <c r="N358" s="51">
        <v>2012</v>
      </c>
      <c r="O358" s="51"/>
      <c r="P358" s="51" t="s">
        <v>42</v>
      </c>
      <c r="Q358" s="51" t="s">
        <v>43</v>
      </c>
      <c r="R358" s="97">
        <v>1</v>
      </c>
      <c r="S358" s="53">
        <v>150000</v>
      </c>
      <c r="T358" s="97"/>
      <c r="U358" s="53"/>
      <c r="V358" s="97"/>
      <c r="W358" s="53"/>
      <c r="X358" s="82">
        <f t="shared" si="22"/>
        <v>1</v>
      </c>
      <c r="Y358" s="481">
        <f t="shared" si="22"/>
        <v>150000</v>
      </c>
      <c r="Z358" s="406" t="s">
        <v>719</v>
      </c>
      <c r="AA358" s="624"/>
      <c r="AB358" s="624"/>
      <c r="AC358" s="624"/>
      <c r="AD358" s="624"/>
      <c r="AE358" s="624"/>
      <c r="AF358" s="624"/>
      <c r="AG358" s="624"/>
    </row>
    <row r="359" spans="1:33" ht="12.95" customHeight="1">
      <c r="A359" s="52">
        <v>55</v>
      </c>
      <c r="B359" s="118"/>
      <c r="C359" s="76">
        <v>2</v>
      </c>
      <c r="D359" s="76">
        <v>9</v>
      </c>
      <c r="E359" s="76">
        <v>1</v>
      </c>
      <c r="F359" s="76">
        <v>1</v>
      </c>
      <c r="G359" s="76">
        <v>4</v>
      </c>
      <c r="H359" s="51" t="s">
        <v>129</v>
      </c>
      <c r="I359" s="51" t="s">
        <v>324</v>
      </c>
      <c r="J359" s="51" t="s">
        <v>131</v>
      </c>
      <c r="K359" s="51"/>
      <c r="L359" s="51" t="s">
        <v>223</v>
      </c>
      <c r="M359" s="51" t="s">
        <v>40</v>
      </c>
      <c r="N359" s="51">
        <v>2002</v>
      </c>
      <c r="O359" s="51"/>
      <c r="P359" s="51" t="s">
        <v>42</v>
      </c>
      <c r="Q359" s="51" t="s">
        <v>43</v>
      </c>
      <c r="R359" s="97">
        <v>1</v>
      </c>
      <c r="S359" s="53">
        <v>75000</v>
      </c>
      <c r="T359" s="97"/>
      <c r="U359" s="53"/>
      <c r="V359" s="97"/>
      <c r="W359" s="53"/>
      <c r="X359" s="82">
        <f t="shared" si="22"/>
        <v>1</v>
      </c>
      <c r="Y359" s="481">
        <f t="shared" si="22"/>
        <v>75000</v>
      </c>
      <c r="Z359" s="406" t="s">
        <v>687</v>
      </c>
      <c r="AA359" s="624"/>
      <c r="AB359" s="624"/>
      <c r="AC359" s="624"/>
      <c r="AD359" s="624"/>
      <c r="AE359" s="624"/>
      <c r="AF359" s="624"/>
      <c r="AG359" s="624"/>
    </row>
    <row r="360" spans="1:33" ht="12.95" customHeight="1">
      <c r="A360" s="52">
        <v>56</v>
      </c>
      <c r="B360" s="118"/>
      <c r="C360" s="76">
        <v>2</v>
      </c>
      <c r="D360" s="76">
        <v>9</v>
      </c>
      <c r="E360" s="76">
        <v>1</v>
      </c>
      <c r="F360" s="76">
        <v>1</v>
      </c>
      <c r="G360" s="76">
        <v>4</v>
      </c>
      <c r="H360" s="51" t="s">
        <v>135</v>
      </c>
      <c r="I360" s="51" t="s">
        <v>324</v>
      </c>
      <c r="J360" s="51" t="s">
        <v>131</v>
      </c>
      <c r="K360" s="51"/>
      <c r="L360" s="51" t="s">
        <v>223</v>
      </c>
      <c r="M360" s="51" t="s">
        <v>40</v>
      </c>
      <c r="N360" s="51">
        <v>2005</v>
      </c>
      <c r="O360" s="51"/>
      <c r="P360" s="51" t="s">
        <v>42</v>
      </c>
      <c r="Q360" s="51" t="s">
        <v>43</v>
      </c>
      <c r="R360" s="97">
        <v>1</v>
      </c>
      <c r="S360" s="53">
        <v>75000</v>
      </c>
      <c r="T360" s="97"/>
      <c r="U360" s="53"/>
      <c r="V360" s="97"/>
      <c r="W360" s="53"/>
      <c r="X360" s="82">
        <f t="shared" si="22"/>
        <v>1</v>
      </c>
      <c r="Y360" s="481">
        <f t="shared" si="22"/>
        <v>75000</v>
      </c>
      <c r="Z360" s="406" t="s">
        <v>707</v>
      </c>
      <c r="AA360" s="624"/>
      <c r="AB360" s="624"/>
      <c r="AC360" s="624"/>
      <c r="AD360" s="624"/>
      <c r="AE360" s="624"/>
      <c r="AF360" s="624"/>
      <c r="AG360" s="624"/>
    </row>
    <row r="361" spans="1:33" ht="12.95" customHeight="1">
      <c r="A361" s="52">
        <v>57</v>
      </c>
      <c r="B361" s="118"/>
      <c r="C361" s="76">
        <v>2</v>
      </c>
      <c r="D361" s="76">
        <v>9</v>
      </c>
      <c r="E361" s="76">
        <v>1</v>
      </c>
      <c r="F361" s="76">
        <v>1</v>
      </c>
      <c r="G361" s="76">
        <v>4</v>
      </c>
      <c r="H361" s="51" t="s">
        <v>70</v>
      </c>
      <c r="I361" s="51" t="s">
        <v>324</v>
      </c>
      <c r="J361" s="51" t="s">
        <v>131</v>
      </c>
      <c r="K361" s="51"/>
      <c r="L361" s="51" t="s">
        <v>223</v>
      </c>
      <c r="M361" s="51" t="s">
        <v>40</v>
      </c>
      <c r="N361" s="51">
        <v>2005</v>
      </c>
      <c r="O361" s="51"/>
      <c r="P361" s="51" t="s">
        <v>42</v>
      </c>
      <c r="Q361" s="51" t="s">
        <v>43</v>
      </c>
      <c r="R361" s="97">
        <v>1</v>
      </c>
      <c r="S361" s="53">
        <v>75000</v>
      </c>
      <c r="T361" s="97"/>
      <c r="U361" s="53"/>
      <c r="V361" s="97"/>
      <c r="W361" s="53"/>
      <c r="X361" s="82">
        <f t="shared" si="22"/>
        <v>1</v>
      </c>
      <c r="Y361" s="481">
        <f t="shared" si="22"/>
        <v>75000</v>
      </c>
      <c r="Z361" s="406" t="s">
        <v>700</v>
      </c>
      <c r="AA361" s="624"/>
      <c r="AB361" s="624"/>
      <c r="AC361" s="624"/>
      <c r="AD361" s="624"/>
      <c r="AE361" s="624"/>
      <c r="AF361" s="624"/>
      <c r="AG361" s="624"/>
    </row>
    <row r="362" spans="1:33" ht="12.95" customHeight="1">
      <c r="A362" s="52">
        <v>58</v>
      </c>
      <c r="B362" s="118"/>
      <c r="C362" s="76">
        <v>2</v>
      </c>
      <c r="D362" s="76">
        <v>9</v>
      </c>
      <c r="E362" s="76">
        <v>1</v>
      </c>
      <c r="F362" s="76">
        <v>1</v>
      </c>
      <c r="G362" s="76">
        <v>4</v>
      </c>
      <c r="H362" s="51" t="s">
        <v>73</v>
      </c>
      <c r="I362" s="51" t="s">
        <v>324</v>
      </c>
      <c r="J362" s="51" t="s">
        <v>131</v>
      </c>
      <c r="K362" s="51"/>
      <c r="L362" s="51" t="s">
        <v>223</v>
      </c>
      <c r="M362" s="51" t="s">
        <v>40</v>
      </c>
      <c r="N362" s="51">
        <v>2005</v>
      </c>
      <c r="O362" s="51"/>
      <c r="P362" s="51" t="s">
        <v>42</v>
      </c>
      <c r="Q362" s="51" t="s">
        <v>43</v>
      </c>
      <c r="R362" s="97">
        <v>1</v>
      </c>
      <c r="S362" s="53">
        <v>75000</v>
      </c>
      <c r="T362" s="97"/>
      <c r="U362" s="53"/>
      <c r="V362" s="97"/>
      <c r="W362" s="53"/>
      <c r="X362" s="82">
        <f t="shared" si="22"/>
        <v>1</v>
      </c>
      <c r="Y362" s="481">
        <f t="shared" si="22"/>
        <v>75000</v>
      </c>
      <c r="Z362" s="406" t="s">
        <v>701</v>
      </c>
      <c r="AA362" s="624"/>
      <c r="AB362" s="624"/>
      <c r="AC362" s="624"/>
      <c r="AD362" s="624"/>
      <c r="AE362" s="624"/>
      <c r="AF362" s="624"/>
      <c r="AG362" s="624"/>
    </row>
    <row r="363" spans="1:33" ht="12.95" customHeight="1">
      <c r="A363" s="52">
        <v>59</v>
      </c>
      <c r="B363" s="118"/>
      <c r="C363" s="76">
        <v>2</v>
      </c>
      <c r="D363" s="76">
        <v>9</v>
      </c>
      <c r="E363" s="76">
        <v>1</v>
      </c>
      <c r="F363" s="76">
        <v>1</v>
      </c>
      <c r="G363" s="76">
        <v>4</v>
      </c>
      <c r="H363" s="51" t="s">
        <v>137</v>
      </c>
      <c r="I363" s="51" t="s">
        <v>324</v>
      </c>
      <c r="J363" s="51" t="s">
        <v>325</v>
      </c>
      <c r="K363" s="51"/>
      <c r="L363" s="51" t="s">
        <v>223</v>
      </c>
      <c r="M363" s="51" t="s">
        <v>40</v>
      </c>
      <c r="N363" s="51">
        <v>2005</v>
      </c>
      <c r="O363" s="51"/>
      <c r="P363" s="51" t="s">
        <v>42</v>
      </c>
      <c r="Q363" s="51" t="s">
        <v>43</v>
      </c>
      <c r="R363" s="97">
        <v>1</v>
      </c>
      <c r="S363" s="53">
        <v>75000</v>
      </c>
      <c r="T363" s="97"/>
      <c r="U363" s="53"/>
      <c r="V363" s="97"/>
      <c r="W363" s="53"/>
      <c r="X363" s="82">
        <f t="shared" si="22"/>
        <v>1</v>
      </c>
      <c r="Y363" s="481">
        <f t="shared" si="22"/>
        <v>75000</v>
      </c>
      <c r="Z363" s="406" t="s">
        <v>715</v>
      </c>
      <c r="AA363" s="624"/>
      <c r="AB363" s="624"/>
      <c r="AC363" s="624"/>
      <c r="AD363" s="624"/>
      <c r="AE363" s="624"/>
      <c r="AF363" s="624"/>
      <c r="AG363" s="624"/>
    </row>
    <row r="364" spans="1:33" ht="12.95" customHeight="1">
      <c r="A364" s="52">
        <v>60</v>
      </c>
      <c r="B364" s="118"/>
      <c r="C364" s="76">
        <v>2</v>
      </c>
      <c r="D364" s="76">
        <v>9</v>
      </c>
      <c r="E364" s="76">
        <v>1</v>
      </c>
      <c r="F364" s="76">
        <v>1</v>
      </c>
      <c r="G364" s="76">
        <v>4</v>
      </c>
      <c r="H364" s="51" t="s">
        <v>70</v>
      </c>
      <c r="I364" s="51" t="s">
        <v>324</v>
      </c>
      <c r="J364" s="51" t="s">
        <v>131</v>
      </c>
      <c r="K364" s="51"/>
      <c r="L364" s="51" t="s">
        <v>223</v>
      </c>
      <c r="M364" s="51" t="s">
        <v>40</v>
      </c>
      <c r="N364" s="51">
        <v>2005</v>
      </c>
      <c r="O364" s="51"/>
      <c r="P364" s="51" t="s">
        <v>42</v>
      </c>
      <c r="Q364" s="51" t="s">
        <v>43</v>
      </c>
      <c r="R364" s="97">
        <v>1</v>
      </c>
      <c r="S364" s="53">
        <v>75000</v>
      </c>
      <c r="T364" s="97"/>
      <c r="U364" s="53"/>
      <c r="V364" s="97"/>
      <c r="W364" s="53"/>
      <c r="X364" s="82">
        <f t="shared" si="22"/>
        <v>1</v>
      </c>
      <c r="Y364" s="481">
        <f t="shared" si="22"/>
        <v>75000</v>
      </c>
      <c r="Z364" s="406" t="s">
        <v>720</v>
      </c>
      <c r="AA364" s="624"/>
      <c r="AB364" s="624"/>
      <c r="AC364" s="624"/>
      <c r="AD364" s="624"/>
      <c r="AE364" s="624"/>
      <c r="AF364" s="624"/>
      <c r="AG364" s="624"/>
    </row>
    <row r="365" spans="1:33" ht="12.95" customHeight="1">
      <c r="A365" s="52">
        <v>61</v>
      </c>
      <c r="B365" s="118"/>
      <c r="C365" s="76">
        <v>2</v>
      </c>
      <c r="D365" s="76">
        <v>9</v>
      </c>
      <c r="E365" s="76">
        <v>1</v>
      </c>
      <c r="F365" s="76">
        <v>1</v>
      </c>
      <c r="G365" s="76">
        <v>4</v>
      </c>
      <c r="H365" s="51" t="s">
        <v>73</v>
      </c>
      <c r="I365" s="51" t="s">
        <v>324</v>
      </c>
      <c r="J365" s="51" t="s">
        <v>131</v>
      </c>
      <c r="K365" s="51"/>
      <c r="L365" s="51" t="s">
        <v>223</v>
      </c>
      <c r="M365" s="51" t="s">
        <v>40</v>
      </c>
      <c r="N365" s="51">
        <v>2005</v>
      </c>
      <c r="O365" s="51"/>
      <c r="P365" s="51" t="s">
        <v>42</v>
      </c>
      <c r="Q365" s="51" t="s">
        <v>43</v>
      </c>
      <c r="R365" s="97">
        <v>1</v>
      </c>
      <c r="S365" s="53">
        <v>75000</v>
      </c>
      <c r="T365" s="97"/>
      <c r="U365" s="53"/>
      <c r="V365" s="97"/>
      <c r="W365" s="53"/>
      <c r="X365" s="82">
        <f t="shared" si="22"/>
        <v>1</v>
      </c>
      <c r="Y365" s="481">
        <f t="shared" si="22"/>
        <v>75000</v>
      </c>
      <c r="Z365" s="406" t="s">
        <v>700</v>
      </c>
      <c r="AA365" s="624"/>
      <c r="AB365" s="624"/>
      <c r="AC365" s="624"/>
      <c r="AD365" s="624"/>
      <c r="AE365" s="624"/>
      <c r="AF365" s="624"/>
      <c r="AG365" s="624"/>
    </row>
    <row r="366" spans="1:33" ht="12.95" customHeight="1">
      <c r="A366" s="52">
        <v>62</v>
      </c>
      <c r="B366" s="118"/>
      <c r="C366" s="76">
        <v>2</v>
      </c>
      <c r="D366" s="76">
        <v>9</v>
      </c>
      <c r="E366" s="76">
        <v>1</v>
      </c>
      <c r="F366" s="76">
        <v>1</v>
      </c>
      <c r="G366" s="76">
        <v>4</v>
      </c>
      <c r="H366" s="51" t="s">
        <v>137</v>
      </c>
      <c r="I366" s="51" t="s">
        <v>324</v>
      </c>
      <c r="J366" s="51" t="s">
        <v>131</v>
      </c>
      <c r="K366" s="51"/>
      <c r="L366" s="51" t="s">
        <v>223</v>
      </c>
      <c r="M366" s="51" t="s">
        <v>40</v>
      </c>
      <c r="N366" s="51">
        <v>2005</v>
      </c>
      <c r="O366" s="51"/>
      <c r="P366" s="51" t="s">
        <v>42</v>
      </c>
      <c r="Q366" s="51"/>
      <c r="R366" s="97">
        <v>1</v>
      </c>
      <c r="S366" s="53">
        <v>75000</v>
      </c>
      <c r="T366" s="97"/>
      <c r="U366" s="53"/>
      <c r="V366" s="97"/>
      <c r="W366" s="53"/>
      <c r="X366" s="82">
        <f t="shared" si="22"/>
        <v>1</v>
      </c>
      <c r="Y366" s="481">
        <f t="shared" si="22"/>
        <v>75000</v>
      </c>
      <c r="Z366" s="406" t="s">
        <v>714</v>
      </c>
      <c r="AA366" s="624"/>
      <c r="AB366" s="624"/>
      <c r="AC366" s="624"/>
      <c r="AD366" s="624"/>
      <c r="AE366" s="624"/>
      <c r="AF366" s="624"/>
      <c r="AG366" s="624"/>
    </row>
    <row r="367" spans="1:33" ht="12.95" customHeight="1">
      <c r="A367" s="52">
        <v>63</v>
      </c>
      <c r="B367" s="118"/>
      <c r="C367" s="76">
        <v>2</v>
      </c>
      <c r="D367" s="76">
        <v>9</v>
      </c>
      <c r="E367" s="76">
        <v>1</v>
      </c>
      <c r="F367" s="76">
        <v>1</v>
      </c>
      <c r="G367" s="76">
        <v>3</v>
      </c>
      <c r="H367" s="51" t="s">
        <v>129</v>
      </c>
      <c r="I367" s="51" t="s">
        <v>326</v>
      </c>
      <c r="J367" s="51" t="s">
        <v>327</v>
      </c>
      <c r="K367" s="51"/>
      <c r="L367" s="51" t="s">
        <v>223</v>
      </c>
      <c r="M367" s="51" t="s">
        <v>40</v>
      </c>
      <c r="N367" s="51">
        <v>2007</v>
      </c>
      <c r="O367" s="51"/>
      <c r="P367" s="51" t="s">
        <v>42</v>
      </c>
      <c r="Q367" s="51"/>
      <c r="R367" s="97">
        <v>1</v>
      </c>
      <c r="S367" s="53">
        <v>1650000</v>
      </c>
      <c r="T367" s="97"/>
      <c r="U367" s="53"/>
      <c r="V367" s="97"/>
      <c r="W367" s="53"/>
      <c r="X367" s="82">
        <f t="shared" si="22"/>
        <v>1</v>
      </c>
      <c r="Y367" s="481">
        <f t="shared" si="22"/>
        <v>1650000</v>
      </c>
      <c r="Z367" s="406"/>
      <c r="AA367" s="624"/>
      <c r="AB367" s="624"/>
      <c r="AC367" s="624"/>
      <c r="AD367" s="624"/>
      <c r="AE367" s="624"/>
      <c r="AF367" s="624"/>
      <c r="AG367" s="624"/>
    </row>
    <row r="368" spans="1:33" ht="12.95" customHeight="1">
      <c r="A368" s="52">
        <v>64</v>
      </c>
      <c r="B368" s="118"/>
      <c r="C368" s="76">
        <v>2</v>
      </c>
      <c r="D368" s="76">
        <v>9</v>
      </c>
      <c r="E368" s="76">
        <v>1</v>
      </c>
      <c r="F368" s="76">
        <v>1</v>
      </c>
      <c r="G368" s="76">
        <v>9</v>
      </c>
      <c r="H368" s="51" t="s">
        <v>129</v>
      </c>
      <c r="I368" s="51" t="s">
        <v>328</v>
      </c>
      <c r="J368" s="51" t="s">
        <v>131</v>
      </c>
      <c r="K368" s="51"/>
      <c r="L368" s="51" t="s">
        <v>223</v>
      </c>
      <c r="M368" s="51" t="s">
        <v>40</v>
      </c>
      <c r="N368" s="51">
        <v>2005</v>
      </c>
      <c r="O368" s="51"/>
      <c r="P368" s="51" t="s">
        <v>42</v>
      </c>
      <c r="Q368" s="51" t="s">
        <v>43</v>
      </c>
      <c r="R368" s="97">
        <v>1</v>
      </c>
      <c r="S368" s="53">
        <v>50000</v>
      </c>
      <c r="T368" s="97"/>
      <c r="U368" s="53"/>
      <c r="V368" s="97"/>
      <c r="W368" s="53"/>
      <c r="X368" s="82">
        <f t="shared" si="22"/>
        <v>1</v>
      </c>
      <c r="Y368" s="481">
        <f t="shared" si="22"/>
        <v>50000</v>
      </c>
      <c r="Z368" s="406" t="s">
        <v>687</v>
      </c>
      <c r="AA368" s="624"/>
      <c r="AB368" s="624"/>
      <c r="AC368" s="624"/>
      <c r="AD368" s="624"/>
      <c r="AE368" s="624"/>
      <c r="AF368" s="624"/>
      <c r="AG368" s="624"/>
    </row>
    <row r="369" spans="1:33" ht="12.95" customHeight="1">
      <c r="A369" s="52">
        <v>65</v>
      </c>
      <c r="B369" s="118"/>
      <c r="C369" s="76">
        <v>2</v>
      </c>
      <c r="D369" s="76">
        <v>9</v>
      </c>
      <c r="E369" s="76">
        <v>1</v>
      </c>
      <c r="F369" s="76">
        <v>1</v>
      </c>
      <c r="G369" s="76">
        <v>9</v>
      </c>
      <c r="H369" s="51" t="s">
        <v>135</v>
      </c>
      <c r="I369" s="51" t="s">
        <v>328</v>
      </c>
      <c r="J369" s="51" t="s">
        <v>131</v>
      </c>
      <c r="K369" s="51"/>
      <c r="L369" s="51" t="s">
        <v>223</v>
      </c>
      <c r="M369" s="51" t="s">
        <v>40</v>
      </c>
      <c r="N369" s="51">
        <v>2005</v>
      </c>
      <c r="O369" s="51"/>
      <c r="P369" s="51" t="s">
        <v>42</v>
      </c>
      <c r="Q369" s="51" t="s">
        <v>310</v>
      </c>
      <c r="R369" s="97">
        <v>1</v>
      </c>
      <c r="S369" s="53">
        <v>50000</v>
      </c>
      <c r="T369" s="97"/>
      <c r="U369" s="53"/>
      <c r="V369" s="97"/>
      <c r="W369" s="53"/>
      <c r="X369" s="82">
        <f t="shared" si="22"/>
        <v>1</v>
      </c>
      <c r="Y369" s="481">
        <f t="shared" si="22"/>
        <v>50000</v>
      </c>
      <c r="Z369" s="406" t="s">
        <v>720</v>
      </c>
      <c r="AA369" s="624"/>
      <c r="AB369" s="624"/>
      <c r="AC369" s="624"/>
      <c r="AD369" s="624"/>
      <c r="AE369" s="624"/>
      <c r="AF369" s="624"/>
      <c r="AG369" s="624"/>
    </row>
    <row r="370" spans="1:33" ht="12.95" customHeight="1">
      <c r="A370" s="52">
        <v>66</v>
      </c>
      <c r="B370" s="118"/>
      <c r="C370" s="76">
        <v>2</v>
      </c>
      <c r="D370" s="76">
        <v>9</v>
      </c>
      <c r="E370" s="76">
        <v>1</v>
      </c>
      <c r="F370" s="76">
        <v>1</v>
      </c>
      <c r="G370" s="76">
        <v>68</v>
      </c>
      <c r="H370" s="51" t="s">
        <v>129</v>
      </c>
      <c r="I370" s="51" t="s">
        <v>329</v>
      </c>
      <c r="J370" s="51" t="s">
        <v>320</v>
      </c>
      <c r="K370" s="51"/>
      <c r="L370" s="51" t="s">
        <v>223</v>
      </c>
      <c r="M370" s="51" t="s">
        <v>40</v>
      </c>
      <c r="N370" s="51">
        <v>2005</v>
      </c>
      <c r="O370" s="51"/>
      <c r="P370" s="51" t="s">
        <v>42</v>
      </c>
      <c r="Q370" s="51"/>
      <c r="R370" s="97">
        <v>1</v>
      </c>
      <c r="S370" s="53">
        <v>700000</v>
      </c>
      <c r="T370" s="97"/>
      <c r="U370" s="53"/>
      <c r="V370" s="97"/>
      <c r="W370" s="53"/>
      <c r="X370" s="82">
        <f t="shared" si="22"/>
        <v>1</v>
      </c>
      <c r="Y370" s="481">
        <f t="shared" si="22"/>
        <v>700000</v>
      </c>
      <c r="Z370" s="406" t="s">
        <v>677</v>
      </c>
      <c r="AA370" s="624"/>
      <c r="AB370" s="624"/>
      <c r="AC370" s="624"/>
      <c r="AD370" s="624"/>
      <c r="AE370" s="624"/>
      <c r="AF370" s="624"/>
      <c r="AG370" s="624"/>
    </row>
    <row r="371" spans="1:33" ht="12.95" customHeight="1">
      <c r="A371" s="52">
        <v>67</v>
      </c>
      <c r="B371" s="118"/>
      <c r="C371" s="76">
        <v>2</v>
      </c>
      <c r="D371" s="76">
        <v>9</v>
      </c>
      <c r="E371" s="76">
        <v>1</v>
      </c>
      <c r="F371" s="76">
        <v>1</v>
      </c>
      <c r="G371" s="76">
        <v>68</v>
      </c>
      <c r="H371" s="51" t="s">
        <v>135</v>
      </c>
      <c r="I371" s="51" t="s">
        <v>329</v>
      </c>
      <c r="J371" s="51" t="s">
        <v>320</v>
      </c>
      <c r="K371" s="51"/>
      <c r="L371" s="51" t="s">
        <v>223</v>
      </c>
      <c r="M371" s="51" t="s">
        <v>40</v>
      </c>
      <c r="N371" s="51">
        <v>2005</v>
      </c>
      <c r="O371" s="51"/>
      <c r="P371" s="51" t="s">
        <v>42</v>
      </c>
      <c r="Q371" s="51" t="s">
        <v>310</v>
      </c>
      <c r="R371" s="97">
        <v>1</v>
      </c>
      <c r="S371" s="53">
        <v>700000</v>
      </c>
      <c r="T371" s="97"/>
      <c r="U371" s="53"/>
      <c r="V371" s="97"/>
      <c r="W371" s="53"/>
      <c r="X371" s="82">
        <f t="shared" si="22"/>
        <v>1</v>
      </c>
      <c r="Y371" s="481">
        <f t="shared" si="22"/>
        <v>700000</v>
      </c>
      <c r="Z371" s="406" t="s">
        <v>707</v>
      </c>
      <c r="AA371" s="624"/>
      <c r="AB371" s="624"/>
      <c r="AC371" s="624"/>
      <c r="AD371" s="624"/>
      <c r="AE371" s="624"/>
      <c r="AF371" s="624"/>
      <c r="AG371" s="624"/>
    </row>
    <row r="372" spans="1:33" ht="12.95" customHeight="1">
      <c r="A372" s="52">
        <v>68</v>
      </c>
      <c r="B372" s="118"/>
      <c r="C372" s="76">
        <v>2</v>
      </c>
      <c r="D372" s="76">
        <v>9</v>
      </c>
      <c r="E372" s="76">
        <v>1</v>
      </c>
      <c r="F372" s="76">
        <v>1</v>
      </c>
      <c r="G372" s="76">
        <v>68</v>
      </c>
      <c r="H372" s="51" t="s">
        <v>70</v>
      </c>
      <c r="I372" s="51" t="s">
        <v>329</v>
      </c>
      <c r="J372" s="51"/>
      <c r="K372" s="51"/>
      <c r="L372" s="51" t="s">
        <v>223</v>
      </c>
      <c r="M372" s="51" t="s">
        <v>40</v>
      </c>
      <c r="N372" s="51">
        <v>2005</v>
      </c>
      <c r="O372" s="51"/>
      <c r="P372" s="51" t="s">
        <v>42</v>
      </c>
      <c r="Q372" s="51" t="s">
        <v>310</v>
      </c>
      <c r="R372" s="97">
        <v>1</v>
      </c>
      <c r="S372" s="53">
        <v>700000</v>
      </c>
      <c r="T372" s="97"/>
      <c r="U372" s="53"/>
      <c r="V372" s="97"/>
      <c r="W372" s="53"/>
      <c r="X372" s="82">
        <f t="shared" ref="X372:Y435" si="23">R372+T372-V372</f>
        <v>1</v>
      </c>
      <c r="Y372" s="481">
        <f t="shared" si="23"/>
        <v>700000</v>
      </c>
      <c r="Z372" s="406" t="s">
        <v>721</v>
      </c>
      <c r="AA372" s="624"/>
      <c r="AB372" s="624"/>
      <c r="AC372" s="624"/>
      <c r="AD372" s="624"/>
      <c r="AE372" s="624"/>
      <c r="AF372" s="624"/>
      <c r="AG372" s="624"/>
    </row>
    <row r="373" spans="1:33" ht="12.95" customHeight="1">
      <c r="A373" s="52">
        <v>69</v>
      </c>
      <c r="B373" s="118"/>
      <c r="C373" s="76">
        <v>2</v>
      </c>
      <c r="D373" s="76">
        <v>9</v>
      </c>
      <c r="E373" s="76">
        <v>1</v>
      </c>
      <c r="F373" s="76">
        <v>1</v>
      </c>
      <c r="G373" s="76">
        <v>10</v>
      </c>
      <c r="H373" s="51" t="s">
        <v>137</v>
      </c>
      <c r="I373" s="51" t="s">
        <v>330</v>
      </c>
      <c r="J373" s="51" t="s">
        <v>131</v>
      </c>
      <c r="K373" s="51"/>
      <c r="L373" s="51" t="s">
        <v>223</v>
      </c>
      <c r="M373" s="51" t="s">
        <v>40</v>
      </c>
      <c r="N373" s="51">
        <v>2001</v>
      </c>
      <c r="O373" s="51"/>
      <c r="P373" s="51" t="s">
        <v>42</v>
      </c>
      <c r="Q373" s="51" t="s">
        <v>310</v>
      </c>
      <c r="R373" s="97">
        <v>1</v>
      </c>
      <c r="S373" s="53">
        <v>135000</v>
      </c>
      <c r="T373" s="97"/>
      <c r="U373" s="53"/>
      <c r="V373" s="97"/>
      <c r="W373" s="53"/>
      <c r="X373" s="82">
        <f t="shared" si="23"/>
        <v>1</v>
      </c>
      <c r="Y373" s="481">
        <f t="shared" si="23"/>
        <v>135000</v>
      </c>
      <c r="Z373" s="406" t="s">
        <v>710</v>
      </c>
      <c r="AA373" s="624"/>
      <c r="AB373" s="624"/>
      <c r="AC373" s="624"/>
      <c r="AD373" s="624"/>
      <c r="AE373" s="624"/>
      <c r="AF373" s="624"/>
      <c r="AG373" s="624"/>
    </row>
    <row r="374" spans="1:33" ht="12.95" customHeight="1">
      <c r="A374" s="52">
        <v>70</v>
      </c>
      <c r="B374" s="118"/>
      <c r="C374" s="76">
        <v>2</v>
      </c>
      <c r="D374" s="76">
        <v>9</v>
      </c>
      <c r="E374" s="76">
        <v>1</v>
      </c>
      <c r="F374" s="76">
        <v>1</v>
      </c>
      <c r="G374" s="76">
        <v>10</v>
      </c>
      <c r="H374" s="51" t="s">
        <v>129</v>
      </c>
      <c r="I374" s="51" t="s">
        <v>266</v>
      </c>
      <c r="J374" s="51" t="s">
        <v>242</v>
      </c>
      <c r="K374" s="51"/>
      <c r="L374" s="51" t="s">
        <v>223</v>
      </c>
      <c r="M374" s="51" t="s">
        <v>40</v>
      </c>
      <c r="N374" s="51">
        <v>2004</v>
      </c>
      <c r="O374" s="51"/>
      <c r="P374" s="51" t="s">
        <v>42</v>
      </c>
      <c r="Q374" s="51" t="s">
        <v>310</v>
      </c>
      <c r="R374" s="97">
        <v>1</v>
      </c>
      <c r="S374" s="53">
        <v>250000</v>
      </c>
      <c r="T374" s="97"/>
      <c r="U374" s="53"/>
      <c r="V374" s="97"/>
      <c r="W374" s="53"/>
      <c r="X374" s="82">
        <f t="shared" si="23"/>
        <v>1</v>
      </c>
      <c r="Y374" s="481">
        <f t="shared" si="23"/>
        <v>250000</v>
      </c>
      <c r="Z374" s="406" t="s">
        <v>683</v>
      </c>
      <c r="AA374" s="624"/>
      <c r="AB374" s="624"/>
      <c r="AC374" s="624"/>
      <c r="AD374" s="624"/>
      <c r="AE374" s="624"/>
      <c r="AF374" s="624"/>
      <c r="AG374" s="624"/>
    </row>
    <row r="375" spans="1:33" ht="12.95" customHeight="1">
      <c r="A375" s="52">
        <v>71</v>
      </c>
      <c r="B375" s="118"/>
      <c r="C375" s="76">
        <v>2</v>
      </c>
      <c r="D375" s="76">
        <v>9</v>
      </c>
      <c r="E375" s="76">
        <v>1</v>
      </c>
      <c r="F375" s="76">
        <v>1</v>
      </c>
      <c r="G375" s="76">
        <v>10</v>
      </c>
      <c r="H375" s="51" t="s">
        <v>135</v>
      </c>
      <c r="I375" s="51" t="s">
        <v>266</v>
      </c>
      <c r="J375" s="51"/>
      <c r="K375" s="51"/>
      <c r="L375" s="51" t="s">
        <v>223</v>
      </c>
      <c r="M375" s="51" t="s">
        <v>40</v>
      </c>
      <c r="N375" s="51">
        <v>2004</v>
      </c>
      <c r="O375" s="51"/>
      <c r="P375" s="51" t="s">
        <v>42</v>
      </c>
      <c r="Q375" s="51"/>
      <c r="R375" s="97">
        <v>1</v>
      </c>
      <c r="S375" s="53">
        <v>250000</v>
      </c>
      <c r="T375" s="97"/>
      <c r="U375" s="53"/>
      <c r="V375" s="97"/>
      <c r="W375" s="53"/>
      <c r="X375" s="82">
        <f t="shared" si="23"/>
        <v>1</v>
      </c>
      <c r="Y375" s="481">
        <f t="shared" si="23"/>
        <v>250000</v>
      </c>
      <c r="Z375" s="406" t="s">
        <v>712</v>
      </c>
      <c r="AA375" s="624"/>
      <c r="AB375" s="624"/>
      <c r="AC375" s="624"/>
      <c r="AD375" s="624"/>
      <c r="AE375" s="624"/>
      <c r="AF375" s="624"/>
      <c r="AG375" s="624"/>
    </row>
    <row r="376" spans="1:33" ht="12.95" customHeight="1">
      <c r="A376" s="52">
        <v>72</v>
      </c>
      <c r="B376" s="118"/>
      <c r="C376" s="76">
        <v>2</v>
      </c>
      <c r="D376" s="76">
        <v>9</v>
      </c>
      <c r="E376" s="76">
        <v>1</v>
      </c>
      <c r="F376" s="76">
        <v>1</v>
      </c>
      <c r="G376" s="76">
        <v>10</v>
      </c>
      <c r="H376" s="51" t="s">
        <v>70</v>
      </c>
      <c r="I376" s="51" t="s">
        <v>266</v>
      </c>
      <c r="J376" s="51"/>
      <c r="K376" s="51"/>
      <c r="L376" s="51" t="s">
        <v>223</v>
      </c>
      <c r="M376" s="51" t="s">
        <v>40</v>
      </c>
      <c r="N376" s="51">
        <v>2004</v>
      </c>
      <c r="O376" s="51"/>
      <c r="P376" s="51" t="s">
        <v>42</v>
      </c>
      <c r="Q376" s="51" t="s">
        <v>310</v>
      </c>
      <c r="R376" s="97">
        <v>1</v>
      </c>
      <c r="S376" s="53">
        <v>250000</v>
      </c>
      <c r="T376" s="97"/>
      <c r="U376" s="53"/>
      <c r="V376" s="97"/>
      <c r="W376" s="53"/>
      <c r="X376" s="82">
        <f t="shared" si="23"/>
        <v>1</v>
      </c>
      <c r="Y376" s="481">
        <f t="shared" si="23"/>
        <v>250000</v>
      </c>
      <c r="Z376" s="406" t="s">
        <v>720</v>
      </c>
      <c r="AA376" s="624"/>
      <c r="AB376" s="624"/>
      <c r="AC376" s="624"/>
      <c r="AD376" s="624"/>
      <c r="AE376" s="624"/>
      <c r="AF376" s="624"/>
      <c r="AG376" s="624"/>
    </row>
    <row r="377" spans="1:33" ht="12.95" customHeight="1">
      <c r="A377" s="52">
        <v>73</v>
      </c>
      <c r="B377" s="118"/>
      <c r="C377" s="76">
        <v>2</v>
      </c>
      <c r="D377" s="76">
        <v>9</v>
      </c>
      <c r="E377" s="76">
        <v>1</v>
      </c>
      <c r="F377" s="76">
        <v>1</v>
      </c>
      <c r="G377" s="76">
        <v>10</v>
      </c>
      <c r="H377" s="51" t="s">
        <v>73</v>
      </c>
      <c r="I377" s="51" t="s">
        <v>266</v>
      </c>
      <c r="J377" s="51"/>
      <c r="K377" s="51"/>
      <c r="L377" s="51" t="s">
        <v>223</v>
      </c>
      <c r="M377" s="51" t="s">
        <v>40</v>
      </c>
      <c r="N377" s="51">
        <v>2004</v>
      </c>
      <c r="O377" s="51"/>
      <c r="P377" s="51" t="s">
        <v>42</v>
      </c>
      <c r="Q377" s="51" t="s">
        <v>310</v>
      </c>
      <c r="R377" s="97">
        <v>1</v>
      </c>
      <c r="S377" s="53">
        <v>250000</v>
      </c>
      <c r="T377" s="97"/>
      <c r="U377" s="53"/>
      <c r="V377" s="97"/>
      <c r="W377" s="53"/>
      <c r="X377" s="82">
        <f t="shared" si="23"/>
        <v>1</v>
      </c>
      <c r="Y377" s="481">
        <f t="shared" si="23"/>
        <v>250000</v>
      </c>
      <c r="Z377" s="406" t="s">
        <v>714</v>
      </c>
      <c r="AA377" s="624"/>
      <c r="AB377" s="624"/>
      <c r="AC377" s="624"/>
      <c r="AD377" s="624"/>
      <c r="AE377" s="624"/>
      <c r="AF377" s="624"/>
      <c r="AG377" s="624"/>
    </row>
    <row r="378" spans="1:33" ht="12.95" customHeight="1">
      <c r="A378" s="52">
        <v>74</v>
      </c>
      <c r="B378" s="118"/>
      <c r="C378" s="76">
        <v>2</v>
      </c>
      <c r="D378" s="76">
        <v>9</v>
      </c>
      <c r="E378" s="76">
        <v>1</v>
      </c>
      <c r="F378" s="76">
        <v>1</v>
      </c>
      <c r="G378" s="76">
        <v>10</v>
      </c>
      <c r="H378" s="51" t="s">
        <v>137</v>
      </c>
      <c r="I378" s="51" t="s">
        <v>331</v>
      </c>
      <c r="J378" s="51"/>
      <c r="K378" s="51"/>
      <c r="L378" s="51" t="s">
        <v>223</v>
      </c>
      <c r="M378" s="51" t="s">
        <v>40</v>
      </c>
      <c r="N378" s="51">
        <v>2004</v>
      </c>
      <c r="O378" s="51"/>
      <c r="P378" s="51" t="s">
        <v>42</v>
      </c>
      <c r="Q378" s="51" t="s">
        <v>310</v>
      </c>
      <c r="R378" s="97">
        <v>1</v>
      </c>
      <c r="S378" s="53">
        <v>100000</v>
      </c>
      <c r="T378" s="97"/>
      <c r="U378" s="53"/>
      <c r="V378" s="97"/>
      <c r="W378" s="53"/>
      <c r="X378" s="82">
        <f t="shared" si="23"/>
        <v>1</v>
      </c>
      <c r="Y378" s="481">
        <f t="shared" si="23"/>
        <v>100000</v>
      </c>
      <c r="Z378" s="406" t="s">
        <v>715</v>
      </c>
      <c r="AA378" s="624"/>
      <c r="AB378" s="624"/>
      <c r="AC378" s="624"/>
      <c r="AD378" s="624"/>
      <c r="AE378" s="624"/>
      <c r="AF378" s="624"/>
      <c r="AG378" s="624"/>
    </row>
    <row r="379" spans="1:33" ht="12.95" customHeight="1">
      <c r="A379" s="52">
        <v>75</v>
      </c>
      <c r="B379" s="118"/>
      <c r="C379" s="76">
        <v>2</v>
      </c>
      <c r="D379" s="76">
        <v>9</v>
      </c>
      <c r="E379" s="76">
        <v>1</v>
      </c>
      <c r="F379" s="76">
        <v>1</v>
      </c>
      <c r="G379" s="76">
        <v>10</v>
      </c>
      <c r="H379" s="51" t="s">
        <v>129</v>
      </c>
      <c r="I379" s="51" t="s">
        <v>332</v>
      </c>
      <c r="J379" s="51" t="s">
        <v>131</v>
      </c>
      <c r="K379" s="51"/>
      <c r="L379" s="51" t="s">
        <v>223</v>
      </c>
      <c r="M379" s="51" t="s">
        <v>40</v>
      </c>
      <c r="N379" s="51">
        <v>2006</v>
      </c>
      <c r="O379" s="51"/>
      <c r="P379" s="51" t="s">
        <v>42</v>
      </c>
      <c r="Q379" s="51" t="s">
        <v>43</v>
      </c>
      <c r="R379" s="97">
        <v>1</v>
      </c>
      <c r="S379" s="53">
        <v>150000</v>
      </c>
      <c r="T379" s="97"/>
      <c r="U379" s="53"/>
      <c r="V379" s="97"/>
      <c r="W379" s="53"/>
      <c r="X379" s="82">
        <f t="shared" si="23"/>
        <v>1</v>
      </c>
      <c r="Y379" s="481">
        <f t="shared" si="23"/>
        <v>150000</v>
      </c>
      <c r="Z379" s="406" t="s">
        <v>683</v>
      </c>
      <c r="AA379" s="624"/>
      <c r="AB379" s="624"/>
      <c r="AC379" s="624"/>
      <c r="AD379" s="624"/>
      <c r="AE379" s="624"/>
      <c r="AF379" s="624"/>
      <c r="AG379" s="624"/>
    </row>
    <row r="380" spans="1:33" ht="12.95" customHeight="1">
      <c r="A380" s="52">
        <v>76</v>
      </c>
      <c r="B380" s="118"/>
      <c r="C380" s="76">
        <v>2</v>
      </c>
      <c r="D380" s="76">
        <v>9</v>
      </c>
      <c r="E380" s="76">
        <v>1</v>
      </c>
      <c r="F380" s="76">
        <v>1</v>
      </c>
      <c r="G380" s="76">
        <v>10</v>
      </c>
      <c r="H380" s="51" t="s">
        <v>135</v>
      </c>
      <c r="I380" s="51" t="s">
        <v>332</v>
      </c>
      <c r="J380" s="51" t="s">
        <v>131</v>
      </c>
      <c r="K380" s="51"/>
      <c r="L380" s="51" t="s">
        <v>223</v>
      </c>
      <c r="M380" s="51" t="s">
        <v>40</v>
      </c>
      <c r="N380" s="51">
        <v>2006</v>
      </c>
      <c r="O380" s="51"/>
      <c r="P380" s="51" t="s">
        <v>42</v>
      </c>
      <c r="Q380" s="51" t="s">
        <v>43</v>
      </c>
      <c r="R380" s="97">
        <v>1</v>
      </c>
      <c r="S380" s="53">
        <v>150000</v>
      </c>
      <c r="T380" s="97"/>
      <c r="U380" s="53"/>
      <c r="V380" s="97"/>
      <c r="W380" s="53"/>
      <c r="X380" s="82">
        <f t="shared" si="23"/>
        <v>1</v>
      </c>
      <c r="Y380" s="481">
        <f t="shared" si="23"/>
        <v>150000</v>
      </c>
      <c r="Z380" s="406" t="s">
        <v>683</v>
      </c>
      <c r="AA380" s="624"/>
      <c r="AB380" s="624"/>
      <c r="AC380" s="624"/>
      <c r="AD380" s="624"/>
      <c r="AE380" s="624"/>
      <c r="AF380" s="624"/>
      <c r="AG380" s="624"/>
    </row>
    <row r="381" spans="1:33" ht="12.95" customHeight="1">
      <c r="A381" s="52">
        <v>77</v>
      </c>
      <c r="B381" s="118"/>
      <c r="C381" s="76">
        <v>2</v>
      </c>
      <c r="D381" s="76">
        <v>9</v>
      </c>
      <c r="E381" s="76">
        <v>1</v>
      </c>
      <c r="F381" s="76">
        <v>1</v>
      </c>
      <c r="G381" s="76">
        <v>10</v>
      </c>
      <c r="H381" s="51" t="s">
        <v>70</v>
      </c>
      <c r="I381" s="51" t="s">
        <v>332</v>
      </c>
      <c r="J381" s="51" t="s">
        <v>131</v>
      </c>
      <c r="K381" s="51"/>
      <c r="L381" s="51" t="s">
        <v>223</v>
      </c>
      <c r="M381" s="51" t="s">
        <v>40</v>
      </c>
      <c r="N381" s="51">
        <v>2006</v>
      </c>
      <c r="O381" s="51"/>
      <c r="P381" s="51" t="s">
        <v>42</v>
      </c>
      <c r="Q381" s="51" t="s">
        <v>43</v>
      </c>
      <c r="R381" s="97">
        <v>1</v>
      </c>
      <c r="S381" s="53">
        <v>150000</v>
      </c>
      <c r="T381" s="97"/>
      <c r="U381" s="53"/>
      <c r="V381" s="97"/>
      <c r="W381" s="53"/>
      <c r="X381" s="82">
        <f t="shared" si="23"/>
        <v>1</v>
      </c>
      <c r="Y381" s="481">
        <f t="shared" si="23"/>
        <v>150000</v>
      </c>
      <c r="Z381" s="406" t="s">
        <v>711</v>
      </c>
      <c r="AA381" s="624"/>
      <c r="AB381" s="624"/>
      <c r="AC381" s="624"/>
      <c r="AD381" s="624"/>
      <c r="AE381" s="624"/>
      <c r="AF381" s="624"/>
      <c r="AG381" s="624"/>
    </row>
    <row r="382" spans="1:33" ht="12.95" customHeight="1">
      <c r="A382" s="52">
        <v>78</v>
      </c>
      <c r="B382" s="118"/>
      <c r="C382" s="76">
        <v>2</v>
      </c>
      <c r="D382" s="76">
        <v>9</v>
      </c>
      <c r="E382" s="76">
        <v>1</v>
      </c>
      <c r="F382" s="76">
        <v>1</v>
      </c>
      <c r="G382" s="76">
        <v>10</v>
      </c>
      <c r="H382" s="51" t="s">
        <v>73</v>
      </c>
      <c r="I382" s="51" t="s">
        <v>332</v>
      </c>
      <c r="J382" s="51" t="s">
        <v>131</v>
      </c>
      <c r="K382" s="51"/>
      <c r="L382" s="51" t="s">
        <v>223</v>
      </c>
      <c r="M382" s="51" t="s">
        <v>40</v>
      </c>
      <c r="N382" s="51">
        <v>2006</v>
      </c>
      <c r="O382" s="51"/>
      <c r="P382" s="51" t="s">
        <v>42</v>
      </c>
      <c r="Q382" s="51" t="s">
        <v>43</v>
      </c>
      <c r="R382" s="97">
        <v>1</v>
      </c>
      <c r="S382" s="53">
        <v>150000</v>
      </c>
      <c r="T382" s="97"/>
      <c r="U382" s="53"/>
      <c r="V382" s="97"/>
      <c r="W382" s="53"/>
      <c r="X382" s="82">
        <f t="shared" si="23"/>
        <v>1</v>
      </c>
      <c r="Y382" s="481">
        <f t="shared" si="23"/>
        <v>150000</v>
      </c>
      <c r="Z382" s="406" t="s">
        <v>722</v>
      </c>
      <c r="AA382" s="624"/>
      <c r="AB382" s="624"/>
      <c r="AC382" s="624"/>
      <c r="AD382" s="624"/>
      <c r="AE382" s="624"/>
      <c r="AF382" s="624"/>
      <c r="AG382" s="624"/>
    </row>
    <row r="383" spans="1:33" ht="12.95" customHeight="1">
      <c r="A383" s="52">
        <v>79</v>
      </c>
      <c r="B383" s="118"/>
      <c r="C383" s="76">
        <v>2</v>
      </c>
      <c r="D383" s="76">
        <v>9</v>
      </c>
      <c r="E383" s="76">
        <v>1</v>
      </c>
      <c r="F383" s="76">
        <v>1</v>
      </c>
      <c r="G383" s="76">
        <v>10</v>
      </c>
      <c r="H383" s="51" t="s">
        <v>137</v>
      </c>
      <c r="I383" s="51" t="s">
        <v>332</v>
      </c>
      <c r="J383" s="51" t="s">
        <v>131</v>
      </c>
      <c r="K383" s="51"/>
      <c r="L383" s="51" t="s">
        <v>223</v>
      </c>
      <c r="M383" s="51" t="s">
        <v>40</v>
      </c>
      <c r="N383" s="51">
        <v>2006</v>
      </c>
      <c r="O383" s="51"/>
      <c r="P383" s="51" t="s">
        <v>42</v>
      </c>
      <c r="Q383" s="51" t="s">
        <v>43</v>
      </c>
      <c r="R383" s="97">
        <v>1</v>
      </c>
      <c r="S383" s="53">
        <v>150000</v>
      </c>
      <c r="T383" s="97"/>
      <c r="U383" s="53"/>
      <c r="V383" s="97"/>
      <c r="W383" s="53"/>
      <c r="X383" s="82">
        <f t="shared" si="23"/>
        <v>1</v>
      </c>
      <c r="Y383" s="481">
        <f t="shared" si="23"/>
        <v>150000</v>
      </c>
      <c r="Z383" s="406" t="s">
        <v>712</v>
      </c>
      <c r="AA383" s="624"/>
      <c r="AB383" s="624"/>
      <c r="AC383" s="624"/>
      <c r="AD383" s="624"/>
      <c r="AE383" s="624"/>
      <c r="AF383" s="624"/>
      <c r="AG383" s="624"/>
    </row>
    <row r="384" spans="1:33" ht="12.95" customHeight="1">
      <c r="A384" s="52">
        <v>80</v>
      </c>
      <c r="B384" s="118"/>
      <c r="C384" s="76">
        <v>2</v>
      </c>
      <c r="D384" s="76">
        <v>9</v>
      </c>
      <c r="E384" s="76">
        <v>1</v>
      </c>
      <c r="F384" s="76">
        <v>1</v>
      </c>
      <c r="G384" s="76">
        <v>11</v>
      </c>
      <c r="H384" s="51" t="s">
        <v>129</v>
      </c>
      <c r="I384" s="51" t="s">
        <v>333</v>
      </c>
      <c r="J384" s="51" t="s">
        <v>334</v>
      </c>
      <c r="K384" s="51"/>
      <c r="L384" s="51" t="s">
        <v>223</v>
      </c>
      <c r="M384" s="51" t="s">
        <v>40</v>
      </c>
      <c r="N384" s="51">
        <v>2008</v>
      </c>
      <c r="O384" s="51"/>
      <c r="P384" s="51" t="s">
        <v>42</v>
      </c>
      <c r="Q384" s="51" t="s">
        <v>43</v>
      </c>
      <c r="R384" s="97">
        <v>1</v>
      </c>
      <c r="S384" s="53">
        <v>330000</v>
      </c>
      <c r="T384" s="97"/>
      <c r="U384" s="53"/>
      <c r="V384" s="97"/>
      <c r="W384" s="53"/>
      <c r="X384" s="82">
        <f t="shared" si="23"/>
        <v>1</v>
      </c>
      <c r="Y384" s="481">
        <f t="shared" si="23"/>
        <v>330000</v>
      </c>
      <c r="Z384" s="551" t="s">
        <v>996</v>
      </c>
      <c r="AA384" s="624"/>
      <c r="AB384" s="624"/>
      <c r="AC384" s="624"/>
      <c r="AD384" s="624"/>
      <c r="AE384" s="624"/>
      <c r="AF384" s="624"/>
      <c r="AG384" s="624"/>
    </row>
    <row r="385" spans="1:33" ht="12.95" customHeight="1">
      <c r="A385" s="52">
        <v>81</v>
      </c>
      <c r="B385" s="118"/>
      <c r="C385" s="76">
        <v>2</v>
      </c>
      <c r="D385" s="76">
        <v>9</v>
      </c>
      <c r="E385" s="76">
        <v>1</v>
      </c>
      <c r="F385" s="76">
        <v>1</v>
      </c>
      <c r="G385" s="76">
        <v>11</v>
      </c>
      <c r="H385" s="51" t="s">
        <v>135</v>
      </c>
      <c r="I385" s="51" t="s">
        <v>333</v>
      </c>
      <c r="J385" s="51" t="s">
        <v>334</v>
      </c>
      <c r="K385" s="51"/>
      <c r="L385" s="51" t="s">
        <v>223</v>
      </c>
      <c r="M385" s="51" t="s">
        <v>40</v>
      </c>
      <c r="N385" s="51">
        <v>2008</v>
      </c>
      <c r="O385" s="51"/>
      <c r="P385" s="51" t="s">
        <v>42</v>
      </c>
      <c r="Q385" s="51" t="s">
        <v>43</v>
      </c>
      <c r="R385" s="97">
        <v>1</v>
      </c>
      <c r="S385" s="53">
        <v>330000</v>
      </c>
      <c r="T385" s="97"/>
      <c r="U385" s="53"/>
      <c r="V385" s="97"/>
      <c r="W385" s="53"/>
      <c r="X385" s="82">
        <f t="shared" si="23"/>
        <v>1</v>
      </c>
      <c r="Y385" s="481">
        <f t="shared" si="23"/>
        <v>330000</v>
      </c>
      <c r="Z385" s="551" t="s">
        <v>996</v>
      </c>
      <c r="AA385" s="624"/>
      <c r="AB385" s="624"/>
      <c r="AC385" s="624"/>
      <c r="AD385" s="624"/>
      <c r="AE385" s="624"/>
      <c r="AF385" s="624"/>
      <c r="AG385" s="624"/>
    </row>
    <row r="386" spans="1:33" ht="12.95" customHeight="1">
      <c r="A386" s="52">
        <v>82</v>
      </c>
      <c r="B386" s="118"/>
      <c r="C386" s="76">
        <v>2</v>
      </c>
      <c r="D386" s="76">
        <v>9</v>
      </c>
      <c r="E386" s="76">
        <v>1</v>
      </c>
      <c r="F386" s="76">
        <v>1</v>
      </c>
      <c r="G386" s="76">
        <v>11</v>
      </c>
      <c r="H386" s="51" t="s">
        <v>70</v>
      </c>
      <c r="I386" s="51" t="s">
        <v>333</v>
      </c>
      <c r="J386" s="51" t="s">
        <v>334</v>
      </c>
      <c r="K386" s="51"/>
      <c r="L386" s="51" t="s">
        <v>223</v>
      </c>
      <c r="M386" s="51" t="s">
        <v>40</v>
      </c>
      <c r="N386" s="51">
        <v>2008</v>
      </c>
      <c r="O386" s="51"/>
      <c r="P386" s="51" t="s">
        <v>42</v>
      </c>
      <c r="Q386" s="51" t="s">
        <v>43</v>
      </c>
      <c r="R386" s="97">
        <v>1</v>
      </c>
      <c r="S386" s="53">
        <v>330000</v>
      </c>
      <c r="T386" s="97"/>
      <c r="U386" s="53"/>
      <c r="V386" s="97"/>
      <c r="W386" s="53"/>
      <c r="X386" s="82">
        <f t="shared" si="23"/>
        <v>1</v>
      </c>
      <c r="Y386" s="481">
        <f t="shared" si="23"/>
        <v>330000</v>
      </c>
      <c r="Z386" s="551" t="s">
        <v>996</v>
      </c>
      <c r="AA386" s="624"/>
      <c r="AB386" s="624"/>
      <c r="AC386" s="624"/>
      <c r="AD386" s="624"/>
      <c r="AE386" s="624"/>
      <c r="AF386" s="624"/>
      <c r="AG386" s="624"/>
    </row>
    <row r="387" spans="1:33" ht="12.95" customHeight="1">
      <c r="A387" s="52">
        <v>83</v>
      </c>
      <c r="B387" s="118"/>
      <c r="C387" s="76">
        <v>2</v>
      </c>
      <c r="D387" s="76">
        <v>9</v>
      </c>
      <c r="E387" s="76">
        <v>1</v>
      </c>
      <c r="F387" s="76">
        <v>1</v>
      </c>
      <c r="G387" s="76">
        <v>11</v>
      </c>
      <c r="H387" s="51" t="s">
        <v>73</v>
      </c>
      <c r="I387" s="51" t="s">
        <v>333</v>
      </c>
      <c r="J387" s="51" t="s">
        <v>334</v>
      </c>
      <c r="K387" s="51"/>
      <c r="L387" s="51" t="s">
        <v>223</v>
      </c>
      <c r="M387" s="51" t="s">
        <v>40</v>
      </c>
      <c r="N387" s="51">
        <v>2008</v>
      </c>
      <c r="O387" s="51"/>
      <c r="P387" s="51" t="s">
        <v>42</v>
      </c>
      <c r="Q387" s="51" t="s">
        <v>43</v>
      </c>
      <c r="R387" s="97">
        <v>1</v>
      </c>
      <c r="S387" s="53">
        <v>330000</v>
      </c>
      <c r="T387" s="97"/>
      <c r="U387" s="53"/>
      <c r="V387" s="97"/>
      <c r="W387" s="53"/>
      <c r="X387" s="82">
        <f t="shared" si="23"/>
        <v>1</v>
      </c>
      <c r="Y387" s="481">
        <f t="shared" si="23"/>
        <v>330000</v>
      </c>
      <c r="Z387" s="551" t="s">
        <v>996</v>
      </c>
      <c r="AA387" s="624"/>
      <c r="AB387" s="624"/>
      <c r="AC387" s="624"/>
      <c r="AD387" s="624"/>
      <c r="AE387" s="624"/>
      <c r="AF387" s="624"/>
      <c r="AG387" s="624"/>
    </row>
    <row r="388" spans="1:33" ht="12.95" customHeight="1">
      <c r="A388" s="52">
        <v>84</v>
      </c>
      <c r="B388" s="118"/>
      <c r="C388" s="76">
        <v>2</v>
      </c>
      <c r="D388" s="76">
        <v>9</v>
      </c>
      <c r="E388" s="76">
        <v>1</v>
      </c>
      <c r="F388" s="76">
        <v>1</v>
      </c>
      <c r="G388" s="76">
        <v>11</v>
      </c>
      <c r="H388" s="51" t="s">
        <v>137</v>
      </c>
      <c r="I388" s="51" t="s">
        <v>333</v>
      </c>
      <c r="J388" s="51" t="s">
        <v>334</v>
      </c>
      <c r="K388" s="51"/>
      <c r="L388" s="51" t="s">
        <v>223</v>
      </c>
      <c r="M388" s="51" t="s">
        <v>40</v>
      </c>
      <c r="N388" s="51">
        <v>2008</v>
      </c>
      <c r="O388" s="51"/>
      <c r="P388" s="51" t="s">
        <v>42</v>
      </c>
      <c r="Q388" s="51" t="s">
        <v>43</v>
      </c>
      <c r="R388" s="97">
        <v>1</v>
      </c>
      <c r="S388" s="53">
        <v>330000</v>
      </c>
      <c r="T388" s="97"/>
      <c r="U388" s="53"/>
      <c r="V388" s="97"/>
      <c r="W388" s="53"/>
      <c r="X388" s="82">
        <f t="shared" si="23"/>
        <v>1</v>
      </c>
      <c r="Y388" s="481">
        <f t="shared" si="23"/>
        <v>330000</v>
      </c>
      <c r="Z388" s="551" t="s">
        <v>997</v>
      </c>
      <c r="AA388" s="624"/>
      <c r="AB388" s="624"/>
      <c r="AC388" s="624"/>
      <c r="AD388" s="624"/>
      <c r="AE388" s="624"/>
      <c r="AF388" s="624"/>
      <c r="AG388" s="624"/>
    </row>
    <row r="389" spans="1:33" ht="12.95" customHeight="1">
      <c r="A389" s="52">
        <v>85</v>
      </c>
      <c r="B389" s="118"/>
      <c r="C389" s="76">
        <v>2</v>
      </c>
      <c r="D389" s="76">
        <v>9</v>
      </c>
      <c r="E389" s="76">
        <v>1</v>
      </c>
      <c r="F389" s="76">
        <v>1</v>
      </c>
      <c r="G389" s="76">
        <v>11</v>
      </c>
      <c r="H389" s="51" t="s">
        <v>100</v>
      </c>
      <c r="I389" s="51" t="s">
        <v>333</v>
      </c>
      <c r="J389" s="51" t="s">
        <v>334</v>
      </c>
      <c r="K389" s="51"/>
      <c r="L389" s="51" t="s">
        <v>223</v>
      </c>
      <c r="M389" s="51" t="s">
        <v>40</v>
      </c>
      <c r="N389" s="51">
        <v>2008</v>
      </c>
      <c r="O389" s="51"/>
      <c r="P389" s="51" t="s">
        <v>42</v>
      </c>
      <c r="Q389" s="51" t="s">
        <v>43</v>
      </c>
      <c r="R389" s="97">
        <v>1</v>
      </c>
      <c r="S389" s="53">
        <v>330000</v>
      </c>
      <c r="T389" s="97"/>
      <c r="U389" s="53"/>
      <c r="V389" s="97"/>
      <c r="W389" s="53"/>
      <c r="X389" s="82">
        <f t="shared" si="23"/>
        <v>1</v>
      </c>
      <c r="Y389" s="481">
        <f t="shared" si="23"/>
        <v>330000</v>
      </c>
      <c r="Z389" s="551" t="s">
        <v>997</v>
      </c>
      <c r="AA389" s="624"/>
      <c r="AB389" s="624"/>
      <c r="AC389" s="624"/>
      <c r="AD389" s="624"/>
      <c r="AE389" s="624"/>
      <c r="AF389" s="624"/>
      <c r="AG389" s="624"/>
    </row>
    <row r="390" spans="1:33" ht="12.95" customHeight="1">
      <c r="A390" s="52">
        <v>86</v>
      </c>
      <c r="B390" s="118"/>
      <c r="C390" s="76">
        <v>2</v>
      </c>
      <c r="D390" s="76">
        <v>9</v>
      </c>
      <c r="E390" s="76">
        <v>1</v>
      </c>
      <c r="F390" s="76">
        <v>1</v>
      </c>
      <c r="G390" s="76">
        <v>11</v>
      </c>
      <c r="H390" s="51" t="s">
        <v>139</v>
      </c>
      <c r="I390" s="51" t="s">
        <v>333</v>
      </c>
      <c r="J390" s="51" t="s">
        <v>334</v>
      </c>
      <c r="K390" s="51"/>
      <c r="L390" s="51" t="s">
        <v>223</v>
      </c>
      <c r="M390" s="51" t="s">
        <v>40</v>
      </c>
      <c r="N390" s="51">
        <v>2008</v>
      </c>
      <c r="O390" s="51"/>
      <c r="P390" s="51" t="s">
        <v>42</v>
      </c>
      <c r="Q390" s="51" t="s">
        <v>43</v>
      </c>
      <c r="R390" s="97">
        <v>1</v>
      </c>
      <c r="S390" s="53">
        <v>330000</v>
      </c>
      <c r="T390" s="97"/>
      <c r="U390" s="53"/>
      <c r="V390" s="97"/>
      <c r="W390" s="53"/>
      <c r="X390" s="82">
        <f t="shared" si="23"/>
        <v>1</v>
      </c>
      <c r="Y390" s="481">
        <f t="shared" si="23"/>
        <v>330000</v>
      </c>
      <c r="Z390" s="551" t="s">
        <v>997</v>
      </c>
      <c r="AA390" s="624"/>
      <c r="AB390" s="624"/>
      <c r="AC390" s="624"/>
      <c r="AD390" s="624"/>
      <c r="AE390" s="624"/>
      <c r="AF390" s="624"/>
      <c r="AG390" s="624"/>
    </row>
    <row r="391" spans="1:33" ht="12.95" customHeight="1">
      <c r="A391" s="52">
        <v>87</v>
      </c>
      <c r="B391" s="118"/>
      <c r="C391" s="76">
        <v>2</v>
      </c>
      <c r="D391" s="76">
        <v>9</v>
      </c>
      <c r="E391" s="76">
        <v>1</v>
      </c>
      <c r="F391" s="76">
        <v>1</v>
      </c>
      <c r="G391" s="76">
        <v>11</v>
      </c>
      <c r="H391" s="51" t="s">
        <v>140</v>
      </c>
      <c r="I391" s="51" t="s">
        <v>333</v>
      </c>
      <c r="J391" s="51" t="s">
        <v>334</v>
      </c>
      <c r="K391" s="51"/>
      <c r="L391" s="51" t="s">
        <v>223</v>
      </c>
      <c r="M391" s="51" t="s">
        <v>40</v>
      </c>
      <c r="N391" s="51">
        <v>2008</v>
      </c>
      <c r="O391" s="51"/>
      <c r="P391" s="51" t="s">
        <v>42</v>
      </c>
      <c r="Q391" s="51" t="s">
        <v>43</v>
      </c>
      <c r="R391" s="97">
        <v>1</v>
      </c>
      <c r="S391" s="53">
        <v>330000</v>
      </c>
      <c r="T391" s="97"/>
      <c r="U391" s="53"/>
      <c r="V391" s="97"/>
      <c r="W391" s="53"/>
      <c r="X391" s="82">
        <f t="shared" si="23"/>
        <v>1</v>
      </c>
      <c r="Y391" s="481">
        <f t="shared" si="23"/>
        <v>330000</v>
      </c>
      <c r="Z391" s="551" t="s">
        <v>997</v>
      </c>
      <c r="AA391" s="624"/>
      <c r="AB391" s="624"/>
      <c r="AC391" s="624"/>
      <c r="AD391" s="624"/>
      <c r="AE391" s="624"/>
      <c r="AF391" s="624"/>
      <c r="AG391" s="624"/>
    </row>
    <row r="392" spans="1:33" ht="12.95" customHeight="1">
      <c r="A392" s="52">
        <v>88</v>
      </c>
      <c r="B392" s="118"/>
      <c r="C392" s="76">
        <v>2</v>
      </c>
      <c r="D392" s="76">
        <v>9</v>
      </c>
      <c r="E392" s="76">
        <v>1</v>
      </c>
      <c r="F392" s="76">
        <v>1</v>
      </c>
      <c r="G392" s="76">
        <v>11</v>
      </c>
      <c r="H392" s="51" t="s">
        <v>120</v>
      </c>
      <c r="I392" s="51" t="s">
        <v>333</v>
      </c>
      <c r="J392" s="51" t="s">
        <v>334</v>
      </c>
      <c r="K392" s="51"/>
      <c r="L392" s="51" t="s">
        <v>223</v>
      </c>
      <c r="M392" s="51" t="s">
        <v>40</v>
      </c>
      <c r="N392" s="51">
        <v>2008</v>
      </c>
      <c r="O392" s="51"/>
      <c r="P392" s="51" t="s">
        <v>42</v>
      </c>
      <c r="Q392" s="51" t="s">
        <v>43</v>
      </c>
      <c r="R392" s="97">
        <v>1</v>
      </c>
      <c r="S392" s="53">
        <v>330000</v>
      </c>
      <c r="T392" s="97"/>
      <c r="U392" s="53"/>
      <c r="V392" s="97"/>
      <c r="W392" s="53"/>
      <c r="X392" s="82">
        <f t="shared" si="23"/>
        <v>1</v>
      </c>
      <c r="Y392" s="481">
        <f t="shared" si="23"/>
        <v>330000</v>
      </c>
      <c r="Z392" s="551" t="s">
        <v>998</v>
      </c>
      <c r="AA392" s="624"/>
      <c r="AB392" s="624"/>
      <c r="AC392" s="624"/>
      <c r="AD392" s="624"/>
      <c r="AE392" s="624"/>
      <c r="AF392" s="624"/>
      <c r="AG392" s="624"/>
    </row>
    <row r="393" spans="1:33" ht="12.95" customHeight="1">
      <c r="A393" s="52">
        <v>89</v>
      </c>
      <c r="B393" s="118"/>
      <c r="C393" s="76">
        <v>2</v>
      </c>
      <c r="D393" s="76">
        <v>9</v>
      </c>
      <c r="E393" s="76">
        <v>1</v>
      </c>
      <c r="F393" s="76">
        <v>1</v>
      </c>
      <c r="G393" s="76">
        <v>11</v>
      </c>
      <c r="H393" s="51" t="s">
        <v>141</v>
      </c>
      <c r="I393" s="51" t="s">
        <v>333</v>
      </c>
      <c r="J393" s="51" t="s">
        <v>334</v>
      </c>
      <c r="K393" s="51"/>
      <c r="L393" s="51" t="s">
        <v>223</v>
      </c>
      <c r="M393" s="51" t="s">
        <v>40</v>
      </c>
      <c r="N393" s="51">
        <v>2008</v>
      </c>
      <c r="O393" s="51"/>
      <c r="P393" s="51" t="s">
        <v>42</v>
      </c>
      <c r="Q393" s="51" t="s">
        <v>43</v>
      </c>
      <c r="R393" s="97">
        <v>1</v>
      </c>
      <c r="S393" s="53">
        <v>330000</v>
      </c>
      <c r="T393" s="97"/>
      <c r="U393" s="53"/>
      <c r="V393" s="97"/>
      <c r="W393" s="53"/>
      <c r="X393" s="82">
        <f t="shared" si="23"/>
        <v>1</v>
      </c>
      <c r="Y393" s="481">
        <f t="shared" si="23"/>
        <v>330000</v>
      </c>
      <c r="Z393" s="551" t="s">
        <v>998</v>
      </c>
      <c r="AA393" s="624"/>
      <c r="AB393" s="624"/>
      <c r="AC393" s="624"/>
      <c r="AD393" s="624"/>
      <c r="AE393" s="624"/>
      <c r="AF393" s="624"/>
      <c r="AG393" s="624"/>
    </row>
    <row r="394" spans="1:33" ht="12.95" customHeight="1">
      <c r="A394" s="52">
        <v>90</v>
      </c>
      <c r="B394" s="118"/>
      <c r="C394" s="76">
        <v>2</v>
      </c>
      <c r="D394" s="76">
        <v>9</v>
      </c>
      <c r="E394" s="76">
        <v>1</v>
      </c>
      <c r="F394" s="76">
        <v>1</v>
      </c>
      <c r="G394" s="76">
        <v>11</v>
      </c>
      <c r="H394" s="51" t="s">
        <v>129</v>
      </c>
      <c r="I394" s="51" t="s">
        <v>335</v>
      </c>
      <c r="J394" s="51"/>
      <c r="K394" s="51"/>
      <c r="L394" s="51" t="s">
        <v>223</v>
      </c>
      <c r="M394" s="51" t="s">
        <v>40</v>
      </c>
      <c r="N394" s="51">
        <v>2012</v>
      </c>
      <c r="O394" s="51"/>
      <c r="P394" s="51" t="s">
        <v>42</v>
      </c>
      <c r="Q394" s="51" t="s">
        <v>43</v>
      </c>
      <c r="R394" s="97">
        <v>1</v>
      </c>
      <c r="S394" s="53">
        <v>375000</v>
      </c>
      <c r="T394" s="97"/>
      <c r="U394" s="53"/>
      <c r="V394" s="97"/>
      <c r="W394" s="53"/>
      <c r="X394" s="82">
        <f t="shared" si="23"/>
        <v>1</v>
      </c>
      <c r="Y394" s="875">
        <f t="shared" si="23"/>
        <v>375000</v>
      </c>
      <c r="Z394" s="551" t="s">
        <v>998</v>
      </c>
      <c r="AA394" s="624"/>
      <c r="AB394" s="624"/>
      <c r="AC394" s="624"/>
      <c r="AD394" s="624"/>
      <c r="AE394" s="624"/>
      <c r="AF394" s="624"/>
      <c r="AG394" s="624"/>
    </row>
    <row r="395" spans="1:33" ht="12.95" customHeight="1">
      <c r="A395" s="52">
        <v>91</v>
      </c>
      <c r="B395" s="118"/>
      <c r="C395" s="76">
        <v>2</v>
      </c>
      <c r="D395" s="76">
        <v>9</v>
      </c>
      <c r="E395" s="76">
        <v>1</v>
      </c>
      <c r="F395" s="76">
        <v>1</v>
      </c>
      <c r="G395" s="76">
        <v>11</v>
      </c>
      <c r="H395" s="51" t="s">
        <v>135</v>
      </c>
      <c r="I395" s="51" t="s">
        <v>335</v>
      </c>
      <c r="J395" s="51"/>
      <c r="K395" s="51"/>
      <c r="L395" s="51" t="s">
        <v>223</v>
      </c>
      <c r="M395" s="51" t="s">
        <v>40</v>
      </c>
      <c r="N395" s="51">
        <v>2012</v>
      </c>
      <c r="O395" s="51"/>
      <c r="P395" s="51" t="s">
        <v>42</v>
      </c>
      <c r="Q395" s="51" t="s">
        <v>43</v>
      </c>
      <c r="R395" s="97">
        <v>1</v>
      </c>
      <c r="S395" s="53">
        <v>375000</v>
      </c>
      <c r="T395" s="97"/>
      <c r="U395" s="53"/>
      <c r="V395" s="97"/>
      <c r="W395" s="53"/>
      <c r="X395" s="82">
        <f t="shared" si="23"/>
        <v>1</v>
      </c>
      <c r="Y395" s="875">
        <f t="shared" si="23"/>
        <v>375000</v>
      </c>
      <c r="Z395" s="551" t="s">
        <v>998</v>
      </c>
      <c r="AA395" s="624"/>
      <c r="AB395" s="624"/>
      <c r="AC395" s="624"/>
      <c r="AD395" s="624"/>
      <c r="AE395" s="624"/>
      <c r="AF395" s="624"/>
      <c r="AG395" s="624"/>
    </row>
    <row r="396" spans="1:33" ht="12.95" customHeight="1">
      <c r="A396" s="52">
        <v>92</v>
      </c>
      <c r="B396" s="118"/>
      <c r="C396" s="76">
        <v>2</v>
      </c>
      <c r="D396" s="76">
        <v>9</v>
      </c>
      <c r="E396" s="76">
        <v>1</v>
      </c>
      <c r="F396" s="76">
        <v>1</v>
      </c>
      <c r="G396" s="76">
        <v>11</v>
      </c>
      <c r="H396" s="51" t="s">
        <v>70</v>
      </c>
      <c r="I396" s="51" t="s">
        <v>335</v>
      </c>
      <c r="J396" s="51"/>
      <c r="K396" s="51"/>
      <c r="L396" s="51" t="s">
        <v>223</v>
      </c>
      <c r="M396" s="51" t="s">
        <v>40</v>
      </c>
      <c r="N396" s="51">
        <v>2012</v>
      </c>
      <c r="O396" s="51"/>
      <c r="P396" s="51" t="s">
        <v>42</v>
      </c>
      <c r="Q396" s="51" t="s">
        <v>43</v>
      </c>
      <c r="R396" s="97">
        <v>1</v>
      </c>
      <c r="S396" s="53">
        <v>375000</v>
      </c>
      <c r="T396" s="97"/>
      <c r="U396" s="53"/>
      <c r="V396" s="97"/>
      <c r="W396" s="53"/>
      <c r="X396" s="82">
        <f t="shared" si="23"/>
        <v>1</v>
      </c>
      <c r="Y396" s="875">
        <f t="shared" si="23"/>
        <v>375000</v>
      </c>
      <c r="Z396" s="551" t="s">
        <v>999</v>
      </c>
      <c r="AA396" s="624"/>
      <c r="AB396" s="624"/>
      <c r="AC396" s="624"/>
      <c r="AD396" s="624"/>
      <c r="AE396" s="624"/>
      <c r="AF396" s="624"/>
      <c r="AG396" s="624"/>
    </row>
    <row r="397" spans="1:33" ht="12.95" customHeight="1">
      <c r="A397" s="52">
        <v>93</v>
      </c>
      <c r="B397" s="118"/>
      <c r="C397" s="76">
        <v>2</v>
      </c>
      <c r="D397" s="76">
        <v>9</v>
      </c>
      <c r="E397" s="76">
        <v>1</v>
      </c>
      <c r="F397" s="76">
        <v>1</v>
      </c>
      <c r="G397" s="76">
        <v>11</v>
      </c>
      <c r="H397" s="51" t="s">
        <v>73</v>
      </c>
      <c r="I397" s="51" t="s">
        <v>335</v>
      </c>
      <c r="J397" s="51"/>
      <c r="K397" s="51"/>
      <c r="L397" s="51" t="s">
        <v>223</v>
      </c>
      <c r="M397" s="51" t="s">
        <v>40</v>
      </c>
      <c r="N397" s="51">
        <v>2012</v>
      </c>
      <c r="O397" s="51"/>
      <c r="P397" s="51" t="s">
        <v>42</v>
      </c>
      <c r="Q397" s="51" t="s">
        <v>43</v>
      </c>
      <c r="R397" s="97">
        <v>1</v>
      </c>
      <c r="S397" s="53">
        <v>375000</v>
      </c>
      <c r="T397" s="97"/>
      <c r="U397" s="53"/>
      <c r="V397" s="97"/>
      <c r="W397" s="53"/>
      <c r="X397" s="82">
        <f t="shared" si="23"/>
        <v>1</v>
      </c>
      <c r="Y397" s="875">
        <f t="shared" si="23"/>
        <v>375000</v>
      </c>
      <c r="Z397" s="551" t="s">
        <v>999</v>
      </c>
      <c r="AA397" s="624"/>
      <c r="AB397" s="624"/>
      <c r="AC397" s="624"/>
      <c r="AD397" s="624"/>
      <c r="AE397" s="624"/>
      <c r="AF397" s="624"/>
      <c r="AG397" s="624"/>
    </row>
    <row r="398" spans="1:33" ht="12.95" customHeight="1">
      <c r="A398" s="52">
        <v>94</v>
      </c>
      <c r="B398" s="118"/>
      <c r="C398" s="76">
        <v>2</v>
      </c>
      <c r="D398" s="76">
        <v>9</v>
      </c>
      <c r="E398" s="76">
        <v>1</v>
      </c>
      <c r="F398" s="76">
        <v>1</v>
      </c>
      <c r="G398" s="76">
        <v>11</v>
      </c>
      <c r="H398" s="51" t="s">
        <v>137</v>
      </c>
      <c r="I398" s="51" t="s">
        <v>335</v>
      </c>
      <c r="J398" s="51"/>
      <c r="K398" s="51"/>
      <c r="L398" s="51" t="s">
        <v>223</v>
      </c>
      <c r="M398" s="51" t="s">
        <v>40</v>
      </c>
      <c r="N398" s="51">
        <v>2012</v>
      </c>
      <c r="O398" s="51"/>
      <c r="P398" s="51" t="s">
        <v>42</v>
      </c>
      <c r="Q398" s="51" t="s">
        <v>43</v>
      </c>
      <c r="R398" s="97">
        <v>1</v>
      </c>
      <c r="S398" s="53">
        <v>375000</v>
      </c>
      <c r="T398" s="97"/>
      <c r="U398" s="53"/>
      <c r="V398" s="97"/>
      <c r="W398" s="53"/>
      <c r="X398" s="82">
        <f t="shared" si="23"/>
        <v>1</v>
      </c>
      <c r="Y398" s="875">
        <f t="shared" si="23"/>
        <v>375000</v>
      </c>
      <c r="Z398" s="551" t="s">
        <v>999</v>
      </c>
      <c r="AA398" s="624"/>
      <c r="AB398" s="624"/>
      <c r="AC398" s="624"/>
      <c r="AD398" s="624"/>
      <c r="AE398" s="624"/>
      <c r="AF398" s="624"/>
      <c r="AG398" s="624"/>
    </row>
    <row r="399" spans="1:33" ht="12.95" customHeight="1">
      <c r="A399" s="52">
        <v>95</v>
      </c>
      <c r="B399" s="118"/>
      <c r="C399" s="76">
        <v>2</v>
      </c>
      <c r="D399" s="76">
        <v>9</v>
      </c>
      <c r="E399" s="76">
        <v>1</v>
      </c>
      <c r="F399" s="76">
        <v>1</v>
      </c>
      <c r="G399" s="76">
        <v>11</v>
      </c>
      <c r="H399" s="51" t="s">
        <v>100</v>
      </c>
      <c r="I399" s="51" t="s">
        <v>335</v>
      </c>
      <c r="J399" s="51"/>
      <c r="K399" s="51"/>
      <c r="L399" s="51" t="s">
        <v>223</v>
      </c>
      <c r="M399" s="51" t="s">
        <v>40</v>
      </c>
      <c r="N399" s="51">
        <v>2012</v>
      </c>
      <c r="O399" s="51"/>
      <c r="P399" s="51" t="s">
        <v>42</v>
      </c>
      <c r="Q399" s="51" t="s">
        <v>43</v>
      </c>
      <c r="R399" s="97">
        <v>1</v>
      </c>
      <c r="S399" s="53">
        <v>375000</v>
      </c>
      <c r="T399" s="97"/>
      <c r="U399" s="53"/>
      <c r="V399" s="97"/>
      <c r="W399" s="53"/>
      <c r="X399" s="82">
        <f t="shared" si="23"/>
        <v>1</v>
      </c>
      <c r="Y399" s="875">
        <f t="shared" si="23"/>
        <v>375000</v>
      </c>
      <c r="Z399" s="551" t="s">
        <v>999</v>
      </c>
      <c r="AA399" s="624"/>
      <c r="AB399" s="624"/>
      <c r="AC399" s="624"/>
      <c r="AD399" s="624"/>
      <c r="AE399" s="624"/>
      <c r="AF399" s="624"/>
      <c r="AG399" s="624"/>
    </row>
    <row r="400" spans="1:33" ht="12.95" customHeight="1">
      <c r="A400" s="52">
        <v>96</v>
      </c>
      <c r="B400" s="118"/>
      <c r="C400" s="76">
        <v>2</v>
      </c>
      <c r="D400" s="76">
        <v>9</v>
      </c>
      <c r="E400" s="76">
        <v>1</v>
      </c>
      <c r="F400" s="76">
        <v>1</v>
      </c>
      <c r="G400" s="76">
        <v>11</v>
      </c>
      <c r="H400" s="51" t="s">
        <v>139</v>
      </c>
      <c r="I400" s="51" t="s">
        <v>335</v>
      </c>
      <c r="J400" s="51"/>
      <c r="K400" s="51"/>
      <c r="L400" s="51" t="s">
        <v>223</v>
      </c>
      <c r="M400" s="51" t="s">
        <v>40</v>
      </c>
      <c r="N400" s="51">
        <v>2012</v>
      </c>
      <c r="O400" s="51"/>
      <c r="P400" s="51" t="s">
        <v>42</v>
      </c>
      <c r="Q400" s="51" t="s">
        <v>43</v>
      </c>
      <c r="R400" s="97">
        <v>1</v>
      </c>
      <c r="S400" s="53">
        <v>375000</v>
      </c>
      <c r="T400" s="97"/>
      <c r="U400" s="53"/>
      <c r="V400" s="97"/>
      <c r="W400" s="53"/>
      <c r="X400" s="82">
        <f t="shared" si="23"/>
        <v>1</v>
      </c>
      <c r="Y400" s="875">
        <f t="shared" si="23"/>
        <v>375000</v>
      </c>
      <c r="Z400" s="551" t="s">
        <v>1000</v>
      </c>
      <c r="AA400" s="624"/>
      <c r="AB400" s="624"/>
      <c r="AC400" s="624"/>
      <c r="AD400" s="624"/>
      <c r="AE400" s="624"/>
      <c r="AF400" s="624"/>
      <c r="AG400" s="624"/>
    </row>
    <row r="401" spans="1:33" ht="12.95" customHeight="1">
      <c r="A401" s="52">
        <v>97</v>
      </c>
      <c r="B401" s="118"/>
      <c r="C401" s="76">
        <v>2</v>
      </c>
      <c r="D401" s="76">
        <v>9</v>
      </c>
      <c r="E401" s="76">
        <v>1</v>
      </c>
      <c r="F401" s="76">
        <v>1</v>
      </c>
      <c r="G401" s="76">
        <v>11</v>
      </c>
      <c r="H401" s="51" t="s">
        <v>140</v>
      </c>
      <c r="I401" s="51" t="s">
        <v>335</v>
      </c>
      <c r="J401" s="51"/>
      <c r="K401" s="51"/>
      <c r="L401" s="51" t="s">
        <v>223</v>
      </c>
      <c r="M401" s="51" t="s">
        <v>40</v>
      </c>
      <c r="N401" s="51">
        <v>2012</v>
      </c>
      <c r="O401" s="51"/>
      <c r="P401" s="51" t="s">
        <v>42</v>
      </c>
      <c r="Q401" s="51" t="s">
        <v>43</v>
      </c>
      <c r="R401" s="97">
        <v>1</v>
      </c>
      <c r="S401" s="53">
        <v>375000</v>
      </c>
      <c r="T401" s="97"/>
      <c r="U401" s="53"/>
      <c r="V401" s="97"/>
      <c r="W401" s="53"/>
      <c r="X401" s="82">
        <f t="shared" si="23"/>
        <v>1</v>
      </c>
      <c r="Y401" s="875">
        <f t="shared" si="23"/>
        <v>375000</v>
      </c>
      <c r="Z401" s="551" t="s">
        <v>1000</v>
      </c>
      <c r="AA401" s="624"/>
      <c r="AB401" s="624"/>
      <c r="AC401" s="624"/>
      <c r="AD401" s="624"/>
      <c r="AE401" s="624"/>
      <c r="AF401" s="624"/>
      <c r="AG401" s="624"/>
    </row>
    <row r="402" spans="1:33" ht="12.95" customHeight="1">
      <c r="A402" s="52">
        <v>98</v>
      </c>
      <c r="B402" s="118"/>
      <c r="C402" s="76">
        <v>2</v>
      </c>
      <c r="D402" s="76">
        <v>9</v>
      </c>
      <c r="E402" s="76">
        <v>1</v>
      </c>
      <c r="F402" s="76">
        <v>1</v>
      </c>
      <c r="G402" s="76">
        <v>11</v>
      </c>
      <c r="H402" s="51" t="s">
        <v>120</v>
      </c>
      <c r="I402" s="51" t="s">
        <v>335</v>
      </c>
      <c r="J402" s="51"/>
      <c r="K402" s="51"/>
      <c r="L402" s="51" t="s">
        <v>223</v>
      </c>
      <c r="M402" s="51" t="s">
        <v>40</v>
      </c>
      <c r="N402" s="51">
        <v>2012</v>
      </c>
      <c r="O402" s="51"/>
      <c r="P402" s="51" t="s">
        <v>42</v>
      </c>
      <c r="Q402" s="51" t="s">
        <v>43</v>
      </c>
      <c r="R402" s="97">
        <v>1</v>
      </c>
      <c r="S402" s="53">
        <v>375000</v>
      </c>
      <c r="T402" s="97"/>
      <c r="U402" s="53"/>
      <c r="V402" s="97"/>
      <c r="W402" s="53"/>
      <c r="X402" s="82">
        <f t="shared" si="23"/>
        <v>1</v>
      </c>
      <c r="Y402" s="875">
        <f t="shared" si="23"/>
        <v>375000</v>
      </c>
      <c r="Z402" s="551" t="s">
        <v>1000</v>
      </c>
      <c r="AA402" s="624"/>
      <c r="AB402" s="624"/>
      <c r="AC402" s="624"/>
      <c r="AD402" s="624"/>
      <c r="AE402" s="624"/>
      <c r="AF402" s="624"/>
      <c r="AG402" s="624"/>
    </row>
    <row r="403" spans="1:33" ht="12.95" customHeight="1">
      <c r="A403" s="52">
        <v>99</v>
      </c>
      <c r="B403" s="118"/>
      <c r="C403" s="76">
        <v>2</v>
      </c>
      <c r="D403" s="76">
        <v>9</v>
      </c>
      <c r="E403" s="76">
        <v>1</v>
      </c>
      <c r="F403" s="76">
        <v>1</v>
      </c>
      <c r="G403" s="76">
        <v>11</v>
      </c>
      <c r="H403" s="51" t="s">
        <v>141</v>
      </c>
      <c r="I403" s="51" t="s">
        <v>335</v>
      </c>
      <c r="J403" s="51"/>
      <c r="K403" s="51"/>
      <c r="L403" s="51" t="s">
        <v>223</v>
      </c>
      <c r="M403" s="51" t="s">
        <v>40</v>
      </c>
      <c r="N403" s="51">
        <v>2012</v>
      </c>
      <c r="O403" s="51"/>
      <c r="P403" s="51" t="s">
        <v>42</v>
      </c>
      <c r="Q403" s="51" t="s">
        <v>43</v>
      </c>
      <c r="R403" s="97">
        <v>1</v>
      </c>
      <c r="S403" s="53">
        <v>375000</v>
      </c>
      <c r="T403" s="97"/>
      <c r="U403" s="53"/>
      <c r="V403" s="97"/>
      <c r="W403" s="53"/>
      <c r="X403" s="82">
        <f t="shared" si="23"/>
        <v>1</v>
      </c>
      <c r="Y403" s="875">
        <f t="shared" si="23"/>
        <v>375000</v>
      </c>
      <c r="Z403" s="551" t="s">
        <v>1000</v>
      </c>
      <c r="AA403" s="624"/>
      <c r="AB403" s="624"/>
      <c r="AC403" s="624"/>
      <c r="AD403" s="624"/>
      <c r="AE403" s="624"/>
      <c r="AF403" s="624"/>
      <c r="AG403" s="624"/>
    </row>
    <row r="404" spans="1:33" ht="12.95" customHeight="1">
      <c r="A404" s="52">
        <v>100</v>
      </c>
      <c r="B404" s="118"/>
      <c r="C404" s="76">
        <v>2</v>
      </c>
      <c r="D404" s="76">
        <v>9</v>
      </c>
      <c r="E404" s="76">
        <v>1</v>
      </c>
      <c r="F404" s="76">
        <v>1</v>
      </c>
      <c r="G404" s="76">
        <v>11</v>
      </c>
      <c r="H404" s="51" t="s">
        <v>109</v>
      </c>
      <c r="I404" s="51" t="s">
        <v>335</v>
      </c>
      <c r="J404" s="51"/>
      <c r="K404" s="51"/>
      <c r="L404" s="51" t="s">
        <v>223</v>
      </c>
      <c r="M404" s="51" t="s">
        <v>40</v>
      </c>
      <c r="N404" s="51">
        <v>2012</v>
      </c>
      <c r="O404" s="51"/>
      <c r="P404" s="51" t="s">
        <v>42</v>
      </c>
      <c r="Q404" s="51" t="s">
        <v>43</v>
      </c>
      <c r="R404" s="97">
        <v>1</v>
      </c>
      <c r="S404" s="53">
        <v>375000</v>
      </c>
      <c r="T404" s="97"/>
      <c r="U404" s="53"/>
      <c r="V404" s="97"/>
      <c r="W404" s="53"/>
      <c r="X404" s="82">
        <f t="shared" si="23"/>
        <v>1</v>
      </c>
      <c r="Y404" s="875">
        <f t="shared" si="23"/>
        <v>375000</v>
      </c>
      <c r="Z404" s="551" t="s">
        <v>990</v>
      </c>
      <c r="AA404" s="624"/>
      <c r="AB404" s="624"/>
      <c r="AC404" s="624"/>
      <c r="AD404" s="624"/>
      <c r="AE404" s="624"/>
      <c r="AF404" s="624"/>
      <c r="AG404" s="624"/>
    </row>
    <row r="405" spans="1:33" ht="12.95" customHeight="1">
      <c r="A405" s="52">
        <v>101</v>
      </c>
      <c r="B405" s="118"/>
      <c r="C405" s="76">
        <v>2</v>
      </c>
      <c r="D405" s="76">
        <v>9</v>
      </c>
      <c r="E405" s="76">
        <v>1</v>
      </c>
      <c r="F405" s="76">
        <v>1</v>
      </c>
      <c r="G405" s="76">
        <v>11</v>
      </c>
      <c r="H405" s="51" t="s">
        <v>81</v>
      </c>
      <c r="I405" s="51" t="s">
        <v>335</v>
      </c>
      <c r="J405" s="51"/>
      <c r="K405" s="51"/>
      <c r="L405" s="51" t="s">
        <v>223</v>
      </c>
      <c r="M405" s="51" t="s">
        <v>40</v>
      </c>
      <c r="N405" s="51">
        <v>2012</v>
      </c>
      <c r="O405" s="51"/>
      <c r="P405" s="51" t="s">
        <v>42</v>
      </c>
      <c r="Q405" s="51" t="s">
        <v>43</v>
      </c>
      <c r="R405" s="97">
        <v>1</v>
      </c>
      <c r="S405" s="53">
        <v>375000</v>
      </c>
      <c r="T405" s="97"/>
      <c r="U405" s="53"/>
      <c r="V405" s="97"/>
      <c r="W405" s="53"/>
      <c r="X405" s="82">
        <f t="shared" si="23"/>
        <v>1</v>
      </c>
      <c r="Y405" s="875">
        <f t="shared" si="23"/>
        <v>375000</v>
      </c>
      <c r="Z405" s="551" t="s">
        <v>990</v>
      </c>
      <c r="AA405" s="624"/>
      <c r="AB405" s="624"/>
      <c r="AC405" s="624"/>
      <c r="AD405" s="624"/>
      <c r="AE405" s="624"/>
      <c r="AF405" s="624"/>
      <c r="AG405" s="624"/>
    </row>
    <row r="406" spans="1:33" ht="12.95" customHeight="1">
      <c r="A406" s="52">
        <v>102</v>
      </c>
      <c r="B406" s="118"/>
      <c r="C406" s="76">
        <v>2</v>
      </c>
      <c r="D406" s="76">
        <v>9</v>
      </c>
      <c r="E406" s="76">
        <v>1</v>
      </c>
      <c r="F406" s="76">
        <v>1</v>
      </c>
      <c r="G406" s="76">
        <v>11</v>
      </c>
      <c r="H406" s="51" t="s">
        <v>83</v>
      </c>
      <c r="I406" s="51" t="s">
        <v>335</v>
      </c>
      <c r="J406" s="51"/>
      <c r="K406" s="51"/>
      <c r="L406" s="51" t="s">
        <v>223</v>
      </c>
      <c r="M406" s="51" t="s">
        <v>40</v>
      </c>
      <c r="N406" s="51">
        <v>2012</v>
      </c>
      <c r="O406" s="51"/>
      <c r="P406" s="51" t="s">
        <v>42</v>
      </c>
      <c r="Q406" s="51" t="s">
        <v>43</v>
      </c>
      <c r="R406" s="97">
        <v>1</v>
      </c>
      <c r="S406" s="53">
        <v>375000</v>
      </c>
      <c r="T406" s="97"/>
      <c r="U406" s="53"/>
      <c r="V406" s="97"/>
      <c r="W406" s="53"/>
      <c r="X406" s="82">
        <f t="shared" si="23"/>
        <v>1</v>
      </c>
      <c r="Y406" s="875">
        <f t="shared" si="23"/>
        <v>375000</v>
      </c>
      <c r="Z406" s="551" t="s">
        <v>990</v>
      </c>
      <c r="AA406" s="624"/>
      <c r="AB406" s="624"/>
      <c r="AC406" s="624"/>
      <c r="AD406" s="624"/>
      <c r="AE406" s="624"/>
      <c r="AF406" s="624"/>
      <c r="AG406" s="624"/>
    </row>
    <row r="407" spans="1:33" ht="12.95" customHeight="1">
      <c r="A407" s="52">
        <v>103</v>
      </c>
      <c r="B407" s="118"/>
      <c r="C407" s="76">
        <v>2</v>
      </c>
      <c r="D407" s="76">
        <v>9</v>
      </c>
      <c r="E407" s="76">
        <v>1</v>
      </c>
      <c r="F407" s="76">
        <v>1</v>
      </c>
      <c r="G407" s="76">
        <v>11</v>
      </c>
      <c r="H407" s="51" t="s">
        <v>146</v>
      </c>
      <c r="I407" s="51" t="s">
        <v>335</v>
      </c>
      <c r="J407" s="51"/>
      <c r="K407" s="51"/>
      <c r="L407" s="51" t="s">
        <v>223</v>
      </c>
      <c r="M407" s="51" t="s">
        <v>40</v>
      </c>
      <c r="N407" s="51">
        <v>2012</v>
      </c>
      <c r="O407" s="51"/>
      <c r="P407" s="51" t="s">
        <v>42</v>
      </c>
      <c r="Q407" s="51" t="s">
        <v>43</v>
      </c>
      <c r="R407" s="97">
        <v>1</v>
      </c>
      <c r="S407" s="53">
        <v>375000</v>
      </c>
      <c r="T407" s="97"/>
      <c r="U407" s="53"/>
      <c r="V407" s="97"/>
      <c r="W407" s="53"/>
      <c r="X407" s="82">
        <f t="shared" si="23"/>
        <v>1</v>
      </c>
      <c r="Y407" s="875">
        <f t="shared" si="23"/>
        <v>375000</v>
      </c>
      <c r="Z407" s="551" t="s">
        <v>991</v>
      </c>
      <c r="AA407" s="624"/>
      <c r="AB407" s="624"/>
      <c r="AC407" s="624"/>
      <c r="AD407" s="624"/>
      <c r="AE407" s="624"/>
      <c r="AF407" s="624"/>
      <c r="AG407" s="624"/>
    </row>
    <row r="408" spans="1:33" ht="12.95" customHeight="1">
      <c r="A408" s="52">
        <v>104</v>
      </c>
      <c r="B408" s="118"/>
      <c r="C408" s="76">
        <v>2</v>
      </c>
      <c r="D408" s="76">
        <v>9</v>
      </c>
      <c r="E408" s="76">
        <v>1</v>
      </c>
      <c r="F408" s="76">
        <v>1</v>
      </c>
      <c r="G408" s="76">
        <v>11</v>
      </c>
      <c r="H408" s="51" t="s">
        <v>147</v>
      </c>
      <c r="I408" s="51" t="s">
        <v>335</v>
      </c>
      <c r="J408" s="51"/>
      <c r="K408" s="51"/>
      <c r="L408" s="51" t="s">
        <v>223</v>
      </c>
      <c r="M408" s="51" t="s">
        <v>40</v>
      </c>
      <c r="N408" s="51">
        <v>2012</v>
      </c>
      <c r="O408" s="51"/>
      <c r="P408" s="51" t="s">
        <v>42</v>
      </c>
      <c r="Q408" s="51" t="s">
        <v>43</v>
      </c>
      <c r="R408" s="97">
        <v>1</v>
      </c>
      <c r="S408" s="53">
        <v>375000</v>
      </c>
      <c r="T408" s="97"/>
      <c r="U408" s="53"/>
      <c r="V408" s="97"/>
      <c r="W408" s="53"/>
      <c r="X408" s="82">
        <f t="shared" si="23"/>
        <v>1</v>
      </c>
      <c r="Y408" s="875">
        <f t="shared" si="23"/>
        <v>375000</v>
      </c>
      <c r="Z408" s="551" t="s">
        <v>991</v>
      </c>
      <c r="AA408" s="624"/>
      <c r="AB408" s="624"/>
      <c r="AC408" s="624"/>
      <c r="AD408" s="624"/>
      <c r="AE408" s="624"/>
      <c r="AF408" s="624"/>
      <c r="AG408" s="624"/>
    </row>
    <row r="409" spans="1:33" ht="12.95" customHeight="1">
      <c r="A409" s="52">
        <v>105</v>
      </c>
      <c r="B409" s="118"/>
      <c r="C409" s="76">
        <v>2</v>
      </c>
      <c r="D409" s="76">
        <v>9</v>
      </c>
      <c r="E409" s="76">
        <v>1</v>
      </c>
      <c r="F409" s="76">
        <v>1</v>
      </c>
      <c r="G409" s="76">
        <v>11</v>
      </c>
      <c r="H409" s="51" t="s">
        <v>148</v>
      </c>
      <c r="I409" s="51" t="s">
        <v>335</v>
      </c>
      <c r="J409" s="51"/>
      <c r="K409" s="51"/>
      <c r="L409" s="51" t="s">
        <v>223</v>
      </c>
      <c r="M409" s="51" t="s">
        <v>40</v>
      </c>
      <c r="N409" s="51">
        <v>2012</v>
      </c>
      <c r="O409" s="51"/>
      <c r="P409" s="51" t="s">
        <v>42</v>
      </c>
      <c r="Q409" s="51" t="s">
        <v>43</v>
      </c>
      <c r="R409" s="97">
        <v>1</v>
      </c>
      <c r="S409" s="53">
        <v>375000</v>
      </c>
      <c r="T409" s="97"/>
      <c r="U409" s="53"/>
      <c r="V409" s="97"/>
      <c r="W409" s="53"/>
      <c r="X409" s="82">
        <f t="shared" si="23"/>
        <v>1</v>
      </c>
      <c r="Y409" s="875">
        <f t="shared" si="23"/>
        <v>375000</v>
      </c>
      <c r="Z409" s="551" t="s">
        <v>991</v>
      </c>
      <c r="AA409" s="624"/>
      <c r="AB409" s="624"/>
      <c r="AC409" s="624"/>
      <c r="AD409" s="624"/>
      <c r="AE409" s="624"/>
      <c r="AF409" s="624"/>
      <c r="AG409" s="624"/>
    </row>
    <row r="410" spans="1:33" ht="12.95" customHeight="1">
      <c r="A410" s="52">
        <v>106</v>
      </c>
      <c r="B410" s="118"/>
      <c r="C410" s="76">
        <v>2</v>
      </c>
      <c r="D410" s="76">
        <v>9</v>
      </c>
      <c r="E410" s="76">
        <v>1</v>
      </c>
      <c r="F410" s="76">
        <v>1</v>
      </c>
      <c r="G410" s="76">
        <v>11</v>
      </c>
      <c r="H410" s="51" t="s">
        <v>149</v>
      </c>
      <c r="I410" s="51" t="s">
        <v>335</v>
      </c>
      <c r="J410" s="51"/>
      <c r="K410" s="51"/>
      <c r="L410" s="51" t="s">
        <v>223</v>
      </c>
      <c r="M410" s="51" t="s">
        <v>40</v>
      </c>
      <c r="N410" s="51">
        <v>2012</v>
      </c>
      <c r="O410" s="51"/>
      <c r="P410" s="51" t="s">
        <v>42</v>
      </c>
      <c r="Q410" s="51" t="s">
        <v>43</v>
      </c>
      <c r="R410" s="97">
        <v>1</v>
      </c>
      <c r="S410" s="53">
        <v>375000</v>
      </c>
      <c r="T410" s="97"/>
      <c r="U410" s="53"/>
      <c r="V410" s="97"/>
      <c r="W410" s="53"/>
      <c r="X410" s="82">
        <f t="shared" si="23"/>
        <v>1</v>
      </c>
      <c r="Y410" s="875">
        <f t="shared" si="23"/>
        <v>375000</v>
      </c>
      <c r="Z410" s="551" t="s">
        <v>991</v>
      </c>
      <c r="AA410" s="624"/>
      <c r="AB410" s="624"/>
      <c r="AC410" s="624"/>
      <c r="AD410" s="624"/>
      <c r="AE410" s="624"/>
      <c r="AF410" s="624"/>
      <c r="AG410" s="624"/>
    </row>
    <row r="411" spans="1:33" ht="12.95" customHeight="1">
      <c r="A411" s="52">
        <v>107</v>
      </c>
      <c r="B411" s="118"/>
      <c r="C411" s="76">
        <v>2</v>
      </c>
      <c r="D411" s="76">
        <v>9</v>
      </c>
      <c r="E411" s="76">
        <v>1</v>
      </c>
      <c r="F411" s="76">
        <v>1</v>
      </c>
      <c r="G411" s="76">
        <v>11</v>
      </c>
      <c r="H411" s="51" t="s">
        <v>150</v>
      </c>
      <c r="I411" s="51" t="s">
        <v>335</v>
      </c>
      <c r="J411" s="51"/>
      <c r="K411" s="51"/>
      <c r="L411" s="51" t="s">
        <v>223</v>
      </c>
      <c r="M411" s="51" t="s">
        <v>40</v>
      </c>
      <c r="N411" s="51">
        <v>2012</v>
      </c>
      <c r="O411" s="51"/>
      <c r="P411" s="51" t="s">
        <v>42</v>
      </c>
      <c r="Q411" s="51" t="s">
        <v>43</v>
      </c>
      <c r="R411" s="97">
        <v>1</v>
      </c>
      <c r="S411" s="53">
        <v>375000</v>
      </c>
      <c r="T411" s="97"/>
      <c r="U411" s="53"/>
      <c r="V411" s="97"/>
      <c r="W411" s="53"/>
      <c r="X411" s="82">
        <f t="shared" si="23"/>
        <v>1</v>
      </c>
      <c r="Y411" s="875">
        <f t="shared" si="23"/>
        <v>375000</v>
      </c>
      <c r="Z411" s="551" t="s">
        <v>992</v>
      </c>
      <c r="AA411" s="624"/>
      <c r="AB411" s="624"/>
      <c r="AC411" s="624"/>
      <c r="AD411" s="624"/>
      <c r="AE411" s="624"/>
      <c r="AF411" s="624"/>
      <c r="AG411" s="624"/>
    </row>
    <row r="412" spans="1:33" ht="12.95" customHeight="1">
      <c r="A412" s="52">
        <v>108</v>
      </c>
      <c r="B412" s="118"/>
      <c r="C412" s="76">
        <v>2</v>
      </c>
      <c r="D412" s="76">
        <v>9</v>
      </c>
      <c r="E412" s="76">
        <v>1</v>
      </c>
      <c r="F412" s="76">
        <v>1</v>
      </c>
      <c r="G412" s="76">
        <v>11</v>
      </c>
      <c r="H412" s="51" t="s">
        <v>76</v>
      </c>
      <c r="I412" s="51" t="s">
        <v>335</v>
      </c>
      <c r="J412" s="51"/>
      <c r="K412" s="51"/>
      <c r="L412" s="51" t="s">
        <v>223</v>
      </c>
      <c r="M412" s="51" t="s">
        <v>40</v>
      </c>
      <c r="N412" s="51">
        <v>2012</v>
      </c>
      <c r="O412" s="51"/>
      <c r="P412" s="51" t="s">
        <v>42</v>
      </c>
      <c r="Q412" s="51" t="s">
        <v>43</v>
      </c>
      <c r="R412" s="97">
        <v>1</v>
      </c>
      <c r="S412" s="53">
        <v>375000</v>
      </c>
      <c r="T412" s="97"/>
      <c r="U412" s="53"/>
      <c r="V412" s="97"/>
      <c r="W412" s="53"/>
      <c r="X412" s="82">
        <f t="shared" si="23"/>
        <v>1</v>
      </c>
      <c r="Y412" s="875">
        <f t="shared" si="23"/>
        <v>375000</v>
      </c>
      <c r="Z412" s="551" t="s">
        <v>992</v>
      </c>
      <c r="AA412" s="624"/>
      <c r="AB412" s="624"/>
      <c r="AC412" s="624"/>
      <c r="AD412" s="624"/>
      <c r="AE412" s="624"/>
      <c r="AF412" s="624"/>
      <c r="AG412" s="624"/>
    </row>
    <row r="413" spans="1:33" ht="12.95" customHeight="1">
      <c r="A413" s="52">
        <v>109</v>
      </c>
      <c r="B413" s="118"/>
      <c r="C413" s="76">
        <v>2</v>
      </c>
      <c r="D413" s="76">
        <v>9</v>
      </c>
      <c r="E413" s="76">
        <v>1</v>
      </c>
      <c r="F413" s="76">
        <v>1</v>
      </c>
      <c r="G413" s="76">
        <v>11</v>
      </c>
      <c r="H413" s="51" t="s">
        <v>78</v>
      </c>
      <c r="I413" s="51" t="s">
        <v>335</v>
      </c>
      <c r="J413" s="51"/>
      <c r="K413" s="51"/>
      <c r="L413" s="51" t="s">
        <v>223</v>
      </c>
      <c r="M413" s="51" t="s">
        <v>40</v>
      </c>
      <c r="N413" s="51">
        <v>2012</v>
      </c>
      <c r="O413" s="51"/>
      <c r="P413" s="51" t="s">
        <v>42</v>
      </c>
      <c r="Q413" s="51" t="s">
        <v>43</v>
      </c>
      <c r="R413" s="97">
        <v>1</v>
      </c>
      <c r="S413" s="53">
        <v>375000</v>
      </c>
      <c r="T413" s="97"/>
      <c r="U413" s="53"/>
      <c r="V413" s="97"/>
      <c r="W413" s="53"/>
      <c r="X413" s="82">
        <f t="shared" si="23"/>
        <v>1</v>
      </c>
      <c r="Y413" s="875">
        <f t="shared" si="23"/>
        <v>375000</v>
      </c>
      <c r="Z413" s="551" t="s">
        <v>992</v>
      </c>
      <c r="AA413" s="624"/>
      <c r="AB413" s="624"/>
      <c r="AC413" s="624"/>
      <c r="AD413" s="624"/>
      <c r="AE413" s="624"/>
      <c r="AF413" s="624"/>
      <c r="AG413" s="624"/>
    </row>
    <row r="414" spans="1:33" ht="12.95" customHeight="1">
      <c r="A414" s="52">
        <v>110</v>
      </c>
      <c r="B414" s="118"/>
      <c r="C414" s="76">
        <v>2</v>
      </c>
      <c r="D414" s="76">
        <v>9</v>
      </c>
      <c r="E414" s="76">
        <v>1</v>
      </c>
      <c r="F414" s="76">
        <v>1</v>
      </c>
      <c r="G414" s="76">
        <v>11</v>
      </c>
      <c r="H414" s="51" t="s">
        <v>123</v>
      </c>
      <c r="I414" s="51" t="s">
        <v>335</v>
      </c>
      <c r="J414" s="51"/>
      <c r="K414" s="51"/>
      <c r="L414" s="51" t="s">
        <v>223</v>
      </c>
      <c r="M414" s="51" t="s">
        <v>40</v>
      </c>
      <c r="N414" s="51">
        <v>2012</v>
      </c>
      <c r="O414" s="51"/>
      <c r="P414" s="51" t="s">
        <v>42</v>
      </c>
      <c r="Q414" s="51" t="s">
        <v>43</v>
      </c>
      <c r="R414" s="97">
        <v>1</v>
      </c>
      <c r="S414" s="53">
        <v>375000</v>
      </c>
      <c r="T414" s="97"/>
      <c r="U414" s="53"/>
      <c r="V414" s="97"/>
      <c r="W414" s="53"/>
      <c r="X414" s="82">
        <f t="shared" si="23"/>
        <v>1</v>
      </c>
      <c r="Y414" s="875">
        <f t="shared" si="23"/>
        <v>375000</v>
      </c>
      <c r="Z414" s="551" t="s">
        <v>992</v>
      </c>
      <c r="AA414" s="624"/>
      <c r="AB414" s="624"/>
      <c r="AC414" s="624"/>
      <c r="AD414" s="624"/>
      <c r="AE414" s="624"/>
      <c r="AF414" s="624"/>
      <c r="AG414" s="624"/>
    </row>
    <row r="415" spans="1:33" ht="12.95" customHeight="1">
      <c r="A415" s="52">
        <v>111</v>
      </c>
      <c r="B415" s="118"/>
      <c r="C415" s="76">
        <v>2</v>
      </c>
      <c r="D415" s="76">
        <v>9</v>
      </c>
      <c r="E415" s="76">
        <v>1</v>
      </c>
      <c r="F415" s="76">
        <v>1</v>
      </c>
      <c r="G415" s="76">
        <v>11</v>
      </c>
      <c r="H415" s="51" t="s">
        <v>152</v>
      </c>
      <c r="I415" s="51" t="s">
        <v>335</v>
      </c>
      <c r="J415" s="51"/>
      <c r="K415" s="51"/>
      <c r="L415" s="51" t="s">
        <v>223</v>
      </c>
      <c r="M415" s="51" t="s">
        <v>40</v>
      </c>
      <c r="N415" s="51">
        <v>2012</v>
      </c>
      <c r="O415" s="51"/>
      <c r="P415" s="51" t="s">
        <v>42</v>
      </c>
      <c r="Q415" s="51" t="s">
        <v>43</v>
      </c>
      <c r="R415" s="97">
        <v>1</v>
      </c>
      <c r="S415" s="53">
        <v>375000</v>
      </c>
      <c r="T415" s="97"/>
      <c r="U415" s="53"/>
      <c r="V415" s="97"/>
      <c r="W415" s="53"/>
      <c r="X415" s="82">
        <f t="shared" si="23"/>
        <v>1</v>
      </c>
      <c r="Y415" s="875">
        <f t="shared" si="23"/>
        <v>375000</v>
      </c>
      <c r="Z415" s="551" t="s">
        <v>993</v>
      </c>
      <c r="AA415" s="624"/>
      <c r="AB415" s="624"/>
      <c r="AC415" s="624"/>
      <c r="AD415" s="624"/>
      <c r="AE415" s="624"/>
      <c r="AF415" s="624"/>
      <c r="AG415" s="624"/>
    </row>
    <row r="416" spans="1:33" ht="12.95" customHeight="1">
      <c r="A416" s="52">
        <v>112</v>
      </c>
      <c r="B416" s="118"/>
      <c r="C416" s="76">
        <v>2</v>
      </c>
      <c r="D416" s="76">
        <v>9</v>
      </c>
      <c r="E416" s="76">
        <v>1</v>
      </c>
      <c r="F416" s="76">
        <v>1</v>
      </c>
      <c r="G416" s="76">
        <v>11</v>
      </c>
      <c r="H416" s="51" t="s">
        <v>64</v>
      </c>
      <c r="I416" s="51" t="s">
        <v>335</v>
      </c>
      <c r="J416" s="51"/>
      <c r="K416" s="51"/>
      <c r="L416" s="51" t="s">
        <v>223</v>
      </c>
      <c r="M416" s="51" t="s">
        <v>40</v>
      </c>
      <c r="N416" s="51">
        <v>2012</v>
      </c>
      <c r="O416" s="51"/>
      <c r="P416" s="51" t="s">
        <v>42</v>
      </c>
      <c r="Q416" s="51" t="s">
        <v>43</v>
      </c>
      <c r="R416" s="97">
        <v>1</v>
      </c>
      <c r="S416" s="53">
        <v>375000</v>
      </c>
      <c r="T416" s="97"/>
      <c r="U416" s="53"/>
      <c r="V416" s="97"/>
      <c r="W416" s="53"/>
      <c r="X416" s="82">
        <f t="shared" si="23"/>
        <v>1</v>
      </c>
      <c r="Y416" s="875">
        <f t="shared" si="23"/>
        <v>375000</v>
      </c>
      <c r="Z416" s="551" t="s">
        <v>993</v>
      </c>
      <c r="AA416" s="624"/>
      <c r="AB416" s="624"/>
      <c r="AC416" s="624"/>
      <c r="AD416" s="624"/>
      <c r="AE416" s="624"/>
      <c r="AF416" s="624"/>
      <c r="AG416" s="624"/>
    </row>
    <row r="417" spans="1:33" ht="12.95" customHeight="1">
      <c r="A417" s="52">
        <v>113</v>
      </c>
      <c r="B417" s="118"/>
      <c r="C417" s="76">
        <v>2</v>
      </c>
      <c r="D417" s="76">
        <v>9</v>
      </c>
      <c r="E417" s="76">
        <v>1</v>
      </c>
      <c r="F417" s="76">
        <v>1</v>
      </c>
      <c r="G417" s="76">
        <v>11</v>
      </c>
      <c r="H417" s="51" t="s">
        <v>168</v>
      </c>
      <c r="I417" s="51" t="s">
        <v>335</v>
      </c>
      <c r="J417" s="51"/>
      <c r="K417" s="51"/>
      <c r="L417" s="51" t="s">
        <v>223</v>
      </c>
      <c r="M417" s="51" t="s">
        <v>40</v>
      </c>
      <c r="N417" s="51">
        <v>2012</v>
      </c>
      <c r="O417" s="51"/>
      <c r="P417" s="51" t="s">
        <v>42</v>
      </c>
      <c r="Q417" s="51" t="s">
        <v>43</v>
      </c>
      <c r="R417" s="97">
        <v>1</v>
      </c>
      <c r="S417" s="53">
        <v>375000</v>
      </c>
      <c r="T417" s="97"/>
      <c r="U417" s="53"/>
      <c r="V417" s="97"/>
      <c r="W417" s="53"/>
      <c r="X417" s="82">
        <f t="shared" si="23"/>
        <v>1</v>
      </c>
      <c r="Y417" s="875">
        <f t="shared" si="23"/>
        <v>375000</v>
      </c>
      <c r="Z417" s="551" t="s">
        <v>993</v>
      </c>
      <c r="AA417" s="624"/>
      <c r="AB417" s="624"/>
      <c r="AC417" s="624"/>
      <c r="AD417" s="624"/>
      <c r="AE417" s="624"/>
      <c r="AF417" s="624"/>
      <c r="AG417" s="624"/>
    </row>
    <row r="418" spans="1:33" ht="12.95" customHeight="1">
      <c r="A418" s="52">
        <v>114</v>
      </c>
      <c r="B418" s="118"/>
      <c r="C418" s="76">
        <v>2</v>
      </c>
      <c r="D418" s="76">
        <v>9</v>
      </c>
      <c r="E418" s="76">
        <v>1</v>
      </c>
      <c r="F418" s="76">
        <v>1</v>
      </c>
      <c r="G418" s="76">
        <v>11</v>
      </c>
      <c r="H418" s="51" t="s">
        <v>171</v>
      </c>
      <c r="I418" s="51" t="s">
        <v>335</v>
      </c>
      <c r="J418" s="51"/>
      <c r="K418" s="51"/>
      <c r="L418" s="51" t="s">
        <v>223</v>
      </c>
      <c r="M418" s="51" t="s">
        <v>40</v>
      </c>
      <c r="N418" s="51">
        <v>2012</v>
      </c>
      <c r="O418" s="51"/>
      <c r="P418" s="51" t="s">
        <v>42</v>
      </c>
      <c r="Q418" s="51" t="s">
        <v>43</v>
      </c>
      <c r="R418" s="97">
        <v>1</v>
      </c>
      <c r="S418" s="53">
        <v>375000</v>
      </c>
      <c r="T418" s="97"/>
      <c r="U418" s="53"/>
      <c r="V418" s="97"/>
      <c r="W418" s="53"/>
      <c r="X418" s="82">
        <f t="shared" si="23"/>
        <v>1</v>
      </c>
      <c r="Y418" s="875">
        <f t="shared" si="23"/>
        <v>375000</v>
      </c>
      <c r="Z418" s="551" t="s">
        <v>994</v>
      </c>
      <c r="AA418" s="624"/>
      <c r="AB418" s="624"/>
      <c r="AC418" s="624"/>
      <c r="AD418" s="624"/>
      <c r="AE418" s="624"/>
      <c r="AF418" s="624"/>
      <c r="AG418" s="624"/>
    </row>
    <row r="419" spans="1:33" ht="12.95" customHeight="1">
      <c r="A419" s="52">
        <v>115</v>
      </c>
      <c r="B419" s="118"/>
      <c r="C419" s="76">
        <v>2</v>
      </c>
      <c r="D419" s="76">
        <v>9</v>
      </c>
      <c r="E419" s="76">
        <v>1</v>
      </c>
      <c r="F419" s="76">
        <v>1</v>
      </c>
      <c r="G419" s="76">
        <v>11</v>
      </c>
      <c r="H419" s="51" t="s">
        <v>172</v>
      </c>
      <c r="I419" s="51" t="s">
        <v>335</v>
      </c>
      <c r="J419" s="51"/>
      <c r="K419" s="51"/>
      <c r="L419" s="51" t="s">
        <v>223</v>
      </c>
      <c r="M419" s="51" t="s">
        <v>40</v>
      </c>
      <c r="N419" s="51">
        <v>2012</v>
      </c>
      <c r="O419" s="51"/>
      <c r="P419" s="51" t="s">
        <v>42</v>
      </c>
      <c r="Q419" s="51" t="s">
        <v>43</v>
      </c>
      <c r="R419" s="97">
        <v>1</v>
      </c>
      <c r="S419" s="53">
        <v>375000</v>
      </c>
      <c r="T419" s="97"/>
      <c r="U419" s="53"/>
      <c r="V419" s="97"/>
      <c r="W419" s="53"/>
      <c r="X419" s="82">
        <f t="shared" si="23"/>
        <v>1</v>
      </c>
      <c r="Y419" s="875">
        <f t="shared" si="23"/>
        <v>375000</v>
      </c>
      <c r="Z419" s="551" t="s">
        <v>994</v>
      </c>
      <c r="AA419" s="624"/>
      <c r="AB419" s="624"/>
      <c r="AC419" s="624"/>
      <c r="AD419" s="624"/>
      <c r="AE419" s="624"/>
      <c r="AF419" s="624"/>
      <c r="AG419" s="624"/>
    </row>
    <row r="420" spans="1:33" ht="12.95" customHeight="1">
      <c r="A420" s="52">
        <v>116</v>
      </c>
      <c r="B420" s="118"/>
      <c r="C420" s="76">
        <v>2</v>
      </c>
      <c r="D420" s="76">
        <v>9</v>
      </c>
      <c r="E420" s="76">
        <v>1</v>
      </c>
      <c r="F420" s="76">
        <v>1</v>
      </c>
      <c r="G420" s="76">
        <v>11</v>
      </c>
      <c r="H420" s="51" t="s">
        <v>66</v>
      </c>
      <c r="I420" s="51" t="s">
        <v>335</v>
      </c>
      <c r="J420" s="51"/>
      <c r="K420" s="51"/>
      <c r="L420" s="51" t="s">
        <v>223</v>
      </c>
      <c r="M420" s="51" t="s">
        <v>40</v>
      </c>
      <c r="N420" s="51">
        <v>2012</v>
      </c>
      <c r="O420" s="51"/>
      <c r="P420" s="51" t="s">
        <v>42</v>
      </c>
      <c r="Q420" s="51" t="s">
        <v>43</v>
      </c>
      <c r="R420" s="97">
        <v>1</v>
      </c>
      <c r="S420" s="53">
        <v>375000</v>
      </c>
      <c r="T420" s="97"/>
      <c r="U420" s="53"/>
      <c r="V420" s="97"/>
      <c r="W420" s="53"/>
      <c r="X420" s="82">
        <f t="shared" si="23"/>
        <v>1</v>
      </c>
      <c r="Y420" s="875">
        <f t="shared" si="23"/>
        <v>375000</v>
      </c>
      <c r="Z420" s="551" t="s">
        <v>994</v>
      </c>
      <c r="AA420" s="624"/>
      <c r="AB420" s="624"/>
      <c r="AC420" s="624"/>
      <c r="AD420" s="624"/>
      <c r="AE420" s="624"/>
      <c r="AF420" s="624"/>
      <c r="AG420" s="624"/>
    </row>
    <row r="421" spans="1:33" ht="12.95" customHeight="1">
      <c r="A421" s="52">
        <v>117</v>
      </c>
      <c r="B421" s="118"/>
      <c r="C421" s="76">
        <v>2</v>
      </c>
      <c r="D421" s="76">
        <v>9</v>
      </c>
      <c r="E421" s="76">
        <v>1</v>
      </c>
      <c r="F421" s="76">
        <v>1</v>
      </c>
      <c r="G421" s="76">
        <v>11</v>
      </c>
      <c r="H421" s="51" t="s">
        <v>61</v>
      </c>
      <c r="I421" s="51" t="s">
        <v>335</v>
      </c>
      <c r="J421" s="51"/>
      <c r="K421" s="51"/>
      <c r="L421" s="51" t="s">
        <v>223</v>
      </c>
      <c r="M421" s="51" t="s">
        <v>40</v>
      </c>
      <c r="N421" s="51">
        <v>2012</v>
      </c>
      <c r="O421" s="51"/>
      <c r="P421" s="51" t="s">
        <v>42</v>
      </c>
      <c r="Q421" s="51" t="s">
        <v>43</v>
      </c>
      <c r="R421" s="97">
        <v>1</v>
      </c>
      <c r="S421" s="53">
        <v>375000</v>
      </c>
      <c r="T421" s="97"/>
      <c r="U421" s="53"/>
      <c r="V421" s="97"/>
      <c r="W421" s="53"/>
      <c r="X421" s="82">
        <f t="shared" si="23"/>
        <v>1</v>
      </c>
      <c r="Y421" s="875">
        <f t="shared" si="23"/>
        <v>375000</v>
      </c>
      <c r="Z421" s="551" t="s">
        <v>994</v>
      </c>
      <c r="AA421" s="624"/>
      <c r="AB421" s="624"/>
      <c r="AC421" s="624"/>
      <c r="AD421" s="624"/>
      <c r="AE421" s="624"/>
      <c r="AF421" s="624"/>
      <c r="AG421" s="624"/>
    </row>
    <row r="422" spans="1:33" ht="12.95" customHeight="1">
      <c r="A422" s="52">
        <v>118</v>
      </c>
      <c r="B422" s="118"/>
      <c r="C422" s="76">
        <v>2</v>
      </c>
      <c r="D422" s="76">
        <v>9</v>
      </c>
      <c r="E422" s="76">
        <v>1</v>
      </c>
      <c r="F422" s="76">
        <v>1</v>
      </c>
      <c r="G422" s="76">
        <v>11</v>
      </c>
      <c r="H422" s="51" t="s">
        <v>173</v>
      </c>
      <c r="I422" s="51" t="s">
        <v>335</v>
      </c>
      <c r="J422" s="51"/>
      <c r="K422" s="51"/>
      <c r="L422" s="51" t="s">
        <v>223</v>
      </c>
      <c r="M422" s="51" t="s">
        <v>40</v>
      </c>
      <c r="N422" s="51">
        <v>2012</v>
      </c>
      <c r="O422" s="51"/>
      <c r="P422" s="51" t="s">
        <v>42</v>
      </c>
      <c r="Q422" s="51" t="s">
        <v>43</v>
      </c>
      <c r="R422" s="97">
        <v>1</v>
      </c>
      <c r="S422" s="53">
        <v>375000</v>
      </c>
      <c r="T422" s="97"/>
      <c r="U422" s="53"/>
      <c r="V422" s="97"/>
      <c r="W422" s="53"/>
      <c r="X422" s="82">
        <f t="shared" si="23"/>
        <v>1</v>
      </c>
      <c r="Y422" s="875">
        <f t="shared" si="23"/>
        <v>375000</v>
      </c>
      <c r="Z422" s="551" t="s">
        <v>995</v>
      </c>
      <c r="AA422" s="624"/>
      <c r="AB422" s="624"/>
      <c r="AC422" s="624"/>
      <c r="AD422" s="624"/>
      <c r="AE422" s="624"/>
      <c r="AF422" s="624"/>
      <c r="AG422" s="624"/>
    </row>
    <row r="423" spans="1:33" ht="12.95" customHeight="1">
      <c r="A423" s="52">
        <v>119</v>
      </c>
      <c r="B423" s="118"/>
      <c r="C423" s="76">
        <v>2</v>
      </c>
      <c r="D423" s="76">
        <v>9</v>
      </c>
      <c r="E423" s="76">
        <v>1</v>
      </c>
      <c r="F423" s="76">
        <v>1</v>
      </c>
      <c r="G423" s="76">
        <v>11</v>
      </c>
      <c r="H423" s="51" t="s">
        <v>336</v>
      </c>
      <c r="I423" s="51" t="s">
        <v>335</v>
      </c>
      <c r="J423" s="51"/>
      <c r="K423" s="51"/>
      <c r="L423" s="51" t="s">
        <v>223</v>
      </c>
      <c r="M423" s="51" t="s">
        <v>40</v>
      </c>
      <c r="N423" s="51">
        <v>2012</v>
      </c>
      <c r="O423" s="51"/>
      <c r="P423" s="51" t="s">
        <v>42</v>
      </c>
      <c r="Q423" s="51" t="s">
        <v>43</v>
      </c>
      <c r="R423" s="97">
        <v>1</v>
      </c>
      <c r="S423" s="53">
        <v>375000</v>
      </c>
      <c r="T423" s="97"/>
      <c r="U423" s="53"/>
      <c r="V423" s="97"/>
      <c r="W423" s="53"/>
      <c r="X423" s="82">
        <f t="shared" si="23"/>
        <v>1</v>
      </c>
      <c r="Y423" s="875">
        <f t="shared" si="23"/>
        <v>375000</v>
      </c>
      <c r="Z423" s="551" t="s">
        <v>995</v>
      </c>
      <c r="AA423" s="624"/>
      <c r="AB423" s="624"/>
      <c r="AC423" s="624"/>
      <c r="AD423" s="624"/>
      <c r="AE423" s="624"/>
      <c r="AF423" s="624"/>
      <c r="AG423" s="624"/>
    </row>
    <row r="424" spans="1:33" ht="12.95" customHeight="1">
      <c r="A424" s="52">
        <v>120</v>
      </c>
      <c r="B424" s="118"/>
      <c r="C424" s="76">
        <v>2</v>
      </c>
      <c r="D424" s="76">
        <v>9</v>
      </c>
      <c r="E424" s="76">
        <v>1</v>
      </c>
      <c r="F424" s="76">
        <v>1</v>
      </c>
      <c r="G424" s="76">
        <v>11</v>
      </c>
      <c r="H424" s="51" t="s">
        <v>277</v>
      </c>
      <c r="I424" s="51" t="s">
        <v>335</v>
      </c>
      <c r="J424" s="51"/>
      <c r="K424" s="51"/>
      <c r="L424" s="51" t="s">
        <v>223</v>
      </c>
      <c r="M424" s="51" t="s">
        <v>40</v>
      </c>
      <c r="N424" s="51">
        <v>2012</v>
      </c>
      <c r="O424" s="51"/>
      <c r="P424" s="51" t="s">
        <v>42</v>
      </c>
      <c r="Q424" s="51" t="s">
        <v>43</v>
      </c>
      <c r="R424" s="97">
        <v>1</v>
      </c>
      <c r="S424" s="53">
        <v>375000</v>
      </c>
      <c r="T424" s="97"/>
      <c r="U424" s="53"/>
      <c r="V424" s="97"/>
      <c r="W424" s="53"/>
      <c r="X424" s="82">
        <f t="shared" si="23"/>
        <v>1</v>
      </c>
      <c r="Y424" s="875">
        <f t="shared" si="23"/>
        <v>375000</v>
      </c>
      <c r="Z424" s="551" t="s">
        <v>995</v>
      </c>
      <c r="AA424" s="624"/>
      <c r="AB424" s="624"/>
      <c r="AC424" s="624"/>
      <c r="AD424" s="624"/>
      <c r="AE424" s="624"/>
      <c r="AF424" s="624"/>
      <c r="AG424" s="624"/>
    </row>
    <row r="425" spans="1:33" ht="12.95" customHeight="1">
      <c r="A425" s="52">
        <v>121</v>
      </c>
      <c r="B425" s="118"/>
      <c r="C425" s="76">
        <v>2</v>
      </c>
      <c r="D425" s="76">
        <v>9</v>
      </c>
      <c r="E425" s="76">
        <v>1</v>
      </c>
      <c r="F425" s="76">
        <v>1</v>
      </c>
      <c r="G425" s="76">
        <v>11</v>
      </c>
      <c r="H425" s="51" t="s">
        <v>337</v>
      </c>
      <c r="I425" s="51" t="s">
        <v>335</v>
      </c>
      <c r="J425" s="51"/>
      <c r="K425" s="51"/>
      <c r="L425" s="51" t="s">
        <v>223</v>
      </c>
      <c r="M425" s="51" t="s">
        <v>40</v>
      </c>
      <c r="N425" s="51">
        <v>2012</v>
      </c>
      <c r="O425" s="51"/>
      <c r="P425" s="51" t="s">
        <v>42</v>
      </c>
      <c r="Q425" s="51" t="s">
        <v>43</v>
      </c>
      <c r="R425" s="97">
        <v>1</v>
      </c>
      <c r="S425" s="53">
        <v>375000</v>
      </c>
      <c r="T425" s="97"/>
      <c r="U425" s="53"/>
      <c r="V425" s="97"/>
      <c r="W425" s="53"/>
      <c r="X425" s="82">
        <f t="shared" si="23"/>
        <v>1</v>
      </c>
      <c r="Y425" s="875">
        <f t="shared" si="23"/>
        <v>375000</v>
      </c>
      <c r="Z425" s="551" t="s">
        <v>995</v>
      </c>
      <c r="AA425" s="624"/>
      <c r="AB425" s="624"/>
      <c r="AC425" s="624"/>
      <c r="AD425" s="624"/>
      <c r="AE425" s="624"/>
      <c r="AF425" s="624"/>
      <c r="AG425" s="624"/>
    </row>
    <row r="426" spans="1:33" ht="12.95" customHeight="1">
      <c r="A426" s="52">
        <v>122</v>
      </c>
      <c r="B426" s="118"/>
      <c r="C426" s="76">
        <v>2</v>
      </c>
      <c r="D426" s="76">
        <v>9</v>
      </c>
      <c r="E426" s="76">
        <v>1</v>
      </c>
      <c r="F426" s="76">
        <v>1</v>
      </c>
      <c r="G426" s="76">
        <v>11</v>
      </c>
      <c r="H426" s="51" t="s">
        <v>338</v>
      </c>
      <c r="I426" s="51" t="s">
        <v>335</v>
      </c>
      <c r="J426" s="51"/>
      <c r="K426" s="51"/>
      <c r="L426" s="51" t="s">
        <v>223</v>
      </c>
      <c r="M426" s="51" t="s">
        <v>40</v>
      </c>
      <c r="N426" s="51">
        <v>2012</v>
      </c>
      <c r="O426" s="51"/>
      <c r="P426" s="51" t="s">
        <v>42</v>
      </c>
      <c r="Q426" s="51" t="s">
        <v>43</v>
      </c>
      <c r="R426" s="97">
        <v>1</v>
      </c>
      <c r="S426" s="53">
        <v>375000</v>
      </c>
      <c r="T426" s="97"/>
      <c r="U426" s="53"/>
      <c r="V426" s="97"/>
      <c r="W426" s="53"/>
      <c r="X426" s="82">
        <f t="shared" si="23"/>
        <v>1</v>
      </c>
      <c r="Y426" s="875">
        <f t="shared" si="23"/>
        <v>375000</v>
      </c>
      <c r="Z426" s="406" t="s">
        <v>710</v>
      </c>
      <c r="AA426" s="624"/>
      <c r="AB426" s="624"/>
      <c r="AC426" s="624"/>
      <c r="AD426" s="624"/>
      <c r="AE426" s="624"/>
      <c r="AF426" s="624"/>
      <c r="AG426" s="624"/>
    </row>
    <row r="427" spans="1:33" ht="12.95" customHeight="1">
      <c r="A427" s="52">
        <v>123</v>
      </c>
      <c r="B427" s="118"/>
      <c r="C427" s="76">
        <v>2</v>
      </c>
      <c r="D427" s="76">
        <v>9</v>
      </c>
      <c r="E427" s="76">
        <v>1</v>
      </c>
      <c r="F427" s="76">
        <v>1</v>
      </c>
      <c r="G427" s="76">
        <v>11</v>
      </c>
      <c r="H427" s="51" t="s">
        <v>339</v>
      </c>
      <c r="I427" s="51" t="s">
        <v>335</v>
      </c>
      <c r="J427" s="51"/>
      <c r="K427" s="51"/>
      <c r="L427" s="51" t="s">
        <v>223</v>
      </c>
      <c r="M427" s="51" t="s">
        <v>40</v>
      </c>
      <c r="N427" s="51">
        <v>2012</v>
      </c>
      <c r="O427" s="51"/>
      <c r="P427" s="51" t="s">
        <v>42</v>
      </c>
      <c r="Q427" s="51" t="s">
        <v>43</v>
      </c>
      <c r="R427" s="97">
        <v>1</v>
      </c>
      <c r="S427" s="53">
        <v>375000</v>
      </c>
      <c r="T427" s="97"/>
      <c r="U427" s="53"/>
      <c r="V427" s="97"/>
      <c r="W427" s="53"/>
      <c r="X427" s="82">
        <f t="shared" si="23"/>
        <v>1</v>
      </c>
      <c r="Y427" s="875">
        <f t="shared" si="23"/>
        <v>375000</v>
      </c>
      <c r="Z427" s="406" t="s">
        <v>710</v>
      </c>
      <c r="AA427" s="624"/>
      <c r="AB427" s="624"/>
      <c r="AC427" s="624"/>
      <c r="AD427" s="624"/>
      <c r="AE427" s="624"/>
      <c r="AF427" s="624"/>
      <c r="AG427" s="624"/>
    </row>
    <row r="428" spans="1:33" ht="12.95" customHeight="1">
      <c r="A428" s="52">
        <v>124</v>
      </c>
      <c r="B428" s="118"/>
      <c r="C428" s="76">
        <v>2</v>
      </c>
      <c r="D428" s="76">
        <v>9</v>
      </c>
      <c r="E428" s="76">
        <v>1</v>
      </c>
      <c r="F428" s="76">
        <v>1</v>
      </c>
      <c r="G428" s="76">
        <v>11</v>
      </c>
      <c r="H428" s="51" t="s">
        <v>340</v>
      </c>
      <c r="I428" s="51" t="s">
        <v>335</v>
      </c>
      <c r="J428" s="51"/>
      <c r="K428" s="51"/>
      <c r="L428" s="51" t="s">
        <v>223</v>
      </c>
      <c r="M428" s="51" t="s">
        <v>40</v>
      </c>
      <c r="N428" s="51">
        <v>2012</v>
      </c>
      <c r="O428" s="51"/>
      <c r="P428" s="51" t="s">
        <v>42</v>
      </c>
      <c r="Q428" s="51" t="s">
        <v>43</v>
      </c>
      <c r="R428" s="97">
        <v>1</v>
      </c>
      <c r="S428" s="53">
        <v>375000</v>
      </c>
      <c r="T428" s="97"/>
      <c r="U428" s="53"/>
      <c r="V428" s="97"/>
      <c r="W428" s="53"/>
      <c r="X428" s="82">
        <f t="shared" si="23"/>
        <v>1</v>
      </c>
      <c r="Y428" s="875">
        <f t="shared" si="23"/>
        <v>375000</v>
      </c>
      <c r="Z428" s="406" t="s">
        <v>710</v>
      </c>
      <c r="AA428" s="624"/>
      <c r="AB428" s="624"/>
      <c r="AC428" s="624"/>
      <c r="AD428" s="624"/>
      <c r="AE428" s="624"/>
      <c r="AF428" s="624"/>
      <c r="AG428" s="624"/>
    </row>
    <row r="429" spans="1:33" ht="12.95" customHeight="1">
      <c r="A429" s="52">
        <v>125</v>
      </c>
      <c r="B429" s="118"/>
      <c r="C429" s="76">
        <v>2</v>
      </c>
      <c r="D429" s="76">
        <v>9</v>
      </c>
      <c r="E429" s="76">
        <v>1</v>
      </c>
      <c r="F429" s="76">
        <v>1</v>
      </c>
      <c r="G429" s="76">
        <v>11</v>
      </c>
      <c r="H429" s="51" t="s">
        <v>341</v>
      </c>
      <c r="I429" s="51" t="s">
        <v>335</v>
      </c>
      <c r="J429" s="51"/>
      <c r="K429" s="51"/>
      <c r="L429" s="51" t="s">
        <v>223</v>
      </c>
      <c r="M429" s="51" t="s">
        <v>40</v>
      </c>
      <c r="N429" s="51">
        <v>2012</v>
      </c>
      <c r="O429" s="51"/>
      <c r="P429" s="51" t="s">
        <v>42</v>
      </c>
      <c r="Q429" s="51" t="s">
        <v>43</v>
      </c>
      <c r="R429" s="97">
        <v>1</v>
      </c>
      <c r="S429" s="53">
        <v>375000</v>
      </c>
      <c r="T429" s="97"/>
      <c r="U429" s="53"/>
      <c r="V429" s="97"/>
      <c r="W429" s="53"/>
      <c r="X429" s="82">
        <f t="shared" si="23"/>
        <v>1</v>
      </c>
      <c r="Y429" s="875">
        <f t="shared" si="23"/>
        <v>375000</v>
      </c>
      <c r="Z429" s="406" t="s">
        <v>710</v>
      </c>
      <c r="AA429" s="624"/>
      <c r="AB429" s="624"/>
      <c r="AC429" s="624"/>
      <c r="AD429" s="624"/>
      <c r="AE429" s="624"/>
      <c r="AF429" s="624"/>
      <c r="AG429" s="624"/>
    </row>
    <row r="430" spans="1:33" ht="12.95" customHeight="1">
      <c r="A430" s="52">
        <v>126</v>
      </c>
      <c r="B430" s="118"/>
      <c r="C430" s="76">
        <v>2</v>
      </c>
      <c r="D430" s="76">
        <v>9</v>
      </c>
      <c r="E430" s="76">
        <v>1</v>
      </c>
      <c r="F430" s="76">
        <v>1</v>
      </c>
      <c r="G430" s="76">
        <v>11</v>
      </c>
      <c r="H430" s="51" t="s">
        <v>342</v>
      </c>
      <c r="I430" s="51" t="s">
        <v>335</v>
      </c>
      <c r="J430" s="51"/>
      <c r="K430" s="51"/>
      <c r="L430" s="51" t="s">
        <v>223</v>
      </c>
      <c r="M430" s="51" t="s">
        <v>40</v>
      </c>
      <c r="N430" s="51">
        <v>2012</v>
      </c>
      <c r="O430" s="51"/>
      <c r="P430" s="51" t="s">
        <v>42</v>
      </c>
      <c r="Q430" s="51" t="s">
        <v>43</v>
      </c>
      <c r="R430" s="97">
        <v>1</v>
      </c>
      <c r="S430" s="53">
        <v>375000</v>
      </c>
      <c r="T430" s="97"/>
      <c r="U430" s="53"/>
      <c r="V430" s="97"/>
      <c r="W430" s="53"/>
      <c r="X430" s="82">
        <f t="shared" si="23"/>
        <v>1</v>
      </c>
      <c r="Y430" s="875">
        <f t="shared" si="23"/>
        <v>375000</v>
      </c>
      <c r="Z430" s="406" t="s">
        <v>710</v>
      </c>
      <c r="AA430" s="624"/>
      <c r="AB430" s="624"/>
      <c r="AC430" s="624"/>
      <c r="AD430" s="624"/>
      <c r="AE430" s="624"/>
      <c r="AF430" s="624"/>
      <c r="AG430" s="624"/>
    </row>
    <row r="431" spans="1:33" ht="12.95" customHeight="1">
      <c r="A431" s="52">
        <v>127</v>
      </c>
      <c r="B431" s="118"/>
      <c r="C431" s="76">
        <v>2</v>
      </c>
      <c r="D431" s="76">
        <v>9</v>
      </c>
      <c r="E431" s="76">
        <v>1</v>
      </c>
      <c r="F431" s="76">
        <v>1</v>
      </c>
      <c r="G431" s="76">
        <v>11</v>
      </c>
      <c r="H431" s="51" t="s">
        <v>105</v>
      </c>
      <c r="I431" s="51" t="s">
        <v>335</v>
      </c>
      <c r="J431" s="51"/>
      <c r="K431" s="51"/>
      <c r="L431" s="51" t="s">
        <v>223</v>
      </c>
      <c r="M431" s="51" t="s">
        <v>40</v>
      </c>
      <c r="N431" s="51">
        <v>2012</v>
      </c>
      <c r="O431" s="51"/>
      <c r="P431" s="51" t="s">
        <v>42</v>
      </c>
      <c r="Q431" s="51" t="s">
        <v>43</v>
      </c>
      <c r="R431" s="97">
        <v>1</v>
      </c>
      <c r="S431" s="53">
        <v>375000</v>
      </c>
      <c r="T431" s="97"/>
      <c r="U431" s="53"/>
      <c r="V431" s="97"/>
      <c r="W431" s="53"/>
      <c r="X431" s="82">
        <f t="shared" si="23"/>
        <v>1</v>
      </c>
      <c r="Y431" s="875">
        <f t="shared" si="23"/>
        <v>375000</v>
      </c>
      <c r="Z431" s="406" t="s">
        <v>710</v>
      </c>
      <c r="AA431" s="624"/>
      <c r="AB431" s="624"/>
      <c r="AC431" s="624"/>
      <c r="AD431" s="624"/>
      <c r="AE431" s="624"/>
      <c r="AF431" s="624"/>
      <c r="AG431" s="624"/>
    </row>
    <row r="432" spans="1:33" ht="12.95" customHeight="1">
      <c r="A432" s="52">
        <v>128</v>
      </c>
      <c r="B432" s="118"/>
      <c r="C432" s="76">
        <v>2</v>
      </c>
      <c r="D432" s="76">
        <v>9</v>
      </c>
      <c r="E432" s="76">
        <v>1</v>
      </c>
      <c r="F432" s="76">
        <v>1</v>
      </c>
      <c r="G432" s="76">
        <v>11</v>
      </c>
      <c r="H432" s="51" t="s">
        <v>343</v>
      </c>
      <c r="I432" s="51" t="s">
        <v>335</v>
      </c>
      <c r="J432" s="51"/>
      <c r="K432" s="51"/>
      <c r="L432" s="51" t="s">
        <v>223</v>
      </c>
      <c r="M432" s="51" t="s">
        <v>40</v>
      </c>
      <c r="N432" s="51">
        <v>2012</v>
      </c>
      <c r="O432" s="51"/>
      <c r="P432" s="51" t="s">
        <v>42</v>
      </c>
      <c r="Q432" s="51" t="s">
        <v>43</v>
      </c>
      <c r="R432" s="97">
        <v>1</v>
      </c>
      <c r="S432" s="53">
        <v>375000</v>
      </c>
      <c r="T432" s="97"/>
      <c r="U432" s="53"/>
      <c r="V432" s="97"/>
      <c r="W432" s="53"/>
      <c r="X432" s="82">
        <f t="shared" si="23"/>
        <v>1</v>
      </c>
      <c r="Y432" s="875">
        <f t="shared" si="23"/>
        <v>375000</v>
      </c>
      <c r="Z432" s="406" t="s">
        <v>710</v>
      </c>
      <c r="AA432" s="624"/>
      <c r="AB432" s="624"/>
      <c r="AC432" s="624"/>
      <c r="AD432" s="624"/>
      <c r="AE432" s="624"/>
      <c r="AF432" s="624"/>
      <c r="AG432" s="624"/>
    </row>
    <row r="433" spans="1:33" ht="12.95" customHeight="1">
      <c r="A433" s="52">
        <v>129</v>
      </c>
      <c r="B433" s="118"/>
      <c r="C433" s="76">
        <v>2</v>
      </c>
      <c r="D433" s="76">
        <v>9</v>
      </c>
      <c r="E433" s="76">
        <v>1</v>
      </c>
      <c r="F433" s="76">
        <v>1</v>
      </c>
      <c r="G433" s="76">
        <v>11</v>
      </c>
      <c r="H433" s="51" t="s">
        <v>344</v>
      </c>
      <c r="I433" s="51" t="s">
        <v>335</v>
      </c>
      <c r="J433" s="51"/>
      <c r="K433" s="51"/>
      <c r="L433" s="51" t="s">
        <v>223</v>
      </c>
      <c r="M433" s="51" t="s">
        <v>40</v>
      </c>
      <c r="N433" s="51">
        <v>2012</v>
      </c>
      <c r="O433" s="51"/>
      <c r="P433" s="51" t="s">
        <v>42</v>
      </c>
      <c r="Q433" s="51" t="s">
        <v>43</v>
      </c>
      <c r="R433" s="97">
        <v>1</v>
      </c>
      <c r="S433" s="53">
        <v>375000</v>
      </c>
      <c r="T433" s="97"/>
      <c r="U433" s="53"/>
      <c r="V433" s="97"/>
      <c r="W433" s="53"/>
      <c r="X433" s="82">
        <f t="shared" si="23"/>
        <v>1</v>
      </c>
      <c r="Y433" s="875">
        <f t="shared" si="23"/>
        <v>375000</v>
      </c>
      <c r="Z433" s="406" t="s">
        <v>710</v>
      </c>
      <c r="AA433" s="624"/>
      <c r="AB433" s="624"/>
      <c r="AC433" s="624"/>
      <c r="AD433" s="624"/>
      <c r="AE433" s="624"/>
      <c r="AF433" s="624"/>
      <c r="AG433" s="624"/>
    </row>
    <row r="434" spans="1:33" ht="12.95" customHeight="1">
      <c r="A434" s="52">
        <v>130</v>
      </c>
      <c r="B434" s="118"/>
      <c r="C434" s="76">
        <v>2</v>
      </c>
      <c r="D434" s="76">
        <v>9</v>
      </c>
      <c r="E434" s="76">
        <v>1</v>
      </c>
      <c r="F434" s="76">
        <v>1</v>
      </c>
      <c r="G434" s="76">
        <v>11</v>
      </c>
      <c r="H434" s="51" t="s">
        <v>345</v>
      </c>
      <c r="I434" s="51" t="s">
        <v>335</v>
      </c>
      <c r="J434" s="51"/>
      <c r="K434" s="51"/>
      <c r="L434" s="51" t="s">
        <v>223</v>
      </c>
      <c r="M434" s="51" t="s">
        <v>40</v>
      </c>
      <c r="N434" s="51">
        <v>2012</v>
      </c>
      <c r="O434" s="51"/>
      <c r="P434" s="51" t="s">
        <v>42</v>
      </c>
      <c r="Q434" s="51" t="s">
        <v>43</v>
      </c>
      <c r="R434" s="97">
        <v>1</v>
      </c>
      <c r="S434" s="53">
        <v>375000</v>
      </c>
      <c r="T434" s="97"/>
      <c r="U434" s="53"/>
      <c r="V434" s="97"/>
      <c r="W434" s="53"/>
      <c r="X434" s="82">
        <f t="shared" si="23"/>
        <v>1</v>
      </c>
      <c r="Y434" s="875">
        <f t="shared" si="23"/>
        <v>375000</v>
      </c>
      <c r="Z434" s="406" t="s">
        <v>710</v>
      </c>
      <c r="AA434" s="624"/>
      <c r="AB434" s="624"/>
      <c r="AC434" s="624"/>
      <c r="AD434" s="624"/>
      <c r="AE434" s="624"/>
      <c r="AF434" s="624"/>
      <c r="AG434" s="624"/>
    </row>
    <row r="435" spans="1:33" ht="12.95" customHeight="1">
      <c r="A435" s="52">
        <v>131</v>
      </c>
      <c r="B435" s="118"/>
      <c r="C435" s="76">
        <v>2</v>
      </c>
      <c r="D435" s="76">
        <v>9</v>
      </c>
      <c r="E435" s="76">
        <v>1</v>
      </c>
      <c r="F435" s="76">
        <v>1</v>
      </c>
      <c r="G435" s="76">
        <v>11</v>
      </c>
      <c r="H435" s="51" t="s">
        <v>346</v>
      </c>
      <c r="I435" s="51" t="s">
        <v>335</v>
      </c>
      <c r="J435" s="51"/>
      <c r="K435" s="51"/>
      <c r="L435" s="51" t="s">
        <v>223</v>
      </c>
      <c r="M435" s="51" t="s">
        <v>40</v>
      </c>
      <c r="N435" s="51">
        <v>2012</v>
      </c>
      <c r="O435" s="51"/>
      <c r="P435" s="51" t="s">
        <v>42</v>
      </c>
      <c r="Q435" s="51" t="s">
        <v>43</v>
      </c>
      <c r="R435" s="97">
        <v>1</v>
      </c>
      <c r="S435" s="53">
        <v>375000</v>
      </c>
      <c r="T435" s="97"/>
      <c r="U435" s="53"/>
      <c r="V435" s="97"/>
      <c r="W435" s="53"/>
      <c r="X435" s="82">
        <f t="shared" si="23"/>
        <v>1</v>
      </c>
      <c r="Y435" s="875">
        <f t="shared" si="23"/>
        <v>375000</v>
      </c>
      <c r="Z435" s="406" t="s">
        <v>710</v>
      </c>
      <c r="AA435" s="624"/>
      <c r="AB435" s="624"/>
      <c r="AC435" s="624"/>
      <c r="AD435" s="624"/>
      <c r="AE435" s="624"/>
      <c r="AF435" s="624"/>
      <c r="AG435" s="624"/>
    </row>
    <row r="436" spans="1:33" ht="12.95" customHeight="1">
      <c r="A436" s="52">
        <v>132</v>
      </c>
      <c r="B436" s="118"/>
      <c r="C436" s="76">
        <v>2</v>
      </c>
      <c r="D436" s="76">
        <v>9</v>
      </c>
      <c r="E436" s="76">
        <v>1</v>
      </c>
      <c r="F436" s="76">
        <v>8</v>
      </c>
      <c r="G436" s="76">
        <v>1</v>
      </c>
      <c r="H436" s="51" t="s">
        <v>129</v>
      </c>
      <c r="I436" s="51" t="s">
        <v>347</v>
      </c>
      <c r="J436" s="51" t="s">
        <v>348</v>
      </c>
      <c r="K436" s="51"/>
      <c r="L436" s="51" t="s">
        <v>223</v>
      </c>
      <c r="M436" s="51" t="s">
        <v>40</v>
      </c>
      <c r="N436" s="51">
        <v>2007</v>
      </c>
      <c r="O436" s="51"/>
      <c r="P436" s="51" t="s">
        <v>349</v>
      </c>
      <c r="Q436" s="51" t="s">
        <v>43</v>
      </c>
      <c r="R436" s="97">
        <v>1</v>
      </c>
      <c r="S436" s="53">
        <v>25750000</v>
      </c>
      <c r="T436" s="97"/>
      <c r="U436" s="53"/>
      <c r="V436" s="97"/>
      <c r="W436" s="53"/>
      <c r="X436" s="82">
        <f t="shared" ref="X436:Y488" si="24">R436+T436-V436</f>
        <v>1</v>
      </c>
      <c r="Y436" s="481">
        <f t="shared" si="24"/>
        <v>25750000</v>
      </c>
      <c r="Z436" s="406" t="s">
        <v>710</v>
      </c>
      <c r="AA436" s="624"/>
      <c r="AB436" s="624"/>
      <c r="AC436" s="624"/>
      <c r="AD436" s="624"/>
      <c r="AE436" s="624"/>
      <c r="AF436" s="624"/>
      <c r="AG436" s="624"/>
    </row>
    <row r="437" spans="1:33" ht="12.95" customHeight="1">
      <c r="A437" s="52">
        <v>133</v>
      </c>
      <c r="B437" s="118"/>
      <c r="C437" s="76">
        <v>2</v>
      </c>
      <c r="D437" s="76">
        <v>9</v>
      </c>
      <c r="E437" s="76">
        <v>1</v>
      </c>
      <c r="F437" s="76">
        <v>2</v>
      </c>
      <c r="G437" s="76">
        <v>55</v>
      </c>
      <c r="H437" s="51" t="s">
        <v>129</v>
      </c>
      <c r="I437" s="51" t="s">
        <v>350</v>
      </c>
      <c r="J437" s="51" t="s">
        <v>351</v>
      </c>
      <c r="K437" s="51"/>
      <c r="L437" s="51" t="s">
        <v>223</v>
      </c>
      <c r="M437" s="51" t="s">
        <v>40</v>
      </c>
      <c r="N437" s="51">
        <v>2007</v>
      </c>
      <c r="O437" s="51"/>
      <c r="P437" s="51" t="s">
        <v>42</v>
      </c>
      <c r="Q437" s="51" t="s">
        <v>43</v>
      </c>
      <c r="R437" s="97">
        <v>1</v>
      </c>
      <c r="S437" s="53">
        <v>1396500</v>
      </c>
      <c r="T437" s="97"/>
      <c r="U437" s="53"/>
      <c r="V437" s="97"/>
      <c r="W437" s="53"/>
      <c r="X437" s="82">
        <f t="shared" si="24"/>
        <v>1</v>
      </c>
      <c r="Y437" s="481">
        <f t="shared" si="24"/>
        <v>1396500</v>
      </c>
      <c r="Z437" s="406" t="s">
        <v>696</v>
      </c>
      <c r="AA437" s="624"/>
      <c r="AB437" s="624"/>
      <c r="AC437" s="624"/>
      <c r="AD437" s="624"/>
      <c r="AE437" s="624"/>
      <c r="AF437" s="624"/>
      <c r="AG437" s="624"/>
    </row>
    <row r="438" spans="1:33" ht="12.95" customHeight="1">
      <c r="A438" s="52">
        <v>134</v>
      </c>
      <c r="B438" s="118"/>
      <c r="C438" s="76">
        <v>2</v>
      </c>
      <c r="D438" s="76">
        <v>9</v>
      </c>
      <c r="E438" s="76">
        <v>1</v>
      </c>
      <c r="F438" s="76">
        <v>2</v>
      </c>
      <c r="G438" s="76">
        <v>55</v>
      </c>
      <c r="H438" s="51" t="s">
        <v>135</v>
      </c>
      <c r="I438" s="51" t="s">
        <v>352</v>
      </c>
      <c r="J438" s="51" t="s">
        <v>353</v>
      </c>
      <c r="K438" s="51"/>
      <c r="L438" s="51" t="s">
        <v>223</v>
      </c>
      <c r="M438" s="51" t="s">
        <v>40</v>
      </c>
      <c r="N438" s="51">
        <v>2007</v>
      </c>
      <c r="O438" s="51"/>
      <c r="P438" s="51" t="s">
        <v>42</v>
      </c>
      <c r="Q438" s="51" t="s">
        <v>43</v>
      </c>
      <c r="R438" s="97">
        <v>1</v>
      </c>
      <c r="S438" s="53">
        <v>1163800</v>
      </c>
      <c r="T438" s="97"/>
      <c r="U438" s="53"/>
      <c r="V438" s="97"/>
      <c r="W438" s="53"/>
      <c r="X438" s="82">
        <f t="shared" si="24"/>
        <v>1</v>
      </c>
      <c r="Y438" s="481">
        <f t="shared" si="24"/>
        <v>1163800</v>
      </c>
      <c r="Z438" s="406" t="s">
        <v>696</v>
      </c>
      <c r="AA438" s="624"/>
      <c r="AB438" s="624"/>
      <c r="AC438" s="624"/>
      <c r="AD438" s="624"/>
      <c r="AE438" s="624"/>
      <c r="AF438" s="624"/>
      <c r="AG438" s="624"/>
    </row>
    <row r="439" spans="1:33" ht="12.95" customHeight="1">
      <c r="A439" s="52">
        <v>135</v>
      </c>
      <c r="B439" s="118"/>
      <c r="C439" s="76">
        <v>2</v>
      </c>
      <c r="D439" s="76">
        <v>9</v>
      </c>
      <c r="E439" s="76">
        <v>1</v>
      </c>
      <c r="F439" s="76">
        <v>2</v>
      </c>
      <c r="G439" s="76">
        <v>55</v>
      </c>
      <c r="H439" s="51" t="s">
        <v>70</v>
      </c>
      <c r="I439" s="51" t="s">
        <v>354</v>
      </c>
      <c r="J439" s="51" t="s">
        <v>353</v>
      </c>
      <c r="K439" s="51"/>
      <c r="L439" s="51" t="s">
        <v>223</v>
      </c>
      <c r="M439" s="51" t="s">
        <v>40</v>
      </c>
      <c r="N439" s="51">
        <v>2007</v>
      </c>
      <c r="O439" s="51"/>
      <c r="P439" s="51" t="s">
        <v>42</v>
      </c>
      <c r="Q439" s="51" t="s">
        <v>43</v>
      </c>
      <c r="R439" s="97">
        <v>1</v>
      </c>
      <c r="S439" s="53">
        <v>510000</v>
      </c>
      <c r="T439" s="97"/>
      <c r="U439" s="53"/>
      <c r="V439" s="97"/>
      <c r="W439" s="53"/>
      <c r="X439" s="82">
        <f t="shared" si="24"/>
        <v>1</v>
      </c>
      <c r="Y439" s="481">
        <f t="shared" si="24"/>
        <v>510000</v>
      </c>
      <c r="Z439" s="406" t="s">
        <v>696</v>
      </c>
      <c r="AA439" s="624"/>
      <c r="AB439" s="624"/>
      <c r="AC439" s="624"/>
      <c r="AD439" s="624"/>
      <c r="AE439" s="624"/>
      <c r="AF439" s="624"/>
      <c r="AG439" s="624"/>
    </row>
    <row r="440" spans="1:33" ht="12.95" customHeight="1">
      <c r="A440" s="52">
        <v>136</v>
      </c>
      <c r="B440" s="118"/>
      <c r="C440" s="76">
        <v>2</v>
      </c>
      <c r="D440" s="76">
        <v>9</v>
      </c>
      <c r="E440" s="76">
        <v>1</v>
      </c>
      <c r="F440" s="76">
        <v>2</v>
      </c>
      <c r="G440" s="76">
        <v>55</v>
      </c>
      <c r="H440" s="51" t="s">
        <v>73</v>
      </c>
      <c r="I440" s="51" t="s">
        <v>355</v>
      </c>
      <c r="J440" s="51"/>
      <c r="K440" s="51"/>
      <c r="L440" s="51" t="s">
        <v>223</v>
      </c>
      <c r="M440" s="51" t="s">
        <v>40</v>
      </c>
      <c r="N440" s="51">
        <v>2005</v>
      </c>
      <c r="O440" s="51"/>
      <c r="P440" s="51" t="s">
        <v>42</v>
      </c>
      <c r="Q440" s="51" t="s">
        <v>43</v>
      </c>
      <c r="R440" s="97">
        <v>1</v>
      </c>
      <c r="S440" s="53">
        <v>750000</v>
      </c>
      <c r="T440" s="97"/>
      <c r="U440" s="53"/>
      <c r="V440" s="97"/>
      <c r="W440" s="53"/>
      <c r="X440" s="82">
        <f t="shared" si="24"/>
        <v>1</v>
      </c>
      <c r="Y440" s="481">
        <f t="shared" si="24"/>
        <v>750000</v>
      </c>
      <c r="Z440" s="406" t="s">
        <v>696</v>
      </c>
      <c r="AA440" s="624"/>
      <c r="AB440" s="624"/>
      <c r="AC440" s="624"/>
      <c r="AD440" s="624"/>
      <c r="AE440" s="624"/>
      <c r="AF440" s="624"/>
      <c r="AG440" s="624"/>
    </row>
    <row r="441" spans="1:33" ht="12.95" customHeight="1">
      <c r="A441" s="52">
        <v>137</v>
      </c>
      <c r="B441" s="118"/>
      <c r="C441" s="76">
        <v>2</v>
      </c>
      <c r="D441" s="76">
        <v>9</v>
      </c>
      <c r="E441" s="76">
        <v>1</v>
      </c>
      <c r="F441" s="76">
        <v>2</v>
      </c>
      <c r="G441" s="76">
        <v>55</v>
      </c>
      <c r="H441" s="51" t="s">
        <v>137</v>
      </c>
      <c r="I441" s="51" t="s">
        <v>356</v>
      </c>
      <c r="J441" s="51"/>
      <c r="K441" s="51"/>
      <c r="L441" s="51" t="s">
        <v>223</v>
      </c>
      <c r="M441" s="51" t="s">
        <v>40</v>
      </c>
      <c r="N441" s="51">
        <v>2005</v>
      </c>
      <c r="O441" s="51"/>
      <c r="P441" s="51" t="s">
        <v>42</v>
      </c>
      <c r="Q441" s="51" t="s">
        <v>43</v>
      </c>
      <c r="R441" s="97">
        <v>1</v>
      </c>
      <c r="S441" s="53">
        <v>750000</v>
      </c>
      <c r="T441" s="97"/>
      <c r="U441" s="53"/>
      <c r="V441" s="97"/>
      <c r="W441" s="53"/>
      <c r="X441" s="82">
        <f t="shared" si="24"/>
        <v>1</v>
      </c>
      <c r="Y441" s="481">
        <f t="shared" si="24"/>
        <v>750000</v>
      </c>
      <c r="Z441" s="406" t="s">
        <v>696</v>
      </c>
      <c r="AA441" s="624"/>
      <c r="AB441" s="624"/>
      <c r="AC441" s="624"/>
      <c r="AD441" s="624"/>
      <c r="AE441" s="624"/>
      <c r="AF441" s="624"/>
      <c r="AG441" s="624"/>
    </row>
    <row r="442" spans="1:33" ht="12.95" customHeight="1">
      <c r="A442" s="52">
        <v>138</v>
      </c>
      <c r="B442" s="118"/>
      <c r="C442" s="76">
        <v>2</v>
      </c>
      <c r="D442" s="76">
        <v>9</v>
      </c>
      <c r="E442" s="76">
        <v>1</v>
      </c>
      <c r="F442" s="76">
        <v>2</v>
      </c>
      <c r="G442" s="76">
        <v>55</v>
      </c>
      <c r="H442" s="51" t="s">
        <v>100</v>
      </c>
      <c r="I442" s="51" t="s">
        <v>357</v>
      </c>
      <c r="J442" s="51"/>
      <c r="K442" s="51"/>
      <c r="L442" s="51" t="s">
        <v>223</v>
      </c>
      <c r="M442" s="51" t="s">
        <v>40</v>
      </c>
      <c r="N442" s="51">
        <v>2005</v>
      </c>
      <c r="O442" s="51"/>
      <c r="P442" s="51" t="s">
        <v>42</v>
      </c>
      <c r="Q442" s="51" t="s">
        <v>43</v>
      </c>
      <c r="R442" s="97">
        <v>1</v>
      </c>
      <c r="S442" s="53">
        <v>750000</v>
      </c>
      <c r="T442" s="97"/>
      <c r="U442" s="53"/>
      <c r="V442" s="97"/>
      <c r="W442" s="53"/>
      <c r="X442" s="82">
        <f t="shared" si="24"/>
        <v>1</v>
      </c>
      <c r="Y442" s="481">
        <f t="shared" si="24"/>
        <v>750000</v>
      </c>
      <c r="Z442" s="406" t="s">
        <v>696</v>
      </c>
      <c r="AA442" s="624"/>
      <c r="AB442" s="624"/>
      <c r="AC442" s="624"/>
      <c r="AD442" s="624"/>
      <c r="AE442" s="624"/>
      <c r="AF442" s="624"/>
      <c r="AG442" s="624"/>
    </row>
    <row r="443" spans="1:33" ht="12.95" customHeight="1">
      <c r="A443" s="52">
        <v>139</v>
      </c>
      <c r="B443" s="118"/>
      <c r="C443" s="76">
        <v>2</v>
      </c>
      <c r="D443" s="76">
        <v>9</v>
      </c>
      <c r="E443" s="76">
        <v>1</v>
      </c>
      <c r="F443" s="76">
        <v>2</v>
      </c>
      <c r="G443" s="76">
        <v>55</v>
      </c>
      <c r="H443" s="51" t="s">
        <v>139</v>
      </c>
      <c r="I443" s="51" t="s">
        <v>358</v>
      </c>
      <c r="J443" s="51"/>
      <c r="K443" s="51"/>
      <c r="L443" s="51" t="s">
        <v>223</v>
      </c>
      <c r="M443" s="51" t="s">
        <v>40</v>
      </c>
      <c r="N443" s="51">
        <v>2008</v>
      </c>
      <c r="O443" s="51"/>
      <c r="P443" s="51" t="s">
        <v>42</v>
      </c>
      <c r="Q443" s="51" t="s">
        <v>43</v>
      </c>
      <c r="R443" s="97">
        <v>1</v>
      </c>
      <c r="S443" s="53">
        <v>750000</v>
      </c>
      <c r="T443" s="97"/>
      <c r="U443" s="53"/>
      <c r="V443" s="97"/>
      <c r="W443" s="53"/>
      <c r="X443" s="82">
        <f t="shared" si="24"/>
        <v>1</v>
      </c>
      <c r="Y443" s="481">
        <f t="shared" si="24"/>
        <v>750000</v>
      </c>
      <c r="Z443" s="406" t="s">
        <v>696</v>
      </c>
      <c r="AA443" s="624"/>
      <c r="AB443" s="624"/>
      <c r="AC443" s="624"/>
      <c r="AD443" s="624"/>
      <c r="AE443" s="624"/>
      <c r="AF443" s="624"/>
      <c r="AG443" s="624"/>
    </row>
    <row r="444" spans="1:33" ht="12.95" customHeight="1">
      <c r="A444" s="52">
        <v>140</v>
      </c>
      <c r="B444" s="118"/>
      <c r="C444" s="76">
        <v>2</v>
      </c>
      <c r="D444" s="76">
        <v>9</v>
      </c>
      <c r="E444" s="76">
        <v>1</v>
      </c>
      <c r="F444" s="76">
        <v>2</v>
      </c>
      <c r="G444" s="76">
        <v>55</v>
      </c>
      <c r="H444" s="51" t="s">
        <v>140</v>
      </c>
      <c r="I444" s="51" t="s">
        <v>359</v>
      </c>
      <c r="J444" s="51"/>
      <c r="K444" s="51"/>
      <c r="L444" s="51" t="s">
        <v>223</v>
      </c>
      <c r="M444" s="51" t="s">
        <v>40</v>
      </c>
      <c r="N444" s="51">
        <v>2008</v>
      </c>
      <c r="O444" s="51"/>
      <c r="P444" s="51" t="s">
        <v>42</v>
      </c>
      <c r="Q444" s="51"/>
      <c r="R444" s="97">
        <v>1</v>
      </c>
      <c r="S444" s="53">
        <v>125000</v>
      </c>
      <c r="T444" s="97"/>
      <c r="U444" s="53"/>
      <c r="V444" s="97"/>
      <c r="W444" s="53"/>
      <c r="X444" s="82">
        <f t="shared" si="24"/>
        <v>1</v>
      </c>
      <c r="Y444" s="481">
        <f t="shared" si="24"/>
        <v>125000</v>
      </c>
      <c r="Z444" s="406" t="s">
        <v>696</v>
      </c>
      <c r="AA444" s="624"/>
      <c r="AB444" s="624"/>
      <c r="AC444" s="624"/>
      <c r="AD444" s="624"/>
      <c r="AE444" s="624"/>
      <c r="AF444" s="624"/>
      <c r="AG444" s="624"/>
    </row>
    <row r="445" spans="1:33" ht="12.95" customHeight="1">
      <c r="A445" s="52">
        <v>141</v>
      </c>
      <c r="B445" s="118"/>
      <c r="C445" s="76">
        <v>2</v>
      </c>
      <c r="D445" s="76">
        <v>9</v>
      </c>
      <c r="E445" s="76">
        <v>1</v>
      </c>
      <c r="F445" s="76">
        <v>2</v>
      </c>
      <c r="G445" s="76">
        <v>55</v>
      </c>
      <c r="H445" s="51" t="s">
        <v>120</v>
      </c>
      <c r="I445" s="51" t="s">
        <v>360</v>
      </c>
      <c r="J445" s="51"/>
      <c r="K445" s="51"/>
      <c r="L445" s="51" t="s">
        <v>223</v>
      </c>
      <c r="M445" s="51" t="s">
        <v>40</v>
      </c>
      <c r="N445" s="51">
        <v>2008</v>
      </c>
      <c r="O445" s="51"/>
      <c r="P445" s="51" t="s">
        <v>42</v>
      </c>
      <c r="Q445" s="51" t="s">
        <v>43</v>
      </c>
      <c r="R445" s="97">
        <v>1</v>
      </c>
      <c r="S445" s="53">
        <v>125000</v>
      </c>
      <c r="T445" s="97"/>
      <c r="U445" s="53"/>
      <c r="V445" s="97"/>
      <c r="W445" s="53"/>
      <c r="X445" s="82">
        <f t="shared" si="24"/>
        <v>1</v>
      </c>
      <c r="Y445" s="481">
        <f t="shared" si="24"/>
        <v>125000</v>
      </c>
      <c r="Z445" s="406" t="s">
        <v>696</v>
      </c>
      <c r="AA445" s="624"/>
      <c r="AB445" s="624"/>
      <c r="AC445" s="624"/>
      <c r="AD445" s="624"/>
      <c r="AE445" s="624"/>
      <c r="AF445" s="624"/>
      <c r="AG445" s="624"/>
    </row>
    <row r="446" spans="1:33" ht="12.95" customHeight="1">
      <c r="A446" s="52">
        <v>142</v>
      </c>
      <c r="B446" s="118"/>
      <c r="C446" s="76">
        <v>2</v>
      </c>
      <c r="D446" s="76">
        <v>9</v>
      </c>
      <c r="E446" s="76">
        <v>1</v>
      </c>
      <c r="F446" s="76">
        <v>2</v>
      </c>
      <c r="G446" s="76">
        <v>55</v>
      </c>
      <c r="H446" s="51" t="s">
        <v>141</v>
      </c>
      <c r="I446" s="51" t="s">
        <v>361</v>
      </c>
      <c r="J446" s="51"/>
      <c r="K446" s="51"/>
      <c r="L446" s="51" t="s">
        <v>223</v>
      </c>
      <c r="M446" s="51" t="s">
        <v>40</v>
      </c>
      <c r="N446" s="51">
        <v>2008</v>
      </c>
      <c r="O446" s="51"/>
      <c r="P446" s="51" t="s">
        <v>42</v>
      </c>
      <c r="Q446" s="51" t="s">
        <v>43</v>
      </c>
      <c r="R446" s="97">
        <v>1</v>
      </c>
      <c r="S446" s="53">
        <v>20000</v>
      </c>
      <c r="T446" s="97"/>
      <c r="U446" s="53"/>
      <c r="V446" s="97"/>
      <c r="W446" s="53"/>
      <c r="X446" s="82">
        <f t="shared" si="24"/>
        <v>1</v>
      </c>
      <c r="Y446" s="481">
        <f t="shared" si="24"/>
        <v>20000</v>
      </c>
      <c r="Z446" s="406" t="s">
        <v>696</v>
      </c>
      <c r="AA446" s="624"/>
      <c r="AB446" s="624"/>
      <c r="AC446" s="624"/>
      <c r="AD446" s="624"/>
      <c r="AE446" s="624"/>
      <c r="AF446" s="624"/>
      <c r="AG446" s="624"/>
    </row>
    <row r="447" spans="1:33" ht="12.95" customHeight="1">
      <c r="A447" s="52">
        <v>143</v>
      </c>
      <c r="B447" s="118"/>
      <c r="C447" s="76">
        <v>2</v>
      </c>
      <c r="D447" s="76">
        <v>9</v>
      </c>
      <c r="E447" s="76">
        <v>1</v>
      </c>
      <c r="F447" s="76">
        <v>2</v>
      </c>
      <c r="G447" s="76">
        <v>55</v>
      </c>
      <c r="H447" s="51" t="s">
        <v>109</v>
      </c>
      <c r="I447" s="51" t="s">
        <v>362</v>
      </c>
      <c r="J447" s="51"/>
      <c r="K447" s="51"/>
      <c r="L447" s="51" t="s">
        <v>223</v>
      </c>
      <c r="M447" s="51" t="s">
        <v>40</v>
      </c>
      <c r="N447" s="51">
        <v>2008</v>
      </c>
      <c r="O447" s="51"/>
      <c r="P447" s="51" t="s">
        <v>42</v>
      </c>
      <c r="Q447" s="51" t="s">
        <v>43</v>
      </c>
      <c r="R447" s="97">
        <v>1</v>
      </c>
      <c r="S447" s="53">
        <v>20000</v>
      </c>
      <c r="T447" s="97"/>
      <c r="U447" s="53"/>
      <c r="V447" s="97"/>
      <c r="W447" s="53"/>
      <c r="X447" s="82">
        <f t="shared" si="24"/>
        <v>1</v>
      </c>
      <c r="Y447" s="481">
        <f t="shared" si="24"/>
        <v>20000</v>
      </c>
      <c r="Z447" s="406" t="s">
        <v>696</v>
      </c>
      <c r="AA447" s="624"/>
      <c r="AB447" s="624"/>
      <c r="AC447" s="624"/>
      <c r="AD447" s="624"/>
      <c r="AE447" s="624"/>
      <c r="AF447" s="624"/>
      <c r="AG447" s="624"/>
    </row>
    <row r="448" spans="1:33" ht="12.95" customHeight="1">
      <c r="A448" s="52">
        <v>144</v>
      </c>
      <c r="B448" s="118"/>
      <c r="C448" s="76">
        <v>2</v>
      </c>
      <c r="D448" s="76">
        <v>9</v>
      </c>
      <c r="E448" s="76">
        <v>1</v>
      </c>
      <c r="F448" s="76">
        <v>2</v>
      </c>
      <c r="G448" s="76">
        <v>55</v>
      </c>
      <c r="H448" s="51" t="s">
        <v>81</v>
      </c>
      <c r="I448" s="51" t="s">
        <v>363</v>
      </c>
      <c r="J448" s="51"/>
      <c r="K448" s="51"/>
      <c r="L448" s="51" t="s">
        <v>223</v>
      </c>
      <c r="M448" s="51" t="s">
        <v>40</v>
      </c>
      <c r="N448" s="51">
        <v>2008</v>
      </c>
      <c r="O448" s="51"/>
      <c r="P448" s="51" t="s">
        <v>42</v>
      </c>
      <c r="Q448" s="51" t="s">
        <v>43</v>
      </c>
      <c r="R448" s="97">
        <v>1</v>
      </c>
      <c r="S448" s="53">
        <v>20000</v>
      </c>
      <c r="T448" s="97"/>
      <c r="U448" s="53"/>
      <c r="V448" s="97"/>
      <c r="W448" s="53"/>
      <c r="X448" s="82">
        <f t="shared" si="24"/>
        <v>1</v>
      </c>
      <c r="Y448" s="481">
        <f t="shared" si="24"/>
        <v>20000</v>
      </c>
      <c r="Z448" s="406" t="s">
        <v>696</v>
      </c>
      <c r="AA448" s="624"/>
      <c r="AB448" s="624"/>
      <c r="AC448" s="624"/>
      <c r="AD448" s="624"/>
      <c r="AE448" s="624"/>
      <c r="AF448" s="624"/>
      <c r="AG448" s="624"/>
    </row>
    <row r="449" spans="1:33" ht="12.95" customHeight="1">
      <c r="A449" s="52">
        <v>145</v>
      </c>
      <c r="B449" s="118"/>
      <c r="C449" s="76">
        <v>2</v>
      </c>
      <c r="D449" s="76">
        <v>9</v>
      </c>
      <c r="E449" s="76">
        <v>1</v>
      </c>
      <c r="F449" s="76">
        <v>2</v>
      </c>
      <c r="G449" s="76">
        <v>55</v>
      </c>
      <c r="H449" s="51" t="s">
        <v>83</v>
      </c>
      <c r="I449" s="51" t="s">
        <v>364</v>
      </c>
      <c r="J449" s="51"/>
      <c r="K449" s="51"/>
      <c r="L449" s="51" t="s">
        <v>223</v>
      </c>
      <c r="M449" s="51" t="s">
        <v>40</v>
      </c>
      <c r="N449" s="51">
        <v>2008</v>
      </c>
      <c r="O449" s="51"/>
      <c r="P449" s="51" t="s">
        <v>42</v>
      </c>
      <c r="Q449" s="51" t="s">
        <v>43</v>
      </c>
      <c r="R449" s="97">
        <v>1</v>
      </c>
      <c r="S449" s="53">
        <v>800000</v>
      </c>
      <c r="T449" s="97"/>
      <c r="U449" s="53"/>
      <c r="V449" s="97"/>
      <c r="W449" s="53"/>
      <c r="X449" s="82">
        <f t="shared" si="24"/>
        <v>1</v>
      </c>
      <c r="Y449" s="481">
        <f t="shared" si="24"/>
        <v>800000</v>
      </c>
      <c r="Z449" s="406" t="s">
        <v>696</v>
      </c>
      <c r="AA449" s="624"/>
      <c r="AB449" s="624"/>
      <c r="AC449" s="624"/>
      <c r="AD449" s="624"/>
      <c r="AE449" s="624"/>
      <c r="AF449" s="624"/>
      <c r="AG449" s="624"/>
    </row>
    <row r="450" spans="1:33" ht="12.95" customHeight="1">
      <c r="A450" s="52">
        <v>146</v>
      </c>
      <c r="B450" s="118"/>
      <c r="C450" s="76">
        <v>2</v>
      </c>
      <c r="D450" s="76">
        <v>9</v>
      </c>
      <c r="E450" s="76">
        <v>1</v>
      </c>
      <c r="F450" s="76">
        <v>2</v>
      </c>
      <c r="G450" s="76">
        <v>55</v>
      </c>
      <c r="H450" s="51" t="s">
        <v>146</v>
      </c>
      <c r="I450" s="51" t="s">
        <v>365</v>
      </c>
      <c r="J450" s="51"/>
      <c r="K450" s="51"/>
      <c r="L450" s="51" t="s">
        <v>223</v>
      </c>
      <c r="M450" s="51" t="s">
        <v>40</v>
      </c>
      <c r="N450" s="51">
        <v>2008</v>
      </c>
      <c r="O450" s="51"/>
      <c r="P450" s="51" t="s">
        <v>42</v>
      </c>
      <c r="Q450" s="51" t="s">
        <v>43</v>
      </c>
      <c r="R450" s="97">
        <v>1</v>
      </c>
      <c r="S450" s="53">
        <v>800000</v>
      </c>
      <c r="T450" s="97"/>
      <c r="U450" s="53"/>
      <c r="V450" s="97"/>
      <c r="W450" s="53"/>
      <c r="X450" s="82">
        <f t="shared" si="24"/>
        <v>1</v>
      </c>
      <c r="Y450" s="481">
        <f t="shared" si="24"/>
        <v>800000</v>
      </c>
      <c r="Z450" s="406" t="s">
        <v>696</v>
      </c>
      <c r="AA450" s="624"/>
      <c r="AB450" s="624"/>
      <c r="AC450" s="624"/>
      <c r="AD450" s="624"/>
      <c r="AE450" s="624"/>
      <c r="AF450" s="624"/>
      <c r="AG450" s="624"/>
    </row>
    <row r="451" spans="1:33" ht="12.95" customHeight="1">
      <c r="A451" s="52">
        <v>147</v>
      </c>
      <c r="B451" s="118"/>
      <c r="C451" s="76">
        <v>2</v>
      </c>
      <c r="D451" s="76">
        <v>9</v>
      </c>
      <c r="E451" s="76">
        <v>1</v>
      </c>
      <c r="F451" s="76">
        <v>2</v>
      </c>
      <c r="G451" s="76">
        <v>55</v>
      </c>
      <c r="H451" s="51" t="s">
        <v>147</v>
      </c>
      <c r="I451" s="51" t="s">
        <v>366</v>
      </c>
      <c r="J451" s="51"/>
      <c r="K451" s="51"/>
      <c r="L451" s="51" t="s">
        <v>223</v>
      </c>
      <c r="M451" s="51" t="s">
        <v>40</v>
      </c>
      <c r="N451" s="51">
        <v>2008</v>
      </c>
      <c r="O451" s="51"/>
      <c r="P451" s="51" t="s">
        <v>42</v>
      </c>
      <c r="Q451" s="51"/>
      <c r="R451" s="97">
        <v>1</v>
      </c>
      <c r="S451" s="53">
        <v>20000</v>
      </c>
      <c r="T451" s="97"/>
      <c r="U451" s="53"/>
      <c r="V451" s="97"/>
      <c r="W451" s="53"/>
      <c r="X451" s="82">
        <f t="shared" si="24"/>
        <v>1</v>
      </c>
      <c r="Y451" s="481">
        <f t="shared" si="24"/>
        <v>20000</v>
      </c>
      <c r="Z451" s="406" t="s">
        <v>696</v>
      </c>
      <c r="AA451" s="624"/>
      <c r="AB451" s="624"/>
      <c r="AC451" s="624"/>
      <c r="AD451" s="624"/>
      <c r="AE451" s="624"/>
      <c r="AF451" s="624"/>
      <c r="AG451" s="624"/>
    </row>
    <row r="452" spans="1:33" ht="12.95" customHeight="1">
      <c r="A452" s="52">
        <v>148</v>
      </c>
      <c r="B452" s="118"/>
      <c r="C452" s="76">
        <v>2</v>
      </c>
      <c r="D452" s="76">
        <v>9</v>
      </c>
      <c r="E452" s="76">
        <v>1</v>
      </c>
      <c r="F452" s="76">
        <v>2</v>
      </c>
      <c r="G452" s="76">
        <v>55</v>
      </c>
      <c r="H452" s="51" t="s">
        <v>148</v>
      </c>
      <c r="I452" s="51" t="s">
        <v>367</v>
      </c>
      <c r="J452" s="51"/>
      <c r="K452" s="51"/>
      <c r="L452" s="51" t="s">
        <v>223</v>
      </c>
      <c r="M452" s="51" t="s">
        <v>40</v>
      </c>
      <c r="N452" s="51">
        <v>2008</v>
      </c>
      <c r="O452" s="51"/>
      <c r="P452" s="51" t="s">
        <v>42</v>
      </c>
      <c r="Q452" s="51" t="s">
        <v>43</v>
      </c>
      <c r="R452" s="97">
        <v>1</v>
      </c>
      <c r="S452" s="53">
        <v>20000</v>
      </c>
      <c r="T452" s="97"/>
      <c r="U452" s="53"/>
      <c r="V452" s="97"/>
      <c r="W452" s="53"/>
      <c r="X452" s="82">
        <f t="shared" si="24"/>
        <v>1</v>
      </c>
      <c r="Y452" s="481">
        <f t="shared" si="24"/>
        <v>20000</v>
      </c>
      <c r="Z452" s="406" t="s">
        <v>696</v>
      </c>
      <c r="AA452" s="624"/>
      <c r="AB452" s="624"/>
      <c r="AC452" s="624"/>
      <c r="AD452" s="624"/>
      <c r="AE452" s="624"/>
      <c r="AF452" s="624"/>
      <c r="AG452" s="624"/>
    </row>
    <row r="453" spans="1:33" ht="12.95" customHeight="1">
      <c r="A453" s="52">
        <v>149</v>
      </c>
      <c r="B453" s="118"/>
      <c r="C453" s="76">
        <v>2</v>
      </c>
      <c r="D453" s="76">
        <v>9</v>
      </c>
      <c r="E453" s="76">
        <v>1</v>
      </c>
      <c r="F453" s="76">
        <v>2</v>
      </c>
      <c r="G453" s="76">
        <v>55</v>
      </c>
      <c r="H453" s="51" t="s">
        <v>149</v>
      </c>
      <c r="I453" s="51" t="s">
        <v>368</v>
      </c>
      <c r="J453" s="51"/>
      <c r="K453" s="51"/>
      <c r="L453" s="51" t="s">
        <v>223</v>
      </c>
      <c r="M453" s="51" t="s">
        <v>40</v>
      </c>
      <c r="N453" s="51">
        <v>2008</v>
      </c>
      <c r="O453" s="51"/>
      <c r="P453" s="51" t="s">
        <v>42</v>
      </c>
      <c r="Q453" s="51" t="s">
        <v>43</v>
      </c>
      <c r="R453" s="97">
        <v>1</v>
      </c>
      <c r="S453" s="53">
        <v>20000</v>
      </c>
      <c r="T453" s="97"/>
      <c r="U453" s="53"/>
      <c r="V453" s="97"/>
      <c r="W453" s="53"/>
      <c r="X453" s="82">
        <f t="shared" si="24"/>
        <v>1</v>
      </c>
      <c r="Y453" s="481">
        <f t="shared" si="24"/>
        <v>20000</v>
      </c>
      <c r="Z453" s="406" t="s">
        <v>696</v>
      </c>
      <c r="AA453" s="624"/>
      <c r="AB453" s="624"/>
      <c r="AC453" s="624"/>
      <c r="AD453" s="624"/>
      <c r="AE453" s="624"/>
      <c r="AF453" s="624"/>
      <c r="AG453" s="624"/>
    </row>
    <row r="454" spans="1:33" ht="12.95" customHeight="1">
      <c r="A454" s="52">
        <v>150</v>
      </c>
      <c r="B454" s="118"/>
      <c r="C454" s="76">
        <v>2</v>
      </c>
      <c r="D454" s="76">
        <v>9</v>
      </c>
      <c r="E454" s="76">
        <v>1</v>
      </c>
      <c r="F454" s="76">
        <v>2</v>
      </c>
      <c r="G454" s="76">
        <v>55</v>
      </c>
      <c r="H454" s="51" t="s">
        <v>150</v>
      </c>
      <c r="I454" s="51" t="s">
        <v>369</v>
      </c>
      <c r="J454" s="51"/>
      <c r="K454" s="51"/>
      <c r="L454" s="51" t="s">
        <v>223</v>
      </c>
      <c r="M454" s="51" t="s">
        <v>40</v>
      </c>
      <c r="N454" s="51">
        <v>2008</v>
      </c>
      <c r="O454" s="51"/>
      <c r="P454" s="51" t="s">
        <v>42</v>
      </c>
      <c r="Q454" s="51" t="s">
        <v>43</v>
      </c>
      <c r="R454" s="97">
        <v>1</v>
      </c>
      <c r="S454" s="53">
        <v>80000</v>
      </c>
      <c r="T454" s="97"/>
      <c r="U454" s="53"/>
      <c r="V454" s="97"/>
      <c r="W454" s="53"/>
      <c r="X454" s="82">
        <f t="shared" si="24"/>
        <v>1</v>
      </c>
      <c r="Y454" s="481">
        <f t="shared" si="24"/>
        <v>80000</v>
      </c>
      <c r="Z454" s="406" t="s">
        <v>696</v>
      </c>
      <c r="AA454" s="624"/>
      <c r="AB454" s="624"/>
      <c r="AC454" s="624"/>
      <c r="AD454" s="624"/>
      <c r="AE454" s="624"/>
      <c r="AF454" s="624"/>
      <c r="AG454" s="624"/>
    </row>
    <row r="455" spans="1:33" ht="12.95" customHeight="1">
      <c r="A455" s="52">
        <v>151</v>
      </c>
      <c r="B455" s="118"/>
      <c r="C455" s="76">
        <v>2</v>
      </c>
      <c r="D455" s="76">
        <v>9</v>
      </c>
      <c r="E455" s="76">
        <v>1</v>
      </c>
      <c r="F455" s="76">
        <v>2</v>
      </c>
      <c r="G455" s="76">
        <v>55</v>
      </c>
      <c r="H455" s="51" t="s">
        <v>76</v>
      </c>
      <c r="I455" s="51" t="s">
        <v>370</v>
      </c>
      <c r="J455" s="51"/>
      <c r="K455" s="51"/>
      <c r="L455" s="51" t="s">
        <v>223</v>
      </c>
      <c r="M455" s="51" t="s">
        <v>40</v>
      </c>
      <c r="N455" s="51">
        <v>2008</v>
      </c>
      <c r="O455" s="51"/>
      <c r="P455" s="51" t="s">
        <v>42</v>
      </c>
      <c r="Q455" s="51" t="s">
        <v>43</v>
      </c>
      <c r="R455" s="97">
        <v>1</v>
      </c>
      <c r="S455" s="53">
        <v>40000</v>
      </c>
      <c r="T455" s="97"/>
      <c r="U455" s="53"/>
      <c r="V455" s="97"/>
      <c r="W455" s="53"/>
      <c r="X455" s="82">
        <f t="shared" si="24"/>
        <v>1</v>
      </c>
      <c r="Y455" s="481">
        <f t="shared" si="24"/>
        <v>40000</v>
      </c>
      <c r="Z455" s="406" t="s">
        <v>696</v>
      </c>
      <c r="AA455" s="624"/>
      <c r="AB455" s="624"/>
      <c r="AC455" s="624"/>
      <c r="AD455" s="624"/>
      <c r="AE455" s="624"/>
      <c r="AF455" s="624"/>
      <c r="AG455" s="624"/>
    </row>
    <row r="456" spans="1:33" ht="12.95" customHeight="1">
      <c r="A456" s="52">
        <v>152</v>
      </c>
      <c r="B456" s="118"/>
      <c r="C456" s="76">
        <v>2</v>
      </c>
      <c r="D456" s="76">
        <v>9</v>
      </c>
      <c r="E456" s="76">
        <v>1</v>
      </c>
      <c r="F456" s="76">
        <v>2</v>
      </c>
      <c r="G456" s="76">
        <v>55</v>
      </c>
      <c r="H456" s="51" t="s">
        <v>78</v>
      </c>
      <c r="I456" s="51" t="s">
        <v>371</v>
      </c>
      <c r="J456" s="51"/>
      <c r="K456" s="51"/>
      <c r="L456" s="51" t="s">
        <v>223</v>
      </c>
      <c r="M456" s="51" t="s">
        <v>40</v>
      </c>
      <c r="N456" s="51">
        <v>2010</v>
      </c>
      <c r="O456" s="51"/>
      <c r="P456" s="51" t="s">
        <v>42</v>
      </c>
      <c r="Q456" s="51" t="s">
        <v>43</v>
      </c>
      <c r="R456" s="97">
        <v>1</v>
      </c>
      <c r="S456" s="53">
        <v>50000</v>
      </c>
      <c r="T456" s="97"/>
      <c r="U456" s="53"/>
      <c r="V456" s="97"/>
      <c r="W456" s="53"/>
      <c r="X456" s="82">
        <f t="shared" si="24"/>
        <v>1</v>
      </c>
      <c r="Y456" s="481">
        <f t="shared" si="24"/>
        <v>50000</v>
      </c>
      <c r="Z456" s="406" t="s">
        <v>696</v>
      </c>
      <c r="AA456" s="624"/>
      <c r="AB456" s="624"/>
      <c r="AC456" s="624"/>
      <c r="AD456" s="624"/>
      <c r="AE456" s="624"/>
      <c r="AF456" s="624"/>
      <c r="AG456" s="624"/>
    </row>
    <row r="457" spans="1:33" ht="12.95" customHeight="1">
      <c r="A457" s="52">
        <v>153</v>
      </c>
      <c r="B457" s="118"/>
      <c r="C457" s="76">
        <v>2</v>
      </c>
      <c r="D457" s="76">
        <v>9</v>
      </c>
      <c r="E457" s="76">
        <v>1</v>
      </c>
      <c r="F457" s="76">
        <v>2</v>
      </c>
      <c r="G457" s="76">
        <v>5</v>
      </c>
      <c r="H457" s="51" t="s">
        <v>129</v>
      </c>
      <c r="I457" s="51" t="s">
        <v>372</v>
      </c>
      <c r="J457" s="51"/>
      <c r="K457" s="51"/>
      <c r="L457" s="51" t="s">
        <v>223</v>
      </c>
      <c r="M457" s="51" t="s">
        <v>40</v>
      </c>
      <c r="N457" s="51">
        <v>2008</v>
      </c>
      <c r="O457" s="51"/>
      <c r="P457" s="51" t="s">
        <v>42</v>
      </c>
      <c r="Q457" s="51" t="s">
        <v>43</v>
      </c>
      <c r="R457" s="97">
        <v>1</v>
      </c>
      <c r="S457" s="53">
        <v>37475000</v>
      </c>
      <c r="T457" s="97"/>
      <c r="U457" s="53"/>
      <c r="V457" s="97"/>
      <c r="W457" s="53"/>
      <c r="X457" s="82">
        <f t="shared" si="24"/>
        <v>1</v>
      </c>
      <c r="Y457" s="481">
        <f t="shared" si="24"/>
        <v>37475000</v>
      </c>
      <c r="Z457" s="406" t="s">
        <v>723</v>
      </c>
      <c r="AA457" s="624"/>
      <c r="AB457" s="624"/>
      <c r="AC457" s="624"/>
      <c r="AD457" s="624"/>
      <c r="AE457" s="624"/>
      <c r="AF457" s="624"/>
      <c r="AG457" s="624"/>
    </row>
    <row r="458" spans="1:33" ht="12.95" customHeight="1">
      <c r="A458" s="52">
        <v>154</v>
      </c>
      <c r="B458" s="118"/>
      <c r="C458" s="76">
        <v>2</v>
      </c>
      <c r="D458" s="76">
        <v>9</v>
      </c>
      <c r="E458" s="76">
        <v>1</v>
      </c>
      <c r="F458" s="76">
        <v>2</v>
      </c>
      <c r="G458" s="76">
        <v>73</v>
      </c>
      <c r="H458" s="51" t="s">
        <v>129</v>
      </c>
      <c r="I458" s="51" t="s">
        <v>373</v>
      </c>
      <c r="J458" s="51" t="s">
        <v>374</v>
      </c>
      <c r="K458" s="51"/>
      <c r="L458" s="51" t="s">
        <v>223</v>
      </c>
      <c r="M458" s="51" t="s">
        <v>40</v>
      </c>
      <c r="N458" s="51">
        <v>2008</v>
      </c>
      <c r="O458" s="51"/>
      <c r="P458" s="51" t="s">
        <v>42</v>
      </c>
      <c r="Q458" s="51" t="s">
        <v>43</v>
      </c>
      <c r="R458" s="97">
        <v>1</v>
      </c>
      <c r="S458" s="53">
        <v>330000</v>
      </c>
      <c r="T458" s="97"/>
      <c r="U458" s="53"/>
      <c r="V458" s="97"/>
      <c r="W458" s="53"/>
      <c r="X458" s="82">
        <f t="shared" si="24"/>
        <v>1</v>
      </c>
      <c r="Y458" s="481">
        <f t="shared" si="24"/>
        <v>330000</v>
      </c>
      <c r="Z458" s="406" t="s">
        <v>710</v>
      </c>
      <c r="AA458" s="624"/>
      <c r="AB458" s="624"/>
      <c r="AC458" s="624"/>
      <c r="AD458" s="624"/>
      <c r="AE458" s="624"/>
      <c r="AF458" s="624"/>
      <c r="AG458" s="624"/>
    </row>
    <row r="459" spans="1:33" ht="12.95" customHeight="1">
      <c r="A459" s="52">
        <v>155</v>
      </c>
      <c r="B459" s="118"/>
      <c r="C459" s="76">
        <v>2</v>
      </c>
      <c r="D459" s="76">
        <v>9</v>
      </c>
      <c r="E459" s="76">
        <v>1</v>
      </c>
      <c r="F459" s="76">
        <v>2</v>
      </c>
      <c r="G459" s="76">
        <v>73</v>
      </c>
      <c r="H459" s="51" t="s">
        <v>135</v>
      </c>
      <c r="I459" s="51" t="s">
        <v>375</v>
      </c>
      <c r="J459" s="51" t="s">
        <v>376</v>
      </c>
      <c r="K459" s="51"/>
      <c r="L459" s="51" t="s">
        <v>223</v>
      </c>
      <c r="M459" s="51" t="s">
        <v>40</v>
      </c>
      <c r="N459" s="51">
        <v>2008</v>
      </c>
      <c r="O459" s="51"/>
      <c r="P459" s="51" t="s">
        <v>42</v>
      </c>
      <c r="Q459" s="51" t="s">
        <v>43</v>
      </c>
      <c r="R459" s="97">
        <v>1</v>
      </c>
      <c r="S459" s="53">
        <v>1320000</v>
      </c>
      <c r="T459" s="97"/>
      <c r="U459" s="53"/>
      <c r="V459" s="97"/>
      <c r="W459" s="53"/>
      <c r="X459" s="82">
        <f t="shared" si="24"/>
        <v>1</v>
      </c>
      <c r="Y459" s="481">
        <f t="shared" si="24"/>
        <v>1320000</v>
      </c>
      <c r="Z459" s="406" t="s">
        <v>710</v>
      </c>
      <c r="AA459" s="624"/>
      <c r="AB459" s="624"/>
      <c r="AC459" s="624"/>
      <c r="AD459" s="624"/>
      <c r="AE459" s="624"/>
      <c r="AF459" s="624"/>
      <c r="AG459" s="624"/>
    </row>
    <row r="460" spans="1:33" ht="12.95" customHeight="1">
      <c r="A460" s="52">
        <v>156</v>
      </c>
      <c r="B460" s="118"/>
      <c r="C460" s="76">
        <v>2</v>
      </c>
      <c r="D460" s="76">
        <v>9</v>
      </c>
      <c r="E460" s="76">
        <v>1</v>
      </c>
      <c r="F460" s="76">
        <v>2</v>
      </c>
      <c r="G460" s="76">
        <v>75</v>
      </c>
      <c r="H460" s="51" t="s">
        <v>129</v>
      </c>
      <c r="I460" s="51" t="s">
        <v>267</v>
      </c>
      <c r="J460" s="51" t="s">
        <v>131</v>
      </c>
      <c r="K460" s="51"/>
      <c r="L460" s="51" t="s">
        <v>223</v>
      </c>
      <c r="M460" s="51" t="s">
        <v>40</v>
      </c>
      <c r="N460" s="51">
        <v>2007</v>
      </c>
      <c r="O460" s="51"/>
      <c r="P460" s="51" t="s">
        <v>42</v>
      </c>
      <c r="Q460" s="51"/>
      <c r="R460" s="97">
        <v>1</v>
      </c>
      <c r="S460" s="53">
        <v>1884375</v>
      </c>
      <c r="T460" s="97"/>
      <c r="U460" s="53"/>
      <c r="V460" s="97"/>
      <c r="W460" s="53"/>
      <c r="X460" s="82">
        <f t="shared" si="24"/>
        <v>1</v>
      </c>
      <c r="Y460" s="481">
        <f t="shared" si="24"/>
        <v>1884375</v>
      </c>
      <c r="Z460" s="406" t="s">
        <v>707</v>
      </c>
      <c r="AA460" s="624"/>
      <c r="AB460" s="624"/>
      <c r="AC460" s="624"/>
      <c r="AD460" s="624"/>
      <c r="AE460" s="624"/>
      <c r="AF460" s="624"/>
      <c r="AG460" s="624"/>
    </row>
    <row r="461" spans="1:33" ht="12.95" customHeight="1">
      <c r="A461" s="52">
        <v>157</v>
      </c>
      <c r="B461" s="118"/>
      <c r="C461" s="76">
        <v>2</v>
      </c>
      <c r="D461" s="76">
        <v>9</v>
      </c>
      <c r="E461" s="76">
        <v>1</v>
      </c>
      <c r="F461" s="76">
        <v>2</v>
      </c>
      <c r="G461" s="76">
        <v>75</v>
      </c>
      <c r="H461" s="51" t="s">
        <v>135</v>
      </c>
      <c r="I461" s="51" t="s">
        <v>377</v>
      </c>
      <c r="J461" s="51" t="s">
        <v>378</v>
      </c>
      <c r="K461" s="51"/>
      <c r="L461" s="51" t="s">
        <v>223</v>
      </c>
      <c r="M461" s="51" t="s">
        <v>40</v>
      </c>
      <c r="N461" s="51">
        <v>2008</v>
      </c>
      <c r="O461" s="51"/>
      <c r="P461" s="51" t="s">
        <v>42</v>
      </c>
      <c r="Q461" s="51" t="s">
        <v>43</v>
      </c>
      <c r="R461" s="97">
        <v>1</v>
      </c>
      <c r="S461" s="53">
        <v>3550000</v>
      </c>
      <c r="T461" s="97"/>
      <c r="U461" s="53"/>
      <c r="V461" s="97"/>
      <c r="W461" s="53"/>
      <c r="X461" s="82">
        <f t="shared" si="24"/>
        <v>1</v>
      </c>
      <c r="Y461" s="481">
        <f t="shared" si="24"/>
        <v>3550000</v>
      </c>
      <c r="Z461" s="406" t="s">
        <v>681</v>
      </c>
      <c r="AA461" s="624"/>
      <c r="AB461" s="624"/>
      <c r="AC461" s="624"/>
      <c r="AD461" s="624"/>
      <c r="AE461" s="624"/>
      <c r="AF461" s="624"/>
      <c r="AG461" s="624"/>
    </row>
    <row r="462" spans="1:33" ht="12.95" customHeight="1">
      <c r="A462" s="52">
        <v>158</v>
      </c>
      <c r="B462" s="118"/>
      <c r="C462" s="76">
        <v>2</v>
      </c>
      <c r="D462" s="76">
        <v>9</v>
      </c>
      <c r="E462" s="76">
        <v>1</v>
      </c>
      <c r="F462" s="76">
        <v>2</v>
      </c>
      <c r="G462" s="76">
        <v>75</v>
      </c>
      <c r="H462" s="51" t="s">
        <v>70</v>
      </c>
      <c r="I462" s="51" t="s">
        <v>379</v>
      </c>
      <c r="J462" s="51" t="s">
        <v>380</v>
      </c>
      <c r="K462" s="51"/>
      <c r="L462" s="51" t="s">
        <v>223</v>
      </c>
      <c r="M462" s="51" t="s">
        <v>40</v>
      </c>
      <c r="N462" s="51">
        <v>2007</v>
      </c>
      <c r="O462" s="51"/>
      <c r="P462" s="51" t="s">
        <v>42</v>
      </c>
      <c r="Q462" s="51" t="s">
        <v>43</v>
      </c>
      <c r="R462" s="97">
        <v>1</v>
      </c>
      <c r="S462" s="53">
        <v>9325000</v>
      </c>
      <c r="T462" s="97"/>
      <c r="U462" s="53"/>
      <c r="V462" s="97"/>
      <c r="W462" s="53"/>
      <c r="X462" s="82">
        <f t="shared" si="24"/>
        <v>1</v>
      </c>
      <c r="Y462" s="481">
        <f t="shared" si="24"/>
        <v>9325000</v>
      </c>
      <c r="Z462" s="406" t="s">
        <v>710</v>
      </c>
      <c r="AA462" s="624"/>
      <c r="AB462" s="624"/>
      <c r="AC462" s="624"/>
      <c r="AD462" s="624"/>
      <c r="AE462" s="624"/>
      <c r="AF462" s="624"/>
      <c r="AG462" s="624"/>
    </row>
    <row r="463" spans="1:33" ht="12.95" customHeight="1">
      <c r="A463" s="52">
        <v>159</v>
      </c>
      <c r="B463" s="118"/>
      <c r="C463" s="76">
        <v>2</v>
      </c>
      <c r="D463" s="76">
        <v>9</v>
      </c>
      <c r="E463" s="76">
        <v>1</v>
      </c>
      <c r="F463" s="76">
        <v>2</v>
      </c>
      <c r="G463" s="76">
        <v>75</v>
      </c>
      <c r="H463" s="51" t="s">
        <v>137</v>
      </c>
      <c r="I463" s="51" t="s">
        <v>381</v>
      </c>
      <c r="J463" s="51" t="s">
        <v>382</v>
      </c>
      <c r="K463" s="51"/>
      <c r="L463" s="51" t="s">
        <v>223</v>
      </c>
      <c r="M463" s="51" t="s">
        <v>40</v>
      </c>
      <c r="N463" s="51">
        <v>2008</v>
      </c>
      <c r="O463" s="51"/>
      <c r="P463" s="51" t="s">
        <v>42</v>
      </c>
      <c r="Q463" s="51"/>
      <c r="R463" s="97">
        <v>1</v>
      </c>
      <c r="S463" s="53">
        <v>250000</v>
      </c>
      <c r="T463" s="97"/>
      <c r="U463" s="53"/>
      <c r="V463" s="97"/>
      <c r="W463" s="53"/>
      <c r="X463" s="82">
        <f t="shared" si="24"/>
        <v>1</v>
      </c>
      <c r="Y463" s="481">
        <f t="shared" si="24"/>
        <v>250000</v>
      </c>
      <c r="Z463" s="406" t="s">
        <v>710</v>
      </c>
      <c r="AA463" s="624"/>
      <c r="AB463" s="624"/>
      <c r="AC463" s="624"/>
      <c r="AD463" s="624"/>
      <c r="AE463" s="624"/>
      <c r="AF463" s="624"/>
      <c r="AG463" s="624"/>
    </row>
    <row r="464" spans="1:33" ht="12.95" customHeight="1">
      <c r="A464" s="52">
        <v>160</v>
      </c>
      <c r="B464" s="118"/>
      <c r="C464" s="76">
        <v>2</v>
      </c>
      <c r="D464" s="76">
        <v>9</v>
      </c>
      <c r="E464" s="76">
        <v>1</v>
      </c>
      <c r="F464" s="76">
        <v>2</v>
      </c>
      <c r="G464" s="76">
        <v>75</v>
      </c>
      <c r="H464" s="51" t="s">
        <v>129</v>
      </c>
      <c r="I464" s="51" t="s">
        <v>383</v>
      </c>
      <c r="J464" s="51"/>
      <c r="K464" s="51"/>
      <c r="L464" s="51" t="s">
        <v>158</v>
      </c>
      <c r="M464" s="51" t="s">
        <v>40</v>
      </c>
      <c r="N464" s="51">
        <v>2008</v>
      </c>
      <c r="O464" s="51"/>
      <c r="P464" s="51" t="s">
        <v>42</v>
      </c>
      <c r="Q464" s="51" t="s">
        <v>43</v>
      </c>
      <c r="R464" s="97">
        <v>1</v>
      </c>
      <c r="S464" s="53">
        <v>66000</v>
      </c>
      <c r="T464" s="97"/>
      <c r="U464" s="53"/>
      <c r="V464" s="97"/>
      <c r="W464" s="53"/>
      <c r="X464" s="82">
        <f t="shared" si="24"/>
        <v>1</v>
      </c>
      <c r="Y464" s="481">
        <f t="shared" si="24"/>
        <v>66000</v>
      </c>
      <c r="Z464" s="406" t="s">
        <v>710</v>
      </c>
      <c r="AA464" s="624"/>
      <c r="AB464" s="624"/>
      <c r="AC464" s="624"/>
      <c r="AD464" s="624"/>
      <c r="AE464" s="624"/>
      <c r="AF464" s="624"/>
      <c r="AG464" s="624"/>
    </row>
    <row r="465" spans="1:33" ht="12.95" customHeight="1">
      <c r="A465" s="52">
        <v>161</v>
      </c>
      <c r="B465" s="118"/>
      <c r="C465" s="76">
        <v>2</v>
      </c>
      <c r="D465" s="76">
        <v>9</v>
      </c>
      <c r="E465" s="76">
        <v>1</v>
      </c>
      <c r="F465" s="76">
        <v>2</v>
      </c>
      <c r="G465" s="76">
        <v>75</v>
      </c>
      <c r="H465" s="51" t="s">
        <v>135</v>
      </c>
      <c r="I465" s="51" t="s">
        <v>383</v>
      </c>
      <c r="J465" s="51"/>
      <c r="K465" s="51"/>
      <c r="L465" s="51" t="s">
        <v>158</v>
      </c>
      <c r="M465" s="51" t="s">
        <v>40</v>
      </c>
      <c r="N465" s="51">
        <v>2008</v>
      </c>
      <c r="O465" s="51"/>
      <c r="P465" s="51" t="s">
        <v>42</v>
      </c>
      <c r="Q465" s="51" t="s">
        <v>43</v>
      </c>
      <c r="R465" s="97">
        <v>1</v>
      </c>
      <c r="S465" s="53">
        <v>66000</v>
      </c>
      <c r="T465" s="97"/>
      <c r="U465" s="53"/>
      <c r="V465" s="97"/>
      <c r="W465" s="53"/>
      <c r="X465" s="82">
        <f t="shared" si="24"/>
        <v>1</v>
      </c>
      <c r="Y465" s="481">
        <f t="shared" si="24"/>
        <v>66000</v>
      </c>
      <c r="Z465" s="406" t="s">
        <v>710</v>
      </c>
      <c r="AA465" s="624"/>
      <c r="AB465" s="624"/>
      <c r="AC465" s="624"/>
      <c r="AD465" s="624"/>
      <c r="AE465" s="624"/>
      <c r="AF465" s="624"/>
      <c r="AG465" s="624"/>
    </row>
    <row r="466" spans="1:33" ht="12.95" customHeight="1">
      <c r="A466" s="52">
        <v>162</v>
      </c>
      <c r="B466" s="118"/>
      <c r="C466" s="76">
        <v>2</v>
      </c>
      <c r="D466" s="76">
        <v>9</v>
      </c>
      <c r="E466" s="76">
        <v>1</v>
      </c>
      <c r="F466" s="76">
        <v>2</v>
      </c>
      <c r="G466" s="76">
        <v>75</v>
      </c>
      <c r="H466" s="51" t="s">
        <v>70</v>
      </c>
      <c r="I466" s="51" t="s">
        <v>383</v>
      </c>
      <c r="J466" s="51"/>
      <c r="K466" s="51"/>
      <c r="L466" s="51" t="s">
        <v>158</v>
      </c>
      <c r="M466" s="51" t="s">
        <v>40</v>
      </c>
      <c r="N466" s="51">
        <v>2008</v>
      </c>
      <c r="O466" s="51"/>
      <c r="P466" s="51" t="s">
        <v>42</v>
      </c>
      <c r="Q466" s="51" t="s">
        <v>43</v>
      </c>
      <c r="R466" s="97">
        <v>1</v>
      </c>
      <c r="S466" s="53">
        <v>66000</v>
      </c>
      <c r="T466" s="97"/>
      <c r="U466" s="53"/>
      <c r="V466" s="97"/>
      <c r="W466" s="53"/>
      <c r="X466" s="82">
        <f t="shared" si="24"/>
        <v>1</v>
      </c>
      <c r="Y466" s="481">
        <f t="shared" si="24"/>
        <v>66000</v>
      </c>
      <c r="Z466" s="406" t="s">
        <v>710</v>
      </c>
      <c r="AA466" s="624"/>
      <c r="AB466" s="624"/>
      <c r="AC466" s="624"/>
      <c r="AD466" s="624"/>
      <c r="AE466" s="624"/>
      <c r="AF466" s="624"/>
      <c r="AG466" s="624"/>
    </row>
    <row r="467" spans="1:33" ht="12.95" customHeight="1">
      <c r="A467" s="52">
        <v>163</v>
      </c>
      <c r="B467" s="118"/>
      <c r="C467" s="76">
        <v>2</v>
      </c>
      <c r="D467" s="76">
        <v>9</v>
      </c>
      <c r="E467" s="76">
        <v>1</v>
      </c>
      <c r="F467" s="76">
        <v>2</v>
      </c>
      <c r="G467" s="76">
        <v>75</v>
      </c>
      <c r="H467" s="51" t="s">
        <v>73</v>
      </c>
      <c r="I467" s="51" t="s">
        <v>383</v>
      </c>
      <c r="J467" s="51"/>
      <c r="K467" s="51"/>
      <c r="L467" s="51" t="s">
        <v>158</v>
      </c>
      <c r="M467" s="51" t="s">
        <v>40</v>
      </c>
      <c r="N467" s="51">
        <v>2008</v>
      </c>
      <c r="O467" s="51"/>
      <c r="P467" s="51" t="s">
        <v>42</v>
      </c>
      <c r="Q467" s="51" t="s">
        <v>43</v>
      </c>
      <c r="R467" s="97">
        <v>1</v>
      </c>
      <c r="S467" s="53">
        <v>66000</v>
      </c>
      <c r="T467" s="97"/>
      <c r="U467" s="53"/>
      <c r="V467" s="97"/>
      <c r="W467" s="53"/>
      <c r="X467" s="82">
        <f t="shared" si="24"/>
        <v>1</v>
      </c>
      <c r="Y467" s="481">
        <f t="shared" si="24"/>
        <v>66000</v>
      </c>
      <c r="Z467" s="406" t="s">
        <v>710</v>
      </c>
      <c r="AA467" s="624"/>
      <c r="AB467" s="624"/>
      <c r="AC467" s="624"/>
      <c r="AD467" s="624"/>
      <c r="AE467" s="624"/>
      <c r="AF467" s="624"/>
      <c r="AG467" s="624"/>
    </row>
    <row r="468" spans="1:33" ht="12.95" customHeight="1">
      <c r="A468" s="52">
        <v>164</v>
      </c>
      <c r="B468" s="118"/>
      <c r="C468" s="76">
        <v>2</v>
      </c>
      <c r="D468" s="76">
        <v>9</v>
      </c>
      <c r="E468" s="76">
        <v>1</v>
      </c>
      <c r="F468" s="76">
        <v>2</v>
      </c>
      <c r="G468" s="76">
        <v>75</v>
      </c>
      <c r="H468" s="51" t="s">
        <v>137</v>
      </c>
      <c r="I468" s="51" t="s">
        <v>383</v>
      </c>
      <c r="J468" s="51"/>
      <c r="K468" s="51"/>
      <c r="L468" s="51" t="s">
        <v>158</v>
      </c>
      <c r="M468" s="51" t="s">
        <v>40</v>
      </c>
      <c r="N468" s="51">
        <v>2008</v>
      </c>
      <c r="O468" s="51"/>
      <c r="P468" s="51" t="s">
        <v>42</v>
      </c>
      <c r="Q468" s="51" t="s">
        <v>43</v>
      </c>
      <c r="R468" s="97">
        <v>1</v>
      </c>
      <c r="S468" s="53">
        <v>66000</v>
      </c>
      <c r="T468" s="97"/>
      <c r="U468" s="53"/>
      <c r="V468" s="97"/>
      <c r="W468" s="53"/>
      <c r="X468" s="82">
        <f t="shared" si="24"/>
        <v>1</v>
      </c>
      <c r="Y468" s="481">
        <f t="shared" si="24"/>
        <v>66000</v>
      </c>
      <c r="Z468" s="406" t="s">
        <v>710</v>
      </c>
      <c r="AA468" s="624"/>
      <c r="AB468" s="624"/>
      <c r="AC468" s="624"/>
      <c r="AD468" s="624"/>
      <c r="AE468" s="624"/>
      <c r="AF468" s="624"/>
      <c r="AG468" s="624"/>
    </row>
    <row r="469" spans="1:33" ht="12.95" customHeight="1">
      <c r="A469" s="52">
        <v>165</v>
      </c>
      <c r="B469" s="118"/>
      <c r="C469" s="76">
        <v>2</v>
      </c>
      <c r="D469" s="76">
        <v>9</v>
      </c>
      <c r="E469" s="76">
        <v>1</v>
      </c>
      <c r="F469" s="76">
        <v>2</v>
      </c>
      <c r="G469" s="76">
        <v>75</v>
      </c>
      <c r="H469" s="51" t="s">
        <v>100</v>
      </c>
      <c r="I469" s="51" t="s">
        <v>383</v>
      </c>
      <c r="J469" s="51"/>
      <c r="K469" s="51"/>
      <c r="L469" s="51" t="s">
        <v>158</v>
      </c>
      <c r="M469" s="51" t="s">
        <v>40</v>
      </c>
      <c r="N469" s="51">
        <v>2008</v>
      </c>
      <c r="O469" s="51"/>
      <c r="P469" s="51" t="s">
        <v>42</v>
      </c>
      <c r="Q469" s="51" t="s">
        <v>43</v>
      </c>
      <c r="R469" s="97">
        <v>1</v>
      </c>
      <c r="S469" s="53">
        <v>66000</v>
      </c>
      <c r="T469" s="97"/>
      <c r="U469" s="53"/>
      <c r="V469" s="97"/>
      <c r="W469" s="53"/>
      <c r="X469" s="82">
        <f t="shared" si="24"/>
        <v>1</v>
      </c>
      <c r="Y469" s="481">
        <f t="shared" si="24"/>
        <v>66000</v>
      </c>
      <c r="Z469" s="406" t="s">
        <v>710</v>
      </c>
      <c r="AA469" s="624"/>
      <c r="AB469" s="624"/>
      <c r="AC469" s="624"/>
      <c r="AD469" s="624"/>
      <c r="AE469" s="624"/>
      <c r="AF469" s="624"/>
      <c r="AG469" s="624"/>
    </row>
    <row r="470" spans="1:33" ht="12.95" customHeight="1">
      <c r="A470" s="52">
        <v>166</v>
      </c>
      <c r="B470" s="118"/>
      <c r="C470" s="76">
        <v>2</v>
      </c>
      <c r="D470" s="76">
        <v>9</v>
      </c>
      <c r="E470" s="76">
        <v>1</v>
      </c>
      <c r="F470" s="76">
        <v>2</v>
      </c>
      <c r="G470" s="76">
        <v>75</v>
      </c>
      <c r="H470" s="51" t="s">
        <v>139</v>
      </c>
      <c r="I470" s="51" t="s">
        <v>383</v>
      </c>
      <c r="J470" s="51"/>
      <c r="K470" s="51"/>
      <c r="L470" s="51" t="s">
        <v>158</v>
      </c>
      <c r="M470" s="51" t="s">
        <v>40</v>
      </c>
      <c r="N470" s="51">
        <v>2008</v>
      </c>
      <c r="O470" s="51"/>
      <c r="P470" s="51" t="s">
        <v>42</v>
      </c>
      <c r="Q470" s="51" t="s">
        <v>43</v>
      </c>
      <c r="R470" s="97">
        <v>1</v>
      </c>
      <c r="S470" s="53">
        <v>60000</v>
      </c>
      <c r="T470" s="97"/>
      <c r="U470" s="53"/>
      <c r="V470" s="97"/>
      <c r="W470" s="53"/>
      <c r="X470" s="82">
        <f t="shared" si="24"/>
        <v>1</v>
      </c>
      <c r="Y470" s="481">
        <f t="shared" si="24"/>
        <v>60000</v>
      </c>
      <c r="Z470" s="406" t="s">
        <v>715</v>
      </c>
      <c r="AA470" s="624"/>
      <c r="AB470" s="624"/>
      <c r="AC470" s="624"/>
      <c r="AD470" s="624"/>
      <c r="AE470" s="624"/>
      <c r="AF470" s="624"/>
      <c r="AG470" s="624"/>
    </row>
    <row r="471" spans="1:33" ht="12.95" customHeight="1">
      <c r="A471" s="52">
        <v>167</v>
      </c>
      <c r="B471" s="118"/>
      <c r="C471" s="76">
        <v>2</v>
      </c>
      <c r="D471" s="76">
        <v>9</v>
      </c>
      <c r="E471" s="76">
        <v>1</v>
      </c>
      <c r="F471" s="76">
        <v>2</v>
      </c>
      <c r="G471" s="76">
        <v>75</v>
      </c>
      <c r="H471" s="51" t="s">
        <v>129</v>
      </c>
      <c r="I471" s="51" t="s">
        <v>384</v>
      </c>
      <c r="J471" s="51"/>
      <c r="K471" s="51"/>
      <c r="L471" s="51" t="s">
        <v>158</v>
      </c>
      <c r="M471" s="51" t="s">
        <v>40</v>
      </c>
      <c r="N471" s="51">
        <v>2006</v>
      </c>
      <c r="O471" s="51"/>
      <c r="P471" s="51" t="s">
        <v>42</v>
      </c>
      <c r="Q471" s="51" t="s">
        <v>43</v>
      </c>
      <c r="R471" s="97">
        <v>1</v>
      </c>
      <c r="S471" s="53">
        <v>50000</v>
      </c>
      <c r="T471" s="97"/>
      <c r="U471" s="53"/>
      <c r="V471" s="97"/>
      <c r="W471" s="53"/>
      <c r="X471" s="82">
        <f t="shared" si="24"/>
        <v>1</v>
      </c>
      <c r="Y471" s="481">
        <f t="shared" si="24"/>
        <v>50000</v>
      </c>
      <c r="Z471" s="406" t="s">
        <v>715</v>
      </c>
      <c r="AA471" s="624"/>
      <c r="AB471" s="624"/>
      <c r="AC471" s="624"/>
      <c r="AD471" s="624"/>
      <c r="AE471" s="624"/>
      <c r="AF471" s="624"/>
      <c r="AG471" s="624"/>
    </row>
    <row r="472" spans="1:33" ht="12.95" customHeight="1">
      <c r="A472" s="52">
        <v>168</v>
      </c>
      <c r="B472" s="118"/>
      <c r="C472" s="76">
        <v>2</v>
      </c>
      <c r="D472" s="76">
        <v>9</v>
      </c>
      <c r="E472" s="76">
        <v>1</v>
      </c>
      <c r="F472" s="76">
        <v>2</v>
      </c>
      <c r="G472" s="76">
        <v>75</v>
      </c>
      <c r="H472" s="51" t="s">
        <v>129</v>
      </c>
      <c r="I472" s="51" t="s">
        <v>385</v>
      </c>
      <c r="J472" s="51" t="s">
        <v>386</v>
      </c>
      <c r="K472" s="51"/>
      <c r="L472" s="51" t="s">
        <v>158</v>
      </c>
      <c r="M472" s="51" t="s">
        <v>40</v>
      </c>
      <c r="N472" s="51">
        <v>2008</v>
      </c>
      <c r="O472" s="51"/>
      <c r="P472" s="51" t="s">
        <v>42</v>
      </c>
      <c r="Q472" s="51" t="s">
        <v>43</v>
      </c>
      <c r="R472" s="97">
        <v>1</v>
      </c>
      <c r="S472" s="53">
        <v>341000</v>
      </c>
      <c r="T472" s="97"/>
      <c r="U472" s="53"/>
      <c r="V472" s="97"/>
      <c r="W472" s="53"/>
      <c r="X472" s="82">
        <f t="shared" si="24"/>
        <v>1</v>
      </c>
      <c r="Y472" s="481">
        <f t="shared" si="24"/>
        <v>341000</v>
      </c>
      <c r="Z472" s="551" t="s">
        <v>683</v>
      </c>
      <c r="AA472" s="624"/>
      <c r="AB472" s="624"/>
      <c r="AC472" s="624"/>
      <c r="AD472" s="624"/>
      <c r="AE472" s="624"/>
      <c r="AF472" s="624"/>
      <c r="AG472" s="624"/>
    </row>
    <row r="473" spans="1:33" ht="12.95" customHeight="1">
      <c r="A473" s="52">
        <v>169</v>
      </c>
      <c r="B473" s="118"/>
      <c r="C473" s="76">
        <v>2</v>
      </c>
      <c r="D473" s="76">
        <v>9</v>
      </c>
      <c r="E473" s="76">
        <v>1</v>
      </c>
      <c r="F473" s="76">
        <v>2</v>
      </c>
      <c r="G473" s="76">
        <v>75</v>
      </c>
      <c r="H473" s="51" t="s">
        <v>135</v>
      </c>
      <c r="I473" s="51" t="s">
        <v>385</v>
      </c>
      <c r="J473" s="51" t="s">
        <v>386</v>
      </c>
      <c r="K473" s="51"/>
      <c r="L473" s="51" t="s">
        <v>158</v>
      </c>
      <c r="M473" s="51" t="s">
        <v>40</v>
      </c>
      <c r="N473" s="51">
        <v>2008</v>
      </c>
      <c r="O473" s="51"/>
      <c r="P473" s="51" t="s">
        <v>42</v>
      </c>
      <c r="Q473" s="51" t="s">
        <v>43</v>
      </c>
      <c r="R473" s="97">
        <v>1</v>
      </c>
      <c r="S473" s="53">
        <v>341000</v>
      </c>
      <c r="T473" s="97"/>
      <c r="U473" s="53"/>
      <c r="V473" s="97"/>
      <c r="W473" s="53"/>
      <c r="X473" s="82">
        <f t="shared" si="24"/>
        <v>1</v>
      </c>
      <c r="Y473" s="481">
        <f t="shared" si="24"/>
        <v>341000</v>
      </c>
      <c r="Z473" s="551" t="s">
        <v>998</v>
      </c>
      <c r="AA473" s="624"/>
      <c r="AB473" s="624"/>
      <c r="AC473" s="624"/>
      <c r="AD473" s="624"/>
      <c r="AE473" s="624"/>
      <c r="AF473" s="624"/>
      <c r="AG473" s="624"/>
    </row>
    <row r="474" spans="1:33" ht="12.95" customHeight="1">
      <c r="A474" s="52">
        <v>170</v>
      </c>
      <c r="B474" s="118"/>
      <c r="C474" s="76">
        <v>2</v>
      </c>
      <c r="D474" s="76">
        <v>9</v>
      </c>
      <c r="E474" s="76">
        <v>1</v>
      </c>
      <c r="F474" s="76">
        <v>2</v>
      </c>
      <c r="G474" s="76">
        <v>75</v>
      </c>
      <c r="H474" s="51" t="s">
        <v>70</v>
      </c>
      <c r="I474" s="51" t="s">
        <v>385</v>
      </c>
      <c r="J474" s="51" t="s">
        <v>386</v>
      </c>
      <c r="K474" s="51"/>
      <c r="L474" s="51" t="s">
        <v>158</v>
      </c>
      <c r="M474" s="51" t="s">
        <v>40</v>
      </c>
      <c r="N474" s="51">
        <v>2008</v>
      </c>
      <c r="O474" s="51"/>
      <c r="P474" s="51" t="s">
        <v>42</v>
      </c>
      <c r="Q474" s="51" t="s">
        <v>43</v>
      </c>
      <c r="R474" s="97">
        <v>1</v>
      </c>
      <c r="S474" s="53">
        <v>341000</v>
      </c>
      <c r="T474" s="97"/>
      <c r="U474" s="53"/>
      <c r="V474" s="97"/>
      <c r="W474" s="53"/>
      <c r="X474" s="82">
        <f t="shared" si="24"/>
        <v>1</v>
      </c>
      <c r="Y474" s="481">
        <f t="shared" si="24"/>
        <v>341000</v>
      </c>
      <c r="Z474" s="551" t="s">
        <v>999</v>
      </c>
      <c r="AA474" s="624"/>
      <c r="AB474" s="624"/>
      <c r="AC474" s="624"/>
      <c r="AD474" s="624"/>
      <c r="AE474" s="624"/>
      <c r="AF474" s="624"/>
      <c r="AG474" s="624"/>
    </row>
    <row r="475" spans="1:33" ht="12.95" customHeight="1">
      <c r="A475" s="52">
        <v>171</v>
      </c>
      <c r="B475" s="118"/>
      <c r="C475" s="76">
        <v>2</v>
      </c>
      <c r="D475" s="76">
        <v>9</v>
      </c>
      <c r="E475" s="76">
        <v>1</v>
      </c>
      <c r="F475" s="76">
        <v>2</v>
      </c>
      <c r="G475" s="76">
        <v>75</v>
      </c>
      <c r="H475" s="51" t="s">
        <v>73</v>
      </c>
      <c r="I475" s="51" t="s">
        <v>385</v>
      </c>
      <c r="J475" s="51" t="s">
        <v>386</v>
      </c>
      <c r="K475" s="51"/>
      <c r="L475" s="51" t="s">
        <v>158</v>
      </c>
      <c r="M475" s="51" t="s">
        <v>40</v>
      </c>
      <c r="N475" s="51">
        <v>2008</v>
      </c>
      <c r="O475" s="51"/>
      <c r="P475" s="51" t="s">
        <v>42</v>
      </c>
      <c r="Q475" s="51" t="s">
        <v>43</v>
      </c>
      <c r="R475" s="97">
        <v>1</v>
      </c>
      <c r="S475" s="53">
        <v>341000</v>
      </c>
      <c r="T475" s="97"/>
      <c r="U475" s="53"/>
      <c r="V475" s="97"/>
      <c r="W475" s="53"/>
      <c r="X475" s="82">
        <f t="shared" si="24"/>
        <v>1</v>
      </c>
      <c r="Y475" s="481">
        <f t="shared" si="24"/>
        <v>341000</v>
      </c>
      <c r="Z475" s="551" t="s">
        <v>1000</v>
      </c>
      <c r="AA475" s="624"/>
      <c r="AB475" s="624"/>
      <c r="AC475" s="624"/>
      <c r="AD475" s="624"/>
      <c r="AE475" s="624"/>
      <c r="AF475" s="624"/>
      <c r="AG475" s="624"/>
    </row>
    <row r="476" spans="1:33" ht="12.95" customHeight="1">
      <c r="A476" s="52">
        <v>172</v>
      </c>
      <c r="B476" s="118"/>
      <c r="C476" s="76">
        <v>2</v>
      </c>
      <c r="D476" s="76">
        <v>9</v>
      </c>
      <c r="E476" s="76">
        <v>1</v>
      </c>
      <c r="F476" s="76">
        <v>2</v>
      </c>
      <c r="G476" s="76">
        <v>75</v>
      </c>
      <c r="H476" s="51" t="s">
        <v>137</v>
      </c>
      <c r="I476" s="51" t="s">
        <v>385</v>
      </c>
      <c r="J476" s="51" t="s">
        <v>386</v>
      </c>
      <c r="K476" s="51"/>
      <c r="L476" s="51" t="s">
        <v>158</v>
      </c>
      <c r="M476" s="51" t="s">
        <v>40</v>
      </c>
      <c r="N476" s="51">
        <v>2008</v>
      </c>
      <c r="O476" s="51"/>
      <c r="P476" s="51" t="s">
        <v>42</v>
      </c>
      <c r="Q476" s="51" t="s">
        <v>43</v>
      </c>
      <c r="R476" s="97">
        <v>1</v>
      </c>
      <c r="S476" s="53">
        <v>341000</v>
      </c>
      <c r="T476" s="97"/>
      <c r="U476" s="53"/>
      <c r="V476" s="97"/>
      <c r="W476" s="53"/>
      <c r="X476" s="82">
        <f t="shared" si="24"/>
        <v>1</v>
      </c>
      <c r="Y476" s="481">
        <f t="shared" si="24"/>
        <v>341000</v>
      </c>
      <c r="Z476" s="551" t="s">
        <v>991</v>
      </c>
      <c r="AA476" s="624"/>
      <c r="AB476" s="624"/>
      <c r="AC476" s="624"/>
      <c r="AD476" s="624"/>
      <c r="AE476" s="624"/>
      <c r="AF476" s="624"/>
      <c r="AG476" s="624"/>
    </row>
    <row r="477" spans="1:33" ht="12.95" customHeight="1">
      <c r="A477" s="52">
        <v>173</v>
      </c>
      <c r="B477" s="118"/>
      <c r="C477" s="76">
        <v>2</v>
      </c>
      <c r="D477" s="76">
        <v>9</v>
      </c>
      <c r="E477" s="76">
        <v>1</v>
      </c>
      <c r="F477" s="76">
        <v>2</v>
      </c>
      <c r="G477" s="76">
        <v>75</v>
      </c>
      <c r="H477" s="51" t="s">
        <v>100</v>
      </c>
      <c r="I477" s="51" t="s">
        <v>385</v>
      </c>
      <c r="J477" s="51" t="s">
        <v>386</v>
      </c>
      <c r="K477" s="51"/>
      <c r="L477" s="51" t="s">
        <v>158</v>
      </c>
      <c r="M477" s="51" t="s">
        <v>40</v>
      </c>
      <c r="N477" s="51">
        <v>2008</v>
      </c>
      <c r="O477" s="51"/>
      <c r="P477" s="51" t="s">
        <v>42</v>
      </c>
      <c r="Q477" s="51" t="s">
        <v>43</v>
      </c>
      <c r="R477" s="97">
        <v>1</v>
      </c>
      <c r="S477" s="53">
        <v>341000</v>
      </c>
      <c r="T477" s="97"/>
      <c r="U477" s="53"/>
      <c r="V477" s="97"/>
      <c r="W477" s="53"/>
      <c r="X477" s="82">
        <f t="shared" si="24"/>
        <v>1</v>
      </c>
      <c r="Y477" s="481">
        <f t="shared" si="24"/>
        <v>341000</v>
      </c>
      <c r="Z477" s="551" t="s">
        <v>992</v>
      </c>
      <c r="AA477" s="624"/>
      <c r="AB477" s="624"/>
      <c r="AC477" s="624"/>
      <c r="AD477" s="624"/>
      <c r="AE477" s="624"/>
      <c r="AF477" s="624"/>
      <c r="AG477" s="624"/>
    </row>
    <row r="478" spans="1:33" ht="12.95" customHeight="1">
      <c r="A478" s="52">
        <v>174</v>
      </c>
      <c r="B478" s="118"/>
      <c r="C478" s="76">
        <v>2</v>
      </c>
      <c r="D478" s="76">
        <v>9</v>
      </c>
      <c r="E478" s="76">
        <v>1</v>
      </c>
      <c r="F478" s="76">
        <v>2</v>
      </c>
      <c r="G478" s="76">
        <v>75</v>
      </c>
      <c r="H478" s="51" t="s">
        <v>139</v>
      </c>
      <c r="I478" s="51" t="s">
        <v>385</v>
      </c>
      <c r="J478" s="51" t="s">
        <v>386</v>
      </c>
      <c r="K478" s="51"/>
      <c r="L478" s="51" t="s">
        <v>158</v>
      </c>
      <c r="M478" s="51" t="s">
        <v>40</v>
      </c>
      <c r="N478" s="51">
        <v>2008</v>
      </c>
      <c r="O478" s="51"/>
      <c r="P478" s="51" t="s">
        <v>42</v>
      </c>
      <c r="Q478" s="51" t="s">
        <v>43</v>
      </c>
      <c r="R478" s="97">
        <v>1</v>
      </c>
      <c r="S478" s="53">
        <v>341000</v>
      </c>
      <c r="T478" s="97"/>
      <c r="U478" s="53"/>
      <c r="V478" s="97"/>
      <c r="W478" s="53"/>
      <c r="X478" s="82">
        <f t="shared" si="24"/>
        <v>1</v>
      </c>
      <c r="Y478" s="481">
        <f t="shared" si="24"/>
        <v>341000</v>
      </c>
      <c r="Z478" s="551" t="s">
        <v>993</v>
      </c>
      <c r="AA478" s="624"/>
      <c r="AB478" s="624"/>
      <c r="AC478" s="624"/>
      <c r="AD478" s="624"/>
      <c r="AE478" s="624"/>
      <c r="AF478" s="624"/>
      <c r="AG478" s="624"/>
    </row>
    <row r="479" spans="1:33" ht="12.95" customHeight="1">
      <c r="A479" s="52">
        <v>175</v>
      </c>
      <c r="B479" s="118"/>
      <c r="C479" s="76">
        <v>2</v>
      </c>
      <c r="D479" s="76">
        <v>9</v>
      </c>
      <c r="E479" s="76">
        <v>1</v>
      </c>
      <c r="F479" s="76">
        <v>2</v>
      </c>
      <c r="G479" s="76">
        <v>75</v>
      </c>
      <c r="H479" s="51" t="s">
        <v>140</v>
      </c>
      <c r="I479" s="51" t="s">
        <v>385</v>
      </c>
      <c r="J479" s="51" t="s">
        <v>386</v>
      </c>
      <c r="K479" s="51"/>
      <c r="L479" s="51" t="s">
        <v>158</v>
      </c>
      <c r="M479" s="51" t="s">
        <v>40</v>
      </c>
      <c r="N479" s="51">
        <v>2008</v>
      </c>
      <c r="O479" s="51"/>
      <c r="P479" s="51" t="s">
        <v>42</v>
      </c>
      <c r="Q479" s="51" t="s">
        <v>43</v>
      </c>
      <c r="R479" s="97">
        <v>1</v>
      </c>
      <c r="S479" s="53">
        <v>341000</v>
      </c>
      <c r="T479" s="97"/>
      <c r="U479" s="53"/>
      <c r="V479" s="97"/>
      <c r="W479" s="53"/>
      <c r="X479" s="82">
        <f t="shared" si="24"/>
        <v>1</v>
      </c>
      <c r="Y479" s="481">
        <f t="shared" si="24"/>
        <v>341000</v>
      </c>
      <c r="Z479" s="551" t="s">
        <v>994</v>
      </c>
      <c r="AA479" s="624"/>
      <c r="AB479" s="624"/>
      <c r="AC479" s="624"/>
      <c r="AD479" s="624"/>
      <c r="AE479" s="624"/>
      <c r="AF479" s="624"/>
      <c r="AG479" s="624"/>
    </row>
    <row r="480" spans="1:33" ht="12.95" customHeight="1">
      <c r="A480" s="52">
        <v>176</v>
      </c>
      <c r="B480" s="118"/>
      <c r="C480" s="76">
        <v>2</v>
      </c>
      <c r="D480" s="76">
        <v>9</v>
      </c>
      <c r="E480" s="76">
        <v>1</v>
      </c>
      <c r="F480" s="76">
        <v>2</v>
      </c>
      <c r="G480" s="76">
        <v>75</v>
      </c>
      <c r="H480" s="51" t="s">
        <v>120</v>
      </c>
      <c r="I480" s="51" t="s">
        <v>385</v>
      </c>
      <c r="J480" s="51" t="s">
        <v>386</v>
      </c>
      <c r="K480" s="51"/>
      <c r="L480" s="51" t="s">
        <v>158</v>
      </c>
      <c r="M480" s="51" t="s">
        <v>40</v>
      </c>
      <c r="N480" s="51">
        <v>2008</v>
      </c>
      <c r="O480" s="51"/>
      <c r="P480" s="51" t="s">
        <v>42</v>
      </c>
      <c r="Q480" s="51" t="s">
        <v>43</v>
      </c>
      <c r="R480" s="97">
        <v>1</v>
      </c>
      <c r="S480" s="53">
        <v>341000</v>
      </c>
      <c r="T480" s="97"/>
      <c r="U480" s="53"/>
      <c r="V480" s="97"/>
      <c r="W480" s="53"/>
      <c r="X480" s="82">
        <f t="shared" si="24"/>
        <v>1</v>
      </c>
      <c r="Y480" s="481">
        <f t="shared" si="24"/>
        <v>341000</v>
      </c>
      <c r="Z480" s="551" t="s">
        <v>995</v>
      </c>
      <c r="AA480" s="624"/>
      <c r="AB480" s="624"/>
      <c r="AC480" s="624"/>
      <c r="AD480" s="624"/>
      <c r="AE480" s="624"/>
      <c r="AF480" s="624"/>
      <c r="AG480" s="624"/>
    </row>
    <row r="481" spans="1:33" ht="12.95" customHeight="1">
      <c r="A481" s="52">
        <v>177</v>
      </c>
      <c r="B481" s="118"/>
      <c r="C481" s="76">
        <v>2</v>
      </c>
      <c r="D481" s="76">
        <v>9</v>
      </c>
      <c r="E481" s="76">
        <v>1</v>
      </c>
      <c r="F481" s="76">
        <v>2</v>
      </c>
      <c r="G481" s="76">
        <v>75</v>
      </c>
      <c r="H481" s="51" t="s">
        <v>141</v>
      </c>
      <c r="I481" s="51" t="s">
        <v>385</v>
      </c>
      <c r="J481" s="51" t="s">
        <v>386</v>
      </c>
      <c r="K481" s="51"/>
      <c r="L481" s="51" t="s">
        <v>158</v>
      </c>
      <c r="M481" s="51" t="s">
        <v>40</v>
      </c>
      <c r="N481" s="51">
        <v>2008</v>
      </c>
      <c r="O481" s="51"/>
      <c r="P481" s="51" t="s">
        <v>42</v>
      </c>
      <c r="Q481" s="51" t="s">
        <v>43</v>
      </c>
      <c r="R481" s="97">
        <v>1</v>
      </c>
      <c r="S481" s="53">
        <v>341000</v>
      </c>
      <c r="T481" s="97"/>
      <c r="U481" s="53"/>
      <c r="V481" s="97"/>
      <c r="W481" s="53"/>
      <c r="X481" s="82">
        <f t="shared" si="24"/>
        <v>1</v>
      </c>
      <c r="Y481" s="481">
        <f t="shared" si="24"/>
        <v>341000</v>
      </c>
      <c r="Z481" s="551" t="s">
        <v>995</v>
      </c>
      <c r="AA481" s="624"/>
      <c r="AB481" s="624"/>
      <c r="AC481" s="624"/>
      <c r="AD481" s="624"/>
      <c r="AE481" s="624"/>
      <c r="AF481" s="624"/>
      <c r="AG481" s="624"/>
    </row>
    <row r="482" spans="1:33" ht="12.95" customHeight="1">
      <c r="A482" s="52">
        <v>178</v>
      </c>
      <c r="B482" s="118"/>
      <c r="C482" s="76">
        <v>2</v>
      </c>
      <c r="D482" s="76">
        <v>9</v>
      </c>
      <c r="E482" s="76">
        <v>1</v>
      </c>
      <c r="F482" s="76">
        <v>2</v>
      </c>
      <c r="G482" s="76">
        <v>75</v>
      </c>
      <c r="H482" s="51" t="s">
        <v>129</v>
      </c>
      <c r="I482" s="51" t="s">
        <v>387</v>
      </c>
      <c r="J482" s="51"/>
      <c r="K482" s="51"/>
      <c r="L482" s="51" t="s">
        <v>158</v>
      </c>
      <c r="M482" s="51" t="s">
        <v>40</v>
      </c>
      <c r="N482" s="51">
        <v>2006</v>
      </c>
      <c r="O482" s="51"/>
      <c r="P482" s="51" t="s">
        <v>42</v>
      </c>
      <c r="Q482" s="51" t="s">
        <v>178</v>
      </c>
      <c r="R482" s="97">
        <v>1</v>
      </c>
      <c r="S482" s="53">
        <v>300000</v>
      </c>
      <c r="T482" s="97"/>
      <c r="U482" s="53"/>
      <c r="V482" s="97"/>
      <c r="W482" s="53"/>
      <c r="X482" s="82">
        <f t="shared" si="24"/>
        <v>1</v>
      </c>
      <c r="Y482" s="481">
        <f t="shared" si="24"/>
        <v>300000</v>
      </c>
      <c r="Z482" s="406" t="s">
        <v>683</v>
      </c>
      <c r="AA482" s="624"/>
      <c r="AB482" s="624"/>
      <c r="AC482" s="624"/>
      <c r="AD482" s="624"/>
      <c r="AE482" s="624"/>
      <c r="AF482" s="624"/>
      <c r="AG482" s="624"/>
    </row>
    <row r="483" spans="1:33" ht="12.95" customHeight="1">
      <c r="A483" s="52">
        <v>179</v>
      </c>
      <c r="B483" s="118"/>
      <c r="C483" s="76">
        <v>2</v>
      </c>
      <c r="D483" s="76">
        <v>9</v>
      </c>
      <c r="E483" s="76">
        <v>1</v>
      </c>
      <c r="F483" s="76">
        <v>2</v>
      </c>
      <c r="G483" s="76">
        <v>75</v>
      </c>
      <c r="H483" s="51" t="s">
        <v>135</v>
      </c>
      <c r="I483" s="51" t="s">
        <v>387</v>
      </c>
      <c r="J483" s="51"/>
      <c r="K483" s="51"/>
      <c r="L483" s="51" t="s">
        <v>158</v>
      </c>
      <c r="M483" s="51" t="s">
        <v>40</v>
      </c>
      <c r="N483" s="51">
        <v>2006</v>
      </c>
      <c r="O483" s="51"/>
      <c r="P483" s="51" t="s">
        <v>42</v>
      </c>
      <c r="Q483" s="51" t="s">
        <v>43</v>
      </c>
      <c r="R483" s="97">
        <v>1</v>
      </c>
      <c r="S483" s="53">
        <v>300000</v>
      </c>
      <c r="T483" s="97"/>
      <c r="U483" s="53"/>
      <c r="V483" s="97"/>
      <c r="W483" s="53"/>
      <c r="X483" s="82">
        <f t="shared" si="24"/>
        <v>1</v>
      </c>
      <c r="Y483" s="481">
        <f t="shared" si="24"/>
        <v>300000</v>
      </c>
      <c r="Z483" s="406" t="s">
        <v>683</v>
      </c>
      <c r="AA483" s="624"/>
      <c r="AB483" s="624"/>
      <c r="AC483" s="624"/>
      <c r="AD483" s="624"/>
      <c r="AE483" s="624"/>
      <c r="AF483" s="624"/>
      <c r="AG483" s="624"/>
    </row>
    <row r="484" spans="1:33" ht="12.95" customHeight="1">
      <c r="A484" s="52">
        <v>180</v>
      </c>
      <c r="B484" s="118"/>
      <c r="C484" s="76">
        <v>2</v>
      </c>
      <c r="D484" s="76">
        <v>9</v>
      </c>
      <c r="E484" s="76">
        <v>1</v>
      </c>
      <c r="F484" s="76">
        <v>2</v>
      </c>
      <c r="G484" s="76">
        <v>75</v>
      </c>
      <c r="H484" s="51" t="s">
        <v>129</v>
      </c>
      <c r="I484" s="51" t="s">
        <v>388</v>
      </c>
      <c r="J484" s="51"/>
      <c r="K484" s="51"/>
      <c r="L484" s="51" t="s">
        <v>223</v>
      </c>
      <c r="M484" s="51" t="s">
        <v>40</v>
      </c>
      <c r="N484" s="51">
        <v>2008</v>
      </c>
      <c r="O484" s="51"/>
      <c r="P484" s="51" t="s">
        <v>42</v>
      </c>
      <c r="Q484" s="51" t="s">
        <v>43</v>
      </c>
      <c r="R484" s="97">
        <v>1</v>
      </c>
      <c r="S484" s="53">
        <v>4700000</v>
      </c>
      <c r="T484" s="97"/>
      <c r="U484" s="53"/>
      <c r="V484" s="97"/>
      <c r="W484" s="53"/>
      <c r="X484" s="82">
        <f t="shared" si="24"/>
        <v>1</v>
      </c>
      <c r="Y484" s="481">
        <f t="shared" si="24"/>
        <v>4700000</v>
      </c>
      <c r="Z484" s="406" t="s">
        <v>686</v>
      </c>
      <c r="AA484" s="624"/>
      <c r="AB484" s="624"/>
      <c r="AC484" s="624"/>
      <c r="AD484" s="624"/>
      <c r="AE484" s="624"/>
      <c r="AF484" s="624"/>
      <c r="AG484" s="624"/>
    </row>
    <row r="485" spans="1:33" ht="12.95" customHeight="1">
      <c r="A485" s="52">
        <v>181</v>
      </c>
      <c r="B485" s="118"/>
      <c r="C485" s="76">
        <v>2</v>
      </c>
      <c r="D485" s="76">
        <v>9</v>
      </c>
      <c r="E485" s="76">
        <v>1</v>
      </c>
      <c r="F485" s="76">
        <v>2</v>
      </c>
      <c r="G485" s="76">
        <v>72</v>
      </c>
      <c r="H485" s="51" t="s">
        <v>129</v>
      </c>
      <c r="I485" s="51" t="s">
        <v>389</v>
      </c>
      <c r="J485" s="51"/>
      <c r="K485" s="51"/>
      <c r="L485" s="51" t="s">
        <v>223</v>
      </c>
      <c r="M485" s="51" t="s">
        <v>40</v>
      </c>
      <c r="N485" s="51">
        <v>2008</v>
      </c>
      <c r="O485" s="51"/>
      <c r="P485" s="51" t="s">
        <v>42</v>
      </c>
      <c r="Q485" s="51" t="s">
        <v>178</v>
      </c>
      <c r="R485" s="97">
        <v>1</v>
      </c>
      <c r="S485" s="53">
        <v>462000</v>
      </c>
      <c r="T485" s="97"/>
      <c r="U485" s="53"/>
      <c r="V485" s="97"/>
      <c r="W485" s="53"/>
      <c r="X485" s="82">
        <f t="shared" si="24"/>
        <v>1</v>
      </c>
      <c r="Y485" s="481">
        <f t="shared" si="24"/>
        <v>462000</v>
      </c>
      <c r="Z485" s="406"/>
      <c r="AA485" s="624"/>
      <c r="AB485" s="624"/>
      <c r="AC485" s="624"/>
      <c r="AD485" s="624"/>
      <c r="AE485" s="624"/>
      <c r="AF485" s="624"/>
      <c r="AG485" s="624"/>
    </row>
    <row r="486" spans="1:33" ht="12.95" customHeight="1">
      <c r="A486" s="52">
        <v>182</v>
      </c>
      <c r="B486" s="118"/>
      <c r="C486" s="76">
        <v>2</v>
      </c>
      <c r="D486" s="76">
        <v>9</v>
      </c>
      <c r="E486" s="76">
        <v>1</v>
      </c>
      <c r="F486" s="76">
        <v>2</v>
      </c>
      <c r="G486" s="76">
        <v>72</v>
      </c>
      <c r="H486" s="51" t="s">
        <v>129</v>
      </c>
      <c r="I486" s="51" t="s">
        <v>390</v>
      </c>
      <c r="J486" s="51"/>
      <c r="K486" s="51"/>
      <c r="L486" s="51" t="s">
        <v>391</v>
      </c>
      <c r="M486" s="51" t="s">
        <v>40</v>
      </c>
      <c r="N486" s="51">
        <v>2008</v>
      </c>
      <c r="O486" s="51"/>
      <c r="P486" s="51" t="s">
        <v>42</v>
      </c>
      <c r="Q486" s="51" t="s">
        <v>43</v>
      </c>
      <c r="R486" s="97">
        <v>1</v>
      </c>
      <c r="S486" s="53">
        <v>350000</v>
      </c>
      <c r="T486" s="97"/>
      <c r="U486" s="53"/>
      <c r="V486" s="97"/>
      <c r="W486" s="53"/>
      <c r="X486" s="82">
        <f t="shared" si="24"/>
        <v>1</v>
      </c>
      <c r="Y486" s="481">
        <f t="shared" si="24"/>
        <v>350000</v>
      </c>
      <c r="Z486" s="406" t="s">
        <v>724</v>
      </c>
      <c r="AA486" s="624"/>
      <c r="AB486" s="624"/>
      <c r="AC486" s="624"/>
      <c r="AD486" s="624"/>
      <c r="AE486" s="624"/>
      <c r="AF486" s="624"/>
      <c r="AG486" s="624"/>
    </row>
    <row r="487" spans="1:33" ht="12.95" customHeight="1">
      <c r="A487" s="52">
        <v>183</v>
      </c>
      <c r="B487" s="118"/>
      <c r="C487" s="78">
        <v>2</v>
      </c>
      <c r="D487" s="78">
        <v>8</v>
      </c>
      <c r="E487" s="78">
        <v>1</v>
      </c>
      <c r="F487" s="78">
        <v>1</v>
      </c>
      <c r="G487" s="78">
        <v>10</v>
      </c>
      <c r="H487" s="79"/>
      <c r="I487" s="51" t="s">
        <v>392</v>
      </c>
      <c r="J487" s="80"/>
      <c r="K487" s="80"/>
      <c r="L487" s="81"/>
      <c r="M487" s="52" t="s">
        <v>205</v>
      </c>
      <c r="N487" s="82">
        <v>2014</v>
      </c>
      <c r="O487" s="51"/>
      <c r="P487" s="83" t="s">
        <v>42</v>
      </c>
      <c r="Q487" s="52" t="s">
        <v>43</v>
      </c>
      <c r="R487" s="98">
        <v>1</v>
      </c>
      <c r="S487" s="53">
        <v>1000000</v>
      </c>
      <c r="T487" s="98"/>
      <c r="U487" s="53"/>
      <c r="V487" s="98"/>
      <c r="W487" s="53"/>
      <c r="X487" s="82">
        <f t="shared" si="24"/>
        <v>1</v>
      </c>
      <c r="Y487" s="481">
        <f t="shared" si="24"/>
        <v>1000000</v>
      </c>
      <c r="Z487" s="85" t="s">
        <v>741</v>
      </c>
      <c r="AA487" s="626"/>
      <c r="AB487" s="626"/>
      <c r="AC487" s="626"/>
      <c r="AD487" s="626"/>
      <c r="AE487" s="626"/>
      <c r="AF487" s="626"/>
      <c r="AG487" s="626"/>
    </row>
    <row r="488" spans="1:33" ht="12.95" customHeight="1">
      <c r="A488" s="102">
        <v>184</v>
      </c>
      <c r="B488" s="498"/>
      <c r="C488" s="676">
        <v>2</v>
      </c>
      <c r="D488" s="676">
        <v>8</v>
      </c>
      <c r="E488" s="676">
        <v>1</v>
      </c>
      <c r="F488" s="676">
        <v>1</v>
      </c>
      <c r="G488" s="676">
        <v>75</v>
      </c>
      <c r="H488" s="667"/>
      <c r="I488" s="104" t="s">
        <v>393</v>
      </c>
      <c r="J488" s="816"/>
      <c r="K488" s="816"/>
      <c r="L488" s="817"/>
      <c r="M488" s="102" t="s">
        <v>205</v>
      </c>
      <c r="N488" s="718">
        <v>2014</v>
      </c>
      <c r="O488" s="104"/>
      <c r="P488" s="818" t="s">
        <v>42</v>
      </c>
      <c r="Q488" s="102" t="s">
        <v>43</v>
      </c>
      <c r="R488" s="722">
        <v>2</v>
      </c>
      <c r="S488" s="432">
        <v>2400000</v>
      </c>
      <c r="T488" s="722"/>
      <c r="U488" s="432"/>
      <c r="V488" s="722"/>
      <c r="W488" s="432"/>
      <c r="X488" s="718">
        <f t="shared" si="24"/>
        <v>2</v>
      </c>
      <c r="Y488" s="819">
        <f t="shared" si="24"/>
        <v>2400000</v>
      </c>
      <c r="Z488" s="107" t="s">
        <v>794</v>
      </c>
      <c r="AA488" s="626"/>
      <c r="AB488" s="626"/>
      <c r="AC488" s="626"/>
      <c r="AD488" s="626"/>
      <c r="AE488" s="626"/>
      <c r="AF488" s="626"/>
      <c r="AG488" s="626"/>
    </row>
    <row r="489" spans="1:33" s="746" customFormat="1" ht="12.95" customHeight="1">
      <c r="A489" s="760"/>
      <c r="B489" s="761" t="s">
        <v>395</v>
      </c>
      <c r="C489" s="784"/>
      <c r="D489" s="784"/>
      <c r="E489" s="784"/>
      <c r="F489" s="784"/>
      <c r="G489" s="784"/>
      <c r="H489" s="831" t="s">
        <v>937</v>
      </c>
      <c r="I489" s="830"/>
      <c r="J489" s="823"/>
      <c r="K489" s="763"/>
      <c r="L489" s="762"/>
      <c r="M489" s="762"/>
      <c r="N489" s="763"/>
      <c r="O489" s="763"/>
      <c r="P489" s="763"/>
      <c r="Q489" s="763"/>
      <c r="R489" s="785"/>
      <c r="S489" s="786"/>
      <c r="T489" s="795"/>
      <c r="U489" s="824"/>
      <c r="V489" s="825"/>
      <c r="W489" s="825"/>
      <c r="X489" s="825"/>
      <c r="Y489" s="825"/>
      <c r="Z489" s="825"/>
    </row>
    <row r="490" spans="1:33" s="812" customFormat="1" ht="12.75" customHeight="1">
      <c r="A490" s="828">
        <v>185</v>
      </c>
      <c r="B490" s="826"/>
      <c r="C490" s="827"/>
      <c r="D490" s="827"/>
      <c r="E490" s="827"/>
      <c r="F490" s="827"/>
      <c r="G490" s="827"/>
      <c r="H490" s="792"/>
      <c r="I490" s="810" t="s">
        <v>938</v>
      </c>
      <c r="J490" s="811"/>
      <c r="K490" s="828"/>
      <c r="L490" s="811" t="s">
        <v>223</v>
      </c>
      <c r="M490" s="829" t="s">
        <v>40</v>
      </c>
      <c r="N490" s="813">
        <v>2014</v>
      </c>
      <c r="O490" s="828"/>
      <c r="P490" s="828"/>
      <c r="Q490" s="813" t="s">
        <v>43</v>
      </c>
      <c r="R490" s="829">
        <v>1</v>
      </c>
      <c r="S490" s="829">
        <v>2970000</v>
      </c>
      <c r="T490" s="813"/>
      <c r="U490" s="814"/>
      <c r="V490" s="829"/>
      <c r="W490" s="829"/>
      <c r="X490" s="718">
        <f t="shared" ref="X490:Y505" si="25">R490+T490-V490</f>
        <v>1</v>
      </c>
      <c r="Y490" s="876">
        <f t="shared" si="25"/>
        <v>2970000</v>
      </c>
      <c r="Z490" s="815" t="s">
        <v>959</v>
      </c>
      <c r="AA490" s="863"/>
    </row>
    <row r="491" spans="1:33" s="746" customFormat="1" ht="12.75" customHeight="1">
      <c r="A491" s="828">
        <v>186</v>
      </c>
      <c r="B491" s="761"/>
      <c r="C491" s="784"/>
      <c r="D491" s="784"/>
      <c r="E491" s="784"/>
      <c r="F491" s="784"/>
      <c r="G491" s="784"/>
      <c r="H491" s="785"/>
      <c r="I491" s="411" t="s">
        <v>939</v>
      </c>
      <c r="J491" s="412"/>
      <c r="K491" s="763"/>
      <c r="L491" s="412" t="s">
        <v>223</v>
      </c>
      <c r="M491" s="825" t="s">
        <v>40</v>
      </c>
      <c r="N491" s="413">
        <v>2014</v>
      </c>
      <c r="O491" s="763"/>
      <c r="P491" s="763"/>
      <c r="Q491" s="413" t="s">
        <v>43</v>
      </c>
      <c r="R491" s="825">
        <v>1</v>
      </c>
      <c r="S491" s="825">
        <v>1320000</v>
      </c>
      <c r="T491" s="413"/>
      <c r="U491" s="414"/>
      <c r="V491" s="825"/>
      <c r="W491" s="825"/>
      <c r="X491" s="718">
        <f t="shared" si="25"/>
        <v>1</v>
      </c>
      <c r="Y491" s="876">
        <f t="shared" si="25"/>
        <v>1320000</v>
      </c>
      <c r="Z491" s="815" t="s">
        <v>959</v>
      </c>
      <c r="AA491" s="832"/>
    </row>
    <row r="492" spans="1:33" s="746" customFormat="1" ht="12.75" customHeight="1">
      <c r="A492" s="828">
        <v>187</v>
      </c>
      <c r="B492" s="761"/>
      <c r="C492" s="784"/>
      <c r="D492" s="784"/>
      <c r="E492" s="784"/>
      <c r="F492" s="784"/>
      <c r="G492" s="784"/>
      <c r="H492" s="785"/>
      <c r="I492" s="411" t="s">
        <v>940</v>
      </c>
      <c r="J492" s="412"/>
      <c r="K492" s="763"/>
      <c r="L492" s="412" t="s">
        <v>223</v>
      </c>
      <c r="M492" s="825" t="s">
        <v>40</v>
      </c>
      <c r="N492" s="413">
        <v>2014</v>
      </c>
      <c r="O492" s="763"/>
      <c r="P492" s="763"/>
      <c r="Q492" s="413" t="s">
        <v>43</v>
      </c>
      <c r="R492" s="825">
        <v>1</v>
      </c>
      <c r="S492" s="825">
        <v>935000</v>
      </c>
      <c r="T492" s="413"/>
      <c r="U492" s="414"/>
      <c r="V492" s="825"/>
      <c r="W492" s="825"/>
      <c r="X492" s="718">
        <f t="shared" si="25"/>
        <v>1</v>
      </c>
      <c r="Y492" s="876">
        <f t="shared" si="25"/>
        <v>935000</v>
      </c>
      <c r="Z492" s="815" t="s">
        <v>959</v>
      </c>
    </row>
    <row r="493" spans="1:33" s="746" customFormat="1" ht="12.75" customHeight="1">
      <c r="A493" s="828">
        <v>188</v>
      </c>
      <c r="B493" s="761"/>
      <c r="C493" s="784"/>
      <c r="D493" s="784"/>
      <c r="E493" s="784"/>
      <c r="F493" s="784"/>
      <c r="G493" s="784"/>
      <c r="H493" s="785"/>
      <c r="I493" s="411" t="s">
        <v>941</v>
      </c>
      <c r="J493" s="412"/>
      <c r="K493" s="763"/>
      <c r="L493" s="412" t="s">
        <v>223</v>
      </c>
      <c r="M493" s="825" t="s">
        <v>40</v>
      </c>
      <c r="N493" s="413">
        <v>2014</v>
      </c>
      <c r="O493" s="763"/>
      <c r="P493" s="763"/>
      <c r="Q493" s="413" t="s">
        <v>43</v>
      </c>
      <c r="R493" s="825">
        <v>2</v>
      </c>
      <c r="S493" s="825">
        <v>550000</v>
      </c>
      <c r="T493" s="413"/>
      <c r="U493" s="414"/>
      <c r="V493" s="825"/>
      <c r="W493" s="825"/>
      <c r="X493" s="718">
        <f t="shared" si="25"/>
        <v>2</v>
      </c>
      <c r="Y493" s="876">
        <f t="shared" si="25"/>
        <v>550000</v>
      </c>
      <c r="Z493" s="815" t="s">
        <v>959</v>
      </c>
    </row>
    <row r="494" spans="1:33" s="746" customFormat="1" ht="12.75" customHeight="1">
      <c r="A494" s="828">
        <v>189</v>
      </c>
      <c r="B494" s="761"/>
      <c r="C494" s="784"/>
      <c r="D494" s="784"/>
      <c r="E494" s="784"/>
      <c r="F494" s="784"/>
      <c r="G494" s="784"/>
      <c r="H494" s="785"/>
      <c r="I494" s="411" t="s">
        <v>942</v>
      </c>
      <c r="J494" s="412"/>
      <c r="K494" s="763"/>
      <c r="L494" s="412" t="s">
        <v>223</v>
      </c>
      <c r="M494" s="825" t="s">
        <v>40</v>
      </c>
      <c r="N494" s="413">
        <v>2014</v>
      </c>
      <c r="O494" s="763"/>
      <c r="P494" s="763"/>
      <c r="Q494" s="413" t="s">
        <v>43</v>
      </c>
      <c r="R494" s="825">
        <v>1</v>
      </c>
      <c r="S494" s="825">
        <v>269500</v>
      </c>
      <c r="T494" s="413"/>
      <c r="U494" s="414"/>
      <c r="V494" s="825"/>
      <c r="W494" s="825"/>
      <c r="X494" s="718">
        <f t="shared" si="25"/>
        <v>1</v>
      </c>
      <c r="Y494" s="876">
        <f t="shared" si="25"/>
        <v>269500</v>
      </c>
      <c r="Z494" s="815" t="s">
        <v>959</v>
      </c>
    </row>
    <row r="495" spans="1:33" s="746" customFormat="1" ht="12.75" customHeight="1">
      <c r="A495" s="828">
        <v>190</v>
      </c>
      <c r="B495" s="761"/>
      <c r="C495" s="784"/>
      <c r="D495" s="784"/>
      <c r="E495" s="784"/>
      <c r="F495" s="784"/>
      <c r="G495" s="784"/>
      <c r="H495" s="785"/>
      <c r="I495" s="411" t="s">
        <v>943</v>
      </c>
      <c r="J495" s="412"/>
      <c r="K495" s="763"/>
      <c r="L495" s="412" t="s">
        <v>223</v>
      </c>
      <c r="M495" s="825" t="s">
        <v>40</v>
      </c>
      <c r="N495" s="413">
        <v>2014</v>
      </c>
      <c r="O495" s="763"/>
      <c r="P495" s="763"/>
      <c r="Q495" s="413" t="s">
        <v>43</v>
      </c>
      <c r="R495" s="825">
        <v>1</v>
      </c>
      <c r="S495" s="825">
        <v>1100000</v>
      </c>
      <c r="T495" s="413"/>
      <c r="U495" s="414"/>
      <c r="V495" s="825"/>
      <c r="W495" s="825"/>
      <c r="X495" s="718">
        <f t="shared" si="25"/>
        <v>1</v>
      </c>
      <c r="Y495" s="876">
        <f t="shared" si="25"/>
        <v>1100000</v>
      </c>
      <c r="Z495" s="815" t="s">
        <v>959</v>
      </c>
    </row>
    <row r="496" spans="1:33" s="746" customFormat="1" ht="12.75" customHeight="1">
      <c r="A496" s="828">
        <v>191</v>
      </c>
      <c r="B496" s="761"/>
      <c r="C496" s="784"/>
      <c r="D496" s="784"/>
      <c r="E496" s="784"/>
      <c r="F496" s="784"/>
      <c r="G496" s="784"/>
      <c r="H496" s="785"/>
      <c r="I496" s="411" t="s">
        <v>944</v>
      </c>
      <c r="J496" s="412"/>
      <c r="K496" s="763"/>
      <c r="L496" s="412" t="s">
        <v>223</v>
      </c>
      <c r="M496" s="825" t="s">
        <v>40</v>
      </c>
      <c r="N496" s="413">
        <v>2014</v>
      </c>
      <c r="O496" s="763"/>
      <c r="P496" s="763"/>
      <c r="Q496" s="413" t="s">
        <v>43</v>
      </c>
      <c r="R496" s="825">
        <v>1</v>
      </c>
      <c r="S496" s="825">
        <v>418000</v>
      </c>
      <c r="T496" s="413"/>
      <c r="U496" s="414"/>
      <c r="V496" s="825"/>
      <c r="W496" s="825"/>
      <c r="X496" s="718">
        <f t="shared" si="25"/>
        <v>1</v>
      </c>
      <c r="Y496" s="876">
        <f t="shared" si="25"/>
        <v>418000</v>
      </c>
      <c r="Z496" s="815" t="s">
        <v>959</v>
      </c>
    </row>
    <row r="497" spans="1:26" s="746" customFormat="1" ht="12.75" customHeight="1">
      <c r="A497" s="828">
        <v>192</v>
      </c>
      <c r="B497" s="761"/>
      <c r="C497" s="784"/>
      <c r="D497" s="784"/>
      <c r="E497" s="784"/>
      <c r="F497" s="784"/>
      <c r="G497" s="784"/>
      <c r="H497" s="785"/>
      <c r="I497" s="411" t="s">
        <v>293</v>
      </c>
      <c r="J497" s="412"/>
      <c r="K497" s="763"/>
      <c r="L497" s="412" t="s">
        <v>223</v>
      </c>
      <c r="M497" s="825" t="s">
        <v>40</v>
      </c>
      <c r="N497" s="413">
        <v>2014</v>
      </c>
      <c r="O497" s="763"/>
      <c r="P497" s="763"/>
      <c r="Q497" s="413" t="s">
        <v>43</v>
      </c>
      <c r="R497" s="825">
        <v>1</v>
      </c>
      <c r="S497" s="825">
        <v>2035000</v>
      </c>
      <c r="T497" s="413"/>
      <c r="U497" s="414"/>
      <c r="V497" s="825"/>
      <c r="W497" s="825"/>
      <c r="X497" s="718">
        <f t="shared" si="25"/>
        <v>1</v>
      </c>
      <c r="Y497" s="876">
        <f t="shared" si="25"/>
        <v>2035000</v>
      </c>
      <c r="Z497" s="815" t="s">
        <v>959</v>
      </c>
    </row>
    <row r="498" spans="1:26" s="746" customFormat="1" ht="12.75" customHeight="1">
      <c r="A498" s="828">
        <v>193</v>
      </c>
      <c r="B498" s="761"/>
      <c r="C498" s="784"/>
      <c r="D498" s="784"/>
      <c r="E498" s="784"/>
      <c r="F498" s="784"/>
      <c r="G498" s="784"/>
      <c r="H498" s="785"/>
      <c r="I498" s="411" t="s">
        <v>945</v>
      </c>
      <c r="J498" s="412"/>
      <c r="K498" s="763"/>
      <c r="L498" s="412" t="s">
        <v>223</v>
      </c>
      <c r="M498" s="825" t="s">
        <v>40</v>
      </c>
      <c r="N498" s="413">
        <v>2014</v>
      </c>
      <c r="O498" s="763"/>
      <c r="P498" s="763"/>
      <c r="Q498" s="413" t="s">
        <v>43</v>
      </c>
      <c r="R498" s="825">
        <v>1</v>
      </c>
      <c r="S498" s="825">
        <v>7150000</v>
      </c>
      <c r="T498" s="413"/>
      <c r="U498" s="414"/>
      <c r="V498" s="825"/>
      <c r="W498" s="825"/>
      <c r="X498" s="718">
        <f t="shared" si="25"/>
        <v>1</v>
      </c>
      <c r="Y498" s="876">
        <f t="shared" si="25"/>
        <v>7150000</v>
      </c>
      <c r="Z498" s="815" t="s">
        <v>959</v>
      </c>
    </row>
    <row r="499" spans="1:26" s="746" customFormat="1" ht="12.75" customHeight="1">
      <c r="A499" s="828">
        <v>194</v>
      </c>
      <c r="B499" s="761"/>
      <c r="C499" s="784"/>
      <c r="D499" s="784"/>
      <c r="E499" s="784"/>
      <c r="F499" s="784"/>
      <c r="G499" s="784"/>
      <c r="H499" s="785"/>
      <c r="I499" s="411" t="s">
        <v>946</v>
      </c>
      <c r="J499" s="412"/>
      <c r="K499" s="763"/>
      <c r="L499" s="412" t="s">
        <v>223</v>
      </c>
      <c r="M499" s="825" t="s">
        <v>40</v>
      </c>
      <c r="N499" s="413">
        <v>2014</v>
      </c>
      <c r="O499" s="763"/>
      <c r="P499" s="763"/>
      <c r="Q499" s="413" t="s">
        <v>43</v>
      </c>
      <c r="R499" s="825">
        <v>1</v>
      </c>
      <c r="S499" s="825">
        <v>1925000</v>
      </c>
      <c r="T499" s="413"/>
      <c r="U499" s="414"/>
      <c r="V499" s="825"/>
      <c r="W499" s="825"/>
      <c r="X499" s="718">
        <f t="shared" si="25"/>
        <v>1</v>
      </c>
      <c r="Y499" s="876">
        <f t="shared" si="25"/>
        <v>1925000</v>
      </c>
      <c r="Z499" s="815" t="s">
        <v>959</v>
      </c>
    </row>
    <row r="500" spans="1:26" s="746" customFormat="1" ht="12.75" customHeight="1">
      <c r="A500" s="828">
        <v>195</v>
      </c>
      <c r="B500" s="761"/>
      <c r="C500" s="784"/>
      <c r="D500" s="784"/>
      <c r="E500" s="784"/>
      <c r="F500" s="784"/>
      <c r="G500" s="784"/>
      <c r="H500" s="785"/>
      <c r="I500" s="411" t="s">
        <v>947</v>
      </c>
      <c r="J500" s="412"/>
      <c r="K500" s="763"/>
      <c r="L500" s="412" t="s">
        <v>223</v>
      </c>
      <c r="M500" s="825" t="s">
        <v>40</v>
      </c>
      <c r="N500" s="413">
        <v>2014</v>
      </c>
      <c r="O500" s="763"/>
      <c r="P500" s="763"/>
      <c r="Q500" s="413" t="s">
        <v>43</v>
      </c>
      <c r="R500" s="825">
        <v>1</v>
      </c>
      <c r="S500" s="825">
        <v>168300</v>
      </c>
      <c r="T500" s="413"/>
      <c r="U500" s="414"/>
      <c r="V500" s="825"/>
      <c r="W500" s="825"/>
      <c r="X500" s="718">
        <f t="shared" si="25"/>
        <v>1</v>
      </c>
      <c r="Y500" s="876">
        <f t="shared" si="25"/>
        <v>168300</v>
      </c>
      <c r="Z500" s="815" t="s">
        <v>959</v>
      </c>
    </row>
    <row r="501" spans="1:26" s="746" customFormat="1" ht="12.75" customHeight="1">
      <c r="A501" s="828">
        <v>196</v>
      </c>
      <c r="B501" s="761"/>
      <c r="C501" s="784"/>
      <c r="D501" s="784"/>
      <c r="E501" s="784"/>
      <c r="F501" s="784"/>
      <c r="G501" s="784"/>
      <c r="H501" s="785"/>
      <c r="I501" s="411" t="s">
        <v>948</v>
      </c>
      <c r="J501" s="412"/>
      <c r="K501" s="763"/>
      <c r="L501" s="412" t="s">
        <v>223</v>
      </c>
      <c r="M501" s="825" t="s">
        <v>40</v>
      </c>
      <c r="N501" s="413">
        <v>2014</v>
      </c>
      <c r="O501" s="763"/>
      <c r="P501" s="763"/>
      <c r="Q501" s="413" t="s">
        <v>43</v>
      </c>
      <c r="R501" s="825">
        <v>2</v>
      </c>
      <c r="S501" s="825">
        <v>178200</v>
      </c>
      <c r="T501" s="413"/>
      <c r="U501" s="414"/>
      <c r="V501" s="825"/>
      <c r="W501" s="825"/>
      <c r="X501" s="718">
        <f t="shared" si="25"/>
        <v>2</v>
      </c>
      <c r="Y501" s="876">
        <f t="shared" si="25"/>
        <v>178200</v>
      </c>
      <c r="Z501" s="815" t="s">
        <v>959</v>
      </c>
    </row>
    <row r="502" spans="1:26" s="746" customFormat="1" ht="12.75" customHeight="1">
      <c r="A502" s="828">
        <v>197</v>
      </c>
      <c r="B502" s="761"/>
      <c r="C502" s="784"/>
      <c r="D502" s="784"/>
      <c r="E502" s="784"/>
      <c r="F502" s="784"/>
      <c r="G502" s="784"/>
      <c r="H502" s="785"/>
      <c r="I502" s="411" t="s">
        <v>949</v>
      </c>
      <c r="J502" s="412"/>
      <c r="K502" s="763"/>
      <c r="L502" s="412" t="s">
        <v>223</v>
      </c>
      <c r="M502" s="825" t="s">
        <v>40</v>
      </c>
      <c r="N502" s="413">
        <v>2014</v>
      </c>
      <c r="O502" s="763"/>
      <c r="P502" s="763"/>
      <c r="Q502" s="413" t="s">
        <v>43</v>
      </c>
      <c r="R502" s="825">
        <v>2</v>
      </c>
      <c r="S502" s="825">
        <v>726000</v>
      </c>
      <c r="T502" s="413"/>
      <c r="U502" s="414"/>
      <c r="V502" s="825"/>
      <c r="W502" s="825"/>
      <c r="X502" s="718">
        <f t="shared" si="25"/>
        <v>2</v>
      </c>
      <c r="Y502" s="876">
        <f t="shared" si="25"/>
        <v>726000</v>
      </c>
      <c r="Z502" s="815" t="s">
        <v>959</v>
      </c>
    </row>
    <row r="503" spans="1:26" s="746" customFormat="1" ht="12.75" customHeight="1">
      <c r="A503" s="828">
        <v>198</v>
      </c>
      <c r="B503" s="761"/>
      <c r="C503" s="784"/>
      <c r="D503" s="784"/>
      <c r="E503" s="784"/>
      <c r="F503" s="784"/>
      <c r="G503" s="784"/>
      <c r="H503" s="785"/>
      <c r="I503" s="411" t="s">
        <v>950</v>
      </c>
      <c r="J503" s="412"/>
      <c r="K503" s="763"/>
      <c r="L503" s="412" t="s">
        <v>223</v>
      </c>
      <c r="M503" s="825" t="s">
        <v>40</v>
      </c>
      <c r="N503" s="413">
        <v>2014</v>
      </c>
      <c r="O503" s="763"/>
      <c r="P503" s="763"/>
      <c r="Q503" s="413" t="s">
        <v>43</v>
      </c>
      <c r="R503" s="825">
        <v>2</v>
      </c>
      <c r="S503" s="825">
        <v>1012000</v>
      </c>
      <c r="T503" s="413"/>
      <c r="U503" s="414"/>
      <c r="V503" s="825"/>
      <c r="W503" s="825"/>
      <c r="X503" s="718">
        <f t="shared" si="25"/>
        <v>2</v>
      </c>
      <c r="Y503" s="876">
        <f t="shared" si="25"/>
        <v>1012000</v>
      </c>
      <c r="Z503" s="815" t="s">
        <v>959</v>
      </c>
    </row>
    <row r="504" spans="1:26" s="746" customFormat="1" ht="12.75" customHeight="1">
      <c r="A504" s="828">
        <v>199</v>
      </c>
      <c r="B504" s="761"/>
      <c r="C504" s="784"/>
      <c r="D504" s="784"/>
      <c r="E504" s="784"/>
      <c r="F504" s="784"/>
      <c r="G504" s="784"/>
      <c r="H504" s="785"/>
      <c r="I504" s="411" t="s">
        <v>951</v>
      </c>
      <c r="J504" s="412"/>
      <c r="K504" s="763"/>
      <c r="L504" s="412" t="s">
        <v>223</v>
      </c>
      <c r="M504" s="825" t="s">
        <v>40</v>
      </c>
      <c r="N504" s="413">
        <v>2014</v>
      </c>
      <c r="O504" s="763"/>
      <c r="P504" s="763"/>
      <c r="Q504" s="413" t="s">
        <v>43</v>
      </c>
      <c r="R504" s="825">
        <v>4</v>
      </c>
      <c r="S504" s="825">
        <v>572000</v>
      </c>
      <c r="T504" s="413"/>
      <c r="U504" s="414"/>
      <c r="V504" s="825"/>
      <c r="W504" s="825"/>
      <c r="X504" s="718">
        <f t="shared" si="25"/>
        <v>4</v>
      </c>
      <c r="Y504" s="876">
        <f t="shared" si="25"/>
        <v>572000</v>
      </c>
      <c r="Z504" s="815" t="s">
        <v>959</v>
      </c>
    </row>
    <row r="505" spans="1:26" s="746" customFormat="1" ht="12.75" customHeight="1">
      <c r="A505" s="828">
        <v>200</v>
      </c>
      <c r="B505" s="761"/>
      <c r="C505" s="784"/>
      <c r="D505" s="784"/>
      <c r="E505" s="784"/>
      <c r="F505" s="784"/>
      <c r="G505" s="784"/>
      <c r="H505" s="785"/>
      <c r="I505" s="411" t="s">
        <v>765</v>
      </c>
      <c r="J505" s="412"/>
      <c r="K505" s="763"/>
      <c r="L505" s="412" t="s">
        <v>223</v>
      </c>
      <c r="M505" s="825" t="s">
        <v>40</v>
      </c>
      <c r="N505" s="413">
        <v>2014</v>
      </c>
      <c r="O505" s="763"/>
      <c r="P505" s="763"/>
      <c r="Q505" s="413" t="s">
        <v>43</v>
      </c>
      <c r="R505" s="825">
        <v>1</v>
      </c>
      <c r="S505" s="825">
        <v>253000</v>
      </c>
      <c r="T505" s="413"/>
      <c r="U505" s="414"/>
      <c r="V505" s="825"/>
      <c r="W505" s="825"/>
      <c r="X505" s="718">
        <f t="shared" si="25"/>
        <v>1</v>
      </c>
      <c r="Y505" s="876">
        <f t="shared" si="25"/>
        <v>253000</v>
      </c>
      <c r="Z505" s="815" t="s">
        <v>959</v>
      </c>
    </row>
    <row r="506" spans="1:26" s="746" customFormat="1" ht="9" customHeight="1">
      <c r="A506" s="760"/>
      <c r="B506" s="761"/>
      <c r="C506" s="784"/>
      <c r="D506" s="784"/>
      <c r="E506" s="784"/>
      <c r="F506" s="784"/>
      <c r="G506" s="784"/>
      <c r="H506" s="785"/>
      <c r="I506" s="762"/>
      <c r="J506" s="823"/>
      <c r="K506" s="763"/>
      <c r="L506" s="762"/>
      <c r="M506" s="825"/>
      <c r="N506" s="763"/>
      <c r="O506" s="763"/>
      <c r="P506" s="763"/>
      <c r="Q506" s="763"/>
      <c r="R506" s="825"/>
      <c r="S506" s="825"/>
      <c r="T506" s="785"/>
      <c r="U506" s="786"/>
      <c r="V506" s="825"/>
      <c r="W506" s="825"/>
      <c r="X506" s="718"/>
      <c r="Y506" s="876"/>
      <c r="Z506" s="815"/>
    </row>
    <row r="507" spans="1:26" s="746" customFormat="1" ht="12.75" customHeight="1">
      <c r="A507" s="760"/>
      <c r="B507" s="761"/>
      <c r="C507" s="784"/>
      <c r="D507" s="784"/>
      <c r="E507" s="784"/>
      <c r="F507" s="784"/>
      <c r="G507" s="784"/>
      <c r="H507" s="831" t="s">
        <v>952</v>
      </c>
      <c r="I507" s="830"/>
      <c r="J507" s="823"/>
      <c r="K507" s="763"/>
      <c r="L507" s="762"/>
      <c r="M507" s="825"/>
      <c r="N507" s="763"/>
      <c r="O507" s="763"/>
      <c r="P507" s="763"/>
      <c r="Q507" s="763"/>
      <c r="R507" s="825"/>
      <c r="S507" s="825"/>
      <c r="T507" s="785"/>
      <c r="U507" s="786"/>
      <c r="V507" s="825"/>
      <c r="W507" s="825"/>
      <c r="X507" s="718"/>
      <c r="Y507" s="876"/>
      <c r="Z507" s="815"/>
    </row>
    <row r="508" spans="1:26" s="746" customFormat="1" ht="12.75" customHeight="1">
      <c r="A508" s="763">
        <v>201</v>
      </c>
      <c r="B508" s="761"/>
      <c r="C508" s="784"/>
      <c r="D508" s="784"/>
      <c r="E508" s="784"/>
      <c r="F508" s="784"/>
      <c r="G508" s="784"/>
      <c r="H508" s="785"/>
      <c r="I508" s="411" t="s">
        <v>953</v>
      </c>
      <c r="J508" s="823"/>
      <c r="K508" s="763"/>
      <c r="L508" s="412" t="s">
        <v>223</v>
      </c>
      <c r="M508" s="825" t="s">
        <v>40</v>
      </c>
      <c r="N508" s="413">
        <v>2014</v>
      </c>
      <c r="O508" s="763"/>
      <c r="P508" s="763"/>
      <c r="Q508" s="413" t="s">
        <v>43</v>
      </c>
      <c r="R508" s="825">
        <v>1</v>
      </c>
      <c r="S508" s="825">
        <v>277200</v>
      </c>
      <c r="T508" s="413"/>
      <c r="U508" s="414"/>
      <c r="V508" s="825"/>
      <c r="W508" s="825"/>
      <c r="X508" s="718">
        <f t="shared" ref="X508:Y515" si="26">R508+T508-V508</f>
        <v>1</v>
      </c>
      <c r="Y508" s="876">
        <f t="shared" si="26"/>
        <v>277200</v>
      </c>
      <c r="Z508" s="815" t="s">
        <v>959</v>
      </c>
    </row>
    <row r="509" spans="1:26" s="746" customFormat="1" ht="12.75" customHeight="1">
      <c r="A509" s="763">
        <v>202</v>
      </c>
      <c r="B509" s="761"/>
      <c r="C509" s="784"/>
      <c r="D509" s="784"/>
      <c r="E509" s="784"/>
      <c r="F509" s="784"/>
      <c r="G509" s="784"/>
      <c r="H509" s="785"/>
      <c r="I509" s="411" t="s">
        <v>954</v>
      </c>
      <c r="J509" s="823"/>
      <c r="K509" s="763"/>
      <c r="L509" s="412" t="s">
        <v>223</v>
      </c>
      <c r="M509" s="825" t="s">
        <v>40</v>
      </c>
      <c r="N509" s="413">
        <v>2014</v>
      </c>
      <c r="O509" s="763"/>
      <c r="P509" s="763"/>
      <c r="Q509" s="413" t="s">
        <v>43</v>
      </c>
      <c r="R509" s="825">
        <v>1</v>
      </c>
      <c r="S509" s="825">
        <v>275000</v>
      </c>
      <c r="T509" s="413"/>
      <c r="U509" s="414"/>
      <c r="V509" s="825"/>
      <c r="W509" s="825"/>
      <c r="X509" s="718">
        <f t="shared" si="26"/>
        <v>1</v>
      </c>
      <c r="Y509" s="876">
        <f t="shared" si="26"/>
        <v>275000</v>
      </c>
      <c r="Z509" s="815" t="s">
        <v>959</v>
      </c>
    </row>
    <row r="510" spans="1:26" s="746" customFormat="1" ht="12.75" customHeight="1">
      <c r="A510" s="763">
        <v>203</v>
      </c>
      <c r="B510" s="761"/>
      <c r="C510" s="784"/>
      <c r="D510" s="784"/>
      <c r="E510" s="784"/>
      <c r="F510" s="784"/>
      <c r="G510" s="784"/>
      <c r="H510" s="785"/>
      <c r="I510" s="411" t="s">
        <v>766</v>
      </c>
      <c r="J510" s="823"/>
      <c r="K510" s="763"/>
      <c r="L510" s="412" t="s">
        <v>223</v>
      </c>
      <c r="M510" s="825" t="s">
        <v>40</v>
      </c>
      <c r="N510" s="413">
        <v>2014</v>
      </c>
      <c r="O510" s="763"/>
      <c r="P510" s="763"/>
      <c r="Q510" s="413" t="s">
        <v>43</v>
      </c>
      <c r="R510" s="825">
        <v>1</v>
      </c>
      <c r="S510" s="825">
        <v>220000</v>
      </c>
      <c r="T510" s="413"/>
      <c r="U510" s="414"/>
      <c r="V510" s="825"/>
      <c r="W510" s="825"/>
      <c r="X510" s="718">
        <f t="shared" si="26"/>
        <v>1</v>
      </c>
      <c r="Y510" s="876">
        <f t="shared" si="26"/>
        <v>220000</v>
      </c>
      <c r="Z510" s="815" t="s">
        <v>959</v>
      </c>
    </row>
    <row r="511" spans="1:26" s="746" customFormat="1" ht="12.75" customHeight="1">
      <c r="A511" s="763">
        <v>204</v>
      </c>
      <c r="B511" s="761"/>
      <c r="C511" s="784"/>
      <c r="D511" s="784"/>
      <c r="E511" s="784"/>
      <c r="F511" s="784"/>
      <c r="G511" s="784"/>
      <c r="H511" s="785"/>
      <c r="I511" s="411" t="s">
        <v>955</v>
      </c>
      <c r="J511" s="823"/>
      <c r="K511" s="763"/>
      <c r="L511" s="412" t="s">
        <v>223</v>
      </c>
      <c r="M511" s="825" t="s">
        <v>40</v>
      </c>
      <c r="N511" s="413">
        <v>2014</v>
      </c>
      <c r="O511" s="763"/>
      <c r="P511" s="763"/>
      <c r="Q511" s="413" t="s">
        <v>43</v>
      </c>
      <c r="R511" s="825">
        <v>1</v>
      </c>
      <c r="S511" s="825">
        <v>137500</v>
      </c>
      <c r="T511" s="413"/>
      <c r="U511" s="414"/>
      <c r="V511" s="825"/>
      <c r="W511" s="825"/>
      <c r="X511" s="718">
        <f t="shared" si="26"/>
        <v>1</v>
      </c>
      <c r="Y511" s="876">
        <f t="shared" si="26"/>
        <v>137500</v>
      </c>
      <c r="Z511" s="815" t="s">
        <v>959</v>
      </c>
    </row>
    <row r="512" spans="1:26" s="746" customFormat="1" ht="12.75" customHeight="1">
      <c r="A512" s="763">
        <v>205</v>
      </c>
      <c r="B512" s="761"/>
      <c r="C512" s="784"/>
      <c r="D512" s="784"/>
      <c r="E512" s="784"/>
      <c r="F512" s="784"/>
      <c r="G512" s="784"/>
      <c r="H512" s="785"/>
      <c r="I512" s="411" t="s">
        <v>767</v>
      </c>
      <c r="J512" s="823"/>
      <c r="K512" s="763"/>
      <c r="L512" s="412" t="s">
        <v>223</v>
      </c>
      <c r="M512" s="825" t="s">
        <v>40</v>
      </c>
      <c r="N512" s="413">
        <v>2014</v>
      </c>
      <c r="O512" s="763"/>
      <c r="P512" s="763"/>
      <c r="Q512" s="413" t="s">
        <v>43</v>
      </c>
      <c r="R512" s="825">
        <v>1</v>
      </c>
      <c r="S512" s="825">
        <v>1705000</v>
      </c>
      <c r="T512" s="413"/>
      <c r="U512" s="414"/>
      <c r="V512" s="825"/>
      <c r="W512" s="825"/>
      <c r="X512" s="718">
        <f t="shared" si="26"/>
        <v>1</v>
      </c>
      <c r="Y512" s="876">
        <f t="shared" si="26"/>
        <v>1705000</v>
      </c>
      <c r="Z512" s="815" t="s">
        <v>959</v>
      </c>
    </row>
    <row r="513" spans="1:33" s="746" customFormat="1" ht="12.75" customHeight="1">
      <c r="A513" s="763">
        <v>206</v>
      </c>
      <c r="B513" s="761"/>
      <c r="C513" s="784"/>
      <c r="D513" s="784"/>
      <c r="E513" s="784"/>
      <c r="F513" s="784"/>
      <c r="G513" s="784"/>
      <c r="H513" s="785"/>
      <c r="I513" s="411" t="s">
        <v>956</v>
      </c>
      <c r="J513" s="823"/>
      <c r="K513" s="763"/>
      <c r="L513" s="412" t="s">
        <v>223</v>
      </c>
      <c r="M513" s="825" t="s">
        <v>40</v>
      </c>
      <c r="N513" s="413">
        <v>2014</v>
      </c>
      <c r="O513" s="763"/>
      <c r="P513" s="763"/>
      <c r="Q513" s="413" t="s">
        <v>43</v>
      </c>
      <c r="R513" s="825">
        <v>1</v>
      </c>
      <c r="S513" s="825">
        <v>242000</v>
      </c>
      <c r="T513" s="413"/>
      <c r="U513" s="414"/>
      <c r="V513" s="825"/>
      <c r="W513" s="825"/>
      <c r="X513" s="718">
        <f t="shared" si="26"/>
        <v>1</v>
      </c>
      <c r="Y513" s="876">
        <f t="shared" si="26"/>
        <v>242000</v>
      </c>
      <c r="Z513" s="815" t="s">
        <v>959</v>
      </c>
    </row>
    <row r="514" spans="1:33" s="746" customFormat="1" ht="12.75" customHeight="1">
      <c r="A514" s="763">
        <v>207</v>
      </c>
      <c r="B514" s="761"/>
      <c r="C514" s="784"/>
      <c r="D514" s="784"/>
      <c r="E514" s="784"/>
      <c r="F514" s="784"/>
      <c r="G514" s="784"/>
      <c r="H514" s="785"/>
      <c r="I514" s="411" t="s">
        <v>957</v>
      </c>
      <c r="J514" s="823"/>
      <c r="K514" s="763"/>
      <c r="L514" s="412" t="s">
        <v>223</v>
      </c>
      <c r="M514" s="825" t="s">
        <v>40</v>
      </c>
      <c r="N514" s="413">
        <v>2014</v>
      </c>
      <c r="O514" s="763"/>
      <c r="P514" s="763"/>
      <c r="Q514" s="413" t="s">
        <v>43</v>
      </c>
      <c r="R514" s="825">
        <v>1</v>
      </c>
      <c r="S514" s="825">
        <v>198000</v>
      </c>
      <c r="T514" s="413"/>
      <c r="U514" s="414"/>
      <c r="V514" s="825"/>
      <c r="W514" s="825"/>
      <c r="X514" s="82">
        <f t="shared" si="26"/>
        <v>1</v>
      </c>
      <c r="Y514" s="875">
        <f t="shared" si="26"/>
        <v>198000</v>
      </c>
      <c r="Z514" s="815" t="s">
        <v>959</v>
      </c>
      <c r="AA514" s="855"/>
    </row>
    <row r="515" spans="1:33" s="746" customFormat="1" ht="12.75" customHeight="1">
      <c r="A515" s="763">
        <v>208</v>
      </c>
      <c r="B515" s="761"/>
      <c r="C515" s="784"/>
      <c r="D515" s="784"/>
      <c r="E515" s="784"/>
      <c r="F515" s="784"/>
      <c r="G515" s="784"/>
      <c r="H515" s="785"/>
      <c r="I515" s="411" t="s">
        <v>958</v>
      </c>
      <c r="J515" s="823"/>
      <c r="K515" s="763"/>
      <c r="L515" s="412" t="s">
        <v>223</v>
      </c>
      <c r="M515" s="825" t="s">
        <v>40</v>
      </c>
      <c r="N515" s="413">
        <v>2014</v>
      </c>
      <c r="O515" s="763"/>
      <c r="P515" s="763"/>
      <c r="Q515" s="413" t="s">
        <v>43</v>
      </c>
      <c r="R515" s="825">
        <v>1</v>
      </c>
      <c r="S515" s="825">
        <v>174900</v>
      </c>
      <c r="T515" s="413"/>
      <c r="U515" s="414"/>
      <c r="V515" s="825"/>
      <c r="W515" s="825"/>
      <c r="X515" s="82">
        <f t="shared" si="26"/>
        <v>1</v>
      </c>
      <c r="Y515" s="875">
        <f t="shared" si="26"/>
        <v>174900</v>
      </c>
      <c r="Z515" s="815" t="s">
        <v>959</v>
      </c>
    </row>
    <row r="516" spans="1:33" s="746" customFormat="1" ht="7.5" customHeight="1">
      <c r="A516" s="856"/>
      <c r="B516" s="857"/>
      <c r="C516" s="858"/>
      <c r="D516" s="858"/>
      <c r="E516" s="858"/>
      <c r="F516" s="858"/>
      <c r="G516" s="858"/>
      <c r="H516" s="859"/>
      <c r="I516" s="849"/>
      <c r="J516" s="850"/>
      <c r="K516" s="783"/>
      <c r="L516" s="851"/>
      <c r="M516" s="852"/>
      <c r="N516" s="853"/>
      <c r="O516" s="783"/>
      <c r="P516" s="783"/>
      <c r="Q516" s="853"/>
      <c r="R516" s="852"/>
      <c r="S516" s="852"/>
      <c r="T516" s="853"/>
      <c r="U516" s="854"/>
      <c r="V516" s="825"/>
      <c r="W516" s="860"/>
      <c r="X516" s="82"/>
      <c r="Y516" s="481"/>
      <c r="Z516" s="815"/>
    </row>
    <row r="517" spans="1:33" ht="12.95" customHeight="1">
      <c r="A517" s="117"/>
      <c r="B517" s="118"/>
      <c r="C517" s="78"/>
      <c r="D517" s="78"/>
      <c r="E517" s="78"/>
      <c r="F517" s="78"/>
      <c r="G517" s="78"/>
      <c r="H517" s="79"/>
      <c r="I517" s="677" t="s">
        <v>850</v>
      </c>
      <c r="J517" s="673"/>
      <c r="K517" s="112"/>
      <c r="L517" s="112"/>
      <c r="M517" s="112"/>
      <c r="N517" s="112"/>
      <c r="O517" s="112"/>
      <c r="P517" s="114"/>
      <c r="Q517" s="111"/>
      <c r="R517" s="678"/>
      <c r="S517" s="678"/>
      <c r="T517" s="678"/>
      <c r="U517" s="678"/>
      <c r="V517" s="820"/>
      <c r="W517" s="821"/>
      <c r="X517" s="82"/>
      <c r="Y517" s="481"/>
      <c r="Z517" s="822"/>
      <c r="AA517" s="626"/>
      <c r="AB517" s="626"/>
      <c r="AC517" s="626"/>
      <c r="AD517" s="626"/>
      <c r="AE517" s="626"/>
      <c r="AF517" s="626"/>
      <c r="AG517" s="626"/>
    </row>
    <row r="518" spans="1:33" ht="12.95" customHeight="1">
      <c r="A518" s="102">
        <v>209</v>
      </c>
      <c r="B518" s="498"/>
      <c r="C518" s="676"/>
      <c r="D518" s="676"/>
      <c r="E518" s="676"/>
      <c r="F518" s="676"/>
      <c r="G518" s="676"/>
      <c r="H518" s="667"/>
      <c r="I518" s="72" t="s">
        <v>851</v>
      </c>
      <c r="J518" s="51"/>
      <c r="K518" s="51"/>
      <c r="L518" s="51" t="s">
        <v>223</v>
      </c>
      <c r="M518" s="51" t="s">
        <v>818</v>
      </c>
      <c r="N518" s="679">
        <v>42170</v>
      </c>
      <c r="O518" s="51"/>
      <c r="P518" s="52" t="s">
        <v>349</v>
      </c>
      <c r="Q518" s="52" t="s">
        <v>43</v>
      </c>
      <c r="R518" s="71">
        <v>1</v>
      </c>
      <c r="S518" s="71">
        <v>3000000</v>
      </c>
      <c r="T518" s="71"/>
      <c r="U518" s="71"/>
      <c r="V518" s="722"/>
      <c r="W518" s="432"/>
      <c r="X518" s="82">
        <f t="shared" ref="X518:Y552" si="27">R518+T518-V518</f>
        <v>1</v>
      </c>
      <c r="Y518" s="481">
        <f t="shared" si="27"/>
        <v>3000000</v>
      </c>
      <c r="Z518" s="107" t="s">
        <v>936</v>
      </c>
      <c r="AA518" s="626"/>
      <c r="AB518" s="626"/>
      <c r="AC518" s="626"/>
      <c r="AD518" s="626"/>
      <c r="AE518" s="626"/>
      <c r="AF518" s="626"/>
      <c r="AG518" s="626"/>
    </row>
    <row r="519" spans="1:33" ht="12.95" customHeight="1">
      <c r="A519" s="102">
        <v>210</v>
      </c>
      <c r="B519" s="498"/>
      <c r="C519" s="676"/>
      <c r="D519" s="676"/>
      <c r="E519" s="676"/>
      <c r="F519" s="676"/>
      <c r="G519" s="676"/>
      <c r="H519" s="667"/>
      <c r="I519" s="72" t="s">
        <v>852</v>
      </c>
      <c r="J519" s="51"/>
      <c r="K519" s="51"/>
      <c r="L519" s="51" t="s">
        <v>223</v>
      </c>
      <c r="M519" s="51" t="s">
        <v>818</v>
      </c>
      <c r="N519" s="679">
        <v>42170</v>
      </c>
      <c r="O519" s="51"/>
      <c r="P519" s="52" t="s">
        <v>42</v>
      </c>
      <c r="Q519" s="52" t="s">
        <v>43</v>
      </c>
      <c r="R519" s="71">
        <v>1</v>
      </c>
      <c r="S519" s="71">
        <v>600000</v>
      </c>
      <c r="T519" s="71"/>
      <c r="U519" s="71"/>
      <c r="V519" s="722"/>
      <c r="W519" s="432"/>
      <c r="X519" s="82">
        <f t="shared" si="27"/>
        <v>1</v>
      </c>
      <c r="Y519" s="481">
        <f t="shared" si="27"/>
        <v>600000</v>
      </c>
      <c r="Z519" s="107" t="s">
        <v>936</v>
      </c>
      <c r="AA519" s="626"/>
      <c r="AB519" s="626"/>
      <c r="AC519" s="626"/>
      <c r="AD519" s="626"/>
      <c r="AE519" s="626"/>
      <c r="AF519" s="626"/>
      <c r="AG519" s="626"/>
    </row>
    <row r="520" spans="1:33" ht="12.95" customHeight="1">
      <c r="A520" s="102">
        <v>211</v>
      </c>
      <c r="B520" s="498"/>
      <c r="C520" s="676"/>
      <c r="D520" s="676"/>
      <c r="E520" s="676"/>
      <c r="F520" s="676"/>
      <c r="G520" s="676"/>
      <c r="H520" s="667"/>
      <c r="I520" s="72" t="s">
        <v>853</v>
      </c>
      <c r="J520" s="51"/>
      <c r="K520" s="51"/>
      <c r="L520" s="51" t="s">
        <v>223</v>
      </c>
      <c r="M520" s="51" t="s">
        <v>818</v>
      </c>
      <c r="N520" s="679">
        <v>42170</v>
      </c>
      <c r="O520" s="51"/>
      <c r="P520" s="52" t="s">
        <v>42</v>
      </c>
      <c r="Q520" s="52" t="s">
        <v>43</v>
      </c>
      <c r="R520" s="71">
        <v>1</v>
      </c>
      <c r="S520" s="71">
        <v>600000</v>
      </c>
      <c r="T520" s="71"/>
      <c r="U520" s="71"/>
      <c r="V520" s="722"/>
      <c r="W520" s="432"/>
      <c r="X520" s="82">
        <f t="shared" si="27"/>
        <v>1</v>
      </c>
      <c r="Y520" s="481">
        <f t="shared" si="27"/>
        <v>600000</v>
      </c>
      <c r="Z520" s="107" t="s">
        <v>936</v>
      </c>
      <c r="AA520" s="626"/>
      <c r="AB520" s="626"/>
      <c r="AC520" s="626"/>
      <c r="AD520" s="626"/>
      <c r="AE520" s="626"/>
      <c r="AF520" s="626"/>
      <c r="AG520" s="626"/>
    </row>
    <row r="521" spans="1:33" ht="12.95" customHeight="1">
      <c r="A521" s="102">
        <v>212</v>
      </c>
      <c r="B521" s="498"/>
      <c r="C521" s="676"/>
      <c r="D521" s="676"/>
      <c r="E521" s="676"/>
      <c r="F521" s="676"/>
      <c r="G521" s="676"/>
      <c r="H521" s="667"/>
      <c r="I521" s="72" t="s">
        <v>854</v>
      </c>
      <c r="J521" s="51"/>
      <c r="K521" s="51"/>
      <c r="L521" s="51" t="s">
        <v>223</v>
      </c>
      <c r="M521" s="51" t="s">
        <v>818</v>
      </c>
      <c r="N521" s="679">
        <v>42170</v>
      </c>
      <c r="O521" s="51"/>
      <c r="P521" s="52" t="s">
        <v>42</v>
      </c>
      <c r="Q521" s="52" t="s">
        <v>43</v>
      </c>
      <c r="R521" s="71">
        <v>1</v>
      </c>
      <c r="S521" s="71">
        <v>600000</v>
      </c>
      <c r="T521" s="71"/>
      <c r="U521" s="71"/>
      <c r="V521" s="722"/>
      <c r="W521" s="432"/>
      <c r="X521" s="82">
        <f t="shared" si="27"/>
        <v>1</v>
      </c>
      <c r="Y521" s="481">
        <f t="shared" si="27"/>
        <v>600000</v>
      </c>
      <c r="Z521" s="107" t="s">
        <v>936</v>
      </c>
      <c r="AA521" s="626"/>
      <c r="AB521" s="626"/>
      <c r="AC521" s="626"/>
      <c r="AD521" s="626"/>
      <c r="AE521" s="626"/>
      <c r="AF521" s="626"/>
      <c r="AG521" s="626"/>
    </row>
    <row r="522" spans="1:33" ht="12.95" customHeight="1">
      <c r="A522" s="102">
        <v>213</v>
      </c>
      <c r="B522" s="498"/>
      <c r="C522" s="676"/>
      <c r="D522" s="676"/>
      <c r="E522" s="676"/>
      <c r="F522" s="676"/>
      <c r="G522" s="676"/>
      <c r="H522" s="667"/>
      <c r="I522" s="72" t="s">
        <v>855</v>
      </c>
      <c r="J522" s="51" t="s">
        <v>856</v>
      </c>
      <c r="K522" s="51"/>
      <c r="L522" s="51" t="s">
        <v>223</v>
      </c>
      <c r="M522" s="51" t="s">
        <v>818</v>
      </c>
      <c r="N522" s="679">
        <v>42170</v>
      </c>
      <c r="O522" s="51"/>
      <c r="P522" s="52" t="s">
        <v>349</v>
      </c>
      <c r="Q522" s="52" t="s">
        <v>43</v>
      </c>
      <c r="R522" s="71">
        <v>1</v>
      </c>
      <c r="S522" s="71">
        <v>1500000</v>
      </c>
      <c r="T522" s="71"/>
      <c r="U522" s="71"/>
      <c r="V522" s="722"/>
      <c r="W522" s="432"/>
      <c r="X522" s="82">
        <f t="shared" si="27"/>
        <v>1</v>
      </c>
      <c r="Y522" s="481">
        <f t="shared" si="27"/>
        <v>1500000</v>
      </c>
      <c r="Z522" s="107" t="s">
        <v>936</v>
      </c>
      <c r="AA522" s="626"/>
      <c r="AB522" s="626"/>
      <c r="AC522" s="626"/>
      <c r="AD522" s="626"/>
      <c r="AE522" s="626"/>
      <c r="AF522" s="626"/>
      <c r="AG522" s="626"/>
    </row>
    <row r="523" spans="1:33" ht="12.95" customHeight="1">
      <c r="A523" s="102">
        <v>214</v>
      </c>
      <c r="B523" s="498"/>
      <c r="C523" s="676"/>
      <c r="D523" s="676"/>
      <c r="E523" s="676"/>
      <c r="F523" s="676"/>
      <c r="G523" s="676"/>
      <c r="H523" s="667"/>
      <c r="I523" s="72" t="s">
        <v>857</v>
      </c>
      <c r="J523" s="51" t="s">
        <v>858</v>
      </c>
      <c r="K523" s="51"/>
      <c r="L523" s="51" t="s">
        <v>223</v>
      </c>
      <c r="M523" s="51" t="s">
        <v>818</v>
      </c>
      <c r="N523" s="679">
        <v>42170</v>
      </c>
      <c r="O523" s="51"/>
      <c r="P523" s="52" t="s">
        <v>349</v>
      </c>
      <c r="Q523" s="52" t="s">
        <v>43</v>
      </c>
      <c r="R523" s="71">
        <v>1</v>
      </c>
      <c r="S523" s="71">
        <v>2825000</v>
      </c>
      <c r="T523" s="71"/>
      <c r="U523" s="71"/>
      <c r="V523" s="722"/>
      <c r="W523" s="432"/>
      <c r="X523" s="82">
        <f t="shared" si="27"/>
        <v>1</v>
      </c>
      <c r="Y523" s="481">
        <f t="shared" si="27"/>
        <v>2825000</v>
      </c>
      <c r="Z523" s="107" t="s">
        <v>936</v>
      </c>
      <c r="AA523" s="626"/>
      <c r="AB523" s="626"/>
      <c r="AC523" s="626"/>
      <c r="AD523" s="626"/>
      <c r="AE523" s="626"/>
      <c r="AF523" s="626"/>
      <c r="AG523" s="626"/>
    </row>
    <row r="524" spans="1:33" ht="12.95" customHeight="1">
      <c r="A524" s="102">
        <v>215</v>
      </c>
      <c r="B524" s="498"/>
      <c r="C524" s="676"/>
      <c r="D524" s="676"/>
      <c r="E524" s="676"/>
      <c r="F524" s="676"/>
      <c r="G524" s="676"/>
      <c r="H524" s="667"/>
      <c r="I524" s="72" t="s">
        <v>859</v>
      </c>
      <c r="J524" s="51" t="s">
        <v>860</v>
      </c>
      <c r="K524" s="51"/>
      <c r="L524" s="51" t="s">
        <v>223</v>
      </c>
      <c r="M524" s="51" t="s">
        <v>818</v>
      </c>
      <c r="N524" s="679">
        <v>42170</v>
      </c>
      <c r="O524" s="51"/>
      <c r="P524" s="52" t="s">
        <v>42</v>
      </c>
      <c r="Q524" s="52" t="s">
        <v>43</v>
      </c>
      <c r="R524" s="71">
        <v>1</v>
      </c>
      <c r="S524" s="71">
        <v>3780000</v>
      </c>
      <c r="T524" s="71"/>
      <c r="U524" s="71"/>
      <c r="V524" s="722"/>
      <c r="W524" s="432"/>
      <c r="X524" s="82">
        <f t="shared" si="27"/>
        <v>1</v>
      </c>
      <c r="Y524" s="481">
        <f t="shared" si="27"/>
        <v>3780000</v>
      </c>
      <c r="Z524" s="107" t="s">
        <v>936</v>
      </c>
      <c r="AA524" s="626"/>
      <c r="AB524" s="626"/>
      <c r="AC524" s="626"/>
      <c r="AD524" s="626"/>
      <c r="AE524" s="626"/>
      <c r="AF524" s="626"/>
      <c r="AG524" s="626"/>
    </row>
    <row r="525" spans="1:33" ht="12.95" customHeight="1">
      <c r="A525" s="102">
        <v>216</v>
      </c>
      <c r="B525" s="498"/>
      <c r="C525" s="676"/>
      <c r="D525" s="676"/>
      <c r="E525" s="676"/>
      <c r="F525" s="676"/>
      <c r="G525" s="676"/>
      <c r="H525" s="667"/>
      <c r="I525" s="72" t="s">
        <v>861</v>
      </c>
      <c r="J525" s="51"/>
      <c r="K525" s="51"/>
      <c r="L525" s="51" t="s">
        <v>223</v>
      </c>
      <c r="M525" s="51" t="s">
        <v>818</v>
      </c>
      <c r="N525" s="679">
        <v>42170</v>
      </c>
      <c r="O525" s="51"/>
      <c r="P525" s="52" t="s">
        <v>862</v>
      </c>
      <c r="Q525" s="52" t="s">
        <v>43</v>
      </c>
      <c r="R525" s="71">
        <v>2</v>
      </c>
      <c r="S525" s="71">
        <v>290000</v>
      </c>
      <c r="T525" s="71"/>
      <c r="U525" s="71"/>
      <c r="V525" s="722"/>
      <c r="W525" s="432"/>
      <c r="X525" s="82">
        <f t="shared" si="27"/>
        <v>2</v>
      </c>
      <c r="Y525" s="481">
        <f t="shared" si="27"/>
        <v>290000</v>
      </c>
      <c r="Z525" s="107" t="s">
        <v>936</v>
      </c>
      <c r="AA525" s="626"/>
      <c r="AB525" s="626"/>
      <c r="AC525" s="626"/>
      <c r="AD525" s="626"/>
      <c r="AE525" s="626"/>
      <c r="AF525" s="626"/>
      <c r="AG525" s="626"/>
    </row>
    <row r="526" spans="1:33" ht="12.95" customHeight="1">
      <c r="A526" s="102">
        <v>217</v>
      </c>
      <c r="B526" s="498"/>
      <c r="C526" s="676"/>
      <c r="D526" s="676"/>
      <c r="E526" s="676"/>
      <c r="F526" s="676"/>
      <c r="G526" s="676"/>
      <c r="H526" s="667"/>
      <c r="I526" s="72" t="s">
        <v>863</v>
      </c>
      <c r="J526" s="51"/>
      <c r="K526" s="51"/>
      <c r="L526" s="51" t="s">
        <v>223</v>
      </c>
      <c r="M526" s="51" t="s">
        <v>818</v>
      </c>
      <c r="N526" s="679">
        <v>42170</v>
      </c>
      <c r="O526" s="51"/>
      <c r="P526" s="52" t="s">
        <v>862</v>
      </c>
      <c r="Q526" s="52" t="s">
        <v>43</v>
      </c>
      <c r="R526" s="71">
        <v>2</v>
      </c>
      <c r="S526" s="71">
        <v>290000</v>
      </c>
      <c r="T526" s="71"/>
      <c r="U526" s="71"/>
      <c r="V526" s="722"/>
      <c r="W526" s="432"/>
      <c r="X526" s="82">
        <f t="shared" si="27"/>
        <v>2</v>
      </c>
      <c r="Y526" s="481">
        <f t="shared" si="27"/>
        <v>290000</v>
      </c>
      <c r="Z526" s="107" t="s">
        <v>936</v>
      </c>
      <c r="AA526" s="626"/>
      <c r="AB526" s="626"/>
      <c r="AC526" s="626"/>
      <c r="AD526" s="626"/>
      <c r="AE526" s="626"/>
      <c r="AF526" s="626"/>
      <c r="AG526" s="626"/>
    </row>
    <row r="527" spans="1:33" ht="12.95" customHeight="1">
      <c r="A527" s="102">
        <v>218</v>
      </c>
      <c r="B527" s="498"/>
      <c r="C527" s="676"/>
      <c r="D527" s="676"/>
      <c r="E527" s="676"/>
      <c r="F527" s="676"/>
      <c r="G527" s="676"/>
      <c r="H527" s="667"/>
      <c r="I527" s="72" t="s">
        <v>864</v>
      </c>
      <c r="J527" s="51" t="s">
        <v>856</v>
      </c>
      <c r="K527" s="51"/>
      <c r="L527" s="51" t="s">
        <v>158</v>
      </c>
      <c r="M527" s="51" t="s">
        <v>818</v>
      </c>
      <c r="N527" s="679">
        <v>42170</v>
      </c>
      <c r="O527" s="51"/>
      <c r="P527" s="52" t="s">
        <v>349</v>
      </c>
      <c r="Q527" s="52" t="s">
        <v>43</v>
      </c>
      <c r="R527" s="71">
        <v>2</v>
      </c>
      <c r="S527" s="71">
        <v>160000</v>
      </c>
      <c r="T527" s="71"/>
      <c r="U527" s="71"/>
      <c r="V527" s="722"/>
      <c r="W527" s="432"/>
      <c r="X527" s="82">
        <f t="shared" si="27"/>
        <v>2</v>
      </c>
      <c r="Y527" s="481">
        <f t="shared" si="27"/>
        <v>160000</v>
      </c>
      <c r="Z527" s="107" t="s">
        <v>936</v>
      </c>
      <c r="AA527" s="626"/>
      <c r="AB527" s="626"/>
      <c r="AC527" s="626"/>
      <c r="AD527" s="626"/>
      <c r="AE527" s="626"/>
      <c r="AF527" s="626"/>
      <c r="AG527" s="626"/>
    </row>
    <row r="528" spans="1:33" ht="12.95" customHeight="1">
      <c r="A528" s="102">
        <v>219</v>
      </c>
      <c r="B528" s="498"/>
      <c r="C528" s="676"/>
      <c r="D528" s="676"/>
      <c r="E528" s="676"/>
      <c r="F528" s="676"/>
      <c r="G528" s="676"/>
      <c r="H528" s="667"/>
      <c r="I528" s="72" t="s">
        <v>865</v>
      </c>
      <c r="J528" s="51" t="s">
        <v>866</v>
      </c>
      <c r="K528" s="51"/>
      <c r="L528" s="51" t="s">
        <v>223</v>
      </c>
      <c r="M528" s="51" t="s">
        <v>818</v>
      </c>
      <c r="N528" s="679">
        <v>42170</v>
      </c>
      <c r="O528" s="51"/>
      <c r="P528" s="52" t="s">
        <v>42</v>
      </c>
      <c r="Q528" s="52" t="s">
        <v>43</v>
      </c>
      <c r="R528" s="71">
        <v>10</v>
      </c>
      <c r="S528" s="71">
        <v>200000</v>
      </c>
      <c r="T528" s="71"/>
      <c r="U528" s="71"/>
      <c r="V528" s="722"/>
      <c r="W528" s="432"/>
      <c r="X528" s="82">
        <f t="shared" si="27"/>
        <v>10</v>
      </c>
      <c r="Y528" s="481">
        <f t="shared" si="27"/>
        <v>200000</v>
      </c>
      <c r="Z528" s="107" t="s">
        <v>936</v>
      </c>
      <c r="AA528" s="626"/>
      <c r="AB528" s="626"/>
      <c r="AC528" s="626"/>
      <c r="AD528" s="626"/>
      <c r="AE528" s="626"/>
      <c r="AF528" s="626"/>
      <c r="AG528" s="626"/>
    </row>
    <row r="529" spans="1:33" ht="12.95" customHeight="1">
      <c r="A529" s="102">
        <v>220</v>
      </c>
      <c r="B529" s="498"/>
      <c r="C529" s="676"/>
      <c r="D529" s="676"/>
      <c r="E529" s="676"/>
      <c r="F529" s="676"/>
      <c r="G529" s="676"/>
      <c r="H529" s="667"/>
      <c r="I529" s="72" t="s">
        <v>935</v>
      </c>
      <c r="J529" s="51" t="s">
        <v>856</v>
      </c>
      <c r="K529" s="51"/>
      <c r="L529" s="51" t="s">
        <v>223</v>
      </c>
      <c r="M529" s="51" t="s">
        <v>818</v>
      </c>
      <c r="N529" s="679">
        <v>42170</v>
      </c>
      <c r="O529" s="51"/>
      <c r="P529" s="52" t="s">
        <v>349</v>
      </c>
      <c r="Q529" s="52" t="s">
        <v>43</v>
      </c>
      <c r="R529" s="71">
        <v>5</v>
      </c>
      <c r="S529" s="71">
        <v>400000</v>
      </c>
      <c r="T529" s="71"/>
      <c r="U529" s="71"/>
      <c r="V529" s="722"/>
      <c r="W529" s="432"/>
      <c r="X529" s="82">
        <f t="shared" si="27"/>
        <v>5</v>
      </c>
      <c r="Y529" s="481">
        <f t="shared" si="27"/>
        <v>400000</v>
      </c>
      <c r="Z529" s="107" t="s">
        <v>936</v>
      </c>
      <c r="AA529" s="626"/>
      <c r="AB529" s="626"/>
      <c r="AC529" s="626"/>
      <c r="AD529" s="626"/>
      <c r="AE529" s="626"/>
      <c r="AF529" s="626"/>
      <c r="AG529" s="626"/>
    </row>
    <row r="530" spans="1:33" ht="6" customHeight="1">
      <c r="A530" s="102"/>
      <c r="B530" s="498"/>
      <c r="C530" s="676"/>
      <c r="D530" s="676"/>
      <c r="E530" s="676"/>
      <c r="F530" s="676"/>
      <c r="G530" s="676"/>
      <c r="H530" s="667"/>
      <c r="I530" s="72"/>
      <c r="J530" s="51"/>
      <c r="K530" s="51"/>
      <c r="L530" s="51"/>
      <c r="M530" s="51"/>
      <c r="N530" s="679"/>
      <c r="O530" s="51"/>
      <c r="P530" s="52"/>
      <c r="Q530" s="52"/>
      <c r="R530" s="71"/>
      <c r="S530" s="71"/>
      <c r="T530" s="71"/>
      <c r="U530" s="71"/>
      <c r="V530" s="722"/>
      <c r="W530" s="432"/>
      <c r="X530" s="82"/>
      <c r="Y530" s="481"/>
      <c r="Z530" s="107"/>
      <c r="AA530" s="626"/>
      <c r="AB530" s="626"/>
      <c r="AC530" s="626"/>
      <c r="AD530" s="626"/>
      <c r="AE530" s="626"/>
      <c r="AF530" s="626"/>
      <c r="AG530" s="626"/>
    </row>
    <row r="531" spans="1:33" ht="12.95" customHeight="1">
      <c r="A531" s="497"/>
      <c r="B531" s="498"/>
      <c r="C531" s="676"/>
      <c r="D531" s="676"/>
      <c r="E531" s="676"/>
      <c r="F531" s="676"/>
      <c r="G531" s="676"/>
      <c r="H531" s="667"/>
      <c r="I531" s="680" t="s">
        <v>867</v>
      </c>
      <c r="J531" s="51"/>
      <c r="K531" s="51"/>
      <c r="L531" s="51"/>
      <c r="M531" s="51"/>
      <c r="N531" s="679"/>
      <c r="O531" s="51"/>
      <c r="P531" s="52"/>
      <c r="Q531" s="52"/>
      <c r="R531" s="71"/>
      <c r="S531" s="71"/>
      <c r="T531" s="71"/>
      <c r="U531" s="71"/>
      <c r="V531" s="722"/>
      <c r="W531" s="432"/>
      <c r="X531" s="82"/>
      <c r="Y531" s="481"/>
      <c r="Z531" s="107"/>
      <c r="AA531" s="626"/>
      <c r="AB531" s="626"/>
      <c r="AC531" s="626"/>
      <c r="AD531" s="626"/>
      <c r="AE531" s="626"/>
      <c r="AF531" s="626"/>
      <c r="AG531" s="626"/>
    </row>
    <row r="532" spans="1:33" ht="12.95" customHeight="1">
      <c r="A532" s="102">
        <v>221</v>
      </c>
      <c r="B532" s="498"/>
      <c r="C532" s="676"/>
      <c r="D532" s="676"/>
      <c r="E532" s="676"/>
      <c r="F532" s="676"/>
      <c r="G532" s="676"/>
      <c r="H532" s="667"/>
      <c r="I532" s="72" t="s">
        <v>868</v>
      </c>
      <c r="J532" s="51" t="s">
        <v>869</v>
      </c>
      <c r="K532" s="51"/>
      <c r="L532" s="51"/>
      <c r="M532" s="51" t="s">
        <v>818</v>
      </c>
      <c r="N532" s="679">
        <v>42354</v>
      </c>
      <c r="O532" s="51"/>
      <c r="P532" s="52" t="s">
        <v>132</v>
      </c>
      <c r="Q532" s="52" t="s">
        <v>43</v>
      </c>
      <c r="R532" s="71">
        <v>4</v>
      </c>
      <c r="S532" s="71">
        <v>1800000</v>
      </c>
      <c r="T532" s="71"/>
      <c r="U532" s="71"/>
      <c r="V532" s="722"/>
      <c r="W532" s="432"/>
      <c r="X532" s="82">
        <f t="shared" si="27"/>
        <v>4</v>
      </c>
      <c r="Y532" s="481">
        <f t="shared" si="27"/>
        <v>1800000</v>
      </c>
      <c r="Z532" s="795" t="s">
        <v>1007</v>
      </c>
      <c r="AA532" s="626"/>
      <c r="AB532" s="626"/>
      <c r="AC532" s="626"/>
      <c r="AD532" s="626"/>
      <c r="AE532" s="626"/>
      <c r="AF532" s="626"/>
      <c r="AG532" s="626"/>
    </row>
    <row r="533" spans="1:33" ht="12.95" customHeight="1">
      <c r="A533" s="102">
        <v>222</v>
      </c>
      <c r="B533" s="498"/>
      <c r="C533" s="676"/>
      <c r="D533" s="676"/>
      <c r="E533" s="676"/>
      <c r="F533" s="676"/>
      <c r="G533" s="676"/>
      <c r="H533" s="667"/>
      <c r="I533" s="72" t="s">
        <v>870</v>
      </c>
      <c r="J533" s="51" t="s">
        <v>871</v>
      </c>
      <c r="K533" s="51"/>
      <c r="L533" s="51"/>
      <c r="M533" s="51" t="s">
        <v>818</v>
      </c>
      <c r="N533" s="679">
        <v>42354</v>
      </c>
      <c r="O533" s="51"/>
      <c r="P533" s="52" t="s">
        <v>132</v>
      </c>
      <c r="Q533" s="52" t="s">
        <v>43</v>
      </c>
      <c r="R533" s="71">
        <v>1</v>
      </c>
      <c r="S533" s="71">
        <v>8000000</v>
      </c>
      <c r="T533" s="71"/>
      <c r="U533" s="71"/>
      <c r="V533" s="722"/>
      <c r="W533" s="432"/>
      <c r="X533" s="82">
        <f t="shared" si="27"/>
        <v>1</v>
      </c>
      <c r="Y533" s="481">
        <f t="shared" si="27"/>
        <v>8000000</v>
      </c>
      <c r="Z533" s="795" t="s">
        <v>671</v>
      </c>
      <c r="AA533" s="626"/>
      <c r="AB533" s="626"/>
      <c r="AC533" s="626"/>
      <c r="AD533" s="626"/>
      <c r="AE533" s="626"/>
      <c r="AF533" s="626"/>
      <c r="AG533" s="626"/>
    </row>
    <row r="534" spans="1:33" ht="12.95" customHeight="1">
      <c r="A534" s="102">
        <v>223</v>
      </c>
      <c r="B534" s="498"/>
      <c r="C534" s="676"/>
      <c r="D534" s="676"/>
      <c r="E534" s="676"/>
      <c r="F534" s="676"/>
      <c r="G534" s="676"/>
      <c r="H534" s="667"/>
      <c r="I534" s="72" t="s">
        <v>872</v>
      </c>
      <c r="J534" s="51" t="s">
        <v>873</v>
      </c>
      <c r="K534" s="51"/>
      <c r="L534" s="51"/>
      <c r="M534" s="51" t="s">
        <v>818</v>
      </c>
      <c r="N534" s="679">
        <v>42354</v>
      </c>
      <c r="O534" s="51"/>
      <c r="P534" s="52" t="s">
        <v>132</v>
      </c>
      <c r="Q534" s="52" t="s">
        <v>43</v>
      </c>
      <c r="R534" s="71">
        <v>3</v>
      </c>
      <c r="S534" s="71">
        <v>2550000</v>
      </c>
      <c r="T534" s="71"/>
      <c r="U534" s="71"/>
      <c r="V534" s="722"/>
      <c r="W534" s="432"/>
      <c r="X534" s="82">
        <f t="shared" si="27"/>
        <v>3</v>
      </c>
      <c r="Y534" s="481">
        <f t="shared" si="27"/>
        <v>2550000</v>
      </c>
      <c r="Z534" s="795" t="s">
        <v>1008</v>
      </c>
      <c r="AA534" s="626"/>
      <c r="AB534" s="626"/>
      <c r="AC534" s="626"/>
      <c r="AD534" s="626"/>
      <c r="AE534" s="626"/>
      <c r="AF534" s="626"/>
      <c r="AG534" s="626"/>
    </row>
    <row r="535" spans="1:33" ht="12.95" customHeight="1">
      <c r="A535" s="102">
        <v>224</v>
      </c>
      <c r="B535" s="498"/>
      <c r="C535" s="676"/>
      <c r="D535" s="676"/>
      <c r="E535" s="676"/>
      <c r="F535" s="676"/>
      <c r="G535" s="676"/>
      <c r="H535" s="667"/>
      <c r="I535" s="72" t="s">
        <v>874</v>
      </c>
      <c r="J535" s="51"/>
      <c r="K535" s="51"/>
      <c r="L535" s="51" t="s">
        <v>223</v>
      </c>
      <c r="M535" s="51" t="s">
        <v>818</v>
      </c>
      <c r="N535" s="679">
        <v>42354</v>
      </c>
      <c r="O535" s="51"/>
      <c r="P535" s="52" t="s">
        <v>42</v>
      </c>
      <c r="Q535" s="52" t="s">
        <v>43</v>
      </c>
      <c r="R535" s="71">
        <v>5</v>
      </c>
      <c r="S535" s="71">
        <v>250000</v>
      </c>
      <c r="T535" s="71"/>
      <c r="U535" s="71"/>
      <c r="V535" s="722"/>
      <c r="W535" s="432"/>
      <c r="X535" s="82">
        <f t="shared" si="27"/>
        <v>5</v>
      </c>
      <c r="Y535" s="481">
        <f t="shared" si="27"/>
        <v>250000</v>
      </c>
      <c r="Z535" s="795" t="s">
        <v>988</v>
      </c>
      <c r="AA535" s="626"/>
      <c r="AB535" s="626"/>
      <c r="AC535" s="626"/>
      <c r="AD535" s="626"/>
      <c r="AE535" s="626"/>
      <c r="AF535" s="626"/>
      <c r="AG535" s="626"/>
    </row>
    <row r="536" spans="1:33" ht="12.95" customHeight="1">
      <c r="A536" s="102">
        <v>225</v>
      </c>
      <c r="B536" s="498"/>
      <c r="C536" s="676"/>
      <c r="D536" s="676"/>
      <c r="E536" s="676"/>
      <c r="F536" s="676"/>
      <c r="G536" s="676"/>
      <c r="H536" s="667"/>
      <c r="I536" s="72" t="s">
        <v>875</v>
      </c>
      <c r="J536" s="51"/>
      <c r="K536" s="51"/>
      <c r="L536" s="51" t="s">
        <v>223</v>
      </c>
      <c r="M536" s="51" t="s">
        <v>818</v>
      </c>
      <c r="N536" s="679">
        <v>42354</v>
      </c>
      <c r="O536" s="51"/>
      <c r="P536" s="52" t="s">
        <v>42</v>
      </c>
      <c r="Q536" s="52" t="s">
        <v>43</v>
      </c>
      <c r="R536" s="71">
        <v>4</v>
      </c>
      <c r="S536" s="71">
        <v>200000</v>
      </c>
      <c r="T536" s="71"/>
      <c r="U536" s="71"/>
      <c r="V536" s="722"/>
      <c r="W536" s="432"/>
      <c r="X536" s="82">
        <f t="shared" si="27"/>
        <v>4</v>
      </c>
      <c r="Y536" s="481">
        <f t="shared" si="27"/>
        <v>200000</v>
      </c>
      <c r="Z536" s="795" t="s">
        <v>982</v>
      </c>
      <c r="AA536" s="626"/>
      <c r="AB536" s="626"/>
      <c r="AC536" s="626"/>
      <c r="AD536" s="626"/>
      <c r="AE536" s="626"/>
      <c r="AF536" s="626"/>
      <c r="AG536" s="626"/>
    </row>
    <row r="537" spans="1:33" ht="12.95" customHeight="1">
      <c r="A537" s="102">
        <v>226</v>
      </c>
      <c r="B537" s="498"/>
      <c r="C537" s="676"/>
      <c r="D537" s="676"/>
      <c r="E537" s="676"/>
      <c r="F537" s="676"/>
      <c r="G537" s="676"/>
      <c r="H537" s="667"/>
      <c r="I537" s="72" t="s">
        <v>876</v>
      </c>
      <c r="J537" s="51"/>
      <c r="K537" s="51"/>
      <c r="L537" s="51" t="s">
        <v>223</v>
      </c>
      <c r="M537" s="51" t="s">
        <v>818</v>
      </c>
      <c r="N537" s="679">
        <v>42354</v>
      </c>
      <c r="O537" s="51"/>
      <c r="P537" s="52" t="s">
        <v>42</v>
      </c>
      <c r="Q537" s="52" t="s">
        <v>43</v>
      </c>
      <c r="R537" s="71">
        <v>1</v>
      </c>
      <c r="S537" s="71">
        <v>350000</v>
      </c>
      <c r="T537" s="71"/>
      <c r="U537" s="71"/>
      <c r="V537" s="722"/>
      <c r="W537" s="432"/>
      <c r="X537" s="82">
        <f t="shared" si="27"/>
        <v>1</v>
      </c>
      <c r="Y537" s="481">
        <f t="shared" si="27"/>
        <v>350000</v>
      </c>
      <c r="Z537" s="795" t="s">
        <v>982</v>
      </c>
      <c r="AA537" s="626"/>
      <c r="AB537" s="626"/>
      <c r="AC537" s="626"/>
      <c r="AD537" s="626"/>
      <c r="AE537" s="626"/>
      <c r="AF537" s="626"/>
      <c r="AG537" s="626"/>
    </row>
    <row r="538" spans="1:33" ht="12.95" customHeight="1">
      <c r="A538" s="102">
        <v>227</v>
      </c>
      <c r="B538" s="498"/>
      <c r="C538" s="676"/>
      <c r="D538" s="676"/>
      <c r="E538" s="676"/>
      <c r="F538" s="676"/>
      <c r="G538" s="676"/>
      <c r="H538" s="667"/>
      <c r="I538" s="72" t="s">
        <v>765</v>
      </c>
      <c r="J538" s="51"/>
      <c r="K538" s="51"/>
      <c r="L538" s="51" t="s">
        <v>223</v>
      </c>
      <c r="M538" s="51" t="s">
        <v>818</v>
      </c>
      <c r="N538" s="679">
        <v>42354</v>
      </c>
      <c r="O538" s="51"/>
      <c r="P538" s="52" t="s">
        <v>42</v>
      </c>
      <c r="Q538" s="52" t="s">
        <v>43</v>
      </c>
      <c r="R538" s="71">
        <v>5</v>
      </c>
      <c r="S538" s="71">
        <v>1250000</v>
      </c>
      <c r="T538" s="71"/>
      <c r="U538" s="71"/>
      <c r="V538" s="722"/>
      <c r="W538" s="432"/>
      <c r="X538" s="82">
        <f t="shared" si="27"/>
        <v>5</v>
      </c>
      <c r="Y538" s="481">
        <f t="shared" si="27"/>
        <v>1250000</v>
      </c>
      <c r="Z538" s="795" t="s">
        <v>982</v>
      </c>
      <c r="AA538" s="626"/>
      <c r="AB538" s="626"/>
      <c r="AC538" s="626"/>
      <c r="AD538" s="626"/>
      <c r="AE538" s="626"/>
      <c r="AF538" s="626"/>
      <c r="AG538" s="626"/>
    </row>
    <row r="539" spans="1:33" ht="12.95" customHeight="1">
      <c r="A539" s="102">
        <v>228</v>
      </c>
      <c r="B539" s="498"/>
      <c r="C539" s="676"/>
      <c r="D539" s="676"/>
      <c r="E539" s="676"/>
      <c r="F539" s="676"/>
      <c r="G539" s="676"/>
      <c r="H539" s="667"/>
      <c r="I539" s="72" t="s">
        <v>766</v>
      </c>
      <c r="J539" s="51"/>
      <c r="K539" s="51"/>
      <c r="L539" s="51" t="s">
        <v>223</v>
      </c>
      <c r="M539" s="51" t="s">
        <v>818</v>
      </c>
      <c r="N539" s="679">
        <v>42354</v>
      </c>
      <c r="O539" s="51"/>
      <c r="P539" s="52" t="s">
        <v>42</v>
      </c>
      <c r="Q539" s="52" t="s">
        <v>43</v>
      </c>
      <c r="R539" s="71">
        <v>2</v>
      </c>
      <c r="S539" s="71">
        <v>440000</v>
      </c>
      <c r="T539" s="71"/>
      <c r="U539" s="71"/>
      <c r="V539" s="722"/>
      <c r="W539" s="432"/>
      <c r="X539" s="82">
        <f t="shared" si="27"/>
        <v>2</v>
      </c>
      <c r="Y539" s="481">
        <f t="shared" si="27"/>
        <v>440000</v>
      </c>
      <c r="Z539" s="795" t="s">
        <v>982</v>
      </c>
      <c r="AA539" s="626"/>
      <c r="AB539" s="626"/>
      <c r="AC539" s="626"/>
      <c r="AD539" s="626"/>
      <c r="AE539" s="626"/>
      <c r="AF539" s="626"/>
      <c r="AG539" s="626"/>
    </row>
    <row r="540" spans="1:33" ht="12.95" customHeight="1">
      <c r="A540" s="102">
        <v>229</v>
      </c>
      <c r="B540" s="498"/>
      <c r="C540" s="676"/>
      <c r="D540" s="676"/>
      <c r="E540" s="676"/>
      <c r="F540" s="676"/>
      <c r="G540" s="676"/>
      <c r="H540" s="667"/>
      <c r="I540" s="72" t="s">
        <v>767</v>
      </c>
      <c r="J540" s="51"/>
      <c r="K540" s="51"/>
      <c r="L540" s="51" t="s">
        <v>223</v>
      </c>
      <c r="M540" s="51" t="s">
        <v>818</v>
      </c>
      <c r="N540" s="679">
        <v>42354</v>
      </c>
      <c r="O540" s="51"/>
      <c r="P540" s="52" t="s">
        <v>42</v>
      </c>
      <c r="Q540" s="52" t="s">
        <v>43</v>
      </c>
      <c r="R540" s="71">
        <v>5</v>
      </c>
      <c r="S540" s="71">
        <v>875000</v>
      </c>
      <c r="T540" s="71"/>
      <c r="U540" s="71"/>
      <c r="V540" s="722"/>
      <c r="W540" s="432"/>
      <c r="X540" s="82">
        <f t="shared" si="27"/>
        <v>5</v>
      </c>
      <c r="Y540" s="481">
        <f t="shared" si="27"/>
        <v>875000</v>
      </c>
      <c r="Z540" s="795" t="s">
        <v>1009</v>
      </c>
      <c r="AA540" s="626"/>
      <c r="AB540" s="626"/>
      <c r="AC540" s="626"/>
      <c r="AD540" s="626"/>
      <c r="AE540" s="626"/>
      <c r="AF540" s="626"/>
      <c r="AG540" s="626"/>
    </row>
    <row r="541" spans="1:33" ht="12.95" customHeight="1">
      <c r="A541" s="102">
        <v>230</v>
      </c>
      <c r="B541" s="498"/>
      <c r="C541" s="676"/>
      <c r="D541" s="676"/>
      <c r="E541" s="676"/>
      <c r="F541" s="676"/>
      <c r="G541" s="676"/>
      <c r="H541" s="667"/>
      <c r="I541" s="72" t="s">
        <v>877</v>
      </c>
      <c r="J541" s="51"/>
      <c r="K541" s="51"/>
      <c r="L541" s="51" t="s">
        <v>223</v>
      </c>
      <c r="M541" s="51" t="s">
        <v>818</v>
      </c>
      <c r="N541" s="679">
        <v>42354</v>
      </c>
      <c r="O541" s="51"/>
      <c r="P541" s="52" t="s">
        <v>42</v>
      </c>
      <c r="Q541" s="52" t="s">
        <v>43</v>
      </c>
      <c r="R541" s="71">
        <v>5</v>
      </c>
      <c r="S541" s="71">
        <v>1200000</v>
      </c>
      <c r="T541" s="71"/>
      <c r="U541" s="71"/>
      <c r="V541" s="722"/>
      <c r="W541" s="432"/>
      <c r="X541" s="82">
        <f t="shared" si="27"/>
        <v>5</v>
      </c>
      <c r="Y541" s="481">
        <f t="shared" si="27"/>
        <v>1200000</v>
      </c>
      <c r="Z541" s="795" t="s">
        <v>982</v>
      </c>
      <c r="AA541" s="626"/>
      <c r="AB541" s="626"/>
      <c r="AC541" s="626"/>
      <c r="AD541" s="626"/>
      <c r="AE541" s="626"/>
      <c r="AF541" s="626"/>
      <c r="AG541" s="626"/>
    </row>
    <row r="542" spans="1:33" ht="12.95" customHeight="1">
      <c r="A542" s="102">
        <v>231</v>
      </c>
      <c r="B542" s="498"/>
      <c r="C542" s="676"/>
      <c r="D542" s="676"/>
      <c r="E542" s="676"/>
      <c r="F542" s="676"/>
      <c r="G542" s="676"/>
      <c r="H542" s="667"/>
      <c r="I542" s="72" t="s">
        <v>878</v>
      </c>
      <c r="J542" s="51" t="s">
        <v>879</v>
      </c>
      <c r="K542" s="51"/>
      <c r="L542" s="51" t="s">
        <v>223</v>
      </c>
      <c r="M542" s="51" t="s">
        <v>818</v>
      </c>
      <c r="N542" s="679">
        <v>42355</v>
      </c>
      <c r="O542" s="51"/>
      <c r="P542" s="52" t="s">
        <v>42</v>
      </c>
      <c r="Q542" s="52" t="s">
        <v>43</v>
      </c>
      <c r="R542" s="71">
        <v>2</v>
      </c>
      <c r="S542" s="71">
        <v>13100000</v>
      </c>
      <c r="T542" s="71"/>
      <c r="U542" s="71"/>
      <c r="V542" s="722"/>
      <c r="W542" s="432"/>
      <c r="X542" s="82">
        <f t="shared" si="27"/>
        <v>2</v>
      </c>
      <c r="Y542" s="481">
        <f t="shared" si="27"/>
        <v>13100000</v>
      </c>
      <c r="Z542" s="795" t="s">
        <v>983</v>
      </c>
      <c r="AA542" s="626"/>
      <c r="AB542" s="626"/>
      <c r="AC542" s="626"/>
      <c r="AD542" s="626"/>
      <c r="AE542" s="626"/>
      <c r="AF542" s="626"/>
      <c r="AG542" s="626"/>
    </row>
    <row r="543" spans="1:33" ht="12.95" customHeight="1">
      <c r="A543" s="102">
        <v>232</v>
      </c>
      <c r="B543" s="498"/>
      <c r="C543" s="676"/>
      <c r="D543" s="676"/>
      <c r="E543" s="676"/>
      <c r="F543" s="676"/>
      <c r="G543" s="676"/>
      <c r="H543" s="667"/>
      <c r="I543" s="72" t="s">
        <v>880</v>
      </c>
      <c r="J543" s="51"/>
      <c r="K543" s="51"/>
      <c r="L543" s="51" t="s">
        <v>223</v>
      </c>
      <c r="M543" s="51" t="s">
        <v>818</v>
      </c>
      <c r="N543" s="679">
        <v>42355</v>
      </c>
      <c r="O543" s="51"/>
      <c r="P543" s="52" t="s">
        <v>42</v>
      </c>
      <c r="Q543" s="52" t="s">
        <v>43</v>
      </c>
      <c r="R543" s="71">
        <v>1</v>
      </c>
      <c r="S543" s="71">
        <v>600000</v>
      </c>
      <c r="T543" s="71"/>
      <c r="U543" s="71"/>
      <c r="V543" s="722"/>
      <c r="W543" s="432"/>
      <c r="X543" s="82">
        <f t="shared" si="27"/>
        <v>1</v>
      </c>
      <c r="Y543" s="481">
        <f t="shared" si="27"/>
        <v>600000</v>
      </c>
      <c r="Z543" s="795" t="s">
        <v>744</v>
      </c>
      <c r="AA543" s="626"/>
      <c r="AB543" s="626"/>
      <c r="AC543" s="626"/>
      <c r="AD543" s="626"/>
      <c r="AE543" s="626"/>
      <c r="AF543" s="626"/>
      <c r="AG543" s="626"/>
    </row>
    <row r="544" spans="1:33" ht="12.95" customHeight="1">
      <c r="A544" s="102">
        <v>233</v>
      </c>
      <c r="B544" s="498"/>
      <c r="C544" s="676"/>
      <c r="D544" s="676"/>
      <c r="E544" s="676"/>
      <c r="F544" s="676"/>
      <c r="G544" s="676"/>
      <c r="H544" s="667"/>
      <c r="I544" s="72" t="s">
        <v>881</v>
      </c>
      <c r="J544" s="51" t="s">
        <v>321</v>
      </c>
      <c r="K544" s="51"/>
      <c r="L544" s="51" t="s">
        <v>223</v>
      </c>
      <c r="M544" s="51" t="s">
        <v>818</v>
      </c>
      <c r="N544" s="679">
        <v>42355</v>
      </c>
      <c r="O544" s="51"/>
      <c r="P544" s="52" t="s">
        <v>42</v>
      </c>
      <c r="Q544" s="52" t="s">
        <v>43</v>
      </c>
      <c r="R544" s="71">
        <v>7</v>
      </c>
      <c r="S544" s="71">
        <v>9100000</v>
      </c>
      <c r="T544" s="71"/>
      <c r="U544" s="71"/>
      <c r="V544" s="722"/>
      <c r="W544" s="432"/>
      <c r="X544" s="82">
        <f t="shared" si="27"/>
        <v>7</v>
      </c>
      <c r="Y544" s="481">
        <f t="shared" si="27"/>
        <v>9100000</v>
      </c>
      <c r="Z544" s="795" t="s">
        <v>1010</v>
      </c>
      <c r="AA544" s="626"/>
      <c r="AB544" s="626"/>
      <c r="AC544" s="626"/>
      <c r="AD544" s="626"/>
      <c r="AE544" s="626"/>
      <c r="AF544" s="626"/>
      <c r="AG544" s="626"/>
    </row>
    <row r="545" spans="1:34" ht="12.95" customHeight="1">
      <c r="A545" s="102">
        <v>234</v>
      </c>
      <c r="B545" s="498"/>
      <c r="C545" s="676"/>
      <c r="D545" s="676"/>
      <c r="E545" s="676"/>
      <c r="F545" s="676"/>
      <c r="G545" s="676"/>
      <c r="H545" s="667"/>
      <c r="I545" s="72" t="s">
        <v>317</v>
      </c>
      <c r="J545" s="51"/>
      <c r="K545" s="51"/>
      <c r="L545" s="51" t="s">
        <v>39</v>
      </c>
      <c r="M545" s="51" t="s">
        <v>818</v>
      </c>
      <c r="N545" s="679">
        <v>42355</v>
      </c>
      <c r="O545" s="51"/>
      <c r="P545" s="52" t="s">
        <v>42</v>
      </c>
      <c r="Q545" s="52" t="s">
        <v>43</v>
      </c>
      <c r="R545" s="71">
        <v>3</v>
      </c>
      <c r="S545" s="71">
        <v>7500000</v>
      </c>
      <c r="T545" s="71"/>
      <c r="U545" s="71"/>
      <c r="V545" s="722"/>
      <c r="W545" s="432"/>
      <c r="X545" s="82">
        <f t="shared" si="27"/>
        <v>3</v>
      </c>
      <c r="Y545" s="481">
        <f t="shared" si="27"/>
        <v>7500000</v>
      </c>
      <c r="Z545" s="795" t="s">
        <v>984</v>
      </c>
      <c r="AA545" s="626"/>
      <c r="AB545" s="626"/>
      <c r="AC545" s="626"/>
      <c r="AD545" s="626"/>
      <c r="AE545" s="626"/>
      <c r="AF545" s="626"/>
      <c r="AG545" s="626"/>
    </row>
    <row r="546" spans="1:34" ht="12.95" customHeight="1">
      <c r="A546" s="102">
        <v>235</v>
      </c>
      <c r="B546" s="498"/>
      <c r="C546" s="676"/>
      <c r="D546" s="676"/>
      <c r="E546" s="676"/>
      <c r="F546" s="676"/>
      <c r="G546" s="676"/>
      <c r="H546" s="667"/>
      <c r="I546" s="72" t="s">
        <v>882</v>
      </c>
      <c r="J546" s="51" t="s">
        <v>826</v>
      </c>
      <c r="K546" s="51"/>
      <c r="L546" s="51" t="s">
        <v>158</v>
      </c>
      <c r="M546" s="51" t="s">
        <v>818</v>
      </c>
      <c r="N546" s="679">
        <v>42348</v>
      </c>
      <c r="O546" s="51"/>
      <c r="P546" s="52" t="s">
        <v>42</v>
      </c>
      <c r="Q546" s="52" t="s">
        <v>43</v>
      </c>
      <c r="R546" s="71">
        <v>11</v>
      </c>
      <c r="S546" s="71">
        <v>2475000</v>
      </c>
      <c r="T546" s="71"/>
      <c r="U546" s="71"/>
      <c r="V546" s="722"/>
      <c r="W546" s="432"/>
      <c r="X546" s="82">
        <f t="shared" si="27"/>
        <v>11</v>
      </c>
      <c r="Y546" s="481">
        <f t="shared" si="27"/>
        <v>2475000</v>
      </c>
      <c r="Z546" s="795" t="s">
        <v>985</v>
      </c>
      <c r="AA546" s="626"/>
      <c r="AB546" s="626"/>
      <c r="AC546" s="626"/>
      <c r="AD546" s="626"/>
      <c r="AE546" s="626"/>
      <c r="AF546" s="626"/>
      <c r="AG546" s="626"/>
    </row>
    <row r="547" spans="1:34" ht="12.95" customHeight="1">
      <c r="A547" s="102">
        <v>236</v>
      </c>
      <c r="B547" s="498"/>
      <c r="C547" s="676"/>
      <c r="D547" s="676"/>
      <c r="E547" s="676"/>
      <c r="F547" s="676"/>
      <c r="G547" s="676"/>
      <c r="H547" s="667"/>
      <c r="I547" s="72" t="s">
        <v>883</v>
      </c>
      <c r="J547" s="51"/>
      <c r="K547" s="51"/>
      <c r="L547" s="51" t="s">
        <v>39</v>
      </c>
      <c r="M547" s="51" t="s">
        <v>818</v>
      </c>
      <c r="N547" s="679">
        <v>42348</v>
      </c>
      <c r="O547" s="51"/>
      <c r="P547" s="52" t="s">
        <v>132</v>
      </c>
      <c r="Q547" s="52" t="s">
        <v>43</v>
      </c>
      <c r="R547" s="71">
        <v>3</v>
      </c>
      <c r="S547" s="71">
        <v>3000000</v>
      </c>
      <c r="T547" s="71"/>
      <c r="U547" s="71"/>
      <c r="V547" s="722"/>
      <c r="W547" s="432"/>
      <c r="X547" s="82">
        <f t="shared" si="27"/>
        <v>3</v>
      </c>
      <c r="Y547" s="481">
        <f t="shared" si="27"/>
        <v>3000000</v>
      </c>
      <c r="Z547" s="795" t="s">
        <v>986</v>
      </c>
      <c r="AA547" s="626"/>
      <c r="AB547" s="626"/>
      <c r="AC547" s="626"/>
      <c r="AD547" s="626"/>
      <c r="AE547" s="626"/>
      <c r="AF547" s="626"/>
      <c r="AG547" s="626"/>
    </row>
    <row r="548" spans="1:34" ht="12.95" customHeight="1">
      <c r="A548" s="102">
        <v>237</v>
      </c>
      <c r="B548" s="498"/>
      <c r="C548" s="676"/>
      <c r="D548" s="676"/>
      <c r="E548" s="676"/>
      <c r="F548" s="676"/>
      <c r="G548" s="676"/>
      <c r="H548" s="667"/>
      <c r="I548" s="72" t="s">
        <v>266</v>
      </c>
      <c r="J548" s="51" t="s">
        <v>242</v>
      </c>
      <c r="K548" s="51"/>
      <c r="L548" s="51" t="s">
        <v>158</v>
      </c>
      <c r="M548" s="51" t="s">
        <v>818</v>
      </c>
      <c r="N548" s="679">
        <v>42348</v>
      </c>
      <c r="O548" s="51"/>
      <c r="P548" s="52" t="s">
        <v>132</v>
      </c>
      <c r="Q548" s="52" t="s">
        <v>43</v>
      </c>
      <c r="R548" s="71">
        <v>3</v>
      </c>
      <c r="S548" s="71">
        <v>1500000</v>
      </c>
      <c r="T548" s="71"/>
      <c r="U548" s="71"/>
      <c r="V548" s="722"/>
      <c r="W548" s="432"/>
      <c r="X548" s="82">
        <f t="shared" si="27"/>
        <v>3</v>
      </c>
      <c r="Y548" s="481">
        <f t="shared" si="27"/>
        <v>1500000</v>
      </c>
      <c r="Z548" s="795" t="s">
        <v>1011</v>
      </c>
      <c r="AA548" s="626"/>
      <c r="AB548" s="626"/>
      <c r="AC548" s="626"/>
      <c r="AD548" s="626"/>
      <c r="AE548" s="626"/>
      <c r="AF548" s="626"/>
      <c r="AG548" s="626"/>
    </row>
    <row r="549" spans="1:34" ht="12.95" customHeight="1">
      <c r="A549" s="102">
        <v>238</v>
      </c>
      <c r="B549" s="498"/>
      <c r="C549" s="676"/>
      <c r="D549" s="676"/>
      <c r="E549" s="676"/>
      <c r="F549" s="676"/>
      <c r="G549" s="676"/>
      <c r="H549" s="667"/>
      <c r="I549" s="72" t="s">
        <v>328</v>
      </c>
      <c r="J549" s="51" t="s">
        <v>884</v>
      </c>
      <c r="K549" s="51"/>
      <c r="L549" s="51" t="s">
        <v>158</v>
      </c>
      <c r="M549" s="51" t="s">
        <v>818</v>
      </c>
      <c r="N549" s="679">
        <v>42348</v>
      </c>
      <c r="O549" s="51"/>
      <c r="P549" s="52" t="s">
        <v>132</v>
      </c>
      <c r="Q549" s="52" t="s">
        <v>43</v>
      </c>
      <c r="R549" s="71">
        <v>10</v>
      </c>
      <c r="S549" s="71">
        <v>2000000</v>
      </c>
      <c r="T549" s="71"/>
      <c r="U549" s="71"/>
      <c r="V549" s="722"/>
      <c r="W549" s="432"/>
      <c r="X549" s="82">
        <f t="shared" si="27"/>
        <v>10</v>
      </c>
      <c r="Y549" s="481">
        <f t="shared" si="27"/>
        <v>2000000</v>
      </c>
      <c r="Z549" s="795" t="s">
        <v>982</v>
      </c>
      <c r="AA549" s="626"/>
      <c r="AB549" s="626"/>
      <c r="AC549" s="626"/>
      <c r="AD549" s="626"/>
      <c r="AE549" s="626"/>
      <c r="AF549" s="626"/>
      <c r="AG549" s="626"/>
    </row>
    <row r="550" spans="1:34" ht="12.95" customHeight="1">
      <c r="A550" s="102">
        <v>239</v>
      </c>
      <c r="B550" s="498"/>
      <c r="C550" s="676"/>
      <c r="D550" s="676"/>
      <c r="E550" s="676"/>
      <c r="F550" s="676"/>
      <c r="G550" s="676"/>
      <c r="H550" s="667"/>
      <c r="I550" s="72" t="s">
        <v>885</v>
      </c>
      <c r="J550" s="51" t="s">
        <v>886</v>
      </c>
      <c r="K550" s="51"/>
      <c r="L550" s="51" t="s">
        <v>158</v>
      </c>
      <c r="M550" s="51" t="s">
        <v>818</v>
      </c>
      <c r="N550" s="679">
        <v>42353</v>
      </c>
      <c r="O550" s="51"/>
      <c r="P550" s="52" t="s">
        <v>132</v>
      </c>
      <c r="Q550" s="52" t="s">
        <v>43</v>
      </c>
      <c r="R550" s="71">
        <v>6</v>
      </c>
      <c r="S550" s="71">
        <v>300000</v>
      </c>
      <c r="T550" s="71"/>
      <c r="U550" s="71"/>
      <c r="V550" s="722"/>
      <c r="W550" s="432"/>
      <c r="X550" s="82">
        <f t="shared" si="27"/>
        <v>6</v>
      </c>
      <c r="Y550" s="481">
        <f t="shared" si="27"/>
        <v>300000</v>
      </c>
      <c r="Z550" s="795" t="s">
        <v>1012</v>
      </c>
      <c r="AA550" s="626"/>
      <c r="AB550" s="626"/>
      <c r="AC550" s="626"/>
      <c r="AD550" s="626"/>
      <c r="AE550" s="626"/>
      <c r="AF550" s="626"/>
      <c r="AG550" s="626"/>
    </row>
    <row r="551" spans="1:34" ht="12.95" customHeight="1">
      <c r="A551" s="102">
        <v>240</v>
      </c>
      <c r="B551" s="498"/>
      <c r="C551" s="676"/>
      <c r="D551" s="676"/>
      <c r="E551" s="676"/>
      <c r="F551" s="676"/>
      <c r="G551" s="676"/>
      <c r="H551" s="667"/>
      <c r="I551" s="512" t="s">
        <v>307</v>
      </c>
      <c r="J551" s="104"/>
      <c r="K551" s="104"/>
      <c r="L551" s="104" t="s">
        <v>39</v>
      </c>
      <c r="M551" s="104" t="s">
        <v>818</v>
      </c>
      <c r="N551" s="685">
        <v>42368</v>
      </c>
      <c r="O551" s="104"/>
      <c r="P551" s="102" t="s">
        <v>132</v>
      </c>
      <c r="Q551" s="102" t="s">
        <v>43</v>
      </c>
      <c r="R551" s="503">
        <v>2</v>
      </c>
      <c r="S551" s="503">
        <v>4500000</v>
      </c>
      <c r="T551" s="503"/>
      <c r="U551" s="503"/>
      <c r="V551" s="722"/>
      <c r="W551" s="432"/>
      <c r="X551" s="82">
        <f t="shared" si="27"/>
        <v>2</v>
      </c>
      <c r="Y551" s="481">
        <f t="shared" si="27"/>
        <v>4500000</v>
      </c>
      <c r="Z551" s="898" t="s">
        <v>987</v>
      </c>
      <c r="AA551" s="626"/>
      <c r="AB551" s="626"/>
      <c r="AC551" s="626"/>
      <c r="AD551" s="626"/>
      <c r="AE551" s="626"/>
      <c r="AF551" s="626"/>
      <c r="AG551" s="626"/>
    </row>
    <row r="552" spans="1:34" ht="12.95" customHeight="1">
      <c r="A552" s="102">
        <v>241</v>
      </c>
      <c r="B552" s="498"/>
      <c r="C552" s="676"/>
      <c r="D552" s="676"/>
      <c r="E552" s="676"/>
      <c r="F552" s="676"/>
      <c r="G552" s="676"/>
      <c r="H552" s="667"/>
      <c r="I552" s="512" t="s">
        <v>904</v>
      </c>
      <c r="J552" s="104"/>
      <c r="K552" s="104"/>
      <c r="L552" s="104" t="s">
        <v>201</v>
      </c>
      <c r="M552" s="104" t="s">
        <v>818</v>
      </c>
      <c r="N552" s="685">
        <v>42368</v>
      </c>
      <c r="O552" s="104"/>
      <c r="P552" s="102" t="s">
        <v>132</v>
      </c>
      <c r="Q552" s="102" t="s">
        <v>43</v>
      </c>
      <c r="R552" s="503">
        <v>1</v>
      </c>
      <c r="S552" s="503">
        <v>27200000</v>
      </c>
      <c r="T552" s="503"/>
      <c r="U552" s="503"/>
      <c r="V552" s="722"/>
      <c r="W552" s="432"/>
      <c r="X552" s="82">
        <f t="shared" si="27"/>
        <v>1</v>
      </c>
      <c r="Y552" s="481">
        <f t="shared" si="27"/>
        <v>27200000</v>
      </c>
      <c r="Z552" s="898" t="s">
        <v>733</v>
      </c>
      <c r="AA552" s="626"/>
      <c r="AB552" s="626"/>
      <c r="AC552" s="626"/>
      <c r="AD552" s="626"/>
      <c r="AE552" s="626"/>
      <c r="AF552" s="626"/>
      <c r="AG552" s="626"/>
    </row>
    <row r="553" spans="1:34" ht="12.95" customHeight="1">
      <c r="A553" s="102">
        <v>242</v>
      </c>
      <c r="B553" s="498"/>
      <c r="C553" s="676"/>
      <c r="D553" s="676"/>
      <c r="E553" s="676"/>
      <c r="F553" s="676"/>
      <c r="G553" s="676"/>
      <c r="H553" s="667"/>
      <c r="I553" s="883" t="s">
        <v>296</v>
      </c>
      <c r="J553" s="433" t="s">
        <v>962</v>
      </c>
      <c r="K553" s="433"/>
      <c r="L553" s="590" t="s">
        <v>158</v>
      </c>
      <c r="M553" s="590" t="s">
        <v>760</v>
      </c>
      <c r="N553" s="909">
        <v>2015</v>
      </c>
      <c r="O553" s="433"/>
      <c r="P553" s="587" t="s">
        <v>132</v>
      </c>
      <c r="Q553" s="587" t="s">
        <v>43</v>
      </c>
      <c r="R553" s="664"/>
      <c r="S553" s="664"/>
      <c r="T553" s="664">
        <v>1</v>
      </c>
      <c r="U553" s="664">
        <v>71182115</v>
      </c>
      <c r="V553" s="884"/>
      <c r="W553" s="885"/>
      <c r="X553" s="882">
        <f t="shared" ref="X553:Y553" si="28">R553+T553-V553</f>
        <v>1</v>
      </c>
      <c r="Y553" s="875">
        <f t="shared" si="28"/>
        <v>71182115</v>
      </c>
      <c r="Z553" s="565" t="s">
        <v>989</v>
      </c>
      <c r="AA553" s="626"/>
      <c r="AB553" s="626"/>
      <c r="AC553" s="626"/>
      <c r="AD553" s="626"/>
      <c r="AE553" s="626"/>
      <c r="AF553" s="626"/>
      <c r="AG553" s="626"/>
    </row>
    <row r="554" spans="1:34" ht="12.95" customHeight="1" thickBot="1">
      <c r="A554" s="99"/>
      <c r="B554" s="100"/>
      <c r="C554" s="101"/>
      <c r="D554" s="101"/>
      <c r="E554" s="101"/>
      <c r="F554" s="101"/>
      <c r="G554" s="101"/>
      <c r="H554" s="102"/>
      <c r="I554" s="103"/>
      <c r="J554" s="104"/>
      <c r="K554" s="102"/>
      <c r="L554" s="104"/>
      <c r="M554" s="104"/>
      <c r="N554" s="102"/>
      <c r="O554" s="102"/>
      <c r="P554" s="102"/>
      <c r="Q554" s="102"/>
      <c r="R554" s="105"/>
      <c r="S554" s="106"/>
      <c r="T554" s="105"/>
      <c r="U554" s="106"/>
      <c r="V554" s="105"/>
      <c r="W554" s="106"/>
      <c r="X554" s="105"/>
      <c r="Y554" s="106"/>
      <c r="Z554" s="107"/>
      <c r="AA554" s="626"/>
      <c r="AB554" s="626"/>
      <c r="AC554" s="626"/>
      <c r="AD554" s="626"/>
      <c r="AE554" s="626"/>
      <c r="AF554" s="626"/>
      <c r="AG554" s="626"/>
      <c r="AH554" s="92"/>
    </row>
    <row r="555" spans="1:34" ht="12.95" customHeight="1" thickBot="1">
      <c r="A555" s="54"/>
      <c r="B555" s="87"/>
      <c r="C555" s="56" t="str">
        <f>MID(B555,1,2)</f>
        <v/>
      </c>
      <c r="D555" s="56" t="str">
        <f>MID(B555,4,2)</f>
        <v/>
      </c>
      <c r="E555" s="56" t="str">
        <f>MID(B555,7,2)</f>
        <v/>
      </c>
      <c r="F555" s="56" t="str">
        <f>MID(B555,10,2)</f>
        <v/>
      </c>
      <c r="G555" s="56" t="str">
        <f>MID(B555,13,3)</f>
        <v/>
      </c>
      <c r="H555" s="511" t="s">
        <v>394</v>
      </c>
      <c r="I555" s="88" t="s">
        <v>798</v>
      </c>
      <c r="J555" s="87"/>
      <c r="K555" s="59"/>
      <c r="L555" s="87"/>
      <c r="M555" s="87"/>
      <c r="N555" s="59"/>
      <c r="O555" s="59"/>
      <c r="P555" s="59"/>
      <c r="Q555" s="60"/>
      <c r="R555" s="61">
        <f>SUM(R556:R574)</f>
        <v>28</v>
      </c>
      <c r="S555" s="61">
        <f>SUM(S556:S574)</f>
        <v>196874750</v>
      </c>
      <c r="T555" s="61">
        <f>SUM(T556:T574)</f>
        <v>0</v>
      </c>
      <c r="U555" s="731">
        <f t="shared" ref="U555:Y555" si="29">SUM(U556:U574)</f>
        <v>0</v>
      </c>
      <c r="V555" s="61">
        <f t="shared" si="29"/>
        <v>0</v>
      </c>
      <c r="W555" s="61">
        <f t="shared" si="29"/>
        <v>0</v>
      </c>
      <c r="X555" s="61">
        <f t="shared" si="29"/>
        <v>28</v>
      </c>
      <c r="Y555" s="731">
        <f t="shared" si="29"/>
        <v>196874750</v>
      </c>
      <c r="Z555" s="91"/>
      <c r="AA555" s="623"/>
      <c r="AB555" s="623"/>
      <c r="AC555" s="623"/>
      <c r="AD555" s="623"/>
      <c r="AE555" s="623"/>
      <c r="AF555" s="623"/>
      <c r="AG555" s="623"/>
      <c r="AH555" s="92"/>
    </row>
    <row r="556" spans="1:34" ht="12.95" customHeight="1">
      <c r="A556" s="114">
        <v>1</v>
      </c>
      <c r="B556" s="109" t="s">
        <v>395</v>
      </c>
      <c r="C556" s="110" t="s">
        <v>97</v>
      </c>
      <c r="D556" s="110" t="s">
        <v>263</v>
      </c>
      <c r="E556" s="110" t="s">
        <v>239</v>
      </c>
      <c r="F556" s="110" t="s">
        <v>97</v>
      </c>
      <c r="G556" s="110" t="s">
        <v>139</v>
      </c>
      <c r="H556" s="111"/>
      <c r="I556" s="112" t="s">
        <v>396</v>
      </c>
      <c r="J556" s="113" t="s">
        <v>397</v>
      </c>
      <c r="K556" s="114" t="s">
        <v>41</v>
      </c>
      <c r="L556" s="112"/>
      <c r="M556" s="112" t="s">
        <v>40</v>
      </c>
      <c r="N556" s="114">
        <v>2007</v>
      </c>
      <c r="O556" s="114" t="s">
        <v>41</v>
      </c>
      <c r="P556" s="114" t="s">
        <v>42</v>
      </c>
      <c r="Q556" s="114" t="s">
        <v>43</v>
      </c>
      <c r="R556" s="111">
        <v>1</v>
      </c>
      <c r="S556" s="115">
        <v>800000</v>
      </c>
      <c r="T556" s="111"/>
      <c r="U556" s="115"/>
      <c r="V556" s="111"/>
      <c r="W556" s="115"/>
      <c r="X556" s="111">
        <f>R556+T556-V556</f>
        <v>1</v>
      </c>
      <c r="Y556" s="459">
        <f>S556+U556-W556</f>
        <v>800000</v>
      </c>
      <c r="Z556" s="116" t="s">
        <v>739</v>
      </c>
      <c r="AA556" s="623"/>
      <c r="AB556" s="623"/>
      <c r="AC556" s="623"/>
      <c r="AD556" s="623"/>
      <c r="AE556" s="623"/>
      <c r="AF556" s="623"/>
      <c r="AG556" s="623"/>
      <c r="AH556" s="92"/>
    </row>
    <row r="557" spans="1:34" ht="12.95" customHeight="1">
      <c r="A557" s="52">
        <v>2</v>
      </c>
      <c r="B557" s="118"/>
      <c r="C557" s="69" t="s">
        <v>97</v>
      </c>
      <c r="D557" s="69" t="s">
        <v>263</v>
      </c>
      <c r="E557" s="69" t="s">
        <v>239</v>
      </c>
      <c r="F557" s="69" t="s">
        <v>97</v>
      </c>
      <c r="G557" s="69" t="s">
        <v>139</v>
      </c>
      <c r="H557" s="70"/>
      <c r="I557" s="51" t="s">
        <v>398</v>
      </c>
      <c r="J557" s="119" t="s">
        <v>399</v>
      </c>
      <c r="K557" s="52"/>
      <c r="L557" s="51"/>
      <c r="M557" s="51" t="s">
        <v>40</v>
      </c>
      <c r="N557" s="52">
        <v>2007</v>
      </c>
      <c r="O557" s="52" t="s">
        <v>41</v>
      </c>
      <c r="P557" s="52" t="s">
        <v>42</v>
      </c>
      <c r="Q557" s="52" t="s">
        <v>43</v>
      </c>
      <c r="R557" s="70">
        <v>1</v>
      </c>
      <c r="S557" s="71">
        <v>1050000</v>
      </c>
      <c r="T557" s="70"/>
      <c r="U557" s="71"/>
      <c r="V557" s="70"/>
      <c r="W557" s="71"/>
      <c r="X557" s="70">
        <f t="shared" ref="X557:Y572" si="30">R557+T557-V557</f>
        <v>1</v>
      </c>
      <c r="Y557" s="472">
        <f t="shared" si="30"/>
        <v>1050000</v>
      </c>
      <c r="Z557" s="447" t="s">
        <v>739</v>
      </c>
      <c r="AA557" s="623"/>
      <c r="AB557" s="623"/>
      <c r="AC557" s="623"/>
      <c r="AD557" s="623"/>
      <c r="AE557" s="623"/>
      <c r="AF557" s="623"/>
      <c r="AG557" s="623"/>
      <c r="AH557" s="92"/>
    </row>
    <row r="558" spans="1:34" ht="12.95" customHeight="1">
      <c r="A558" s="52">
        <v>3</v>
      </c>
      <c r="B558" s="118"/>
      <c r="C558" s="69" t="s">
        <v>97</v>
      </c>
      <c r="D558" s="69" t="s">
        <v>263</v>
      </c>
      <c r="E558" s="69" t="s">
        <v>239</v>
      </c>
      <c r="F558" s="69" t="s">
        <v>97</v>
      </c>
      <c r="G558" s="69" t="s">
        <v>139</v>
      </c>
      <c r="H558" s="70"/>
      <c r="I558" s="51" t="s">
        <v>400</v>
      </c>
      <c r="J558" s="119" t="s">
        <v>401</v>
      </c>
      <c r="K558" s="52"/>
      <c r="L558" s="51"/>
      <c r="M558" s="51" t="s">
        <v>40</v>
      </c>
      <c r="N558" s="52">
        <v>2007</v>
      </c>
      <c r="O558" s="52" t="s">
        <v>41</v>
      </c>
      <c r="P558" s="52" t="s">
        <v>42</v>
      </c>
      <c r="Q558" s="52" t="s">
        <v>43</v>
      </c>
      <c r="R558" s="70">
        <v>1</v>
      </c>
      <c r="S558" s="71">
        <v>30000</v>
      </c>
      <c r="T558" s="70"/>
      <c r="U558" s="71"/>
      <c r="V558" s="70"/>
      <c r="W558" s="71"/>
      <c r="X558" s="70">
        <f t="shared" si="30"/>
        <v>1</v>
      </c>
      <c r="Y558" s="472">
        <f t="shared" si="30"/>
        <v>30000</v>
      </c>
      <c r="Z558" s="447" t="s">
        <v>739</v>
      </c>
      <c r="AA558" s="623"/>
      <c r="AB558" s="623"/>
      <c r="AC558" s="623"/>
      <c r="AD558" s="623"/>
      <c r="AE558" s="623"/>
      <c r="AF558" s="623"/>
      <c r="AG558" s="623"/>
      <c r="AH558" s="92"/>
    </row>
    <row r="559" spans="1:34" ht="12.95" customHeight="1">
      <c r="A559" s="114">
        <v>4</v>
      </c>
      <c r="B559" s="118"/>
      <c r="C559" s="69" t="s">
        <v>97</v>
      </c>
      <c r="D559" s="69" t="s">
        <v>263</v>
      </c>
      <c r="E559" s="69" t="s">
        <v>239</v>
      </c>
      <c r="F559" s="69" t="s">
        <v>97</v>
      </c>
      <c r="G559" s="69" t="s">
        <v>139</v>
      </c>
      <c r="H559" s="70"/>
      <c r="I559" s="51" t="s">
        <v>402</v>
      </c>
      <c r="J559" s="119" t="s">
        <v>131</v>
      </c>
      <c r="K559" s="52"/>
      <c r="L559" s="51"/>
      <c r="M559" s="51" t="s">
        <v>40</v>
      </c>
      <c r="N559" s="52">
        <v>2007</v>
      </c>
      <c r="O559" s="52" t="s">
        <v>41</v>
      </c>
      <c r="P559" s="52" t="s">
        <v>42</v>
      </c>
      <c r="Q559" s="52" t="s">
        <v>43</v>
      </c>
      <c r="R559" s="70">
        <v>1</v>
      </c>
      <c r="S559" s="71">
        <v>10000</v>
      </c>
      <c r="T559" s="70"/>
      <c r="U559" s="71"/>
      <c r="V559" s="70"/>
      <c r="W559" s="71"/>
      <c r="X559" s="70">
        <f t="shared" si="30"/>
        <v>1</v>
      </c>
      <c r="Y559" s="472">
        <f t="shared" si="30"/>
        <v>10000</v>
      </c>
      <c r="Z559" s="447" t="s">
        <v>739</v>
      </c>
      <c r="AA559" s="623"/>
      <c r="AB559" s="623"/>
      <c r="AC559" s="623"/>
      <c r="AD559" s="623"/>
      <c r="AE559" s="623"/>
      <c r="AF559" s="623"/>
      <c r="AG559" s="623"/>
      <c r="AH559" s="92"/>
    </row>
    <row r="560" spans="1:34" ht="12.95" customHeight="1">
      <c r="A560" s="52">
        <v>5</v>
      </c>
      <c r="B560" s="118"/>
      <c r="C560" s="69" t="s">
        <v>97</v>
      </c>
      <c r="D560" s="69" t="s">
        <v>263</v>
      </c>
      <c r="E560" s="69" t="s">
        <v>239</v>
      </c>
      <c r="F560" s="69" t="s">
        <v>97</v>
      </c>
      <c r="G560" s="69" t="s">
        <v>139</v>
      </c>
      <c r="H560" s="70"/>
      <c r="I560" s="51" t="s">
        <v>403</v>
      </c>
      <c r="J560" s="119" t="s">
        <v>131</v>
      </c>
      <c r="K560" s="52"/>
      <c r="L560" s="51"/>
      <c r="M560" s="51" t="s">
        <v>40</v>
      </c>
      <c r="N560" s="52">
        <v>2007</v>
      </c>
      <c r="O560" s="52" t="s">
        <v>41</v>
      </c>
      <c r="P560" s="52" t="s">
        <v>42</v>
      </c>
      <c r="Q560" s="52" t="s">
        <v>43</v>
      </c>
      <c r="R560" s="70">
        <v>1</v>
      </c>
      <c r="S560" s="71">
        <v>60000</v>
      </c>
      <c r="T560" s="70"/>
      <c r="U560" s="71"/>
      <c r="V560" s="70"/>
      <c r="W560" s="71"/>
      <c r="X560" s="70">
        <f t="shared" si="30"/>
        <v>1</v>
      </c>
      <c r="Y560" s="472">
        <f t="shared" si="30"/>
        <v>60000</v>
      </c>
      <c r="Z560" s="447" t="s">
        <v>739</v>
      </c>
      <c r="AA560" s="623"/>
      <c r="AB560" s="623"/>
      <c r="AC560" s="623"/>
      <c r="AD560" s="623"/>
      <c r="AE560" s="623"/>
      <c r="AF560" s="623"/>
      <c r="AG560" s="623"/>
      <c r="AH560" s="92"/>
    </row>
    <row r="561" spans="1:34" ht="12.95" customHeight="1">
      <c r="A561" s="52">
        <v>6</v>
      </c>
      <c r="B561" s="118"/>
      <c r="C561" s="69" t="s">
        <v>97</v>
      </c>
      <c r="D561" s="69" t="s">
        <v>263</v>
      </c>
      <c r="E561" s="69" t="s">
        <v>239</v>
      </c>
      <c r="F561" s="69" t="s">
        <v>97</v>
      </c>
      <c r="G561" s="69" t="s">
        <v>139</v>
      </c>
      <c r="H561" s="70"/>
      <c r="I561" s="51" t="s">
        <v>387</v>
      </c>
      <c r="J561" s="119" t="s">
        <v>131</v>
      </c>
      <c r="K561" s="52"/>
      <c r="L561" s="51"/>
      <c r="M561" s="51" t="s">
        <v>40</v>
      </c>
      <c r="N561" s="52">
        <v>2007</v>
      </c>
      <c r="O561" s="52" t="s">
        <v>41</v>
      </c>
      <c r="P561" s="52" t="s">
        <v>42</v>
      </c>
      <c r="Q561" s="52" t="s">
        <v>178</v>
      </c>
      <c r="R561" s="70">
        <v>1</v>
      </c>
      <c r="S561" s="71">
        <v>500000</v>
      </c>
      <c r="T561" s="70"/>
      <c r="U561" s="71"/>
      <c r="V561" s="70"/>
      <c r="W561" s="71"/>
      <c r="X561" s="70">
        <f t="shared" si="30"/>
        <v>1</v>
      </c>
      <c r="Y561" s="472">
        <f t="shared" si="30"/>
        <v>500000</v>
      </c>
      <c r="Z561" s="447" t="s">
        <v>741</v>
      </c>
      <c r="AA561" s="623"/>
      <c r="AB561" s="623"/>
      <c r="AC561" s="623"/>
      <c r="AD561" s="623"/>
      <c r="AE561" s="623"/>
      <c r="AF561" s="623"/>
      <c r="AG561" s="623"/>
      <c r="AH561" s="92"/>
    </row>
    <row r="562" spans="1:34" ht="12.95" customHeight="1">
      <c r="A562" s="114">
        <v>7</v>
      </c>
      <c r="B562" s="118"/>
      <c r="C562" s="76">
        <v>2</v>
      </c>
      <c r="D562" s="76">
        <v>9</v>
      </c>
      <c r="E562" s="76">
        <v>1</v>
      </c>
      <c r="F562" s="76">
        <v>12</v>
      </c>
      <c r="G562" s="76">
        <v>20</v>
      </c>
      <c r="H562" s="51" t="s">
        <v>129</v>
      </c>
      <c r="I562" s="51" t="s">
        <v>404</v>
      </c>
      <c r="J562" s="51" t="s">
        <v>405</v>
      </c>
      <c r="K562" s="51" t="s">
        <v>406</v>
      </c>
      <c r="L562" s="51" t="s">
        <v>39</v>
      </c>
      <c r="M562" s="51" t="s">
        <v>40</v>
      </c>
      <c r="N562" s="52">
        <v>2006</v>
      </c>
      <c r="O562" s="51"/>
      <c r="P562" s="51" t="s">
        <v>42</v>
      </c>
      <c r="Q562" s="51" t="s">
        <v>43</v>
      </c>
      <c r="R562" s="51">
        <v>1</v>
      </c>
      <c r="S562" s="51">
        <v>10750000</v>
      </c>
      <c r="T562" s="52"/>
      <c r="U562" s="475"/>
      <c r="V562" s="51"/>
      <c r="W562" s="51"/>
      <c r="X562" s="70">
        <f t="shared" si="30"/>
        <v>1</v>
      </c>
      <c r="Y562" s="472">
        <f t="shared" si="30"/>
        <v>10750000</v>
      </c>
      <c r="Z562" s="406" t="s">
        <v>697</v>
      </c>
      <c r="AA562" s="624"/>
      <c r="AB562" s="624"/>
      <c r="AC562" s="624"/>
      <c r="AD562" s="624"/>
      <c r="AE562" s="624"/>
      <c r="AF562" s="624"/>
      <c r="AG562" s="624"/>
      <c r="AH562" s="92"/>
    </row>
    <row r="563" spans="1:34" ht="12.95" customHeight="1">
      <c r="A563" s="52">
        <v>8</v>
      </c>
      <c r="B563" s="118"/>
      <c r="C563" s="76">
        <v>2</v>
      </c>
      <c r="D563" s="76">
        <v>9</v>
      </c>
      <c r="E563" s="76">
        <v>1</v>
      </c>
      <c r="F563" s="76">
        <v>1</v>
      </c>
      <c r="G563" s="76">
        <v>5</v>
      </c>
      <c r="H563" s="51" t="s">
        <v>129</v>
      </c>
      <c r="I563" s="51" t="s">
        <v>407</v>
      </c>
      <c r="J563" s="51" t="s">
        <v>408</v>
      </c>
      <c r="K563" s="51" t="s">
        <v>409</v>
      </c>
      <c r="L563" s="51" t="s">
        <v>223</v>
      </c>
      <c r="M563" s="51" t="s">
        <v>40</v>
      </c>
      <c r="N563" s="52">
        <v>2008</v>
      </c>
      <c r="O563" s="51"/>
      <c r="P563" s="51" t="s">
        <v>42</v>
      </c>
      <c r="Q563" s="51" t="s">
        <v>43</v>
      </c>
      <c r="R563" s="51">
        <v>1</v>
      </c>
      <c r="S563" s="51">
        <v>66000000</v>
      </c>
      <c r="T563" s="52"/>
      <c r="U563" s="475"/>
      <c r="V563" s="51"/>
      <c r="W563" s="51"/>
      <c r="X563" s="70">
        <f t="shared" si="30"/>
        <v>1</v>
      </c>
      <c r="Y563" s="472">
        <f t="shared" si="30"/>
        <v>66000000</v>
      </c>
      <c r="Z563" s="406" t="s">
        <v>710</v>
      </c>
      <c r="AA563" s="624"/>
      <c r="AB563" s="624"/>
      <c r="AC563" s="624"/>
      <c r="AD563" s="624"/>
      <c r="AE563" s="624"/>
      <c r="AF563" s="624"/>
      <c r="AG563" s="624"/>
      <c r="AH563" s="92"/>
    </row>
    <row r="564" spans="1:34" ht="12.95" customHeight="1">
      <c r="A564" s="52">
        <v>9</v>
      </c>
      <c r="B564" s="118"/>
      <c r="C564" s="76">
        <v>2</v>
      </c>
      <c r="D564" s="76">
        <v>9</v>
      </c>
      <c r="E564" s="76">
        <v>1</v>
      </c>
      <c r="F564" s="76">
        <v>1</v>
      </c>
      <c r="G564" s="76">
        <v>9</v>
      </c>
      <c r="H564" s="51" t="s">
        <v>129</v>
      </c>
      <c r="I564" s="51" t="s">
        <v>410</v>
      </c>
      <c r="J564" s="51" t="s">
        <v>411</v>
      </c>
      <c r="K564" s="51" t="s">
        <v>412</v>
      </c>
      <c r="L564" s="51" t="s">
        <v>158</v>
      </c>
      <c r="M564" s="51" t="s">
        <v>40</v>
      </c>
      <c r="N564" s="52">
        <v>2007</v>
      </c>
      <c r="O564" s="51"/>
      <c r="P564" s="51" t="s">
        <v>42</v>
      </c>
      <c r="Q564" s="51" t="s">
        <v>310</v>
      </c>
      <c r="R564" s="51">
        <v>1</v>
      </c>
      <c r="S564" s="51">
        <v>20000000</v>
      </c>
      <c r="T564" s="52"/>
      <c r="U564" s="475"/>
      <c r="V564" s="51"/>
      <c r="W564" s="51"/>
      <c r="X564" s="70">
        <f t="shared" si="30"/>
        <v>1</v>
      </c>
      <c r="Y564" s="472">
        <f t="shared" si="30"/>
        <v>20000000</v>
      </c>
      <c r="Z564" s="406" t="s">
        <v>697</v>
      </c>
      <c r="AA564" s="624"/>
      <c r="AB564" s="624"/>
      <c r="AC564" s="624"/>
      <c r="AD564" s="624"/>
      <c r="AE564" s="624"/>
      <c r="AF564" s="624"/>
      <c r="AG564" s="624"/>
      <c r="AH564" s="92"/>
    </row>
    <row r="565" spans="1:34" ht="12.95" customHeight="1">
      <c r="A565" s="114">
        <v>10</v>
      </c>
      <c r="B565" s="118"/>
      <c r="C565" s="76">
        <v>2</v>
      </c>
      <c r="D565" s="76">
        <v>9</v>
      </c>
      <c r="E565" s="76">
        <v>1</v>
      </c>
      <c r="F565" s="76">
        <v>1</v>
      </c>
      <c r="G565" s="76">
        <v>9</v>
      </c>
      <c r="H565" s="51" t="s">
        <v>135</v>
      </c>
      <c r="I565" s="51" t="s">
        <v>410</v>
      </c>
      <c r="J565" s="51" t="s">
        <v>413</v>
      </c>
      <c r="K565" s="51" t="s">
        <v>412</v>
      </c>
      <c r="L565" s="51" t="s">
        <v>158</v>
      </c>
      <c r="M565" s="51" t="s">
        <v>40</v>
      </c>
      <c r="N565" s="52">
        <v>2008</v>
      </c>
      <c r="O565" s="51"/>
      <c r="P565" s="51" t="s">
        <v>42</v>
      </c>
      <c r="Q565" s="51" t="s">
        <v>310</v>
      </c>
      <c r="R565" s="51">
        <v>1</v>
      </c>
      <c r="S565" s="51">
        <v>20000000</v>
      </c>
      <c r="T565" s="52"/>
      <c r="U565" s="475"/>
      <c r="V565" s="51"/>
      <c r="W565" s="51"/>
      <c r="X565" s="70">
        <f t="shared" si="30"/>
        <v>1</v>
      </c>
      <c r="Y565" s="472">
        <f t="shared" si="30"/>
        <v>20000000</v>
      </c>
      <c r="Z565" s="406" t="s">
        <v>697</v>
      </c>
      <c r="AA565" s="624"/>
      <c r="AB565" s="624"/>
      <c r="AC565" s="624"/>
      <c r="AD565" s="624"/>
      <c r="AE565" s="624"/>
      <c r="AF565" s="624"/>
      <c r="AG565" s="624"/>
      <c r="AH565" s="92"/>
    </row>
    <row r="566" spans="1:34" ht="12.95" customHeight="1">
      <c r="A566" s="52">
        <v>11</v>
      </c>
      <c r="B566" s="118"/>
      <c r="C566" s="78">
        <v>2</v>
      </c>
      <c r="D566" s="78">
        <v>9</v>
      </c>
      <c r="E566" s="78">
        <v>1</v>
      </c>
      <c r="F566" s="78">
        <v>13</v>
      </c>
      <c r="G566" s="78">
        <v>29</v>
      </c>
      <c r="H566" s="79"/>
      <c r="I566" s="120" t="s">
        <v>414</v>
      </c>
      <c r="J566" s="80"/>
      <c r="K566" s="121"/>
      <c r="L566" s="51" t="s">
        <v>39</v>
      </c>
      <c r="M566" s="52" t="s">
        <v>205</v>
      </c>
      <c r="N566" s="82">
        <v>2014</v>
      </c>
      <c r="O566" s="52"/>
      <c r="P566" s="83" t="s">
        <v>42</v>
      </c>
      <c r="Q566" s="122" t="s">
        <v>43</v>
      </c>
      <c r="R566" s="82">
        <v>1</v>
      </c>
      <c r="S566" s="123">
        <v>64749750</v>
      </c>
      <c r="T566" s="82"/>
      <c r="U566" s="123"/>
      <c r="V566" s="82"/>
      <c r="W566" s="123"/>
      <c r="X566" s="70">
        <f t="shared" si="30"/>
        <v>1</v>
      </c>
      <c r="Y566" s="472">
        <f t="shared" si="30"/>
        <v>64749750</v>
      </c>
      <c r="Z566" s="51" t="s">
        <v>742</v>
      </c>
      <c r="AA566" s="624"/>
      <c r="AB566" s="624"/>
      <c r="AC566" s="624"/>
      <c r="AD566" s="624"/>
      <c r="AE566" s="624"/>
      <c r="AF566" s="624"/>
      <c r="AG566" s="624"/>
      <c r="AH566" s="92"/>
    </row>
    <row r="567" spans="1:34" ht="12.95" customHeight="1">
      <c r="A567" s="52">
        <v>12</v>
      </c>
      <c r="B567" s="498"/>
      <c r="C567" s="676"/>
      <c r="D567" s="676"/>
      <c r="E567" s="676"/>
      <c r="F567" s="676"/>
      <c r="G567" s="676"/>
      <c r="H567" s="667"/>
      <c r="I567" s="126" t="s">
        <v>887</v>
      </c>
      <c r="J567" s="112" t="s">
        <v>888</v>
      </c>
      <c r="K567" s="114"/>
      <c r="L567" s="112" t="s">
        <v>201</v>
      </c>
      <c r="M567" s="112" t="s">
        <v>818</v>
      </c>
      <c r="N567" s="669">
        <v>42355</v>
      </c>
      <c r="O567" s="114"/>
      <c r="P567" s="114" t="s">
        <v>132</v>
      </c>
      <c r="Q567" s="114" t="s">
        <v>43</v>
      </c>
      <c r="R567" s="115">
        <v>1</v>
      </c>
      <c r="S567" s="115">
        <v>5000000</v>
      </c>
      <c r="T567" s="115"/>
      <c r="U567" s="115"/>
      <c r="V567" s="718"/>
      <c r="W567" s="723"/>
      <c r="X567" s="70">
        <f t="shared" si="30"/>
        <v>1</v>
      </c>
      <c r="Y567" s="472">
        <f t="shared" si="30"/>
        <v>5000000</v>
      </c>
      <c r="Z567" s="104"/>
      <c r="AA567" s="624"/>
      <c r="AB567" s="624"/>
      <c r="AC567" s="624"/>
      <c r="AD567" s="624"/>
      <c r="AE567" s="624"/>
      <c r="AF567" s="624"/>
      <c r="AG567" s="624"/>
      <c r="AH567" s="92"/>
    </row>
    <row r="568" spans="1:34" ht="12.95" customHeight="1">
      <c r="A568" s="114">
        <v>13</v>
      </c>
      <c r="B568" s="498"/>
      <c r="C568" s="676"/>
      <c r="D568" s="676"/>
      <c r="E568" s="676"/>
      <c r="F568" s="676"/>
      <c r="G568" s="676"/>
      <c r="H568" s="667"/>
      <c r="I568" s="72" t="s">
        <v>889</v>
      </c>
      <c r="J568" s="51" t="s">
        <v>890</v>
      </c>
      <c r="K568" s="52"/>
      <c r="L568" s="51" t="s">
        <v>201</v>
      </c>
      <c r="M568" s="51" t="s">
        <v>818</v>
      </c>
      <c r="N568" s="670">
        <v>42355</v>
      </c>
      <c r="O568" s="52"/>
      <c r="P568" s="52" t="s">
        <v>42</v>
      </c>
      <c r="Q568" s="52" t="s">
        <v>43</v>
      </c>
      <c r="R568" s="71">
        <v>1</v>
      </c>
      <c r="S568" s="71">
        <v>3830000</v>
      </c>
      <c r="T568" s="71"/>
      <c r="U568" s="71"/>
      <c r="V568" s="718"/>
      <c r="W568" s="723"/>
      <c r="X568" s="70">
        <f t="shared" si="30"/>
        <v>1</v>
      </c>
      <c r="Y568" s="472">
        <f t="shared" si="30"/>
        <v>3830000</v>
      </c>
      <c r="Z568" s="104"/>
      <c r="AA568" s="624"/>
      <c r="AB568" s="624"/>
      <c r="AC568" s="624"/>
      <c r="AD568" s="624"/>
      <c r="AE568" s="624"/>
      <c r="AF568" s="624"/>
      <c r="AG568" s="624"/>
      <c r="AH568" s="92"/>
    </row>
    <row r="569" spans="1:34" ht="12.95" customHeight="1">
      <c r="A569" s="52">
        <v>14</v>
      </c>
      <c r="B569" s="498"/>
      <c r="C569" s="676"/>
      <c r="D569" s="676"/>
      <c r="E569" s="676"/>
      <c r="F569" s="676"/>
      <c r="G569" s="676"/>
      <c r="H569" s="667"/>
      <c r="I569" s="72" t="s">
        <v>891</v>
      </c>
      <c r="J569" s="51" t="s">
        <v>892</v>
      </c>
      <c r="K569" s="52"/>
      <c r="L569" s="51" t="s">
        <v>88</v>
      </c>
      <c r="M569" s="51" t="s">
        <v>818</v>
      </c>
      <c r="N569" s="670">
        <v>42345</v>
      </c>
      <c r="O569" s="52"/>
      <c r="P569" s="52" t="s">
        <v>42</v>
      </c>
      <c r="Q569" s="52" t="s">
        <v>43</v>
      </c>
      <c r="R569" s="71">
        <v>1</v>
      </c>
      <c r="S569" s="71">
        <v>170000</v>
      </c>
      <c r="T569" s="71"/>
      <c r="U569" s="71"/>
      <c r="V569" s="718"/>
      <c r="W569" s="723"/>
      <c r="X569" s="70">
        <f t="shared" si="30"/>
        <v>1</v>
      </c>
      <c r="Y569" s="472">
        <f t="shared" si="30"/>
        <v>170000</v>
      </c>
      <c r="Z569" s="104"/>
      <c r="AA569" s="624"/>
      <c r="AB569" s="624"/>
      <c r="AC569" s="624"/>
      <c r="AD569" s="624"/>
      <c r="AE569" s="624"/>
      <c r="AF569" s="624"/>
      <c r="AG569" s="624"/>
      <c r="AH569" s="92"/>
    </row>
    <row r="570" spans="1:34" ht="12.95" customHeight="1">
      <c r="A570" s="52">
        <v>15</v>
      </c>
      <c r="B570" s="498"/>
      <c r="C570" s="676"/>
      <c r="D570" s="676"/>
      <c r="E570" s="676"/>
      <c r="F570" s="676"/>
      <c r="G570" s="676"/>
      <c r="H570" s="667"/>
      <c r="I570" s="72" t="s">
        <v>893</v>
      </c>
      <c r="J570" s="51"/>
      <c r="K570" s="52"/>
      <c r="L570" s="51" t="s">
        <v>88</v>
      </c>
      <c r="M570" s="51" t="s">
        <v>818</v>
      </c>
      <c r="N570" s="670">
        <v>42345</v>
      </c>
      <c r="O570" s="52"/>
      <c r="P570" s="52" t="s">
        <v>42</v>
      </c>
      <c r="Q570" s="52" t="s">
        <v>43</v>
      </c>
      <c r="R570" s="71">
        <v>10</v>
      </c>
      <c r="S570" s="71">
        <v>600000</v>
      </c>
      <c r="T570" s="71"/>
      <c r="U570" s="71"/>
      <c r="V570" s="718"/>
      <c r="W570" s="723"/>
      <c r="X570" s="70">
        <f t="shared" si="30"/>
        <v>10</v>
      </c>
      <c r="Y570" s="472">
        <f t="shared" si="30"/>
        <v>600000</v>
      </c>
      <c r="Z570" s="104"/>
      <c r="AA570" s="624"/>
      <c r="AB570" s="624"/>
      <c r="AC570" s="624"/>
      <c r="AD570" s="624"/>
      <c r="AE570" s="624"/>
      <c r="AF570" s="624"/>
      <c r="AG570" s="624"/>
      <c r="AH570" s="92"/>
    </row>
    <row r="571" spans="1:34" ht="12.95" customHeight="1">
      <c r="A571" s="114">
        <v>16</v>
      </c>
      <c r="B571" s="498"/>
      <c r="C571" s="676"/>
      <c r="D571" s="676"/>
      <c r="E571" s="676"/>
      <c r="F571" s="676"/>
      <c r="G571" s="676"/>
      <c r="H571" s="667"/>
      <c r="I571" s="72" t="s">
        <v>894</v>
      </c>
      <c r="J571" s="51"/>
      <c r="K571" s="52"/>
      <c r="L571" s="51" t="s">
        <v>158</v>
      </c>
      <c r="M571" s="51" t="s">
        <v>818</v>
      </c>
      <c r="N571" s="670">
        <v>42345</v>
      </c>
      <c r="O571" s="52"/>
      <c r="P571" s="52" t="s">
        <v>42</v>
      </c>
      <c r="Q571" s="52" t="s">
        <v>43</v>
      </c>
      <c r="R571" s="71">
        <v>1</v>
      </c>
      <c r="S571" s="71">
        <v>275000</v>
      </c>
      <c r="T571" s="71"/>
      <c r="U571" s="71"/>
      <c r="V571" s="718"/>
      <c r="W571" s="723"/>
      <c r="X571" s="70">
        <f t="shared" si="30"/>
        <v>1</v>
      </c>
      <c r="Y571" s="472">
        <f t="shared" si="30"/>
        <v>275000</v>
      </c>
      <c r="Z571" s="104"/>
      <c r="AA571" s="624"/>
      <c r="AB571" s="624"/>
      <c r="AC571" s="624"/>
      <c r="AD571" s="624"/>
      <c r="AE571" s="624"/>
      <c r="AF571" s="624"/>
      <c r="AG571" s="624"/>
      <c r="AH571" s="92"/>
    </row>
    <row r="572" spans="1:34" ht="12.95" customHeight="1">
      <c r="A572" s="52">
        <v>17</v>
      </c>
      <c r="B572" s="498"/>
      <c r="C572" s="676"/>
      <c r="D572" s="676"/>
      <c r="E572" s="676"/>
      <c r="F572" s="676"/>
      <c r="G572" s="676"/>
      <c r="H572" s="667"/>
      <c r="I572" s="72" t="s">
        <v>895</v>
      </c>
      <c r="J572" s="51" t="s">
        <v>896</v>
      </c>
      <c r="K572" s="52"/>
      <c r="L572" s="51" t="s">
        <v>158</v>
      </c>
      <c r="M572" s="51" t="s">
        <v>818</v>
      </c>
      <c r="N572" s="670">
        <v>42345</v>
      </c>
      <c r="O572" s="52"/>
      <c r="P572" s="52" t="s">
        <v>42</v>
      </c>
      <c r="Q572" s="52" t="s">
        <v>43</v>
      </c>
      <c r="R572" s="71">
        <v>1</v>
      </c>
      <c r="S572" s="71">
        <v>1000000</v>
      </c>
      <c r="T572" s="71"/>
      <c r="U572" s="71"/>
      <c r="V572" s="718"/>
      <c r="W572" s="723"/>
      <c r="X572" s="70">
        <f t="shared" si="30"/>
        <v>1</v>
      </c>
      <c r="Y572" s="472">
        <f t="shared" si="30"/>
        <v>1000000</v>
      </c>
      <c r="Z572" s="104"/>
      <c r="AA572" s="624"/>
      <c r="AB572" s="624"/>
      <c r="AC572" s="624"/>
      <c r="AD572" s="624"/>
      <c r="AE572" s="624"/>
      <c r="AF572" s="624"/>
      <c r="AG572" s="624"/>
      <c r="AH572" s="92"/>
    </row>
    <row r="573" spans="1:34" ht="12.95" customHeight="1">
      <c r="A573" s="52">
        <v>18</v>
      </c>
      <c r="B573" s="498"/>
      <c r="C573" s="676"/>
      <c r="D573" s="676"/>
      <c r="E573" s="676"/>
      <c r="F573" s="676"/>
      <c r="G573" s="676"/>
      <c r="H573" s="667"/>
      <c r="I573" s="72" t="s">
        <v>897</v>
      </c>
      <c r="J573" s="51" t="s">
        <v>898</v>
      </c>
      <c r="K573" s="52"/>
      <c r="L573" s="51" t="s">
        <v>158</v>
      </c>
      <c r="M573" s="51" t="s">
        <v>818</v>
      </c>
      <c r="N573" s="670">
        <v>42345</v>
      </c>
      <c r="O573" s="52"/>
      <c r="P573" s="52" t="s">
        <v>42</v>
      </c>
      <c r="Q573" s="52" t="s">
        <v>43</v>
      </c>
      <c r="R573" s="71">
        <v>1</v>
      </c>
      <c r="S573" s="71">
        <v>1300000</v>
      </c>
      <c r="T573" s="71"/>
      <c r="U573" s="71"/>
      <c r="V573" s="718"/>
      <c r="W573" s="723"/>
      <c r="X573" s="70">
        <f t="shared" ref="X573:Y574" si="31">R573+T573-V573</f>
        <v>1</v>
      </c>
      <c r="Y573" s="472">
        <f t="shared" si="31"/>
        <v>1300000</v>
      </c>
      <c r="Z573" s="104"/>
      <c r="AA573" s="624"/>
      <c r="AB573" s="624"/>
      <c r="AC573" s="624"/>
      <c r="AD573" s="624"/>
      <c r="AE573" s="624"/>
      <c r="AF573" s="624"/>
      <c r="AG573" s="624"/>
      <c r="AH573" s="92"/>
    </row>
    <row r="574" spans="1:34" ht="12.95" customHeight="1">
      <c r="A574" s="114">
        <v>19</v>
      </c>
      <c r="B574" s="498"/>
      <c r="C574" s="676"/>
      <c r="D574" s="676"/>
      <c r="E574" s="676"/>
      <c r="F574" s="676"/>
      <c r="G574" s="676"/>
      <c r="H574" s="667"/>
      <c r="I574" s="72" t="s">
        <v>899</v>
      </c>
      <c r="J574" s="51"/>
      <c r="K574" s="52"/>
      <c r="L574" s="51" t="s">
        <v>158</v>
      </c>
      <c r="M574" s="51" t="s">
        <v>818</v>
      </c>
      <c r="N574" s="670">
        <v>42345</v>
      </c>
      <c r="O574" s="52"/>
      <c r="P574" s="52" t="s">
        <v>42</v>
      </c>
      <c r="Q574" s="52" t="s">
        <v>43</v>
      </c>
      <c r="R574" s="71">
        <v>1</v>
      </c>
      <c r="S574" s="71">
        <v>750000</v>
      </c>
      <c r="T574" s="71"/>
      <c r="U574" s="71"/>
      <c r="V574" s="718"/>
      <c r="W574" s="723"/>
      <c r="X574" s="70">
        <f t="shared" si="31"/>
        <v>1</v>
      </c>
      <c r="Y574" s="472">
        <f t="shared" si="31"/>
        <v>750000</v>
      </c>
      <c r="Z574" s="104"/>
      <c r="AA574" s="624"/>
      <c r="AB574" s="624"/>
      <c r="AC574" s="624"/>
      <c r="AD574" s="624"/>
      <c r="AE574" s="624"/>
      <c r="AF574" s="624"/>
      <c r="AG574" s="624"/>
      <c r="AH574" s="92"/>
    </row>
    <row r="575" spans="1:34" ht="12.95" customHeight="1" thickBot="1">
      <c r="A575" s="497"/>
      <c r="B575" s="498"/>
      <c r="C575" s="499"/>
      <c r="D575" s="499"/>
      <c r="E575" s="499"/>
      <c r="F575" s="499"/>
      <c r="G575" s="499"/>
      <c r="H575" s="502"/>
      <c r="I575" s="104"/>
      <c r="J575" s="102"/>
      <c r="K575" s="102"/>
      <c r="L575" s="102"/>
      <c r="M575" s="104"/>
      <c r="N575" s="102"/>
      <c r="O575" s="102"/>
      <c r="P575" s="102"/>
      <c r="Q575" s="102"/>
      <c r="R575" s="502"/>
      <c r="S575" s="502"/>
      <c r="T575" s="502"/>
      <c r="U575" s="502"/>
      <c r="V575" s="502"/>
      <c r="W575" s="502"/>
      <c r="X575" s="502"/>
      <c r="Y575" s="502"/>
      <c r="Z575" s="514"/>
      <c r="AA575" s="623"/>
      <c r="AB575" s="623"/>
      <c r="AC575" s="623"/>
      <c r="AD575" s="623"/>
      <c r="AE575" s="623"/>
      <c r="AF575" s="623"/>
      <c r="AG575" s="623"/>
      <c r="AH575" s="92"/>
    </row>
    <row r="576" spans="1:34" ht="12.95" customHeight="1" thickBot="1">
      <c r="A576" s="54"/>
      <c r="B576" s="55"/>
      <c r="C576" s="56"/>
      <c r="D576" s="56"/>
      <c r="E576" s="56"/>
      <c r="F576" s="56"/>
      <c r="G576" s="56"/>
      <c r="H576" s="511" t="s">
        <v>615</v>
      </c>
      <c r="I576" s="88" t="s">
        <v>480</v>
      </c>
      <c r="J576" s="59"/>
      <c r="K576" s="59"/>
      <c r="L576" s="59"/>
      <c r="M576" s="87"/>
      <c r="N576" s="59"/>
      <c r="O576" s="59"/>
      <c r="P576" s="59"/>
      <c r="Q576" s="59"/>
      <c r="R576" s="61">
        <f>SUM(R577:R581)</f>
        <v>4</v>
      </c>
      <c r="S576" s="61">
        <f>SUM(S577:S581)</f>
        <v>768019261.8179214</v>
      </c>
      <c r="T576" s="731">
        <f>SUM(T577:T582)</f>
        <v>2</v>
      </c>
      <c r="U576" s="731">
        <f>SUM(U577:U582)</f>
        <v>991120000</v>
      </c>
      <c r="V576" s="730">
        <f t="shared" ref="V576:Y576" si="32">SUM(V577:V581)</f>
        <v>1</v>
      </c>
      <c r="W576" s="61">
        <f t="shared" si="32"/>
        <v>151228000</v>
      </c>
      <c r="X576" s="730">
        <f t="shared" si="32"/>
        <v>4</v>
      </c>
      <c r="Y576" s="61">
        <f t="shared" si="32"/>
        <v>1480711261.8179214</v>
      </c>
      <c r="Z576" s="91"/>
      <c r="AA576" s="623"/>
      <c r="AB576" s="623"/>
      <c r="AC576" s="623"/>
      <c r="AD576" s="623"/>
      <c r="AE576" s="623"/>
      <c r="AF576" s="623"/>
      <c r="AG576" s="623"/>
    </row>
    <row r="577" spans="1:37" ht="12.95" customHeight="1">
      <c r="A577" s="900">
        <v>1</v>
      </c>
      <c r="B577" s="125" t="s">
        <v>769</v>
      </c>
      <c r="C577" s="126" t="s">
        <v>108</v>
      </c>
      <c r="D577" s="126" t="s">
        <v>770</v>
      </c>
      <c r="E577" s="126" t="s">
        <v>239</v>
      </c>
      <c r="F577" s="126" t="s">
        <v>98</v>
      </c>
      <c r="G577" s="126" t="s">
        <v>141</v>
      </c>
      <c r="H577" s="126" t="s">
        <v>812</v>
      </c>
      <c r="I577" s="72" t="s">
        <v>416</v>
      </c>
      <c r="J577" s="72" t="s">
        <v>41</v>
      </c>
      <c r="K577" s="72" t="s">
        <v>41</v>
      </c>
      <c r="L577" s="72" t="s">
        <v>41</v>
      </c>
      <c r="M577" s="72" t="s">
        <v>40</v>
      </c>
      <c r="N577" s="72">
        <v>2009</v>
      </c>
      <c r="O577" s="72"/>
      <c r="P577" s="72" t="s">
        <v>42</v>
      </c>
      <c r="Q577" s="72" t="s">
        <v>43</v>
      </c>
      <c r="R577" s="929">
        <v>1</v>
      </c>
      <c r="S577" s="129">
        <v>342399000</v>
      </c>
      <c r="T577" s="901"/>
      <c r="U577" s="636"/>
      <c r="V577" s="134"/>
      <c r="W577" s="134"/>
      <c r="X577" s="134">
        <f t="shared" ref="X577:Y581" si="33">R577+T577-V577</f>
        <v>1</v>
      </c>
      <c r="Y577" s="665">
        <f t="shared" si="33"/>
        <v>342399000</v>
      </c>
      <c r="Z577" s="134" t="s">
        <v>68</v>
      </c>
      <c r="AA577" s="1"/>
      <c r="AB577" s="1"/>
      <c r="AC577" s="1"/>
      <c r="AD577" s="1"/>
      <c r="AE577" s="1"/>
      <c r="AF577" s="1"/>
      <c r="AG577" s="1"/>
    </row>
    <row r="578" spans="1:37" ht="12.95" customHeight="1">
      <c r="A578" s="901">
        <v>2</v>
      </c>
      <c r="B578" s="75" t="s">
        <v>813</v>
      </c>
      <c r="C578" s="72" t="s">
        <v>108</v>
      </c>
      <c r="D578" s="72" t="s">
        <v>770</v>
      </c>
      <c r="E578" s="72" t="s">
        <v>97</v>
      </c>
      <c r="F578" s="72" t="s">
        <v>108</v>
      </c>
      <c r="G578" s="72" t="s">
        <v>148</v>
      </c>
      <c r="H578" s="72" t="s">
        <v>120</v>
      </c>
      <c r="I578" s="591" t="s">
        <v>417</v>
      </c>
      <c r="J578" s="591" t="s">
        <v>41</v>
      </c>
      <c r="K578" s="591" t="s">
        <v>41</v>
      </c>
      <c r="L578" s="591" t="s">
        <v>41</v>
      </c>
      <c r="M578" s="591" t="s">
        <v>40</v>
      </c>
      <c r="N578" s="591">
        <v>2008</v>
      </c>
      <c r="O578" s="591"/>
      <c r="P578" s="591" t="s">
        <v>42</v>
      </c>
      <c r="Q578" s="591" t="s">
        <v>43</v>
      </c>
      <c r="R578" s="931">
        <v>1</v>
      </c>
      <c r="S578" s="886">
        <v>151228000</v>
      </c>
      <c r="T578" s="878"/>
      <c r="U578" s="886"/>
      <c r="V578" s="906">
        <v>1</v>
      </c>
      <c r="W578" s="886">
        <v>151228000</v>
      </c>
      <c r="X578" s="134">
        <f t="shared" si="33"/>
        <v>0</v>
      </c>
      <c r="Y578" s="665">
        <f t="shared" si="33"/>
        <v>0</v>
      </c>
      <c r="Z578" s="134" t="s">
        <v>68</v>
      </c>
      <c r="AA578" s="1"/>
      <c r="AB578" s="1"/>
      <c r="AC578" s="1"/>
      <c r="AD578" s="1"/>
      <c r="AE578" s="1"/>
      <c r="AF578" s="1"/>
      <c r="AG578" s="1"/>
    </row>
    <row r="579" spans="1:37" ht="12.95" customHeight="1">
      <c r="A579" s="900">
        <v>3</v>
      </c>
      <c r="B579" s="75" t="s">
        <v>769</v>
      </c>
      <c r="C579" s="72" t="s">
        <v>108</v>
      </c>
      <c r="D579" s="72" t="s">
        <v>770</v>
      </c>
      <c r="E579" s="72" t="s">
        <v>239</v>
      </c>
      <c r="F579" s="72" t="s">
        <v>98</v>
      </c>
      <c r="G579" s="72" t="s">
        <v>141</v>
      </c>
      <c r="H579" s="72" t="s">
        <v>341</v>
      </c>
      <c r="I579" s="72" t="s">
        <v>419</v>
      </c>
      <c r="J579" s="72" t="s">
        <v>41</v>
      </c>
      <c r="K579" s="72" t="s">
        <v>41</v>
      </c>
      <c r="L579" s="72" t="s">
        <v>41</v>
      </c>
      <c r="M579" s="72" t="s">
        <v>40</v>
      </c>
      <c r="N579" s="72">
        <v>2009</v>
      </c>
      <c r="O579" s="72"/>
      <c r="P579" s="72" t="s">
        <v>42</v>
      </c>
      <c r="Q579" s="72" t="s">
        <v>43</v>
      </c>
      <c r="R579" s="929">
        <v>1</v>
      </c>
      <c r="S579" s="129">
        <v>44201000</v>
      </c>
      <c r="T579" s="901"/>
      <c r="U579" s="636"/>
      <c r="V579" s="134"/>
      <c r="W579" s="134"/>
      <c r="X579" s="134">
        <f t="shared" si="33"/>
        <v>1</v>
      </c>
      <c r="Y579" s="665">
        <f t="shared" si="33"/>
        <v>44201000</v>
      </c>
      <c r="Z579" s="134" t="s">
        <v>68</v>
      </c>
      <c r="AA579" s="1"/>
      <c r="AB579" s="1"/>
      <c r="AC579" s="1"/>
      <c r="AD579" s="1"/>
      <c r="AE579" s="1"/>
      <c r="AF579" s="1"/>
      <c r="AG579" s="1"/>
    </row>
    <row r="580" spans="1:37" ht="12.95" customHeight="1">
      <c r="A580" s="901">
        <v>4</v>
      </c>
      <c r="B580" s="75" t="s">
        <v>769</v>
      </c>
      <c r="C580" s="72" t="s">
        <v>108</v>
      </c>
      <c r="D580" s="72" t="s">
        <v>770</v>
      </c>
      <c r="E580" s="72" t="s">
        <v>239</v>
      </c>
      <c r="F580" s="72" t="s">
        <v>98</v>
      </c>
      <c r="G580" s="72" t="s">
        <v>141</v>
      </c>
      <c r="H580" s="72" t="s">
        <v>814</v>
      </c>
      <c r="I580" s="72" t="s">
        <v>420</v>
      </c>
      <c r="J580" s="72" t="s">
        <v>41</v>
      </c>
      <c r="K580" s="72" t="s">
        <v>41</v>
      </c>
      <c r="L580" s="72" t="s">
        <v>41</v>
      </c>
      <c r="M580" s="72" t="s">
        <v>40</v>
      </c>
      <c r="N580" s="72">
        <v>2013</v>
      </c>
      <c r="O580" s="72"/>
      <c r="P580" s="72" t="s">
        <v>42</v>
      </c>
      <c r="Q580" s="72" t="s">
        <v>43</v>
      </c>
      <c r="R580" s="929">
        <v>1</v>
      </c>
      <c r="S580" s="129">
        <v>230191261.81792143</v>
      </c>
      <c r="T580" s="901"/>
      <c r="U580" s="636"/>
      <c r="V580" s="134"/>
      <c r="W580" s="134"/>
      <c r="X580" s="134">
        <f t="shared" si="33"/>
        <v>1</v>
      </c>
      <c r="Y580" s="665">
        <f t="shared" si="33"/>
        <v>230191261.81792143</v>
      </c>
      <c r="Z580" s="134" t="s">
        <v>68</v>
      </c>
      <c r="AA580" s="1"/>
      <c r="AB580" s="1"/>
      <c r="AC580" s="1"/>
      <c r="AD580" s="1"/>
      <c r="AE580" s="1"/>
      <c r="AF580" s="1"/>
      <c r="AG580" s="1"/>
    </row>
    <row r="581" spans="1:37" ht="12.95" customHeight="1">
      <c r="A581" s="902">
        <v>5</v>
      </c>
      <c r="B581" s="877"/>
      <c r="C581" s="512"/>
      <c r="D581" s="512"/>
      <c r="E581" s="512"/>
      <c r="F581" s="512"/>
      <c r="G581" s="512"/>
      <c r="H581" s="512"/>
      <c r="I581" s="883" t="s">
        <v>963</v>
      </c>
      <c r="J581" s="883"/>
      <c r="K581" s="883"/>
      <c r="L581" s="883"/>
      <c r="M581" s="883" t="s">
        <v>40</v>
      </c>
      <c r="N581" s="883">
        <v>2015</v>
      </c>
      <c r="O581" s="883"/>
      <c r="P581" s="883" t="s">
        <v>132</v>
      </c>
      <c r="Q581" s="883" t="s">
        <v>43</v>
      </c>
      <c r="R581" s="888"/>
      <c r="S581" s="887"/>
      <c r="T581" s="883">
        <v>1</v>
      </c>
      <c r="U581" s="887">
        <v>863920000</v>
      </c>
      <c r="V581" s="433"/>
      <c r="W581" s="433"/>
      <c r="X581" s="433">
        <f t="shared" si="33"/>
        <v>1</v>
      </c>
      <c r="Y581" s="890">
        <f t="shared" si="33"/>
        <v>863920000</v>
      </c>
      <c r="Z581" s="433"/>
      <c r="AA581" s="1"/>
      <c r="AB581" s="1"/>
      <c r="AC581" s="1"/>
      <c r="AD581" s="1"/>
      <c r="AE581" s="1"/>
      <c r="AF581" s="1"/>
      <c r="AG581" s="1"/>
    </row>
    <row r="582" spans="1:37" ht="12.95" customHeight="1">
      <c r="A582" s="930">
        <v>6</v>
      </c>
      <c r="B582" s="877"/>
      <c r="C582" s="195" t="s">
        <v>108</v>
      </c>
      <c r="D582" s="195" t="s">
        <v>770</v>
      </c>
      <c r="E582" s="195" t="s">
        <v>239</v>
      </c>
      <c r="F582" s="195" t="s">
        <v>98</v>
      </c>
      <c r="G582" s="195" t="s">
        <v>141</v>
      </c>
      <c r="H582" s="195" t="s">
        <v>814</v>
      </c>
      <c r="I582" s="72" t="s">
        <v>1023</v>
      </c>
      <c r="J582" s="883"/>
      <c r="K582" s="883"/>
      <c r="L582" s="883"/>
      <c r="M582" s="883" t="s">
        <v>40</v>
      </c>
      <c r="N582" s="883">
        <v>1976</v>
      </c>
      <c r="O582" s="883"/>
      <c r="P582" s="883" t="s">
        <v>42</v>
      </c>
      <c r="Q582" s="883" t="s">
        <v>43</v>
      </c>
      <c r="R582" s="888"/>
      <c r="S582" s="889"/>
      <c r="T582" s="888">
        <v>1</v>
      </c>
      <c r="U582" s="889">
        <v>127200000</v>
      </c>
      <c r="V582" s="433"/>
      <c r="W582" s="433"/>
      <c r="X582" s="433"/>
      <c r="Y582" s="890"/>
      <c r="Z582" s="433"/>
      <c r="AA582" s="1"/>
      <c r="AB582" s="1"/>
      <c r="AC582" s="1"/>
      <c r="AD582" s="1"/>
      <c r="AE582" s="1"/>
      <c r="AF582" s="1"/>
      <c r="AG582" s="1"/>
    </row>
    <row r="583" spans="1:37" ht="10.5" customHeight="1" thickBot="1">
      <c r="A583" s="497"/>
      <c r="B583" s="498"/>
      <c r="C583" s="104"/>
      <c r="D583" s="104"/>
      <c r="E583" s="104"/>
      <c r="F583" s="104"/>
      <c r="G583" s="104"/>
      <c r="H583" s="104"/>
      <c r="I583" s="104"/>
      <c r="J583" s="104"/>
      <c r="K583" s="104"/>
      <c r="L583" s="104"/>
      <c r="M583" s="102"/>
      <c r="N583" s="104"/>
      <c r="O583" s="104"/>
      <c r="P583" s="104"/>
      <c r="Q583" s="104"/>
      <c r="R583" s="104"/>
      <c r="S583" s="432"/>
      <c r="T583" s="104"/>
      <c r="U583" s="432"/>
      <c r="V583" s="104"/>
      <c r="W583" s="432"/>
      <c r="X583" s="104"/>
      <c r="Y583" s="432"/>
      <c r="Z583" s="104"/>
      <c r="AA583" s="624"/>
      <c r="AB583" s="624"/>
      <c r="AC583" s="624"/>
      <c r="AD583" s="624"/>
      <c r="AE583" s="624"/>
      <c r="AF583" s="624"/>
      <c r="AG583" s="624"/>
    </row>
    <row r="584" spans="1:37" ht="12.95" customHeight="1" thickBot="1">
      <c r="A584" s="54"/>
      <c r="B584" s="55"/>
      <c r="C584" s="56"/>
      <c r="D584" s="56"/>
      <c r="E584" s="56"/>
      <c r="F584" s="56"/>
      <c r="G584" s="56"/>
      <c r="H584" s="511" t="s">
        <v>616</v>
      </c>
      <c r="I584" s="88" t="s">
        <v>421</v>
      </c>
      <c r="J584" s="59"/>
      <c r="K584" s="59"/>
      <c r="L584" s="59"/>
      <c r="M584" s="59"/>
      <c r="N584" s="59"/>
      <c r="O584" s="59"/>
      <c r="P584" s="59"/>
      <c r="Q584" s="59"/>
      <c r="R584" s="132">
        <f>SUM(R585:R586)</f>
        <v>2</v>
      </c>
      <c r="S584" s="132">
        <f>SUM(S585:S586)</f>
        <v>16000000</v>
      </c>
      <c r="T584" s="729">
        <f>SUM(T585:T586)</f>
        <v>0</v>
      </c>
      <c r="U584" s="732">
        <f t="shared" ref="U584:Y584" si="34">SUM(U585:U586)</f>
        <v>0</v>
      </c>
      <c r="V584" s="729">
        <f t="shared" si="34"/>
        <v>0</v>
      </c>
      <c r="W584" s="729">
        <f t="shared" si="34"/>
        <v>0</v>
      </c>
      <c r="X584" s="729">
        <f t="shared" si="34"/>
        <v>2</v>
      </c>
      <c r="Y584" s="732">
        <f t="shared" si="34"/>
        <v>16000000</v>
      </c>
      <c r="Z584" s="729"/>
      <c r="AA584" s="623"/>
      <c r="AB584" s="623"/>
      <c r="AC584" s="623"/>
      <c r="AD584" s="623"/>
      <c r="AE584" s="623"/>
      <c r="AF584" s="623"/>
      <c r="AG584" s="623"/>
    </row>
    <row r="585" spans="1:37" ht="12.95" customHeight="1">
      <c r="A585" s="114">
        <v>1</v>
      </c>
      <c r="B585" s="109"/>
      <c r="C585" s="420">
        <v>4</v>
      </c>
      <c r="D585" s="420">
        <v>15</v>
      </c>
      <c r="E585" s="420">
        <v>1</v>
      </c>
      <c r="F585" s="420">
        <v>4</v>
      </c>
      <c r="G585" s="420">
        <v>4</v>
      </c>
      <c r="H585" s="112"/>
      <c r="I585" s="112" t="s">
        <v>422</v>
      </c>
      <c r="J585" s="112"/>
      <c r="K585" s="112"/>
      <c r="L585" s="112"/>
      <c r="M585" s="114" t="s">
        <v>205</v>
      </c>
      <c r="N585" s="112">
        <v>2014</v>
      </c>
      <c r="O585" s="112"/>
      <c r="P585" s="112" t="s">
        <v>42</v>
      </c>
      <c r="Q585" s="114" t="s">
        <v>43</v>
      </c>
      <c r="R585" s="515">
        <v>1</v>
      </c>
      <c r="S585" s="422">
        <v>10000000</v>
      </c>
      <c r="T585" s="637"/>
      <c r="U585" s="638"/>
      <c r="V585" s="637"/>
      <c r="W585" s="638"/>
      <c r="X585" s="637">
        <f>R585+T585-V585</f>
        <v>1</v>
      </c>
      <c r="Y585" s="639">
        <f>S585+U585-W585</f>
        <v>10000000</v>
      </c>
      <c r="Z585" s="112" t="s">
        <v>89</v>
      </c>
      <c r="AA585" s="624"/>
      <c r="AB585" s="624"/>
      <c r="AC585" s="624"/>
      <c r="AD585" s="624"/>
      <c r="AE585" s="624"/>
      <c r="AF585" s="624"/>
      <c r="AG585" s="624"/>
    </row>
    <row r="586" spans="1:37" ht="12.95" customHeight="1">
      <c r="A586" s="738">
        <v>2</v>
      </c>
      <c r="B586" s="724"/>
      <c r="C586" s="725"/>
      <c r="D586" s="725"/>
      <c r="E586" s="725"/>
      <c r="F586" s="725"/>
      <c r="G586" s="725"/>
      <c r="H586" s="726"/>
      <c r="I586" s="126" t="s">
        <v>900</v>
      </c>
      <c r="J586" s="112"/>
      <c r="K586" s="114"/>
      <c r="L586" s="112"/>
      <c r="M586" s="112" t="s">
        <v>755</v>
      </c>
      <c r="N586" s="669">
        <v>42009</v>
      </c>
      <c r="O586" s="114"/>
      <c r="P586" s="114" t="s">
        <v>132</v>
      </c>
      <c r="Q586" s="111"/>
      <c r="R586" s="115">
        <v>1</v>
      </c>
      <c r="S586" s="115">
        <v>6000000</v>
      </c>
      <c r="T586" s="115"/>
      <c r="U586" s="115"/>
      <c r="V586" s="727"/>
      <c r="W586" s="728"/>
      <c r="X586" s="637">
        <f>R586+T586-V586</f>
        <v>1</v>
      </c>
      <c r="Y586" s="639">
        <f>S586+U586-W586</f>
        <v>6000000</v>
      </c>
      <c r="Z586" s="726"/>
      <c r="AA586" s="624"/>
      <c r="AB586" s="624"/>
      <c r="AC586" s="624"/>
      <c r="AD586" s="624"/>
      <c r="AE586" s="624"/>
      <c r="AF586" s="624"/>
      <c r="AG586" s="624"/>
    </row>
    <row r="587" spans="1:37" ht="12.95" customHeight="1" thickBot="1">
      <c r="A587" s="433"/>
      <c r="B587" s="433"/>
      <c r="C587" s="433"/>
      <c r="D587" s="433"/>
      <c r="E587" s="433"/>
      <c r="F587" s="433"/>
      <c r="G587" s="433"/>
      <c r="H587" s="433"/>
      <c r="I587" s="433"/>
      <c r="J587" s="433"/>
      <c r="K587" s="433"/>
      <c r="L587" s="433"/>
      <c r="M587" s="433"/>
      <c r="N587" s="433"/>
      <c r="O587" s="433"/>
      <c r="P587" s="433"/>
      <c r="Q587" s="433"/>
      <c r="R587" s="104"/>
      <c r="S587" s="104"/>
      <c r="T587" s="433"/>
      <c r="U587" s="433"/>
      <c r="V587" s="433"/>
      <c r="W587" s="433"/>
      <c r="X587" s="433"/>
      <c r="Y587" s="433"/>
      <c r="Z587" s="433"/>
      <c r="AA587" s="628"/>
      <c r="AB587" s="628"/>
      <c r="AC587" s="628"/>
      <c r="AD587" s="628"/>
      <c r="AE587" s="628"/>
      <c r="AF587" s="628"/>
      <c r="AG587" s="628"/>
    </row>
    <row r="588" spans="1:37" ht="12.95" customHeight="1" thickBot="1">
      <c r="A588" s="462"/>
      <c r="B588" s="18"/>
      <c r="C588" s="18"/>
      <c r="D588" s="18"/>
      <c r="E588" s="18"/>
      <c r="F588" s="18"/>
      <c r="G588" s="18"/>
      <c r="H588" s="516" t="s">
        <v>799</v>
      </c>
      <c r="I588" s="17" t="s">
        <v>423</v>
      </c>
      <c r="J588" s="18"/>
      <c r="K588" s="18"/>
      <c r="L588" s="18"/>
      <c r="M588" s="18"/>
      <c r="N588" s="18"/>
      <c r="O588" s="18"/>
      <c r="P588" s="18"/>
      <c r="Q588" s="18"/>
      <c r="R588" s="87"/>
      <c r="S588" s="87"/>
      <c r="T588" s="18"/>
      <c r="U588" s="18"/>
      <c r="V588" s="18"/>
      <c r="W588" s="18"/>
      <c r="X588" s="18"/>
      <c r="Y588" s="18"/>
      <c r="Z588" s="463"/>
      <c r="AA588" s="628"/>
      <c r="AB588" s="628"/>
      <c r="AC588" s="628"/>
      <c r="AD588" s="628"/>
      <c r="AE588" s="628"/>
      <c r="AF588" s="628"/>
      <c r="AG588" s="628"/>
    </row>
    <row r="589" spans="1:37" ht="12.95" customHeight="1">
      <c r="A589" s="434"/>
      <c r="B589" s="460"/>
      <c r="C589" s="460"/>
      <c r="D589" s="460"/>
      <c r="E589" s="460"/>
      <c r="F589" s="460"/>
      <c r="G589" s="460"/>
      <c r="H589" s="434"/>
      <c r="I589" s="434"/>
      <c r="J589" s="434"/>
      <c r="K589" s="434"/>
      <c r="L589" s="434"/>
      <c r="M589" s="434"/>
      <c r="N589" s="434"/>
      <c r="O589" s="434"/>
      <c r="P589" s="434"/>
      <c r="Q589" s="434"/>
      <c r="R589" s="112"/>
      <c r="S589" s="422"/>
      <c r="T589" s="434"/>
      <c r="U589" s="461"/>
      <c r="V589" s="434"/>
      <c r="W589" s="461"/>
      <c r="X589" s="434">
        <v>0</v>
      </c>
      <c r="Y589" s="461">
        <v>0</v>
      </c>
      <c r="Z589" s="434"/>
      <c r="AA589" s="628"/>
      <c r="AB589" s="628"/>
      <c r="AC589" s="628"/>
      <c r="AD589" s="628"/>
      <c r="AE589" s="628"/>
      <c r="AF589" s="628"/>
      <c r="AG589" s="628"/>
    </row>
    <row r="590" spans="1:37" ht="9.75" customHeight="1" thickBot="1">
      <c r="A590" s="433"/>
      <c r="B590" s="433"/>
      <c r="C590" s="433"/>
      <c r="D590" s="433"/>
      <c r="E590" s="433"/>
      <c r="F590" s="433"/>
      <c r="G590" s="433"/>
      <c r="H590" s="433"/>
      <c r="I590" s="433"/>
      <c r="J590" s="433"/>
      <c r="K590" s="433"/>
      <c r="L590" s="433"/>
      <c r="M590" s="433"/>
      <c r="N590" s="433"/>
      <c r="O590" s="433"/>
      <c r="P590" s="433"/>
      <c r="Q590" s="433"/>
      <c r="R590" s="104"/>
      <c r="S590" s="104"/>
      <c r="T590" s="433"/>
      <c r="U590" s="433"/>
      <c r="V590" s="433"/>
      <c r="W590" s="433"/>
      <c r="X590" s="433"/>
      <c r="Y590" s="433"/>
      <c r="Z590" s="433"/>
      <c r="AA590" s="628"/>
      <c r="AB590" s="628"/>
      <c r="AC590" s="628"/>
      <c r="AD590" s="628"/>
      <c r="AE590" s="628"/>
      <c r="AF590" s="628"/>
      <c r="AG590" s="628"/>
    </row>
    <row r="591" spans="1:37" ht="15.75" customHeight="1" thickBot="1">
      <c r="A591" s="2197" t="s">
        <v>785</v>
      </c>
      <c r="B591" s="2198"/>
      <c r="C591" s="2198"/>
      <c r="D591" s="2198"/>
      <c r="E591" s="2198"/>
      <c r="F591" s="2198"/>
      <c r="G591" s="2198"/>
      <c r="H591" s="2198"/>
      <c r="I591" s="2198"/>
      <c r="J591" s="2198"/>
      <c r="K591" s="2198"/>
      <c r="L591" s="2198"/>
      <c r="M591" s="2198"/>
      <c r="N591" s="2198"/>
      <c r="O591" s="2198"/>
      <c r="P591" s="2198"/>
      <c r="Q591" s="2199"/>
      <c r="R591" s="517">
        <f t="shared" ref="R591:Y591" si="35">R13+R15+R576+R584+R589</f>
        <v>685</v>
      </c>
      <c r="S591" s="517">
        <f t="shared" si="35"/>
        <v>2731156134.6758428</v>
      </c>
      <c r="T591" s="517">
        <f t="shared" si="35"/>
        <v>3</v>
      </c>
      <c r="U591" s="517">
        <f t="shared" si="35"/>
        <v>1062302115</v>
      </c>
      <c r="V591" s="517">
        <f t="shared" si="35"/>
        <v>1</v>
      </c>
      <c r="W591" s="517">
        <f t="shared" si="35"/>
        <v>151228000</v>
      </c>
      <c r="X591" s="517">
        <f t="shared" si="35"/>
        <v>680</v>
      </c>
      <c r="Y591" s="517">
        <f t="shared" si="35"/>
        <v>2731010987.8579216</v>
      </c>
      <c r="Z591" s="518"/>
      <c r="AA591" s="629"/>
      <c r="AB591" s="629"/>
      <c r="AC591" s="629"/>
      <c r="AD591" s="629"/>
      <c r="AE591" s="629"/>
      <c r="AF591" s="629"/>
      <c r="AG591" s="629"/>
      <c r="AH591" s="610"/>
      <c r="AI591" s="450"/>
      <c r="AJ591" s="610"/>
      <c r="AK591" s="613"/>
    </row>
    <row r="592" spans="1:37" ht="7.5" customHeight="1">
      <c r="A592" s="598"/>
      <c r="B592" s="598"/>
      <c r="C592" s="598"/>
      <c r="D592" s="598"/>
      <c r="E592" s="598"/>
      <c r="F592" s="598"/>
      <c r="G592" s="598"/>
      <c r="H592" s="598"/>
      <c r="I592" s="598"/>
      <c r="J592" s="598"/>
      <c r="K592" s="598"/>
      <c r="L592" s="598"/>
      <c r="M592" s="598"/>
      <c r="N592" s="598"/>
      <c r="O592" s="598"/>
      <c r="P592" s="598"/>
      <c r="Q592" s="598"/>
      <c r="R592" s="599"/>
      <c r="S592" s="599"/>
      <c r="T592" s="599"/>
      <c r="U592" s="599"/>
      <c r="V592" s="599"/>
      <c r="W592" s="599"/>
      <c r="X592" s="599"/>
      <c r="Y592" s="599"/>
      <c r="Z592" s="446"/>
      <c r="AA592" s="629"/>
      <c r="AB592" s="629"/>
      <c r="AC592" s="629"/>
      <c r="AD592" s="629"/>
      <c r="AE592" s="629"/>
      <c r="AF592" s="629"/>
      <c r="AG592" s="629"/>
      <c r="AH592" s="610"/>
      <c r="AI592" s="450"/>
      <c r="AJ592" s="611"/>
      <c r="AK592" s="613"/>
    </row>
    <row r="593" spans="5:37">
      <c r="H593" s="1"/>
      <c r="I593" s="4" t="s">
        <v>425</v>
      </c>
      <c r="R593" s="130"/>
      <c r="T593" s="1"/>
      <c r="U593" s="2066" t="s">
        <v>1001</v>
      </c>
      <c r="V593" s="2066"/>
      <c r="W593" s="2066"/>
      <c r="X593" s="2066"/>
      <c r="Y593" s="2066"/>
      <c r="Z593" s="2066"/>
      <c r="AA593" s="630"/>
      <c r="AB593" s="630"/>
      <c r="AC593" s="630"/>
      <c r="AD593" s="630"/>
      <c r="AE593" s="630"/>
      <c r="AF593" s="630"/>
      <c r="AG593" s="630"/>
      <c r="AH593" s="92"/>
      <c r="AJ593" s="92"/>
      <c r="AK593" s="613"/>
    </row>
    <row r="594" spans="5:37">
      <c r="E594" s="4"/>
      <c r="H594" s="1"/>
      <c r="I594" s="4" t="s">
        <v>427</v>
      </c>
      <c r="R594" s="130"/>
      <c r="T594" s="1"/>
      <c r="U594" s="2066" t="s">
        <v>426</v>
      </c>
      <c r="V594" s="2066"/>
      <c r="W594" s="2066"/>
      <c r="X594" s="2066"/>
      <c r="Y594" s="2066"/>
      <c r="Z594" s="2066"/>
      <c r="AA594" s="630"/>
      <c r="AB594" s="630"/>
      <c r="AC594" s="630"/>
      <c r="AD594" s="630"/>
      <c r="AE594" s="630"/>
      <c r="AF594" s="630"/>
      <c r="AG594" s="630"/>
      <c r="AH594" s="92"/>
      <c r="AJ594" s="92"/>
    </row>
    <row r="595" spans="5:37">
      <c r="E595" s="4"/>
      <c r="H595" s="1"/>
      <c r="I595" s="4" t="s">
        <v>428</v>
      </c>
      <c r="J595" s="150"/>
      <c r="K595" s="150"/>
      <c r="L595" s="150"/>
      <c r="R595" s="130"/>
      <c r="S595" s="456"/>
      <c r="T595" s="1"/>
      <c r="U595" s="151"/>
      <c r="V595" s="1"/>
      <c r="W595" s="151"/>
      <c r="X595" s="1"/>
      <c r="Y595" s="151"/>
      <c r="Z595" s="152"/>
      <c r="AA595" s="631"/>
      <c r="AB595" s="631"/>
      <c r="AC595" s="631"/>
      <c r="AD595" s="631"/>
      <c r="AE595" s="631"/>
      <c r="AF595" s="631"/>
      <c r="AG595" s="631"/>
      <c r="AH595" s="92"/>
      <c r="AJ595" s="92"/>
    </row>
    <row r="596" spans="5:37">
      <c r="E596" s="4"/>
      <c r="H596" s="1"/>
      <c r="I596" s="153"/>
      <c r="J596" s="150"/>
      <c r="K596" s="150"/>
      <c r="L596" s="150"/>
      <c r="R596" s="130"/>
      <c r="S596" s="457"/>
      <c r="T596" s="1"/>
      <c r="U596" s="905"/>
      <c r="V596" s="1"/>
      <c r="W596" s="8"/>
      <c r="X596" s="1"/>
      <c r="Y596" s="8"/>
      <c r="Z596" s="152"/>
      <c r="AA596" s="631"/>
      <c r="AB596" s="631"/>
      <c r="AC596" s="631"/>
      <c r="AD596" s="631"/>
      <c r="AE596" s="631"/>
      <c r="AF596" s="631"/>
      <c r="AG596" s="631"/>
      <c r="AJ596" s="92"/>
    </row>
    <row r="597" spans="5:37">
      <c r="E597" s="4"/>
      <c r="H597" s="1"/>
      <c r="I597" s="153"/>
      <c r="J597" s="3"/>
      <c r="K597" s="3"/>
      <c r="L597" s="3"/>
      <c r="R597" s="130"/>
      <c r="S597" s="457"/>
      <c r="T597" s="1"/>
      <c r="U597" s="457"/>
      <c r="V597" s="1"/>
      <c r="W597" s="457"/>
      <c r="X597" s="130"/>
      <c r="Y597" s="457"/>
      <c r="Z597" s="152"/>
      <c r="AA597" s="631"/>
      <c r="AB597" s="631"/>
      <c r="AC597" s="631"/>
      <c r="AD597" s="631"/>
      <c r="AE597" s="631"/>
      <c r="AF597" s="631"/>
      <c r="AG597" s="631"/>
      <c r="AJ597" s="92"/>
    </row>
    <row r="598" spans="5:37">
      <c r="E598" s="4"/>
      <c r="H598" s="1"/>
      <c r="I598" s="155" t="s">
        <v>430</v>
      </c>
      <c r="J598" s="3"/>
      <c r="K598" s="3"/>
      <c r="L598" s="3"/>
      <c r="R598" s="130"/>
      <c r="T598" s="1"/>
      <c r="U598" s="2069" t="s">
        <v>429</v>
      </c>
      <c r="V598" s="2069"/>
      <c r="W598" s="2069"/>
      <c r="X598" s="2069"/>
      <c r="Y598" s="2069"/>
      <c r="Z598" s="2069"/>
      <c r="AA598" s="632"/>
      <c r="AB598" s="632"/>
      <c r="AC598" s="632"/>
      <c r="AD598" s="632"/>
      <c r="AE598" s="632"/>
      <c r="AF598" s="632"/>
      <c r="AG598" s="632"/>
      <c r="AJ598" s="92"/>
    </row>
    <row r="599" spans="5:37">
      <c r="E599" s="154"/>
      <c r="H599" s="1"/>
      <c r="I599" s="157" t="s">
        <v>432</v>
      </c>
      <c r="J599" s="156"/>
      <c r="K599" s="156"/>
      <c r="L599" s="156"/>
      <c r="R599" s="130"/>
      <c r="T599" s="1"/>
      <c r="U599" s="2068" t="s">
        <v>431</v>
      </c>
      <c r="V599" s="2068"/>
      <c r="W599" s="2068"/>
      <c r="X599" s="2068"/>
      <c r="Y599" s="2068"/>
      <c r="Z599" s="2068"/>
      <c r="AA599" s="633"/>
      <c r="AB599" s="633"/>
      <c r="AC599" s="633"/>
      <c r="AD599" s="633"/>
      <c r="AE599" s="633"/>
      <c r="AF599" s="633"/>
      <c r="AG599" s="633"/>
      <c r="AJ599" s="92"/>
    </row>
    <row r="600" spans="5:37">
      <c r="E600" s="4"/>
      <c r="H600" s="1"/>
      <c r="I600" s="157"/>
      <c r="J600" s="158"/>
      <c r="K600" s="158"/>
      <c r="L600" s="158"/>
      <c r="R600" s="130"/>
      <c r="S600" s="458"/>
      <c r="T600" s="1"/>
      <c r="U600" s="159"/>
      <c r="V600" s="1"/>
      <c r="W600" s="159"/>
      <c r="X600" s="1"/>
      <c r="Y600" s="159"/>
      <c r="Z600" s="150"/>
      <c r="AA600" s="634"/>
      <c r="AB600" s="634"/>
      <c r="AC600" s="634"/>
      <c r="AD600" s="634"/>
      <c r="AE600" s="634"/>
      <c r="AF600" s="634"/>
      <c r="AG600" s="634"/>
      <c r="AJ600" s="92"/>
    </row>
    <row r="601" spans="5:37">
      <c r="AJ601" s="92"/>
    </row>
    <row r="602" spans="5:37">
      <c r="AJ602" s="92"/>
    </row>
    <row r="603" spans="5:37">
      <c r="AJ603" s="92"/>
    </row>
    <row r="604" spans="5:37">
      <c r="AJ604" s="92"/>
    </row>
    <row r="605" spans="5:37">
      <c r="AJ605" s="92"/>
    </row>
    <row r="606" spans="5:37">
      <c r="AJ606" s="612"/>
      <c r="AK606" s="8"/>
    </row>
    <row r="607" spans="5:37">
      <c r="AJ607" s="612"/>
    </row>
    <row r="608" spans="5:37">
      <c r="AJ608" s="612"/>
    </row>
  </sheetData>
  <mergeCells count="64">
    <mergeCell ref="U593:Z593"/>
    <mergeCell ref="U594:Z594"/>
    <mergeCell ref="U598:Z598"/>
    <mergeCell ref="U599:Z599"/>
    <mergeCell ref="V294:V306"/>
    <mergeCell ref="W294:W306"/>
    <mergeCell ref="X294:X306"/>
    <mergeCell ref="Y294:Y306"/>
    <mergeCell ref="Z294:Z306"/>
    <mergeCell ref="V287:V293"/>
    <mergeCell ref="W287:W293"/>
    <mergeCell ref="X287:X293"/>
    <mergeCell ref="A591:Q591"/>
    <mergeCell ref="F294:F306"/>
    <mergeCell ref="G294:G306"/>
    <mergeCell ref="R294:R306"/>
    <mergeCell ref="S294:S306"/>
    <mergeCell ref="Y287:Y293"/>
    <mergeCell ref="Z287:Z293"/>
    <mergeCell ref="A294:A306"/>
    <mergeCell ref="B294:B306"/>
    <mergeCell ref="C294:C306"/>
    <mergeCell ref="D294:D306"/>
    <mergeCell ref="E294:E306"/>
    <mergeCell ref="F287:F293"/>
    <mergeCell ref="G287:G293"/>
    <mergeCell ref="R287:R293"/>
    <mergeCell ref="S287:S293"/>
    <mergeCell ref="T287:T293"/>
    <mergeCell ref="U287:U293"/>
    <mergeCell ref="E287:E293"/>
    <mergeCell ref="T294:T306"/>
    <mergeCell ref="U294:U306"/>
    <mergeCell ref="A37:A40"/>
    <mergeCell ref="A287:A293"/>
    <mergeCell ref="B287:B293"/>
    <mergeCell ref="C287:C293"/>
    <mergeCell ref="D287:D293"/>
    <mergeCell ref="C12:G12"/>
    <mergeCell ref="X7:Y8"/>
    <mergeCell ref="Z7:Z11"/>
    <mergeCell ref="A8:A11"/>
    <mergeCell ref="B8:B11"/>
    <mergeCell ref="C8:G11"/>
    <mergeCell ref="H8:H11"/>
    <mergeCell ref="I8:I11"/>
    <mergeCell ref="J8:J11"/>
    <mergeCell ref="L8:L11"/>
    <mergeCell ref="R9:R11"/>
    <mergeCell ref="S9:S11"/>
    <mergeCell ref="T9:U10"/>
    <mergeCell ref="V9:W10"/>
    <mergeCell ref="X9:X11"/>
    <mergeCell ref="Y9:Y11"/>
    <mergeCell ref="A1:Z1"/>
    <mergeCell ref="A7:H7"/>
    <mergeCell ref="I7:L7"/>
    <mergeCell ref="M7:M11"/>
    <mergeCell ref="N7:N11"/>
    <mergeCell ref="O7:O11"/>
    <mergeCell ref="P7:P11"/>
    <mergeCell ref="Q7:Q11"/>
    <mergeCell ref="R7:S8"/>
    <mergeCell ref="T7:W8"/>
  </mergeCells>
  <dataValidations count="3">
    <dataValidation type="list" allowBlank="1" showInputMessage="1" showErrorMessage="1" error="PILIH DARI DAFTAR" sqref="B14">
      <formula1>KIBA</formula1>
    </dataValidation>
    <dataValidation type="list" allowBlank="1" showInputMessage="1" showErrorMessage="1" error="AMBIL DARI DAFTAR" sqref="I585 I587">
      <formula1>KIBD</formula1>
    </dataValidation>
    <dataValidation type="list" allowBlank="1" showInputMessage="1" showErrorMessage="1" error="PILIH DARI DAFTAR" sqref="SS577:SS582 IW577:IW582 WVI577:WVI582 WLM577:WLM582 WBQ577:WBQ582 VRU577:VRU582 VHY577:VHY582 UYC577:UYC582 UOG577:UOG582 UEK577:UEK582 TUO577:TUO582 TKS577:TKS582 TAW577:TAW582 SRA577:SRA582 SHE577:SHE582 RXI577:RXI582 RNM577:RNM582 RDQ577:RDQ582 QTU577:QTU582 QJY577:QJY582 QAC577:QAC582 PQG577:PQG582 PGK577:PGK582 OWO577:OWO582 OMS577:OMS582 OCW577:OCW582 NTA577:NTA582 NJE577:NJE582 MZI577:MZI582 MPM577:MPM582 MFQ577:MFQ582 LVU577:LVU582 LLY577:LLY582 LCC577:LCC582 KSG577:KSG582 KIK577:KIK582 JYO577:JYO582 JOS577:JOS582 JEW577:JEW582 IVA577:IVA582 ILE577:ILE582 IBI577:IBI582 HRM577:HRM582 HHQ577:HHQ582 GXU577:GXU582 GNY577:GNY582 GEC577:GEC582 FUG577:FUG582 FKK577:FKK582 FAO577:FAO582 EQS577:EQS582 EGW577:EGW582 DXA577:DXA582 DNE577:DNE582 DDI577:DDI582 CTM577:CTM582 CJQ577:CJQ582 BZU577:BZU582 BPY577:BPY582 BGC577:BGC582 AWG577:AWG582 AMK577:AMK582 ACO577:ACO582 B556:B590 B271:B285 B287 B294:B553 B15:B269">
      <formula1>KIBB</formula1>
    </dataValidation>
  </dataValidations>
  <pageMargins left="1.6141732283464567" right="0" top="0.35433070866141736" bottom="0.55118110236220474" header="0.31496062992125984" footer="0.31496062992125984"/>
  <pageSetup paperSize="5" scale="65" orientation="landscape" horizontalDpi="4294967292" verticalDpi="4294967293" r:id="rId1"/>
  <drawing r:id="rId2"/>
</worksheet>
</file>

<file path=xl/worksheets/sheet19.xml><?xml version="1.0" encoding="utf-8"?>
<worksheet xmlns="http://schemas.openxmlformats.org/spreadsheetml/2006/main" xmlns:r="http://schemas.openxmlformats.org/officeDocument/2006/relationships">
  <sheetPr>
    <tabColor rgb="FFFFFF00"/>
  </sheetPr>
  <dimension ref="A1:Z107"/>
  <sheetViews>
    <sheetView topLeftCell="A14" zoomScale="80" zoomScaleNormal="80" zoomScaleSheetLayoutView="85" workbookViewId="0">
      <selection activeCell="O34" sqref="O34"/>
    </sheetView>
  </sheetViews>
  <sheetFormatPr defaultRowHeight="15"/>
  <cols>
    <col min="1" max="1" width="4.42578125" style="162" customWidth="1"/>
    <col min="2" max="2" width="15" style="162" customWidth="1"/>
    <col min="3" max="4" width="3.7109375" style="162" customWidth="1"/>
    <col min="5" max="5" width="3.85546875" style="162" customWidth="1"/>
    <col min="6" max="7" width="3.7109375" style="162" customWidth="1"/>
    <col min="8" max="8" width="7.85546875" style="162" customWidth="1"/>
    <col min="9" max="9" width="25.85546875" style="162" customWidth="1"/>
    <col min="10" max="10" width="18.7109375" style="162" customWidth="1"/>
    <col min="11" max="11" width="13.42578125" style="162" customWidth="1"/>
    <col min="12" max="12" width="9" style="162" customWidth="1"/>
    <col min="13" max="13" width="10.85546875" style="162" customWidth="1"/>
    <col min="14" max="14" width="10.7109375" style="162" customWidth="1"/>
    <col min="15" max="15" width="9.28515625" style="162" customWidth="1"/>
    <col min="16" max="16" width="8" style="162" customWidth="1"/>
    <col min="17" max="17" width="8.5703125" style="162" customWidth="1"/>
    <col min="18" max="18" width="9.5703125" style="162" customWidth="1"/>
    <col min="19" max="19" width="19.140625" style="162" customWidth="1"/>
    <col min="20" max="20" width="11.7109375" style="162" customWidth="1"/>
    <col min="21" max="21" width="15" style="162" customWidth="1"/>
    <col min="22" max="22" width="7.5703125" style="162" customWidth="1"/>
    <col min="23" max="23" width="7.7109375" style="162" customWidth="1"/>
    <col min="24" max="16384" width="9.140625" style="162"/>
  </cols>
  <sheetData>
    <row r="1" spans="1:26" ht="28.5">
      <c r="A1" s="2200" t="s">
        <v>906</v>
      </c>
      <c r="B1" s="2200"/>
      <c r="C1" s="2200"/>
      <c r="D1" s="2200"/>
      <c r="E1" s="2200"/>
      <c r="F1" s="2200"/>
      <c r="G1" s="2200"/>
      <c r="H1" s="2200"/>
      <c r="I1" s="2200"/>
      <c r="J1" s="2200"/>
      <c r="K1" s="2200"/>
      <c r="L1" s="2200"/>
      <c r="M1" s="2200"/>
      <c r="N1" s="2200"/>
      <c r="O1" s="2200"/>
      <c r="P1" s="2200"/>
      <c r="Q1" s="2200"/>
      <c r="R1" s="2200"/>
      <c r="S1" s="2200"/>
      <c r="T1" s="2200"/>
    </row>
    <row r="2" spans="1:26" ht="28.5">
      <c r="A2" s="2200" t="s">
        <v>907</v>
      </c>
      <c r="B2" s="2200"/>
      <c r="C2" s="2200"/>
      <c r="D2" s="2200"/>
      <c r="E2" s="2200"/>
      <c r="F2" s="2200"/>
      <c r="G2" s="2200"/>
      <c r="H2" s="2200"/>
      <c r="I2" s="2200"/>
      <c r="J2" s="2200"/>
      <c r="K2" s="2200"/>
      <c r="L2" s="2200"/>
      <c r="M2" s="2200"/>
      <c r="N2" s="2200"/>
      <c r="O2" s="2200"/>
      <c r="P2" s="2200"/>
      <c r="Q2" s="2200"/>
      <c r="R2" s="2200"/>
      <c r="S2" s="2200"/>
      <c r="T2" s="2200"/>
    </row>
    <row r="3" spans="1:26">
      <c r="A3" s="340"/>
      <c r="B3" s="340"/>
      <c r="C3" s="340"/>
      <c r="D3" s="340"/>
      <c r="E3" s="340"/>
      <c r="F3" s="340"/>
      <c r="G3" s="340"/>
      <c r="H3" s="340"/>
      <c r="I3" s="340"/>
      <c r="J3" s="340"/>
      <c r="K3" s="340"/>
      <c r="L3" s="340"/>
      <c r="M3" s="340"/>
      <c r="N3" s="340"/>
      <c r="O3" s="340"/>
      <c r="P3" s="340"/>
      <c r="Q3" s="340"/>
      <c r="R3" s="340"/>
      <c r="S3" s="340"/>
      <c r="T3" s="340"/>
      <c r="U3" s="340"/>
      <c r="V3" s="340"/>
      <c r="W3" s="340"/>
      <c r="X3" s="340"/>
      <c r="Y3" s="340"/>
      <c r="Z3" s="340"/>
    </row>
    <row r="4" spans="1:26" s="1" customFormat="1" ht="7.5" customHeight="1">
      <c r="A4" s="2"/>
      <c r="O4" s="8"/>
      <c r="P4" s="8"/>
      <c r="R4" s="4"/>
    </row>
    <row r="5" spans="1:26" s="1" customFormat="1" ht="12" customHeight="1">
      <c r="A5" s="2071" t="s">
        <v>9</v>
      </c>
      <c r="B5" s="2071"/>
      <c r="C5" s="2071"/>
      <c r="D5" s="2071"/>
      <c r="E5" s="2071"/>
      <c r="F5" s="2071"/>
      <c r="G5" s="2071"/>
      <c r="H5" s="2071"/>
      <c r="I5" s="2071" t="s">
        <v>10</v>
      </c>
      <c r="J5" s="2071"/>
      <c r="K5" s="2071"/>
      <c r="L5" s="2071"/>
      <c r="M5" s="2065" t="s">
        <v>11</v>
      </c>
      <c r="N5" s="2065" t="s">
        <v>12</v>
      </c>
      <c r="O5" s="2065" t="s">
        <v>13</v>
      </c>
      <c r="P5" s="2065" t="s">
        <v>14</v>
      </c>
      <c r="Q5" s="2065" t="s">
        <v>15</v>
      </c>
      <c r="R5" s="2065" t="s">
        <v>16</v>
      </c>
      <c r="S5" s="2065"/>
      <c r="T5" s="2065" t="s">
        <v>17</v>
      </c>
    </row>
    <row r="6" spans="1:26" s="1" customFormat="1" ht="12.75" customHeight="1">
      <c r="A6" s="2065" t="s">
        <v>620</v>
      </c>
      <c r="B6" s="2065" t="s">
        <v>19</v>
      </c>
      <c r="C6" s="2065" t="s">
        <v>20</v>
      </c>
      <c r="D6" s="2065"/>
      <c r="E6" s="2065"/>
      <c r="F6" s="2065"/>
      <c r="G6" s="2065"/>
      <c r="H6" s="2065" t="s">
        <v>21</v>
      </c>
      <c r="I6" s="2065" t="s">
        <v>22</v>
      </c>
      <c r="J6" s="2065" t="s">
        <v>23</v>
      </c>
      <c r="K6" s="699" t="s">
        <v>24</v>
      </c>
      <c r="L6" s="2065" t="s">
        <v>25</v>
      </c>
      <c r="M6" s="2065"/>
      <c r="N6" s="2065"/>
      <c r="O6" s="2065"/>
      <c r="P6" s="2065"/>
      <c r="Q6" s="2065"/>
      <c r="R6" s="2065"/>
      <c r="S6" s="2065"/>
      <c r="T6" s="2028"/>
    </row>
    <row r="7" spans="1:26" s="1" customFormat="1" ht="12" customHeight="1">
      <c r="A7" s="2065"/>
      <c r="B7" s="2065"/>
      <c r="C7" s="2065"/>
      <c r="D7" s="2065"/>
      <c r="E7" s="2065"/>
      <c r="F7" s="2065"/>
      <c r="G7" s="2065"/>
      <c r="H7" s="2065"/>
      <c r="I7" s="2065"/>
      <c r="J7" s="2065"/>
      <c r="K7" s="699" t="s">
        <v>26</v>
      </c>
      <c r="L7" s="2065"/>
      <c r="M7" s="2065"/>
      <c r="N7" s="2065"/>
      <c r="O7" s="2065"/>
      <c r="P7" s="2065"/>
      <c r="Q7" s="2065"/>
      <c r="R7" s="2065" t="s">
        <v>27</v>
      </c>
      <c r="S7" s="2067" t="s">
        <v>28</v>
      </c>
      <c r="T7" s="2028"/>
    </row>
    <row r="8" spans="1:26" s="1" customFormat="1" ht="12" customHeight="1">
      <c r="A8" s="2065"/>
      <c r="B8" s="2065"/>
      <c r="C8" s="2065"/>
      <c r="D8" s="2065"/>
      <c r="E8" s="2065"/>
      <c r="F8" s="2065"/>
      <c r="G8" s="2065"/>
      <c r="H8" s="2065"/>
      <c r="I8" s="2065"/>
      <c r="J8" s="2065"/>
      <c r="K8" s="699" t="s">
        <v>29</v>
      </c>
      <c r="L8" s="2065"/>
      <c r="M8" s="2065"/>
      <c r="N8" s="2065"/>
      <c r="O8" s="2065"/>
      <c r="P8" s="2065"/>
      <c r="Q8" s="2065"/>
      <c r="R8" s="2065"/>
      <c r="S8" s="2067"/>
      <c r="T8" s="2028"/>
    </row>
    <row r="9" spans="1:26" s="1" customFormat="1" ht="12" customHeight="1">
      <c r="A9" s="2065"/>
      <c r="B9" s="2065"/>
      <c r="C9" s="2065"/>
      <c r="D9" s="2065"/>
      <c r="E9" s="2065"/>
      <c r="F9" s="2065"/>
      <c r="G9" s="2065"/>
      <c r="H9" s="2065"/>
      <c r="I9" s="2065"/>
      <c r="J9" s="2065"/>
      <c r="K9" s="699" t="s">
        <v>30</v>
      </c>
      <c r="L9" s="2065"/>
      <c r="M9" s="2065"/>
      <c r="N9" s="2065"/>
      <c r="O9" s="2065"/>
      <c r="P9" s="2065"/>
      <c r="Q9" s="2065"/>
      <c r="R9" s="2065"/>
      <c r="S9" s="2067"/>
      <c r="T9" s="2028"/>
    </row>
    <row r="10" spans="1:26" s="13" customFormat="1" ht="12" customHeight="1">
      <c r="A10" s="701">
        <v>1</v>
      </c>
      <c r="B10" s="702">
        <v>2</v>
      </c>
      <c r="C10" s="2201">
        <v>3</v>
      </c>
      <c r="D10" s="2201"/>
      <c r="E10" s="2201"/>
      <c r="F10" s="2201"/>
      <c r="G10" s="2201"/>
      <c r="H10" s="702">
        <v>4</v>
      </c>
      <c r="I10" s="702">
        <v>5</v>
      </c>
      <c r="J10" s="702">
        <v>6</v>
      </c>
      <c r="K10" s="702">
        <v>7</v>
      </c>
      <c r="L10" s="702">
        <v>8</v>
      </c>
      <c r="M10" s="702">
        <v>9</v>
      </c>
      <c r="N10" s="702">
        <v>10</v>
      </c>
      <c r="O10" s="702">
        <v>11</v>
      </c>
      <c r="P10" s="702">
        <v>12</v>
      </c>
      <c r="Q10" s="702">
        <v>13</v>
      </c>
      <c r="R10" s="703">
        <v>14</v>
      </c>
      <c r="S10" s="703">
        <v>15</v>
      </c>
      <c r="T10" s="703">
        <v>16</v>
      </c>
    </row>
    <row r="11" spans="1:26" s="1" customFormat="1" ht="12.95" customHeight="1" thickBot="1">
      <c r="A11" s="582"/>
      <c r="B11" s="583"/>
      <c r="C11" s="584"/>
      <c r="D11" s="584"/>
      <c r="E11" s="584"/>
      <c r="F11" s="584"/>
      <c r="G11" s="584"/>
      <c r="H11" s="585"/>
      <c r="I11" s="586" t="s">
        <v>32</v>
      </c>
      <c r="J11" s="587"/>
      <c r="K11" s="588"/>
      <c r="L11" s="587"/>
      <c r="M11" s="587"/>
      <c r="N11" s="587"/>
      <c r="O11" s="588"/>
      <c r="P11" s="588"/>
      <c r="Q11" s="587"/>
      <c r="R11" s="589"/>
      <c r="S11" s="589"/>
      <c r="T11" s="590"/>
    </row>
    <row r="12" spans="1:26" s="1" customFormat="1" ht="12.95" customHeight="1" thickBot="1">
      <c r="A12" s="33"/>
      <c r="B12" s="34"/>
      <c r="C12" s="35" t="str">
        <f>MID(B12,1,2)</f>
        <v/>
      </c>
      <c r="D12" s="35" t="str">
        <f>MID(B12,4,2)</f>
        <v/>
      </c>
      <c r="E12" s="35" t="str">
        <f>MID(B12,7,2)</f>
        <v/>
      </c>
      <c r="F12" s="35" t="str">
        <f>MID(B12,10,2)</f>
        <v/>
      </c>
      <c r="G12" s="35" t="str">
        <f>MID(B12,13,3)</f>
        <v/>
      </c>
      <c r="H12" s="548" t="s">
        <v>33</v>
      </c>
      <c r="I12" s="549" t="s">
        <v>797</v>
      </c>
      <c r="J12" s="19"/>
      <c r="K12" s="37"/>
      <c r="L12" s="19"/>
      <c r="M12" s="19"/>
      <c r="N12" s="19"/>
      <c r="O12" s="37"/>
      <c r="P12" s="37"/>
      <c r="Q12" s="19"/>
      <c r="R12" s="38"/>
      <c r="S12" s="38"/>
      <c r="T12" s="39"/>
      <c r="U12" s="450"/>
      <c r="V12" s="8"/>
    </row>
    <row r="13" spans="1:26" s="1" customFormat="1" ht="12.95" customHeight="1">
      <c r="A13" s="117"/>
      <c r="B13" s="118"/>
      <c r="C13" s="50"/>
      <c r="D13" s="50"/>
      <c r="E13" s="50"/>
      <c r="F13" s="50"/>
      <c r="G13" s="50"/>
      <c r="H13" s="51"/>
      <c r="I13" s="51"/>
      <c r="J13" s="51"/>
      <c r="K13" s="51"/>
      <c r="L13" s="51"/>
      <c r="M13" s="51"/>
      <c r="N13" s="52"/>
      <c r="O13" s="51"/>
      <c r="P13" s="51"/>
      <c r="Q13" s="52"/>
      <c r="R13" s="52"/>
      <c r="S13" s="136"/>
      <c r="T13" s="51"/>
    </row>
    <row r="14" spans="1:26" s="1" customFormat="1" ht="12.95" customHeight="1" thickBot="1">
      <c r="A14" s="497"/>
      <c r="B14" s="498"/>
      <c r="C14" s="499"/>
      <c r="D14" s="499"/>
      <c r="E14" s="499"/>
      <c r="F14" s="499"/>
      <c r="G14" s="499"/>
      <c r="H14" s="500"/>
      <c r="I14" s="104"/>
      <c r="J14" s="104"/>
      <c r="K14" s="104"/>
      <c r="L14" s="104"/>
      <c r="M14" s="501"/>
      <c r="N14" s="102"/>
      <c r="O14" s="102"/>
      <c r="P14" s="102"/>
      <c r="Q14" s="102"/>
      <c r="R14" s="502"/>
      <c r="S14" s="503"/>
      <c r="T14" s="504"/>
    </row>
    <row r="15" spans="1:26" s="1" customFormat="1" ht="12.95" customHeight="1" thickBot="1">
      <c r="A15" s="54"/>
      <c r="B15" s="55"/>
      <c r="C15" s="56"/>
      <c r="D15" s="56"/>
      <c r="E15" s="56"/>
      <c r="F15" s="56"/>
      <c r="G15" s="56"/>
      <c r="H15" s="507" t="s">
        <v>59</v>
      </c>
      <c r="I15" s="88" t="s">
        <v>788</v>
      </c>
      <c r="J15" s="59"/>
      <c r="K15" s="60"/>
      <c r="L15" s="59"/>
      <c r="M15" s="59"/>
      <c r="N15" s="59"/>
      <c r="O15" s="60"/>
      <c r="P15" s="59"/>
      <c r="Q15" s="59"/>
      <c r="R15" s="700">
        <f>SUM(R16:R42)</f>
        <v>63</v>
      </c>
      <c r="S15" s="700">
        <f>SUM(S16:S42)</f>
        <v>100880500</v>
      </c>
      <c r="T15" s="62"/>
      <c r="V15" s="63"/>
    </row>
    <row r="16" spans="1:26" s="1" customFormat="1" ht="12.95" customHeight="1">
      <c r="A16" s="108"/>
      <c r="B16" s="109"/>
      <c r="C16" s="110"/>
      <c r="D16" s="110"/>
      <c r="E16" s="110"/>
      <c r="F16" s="110"/>
      <c r="G16" s="110"/>
      <c r="H16" s="505" t="s">
        <v>908</v>
      </c>
      <c r="I16" s="112" t="s">
        <v>815</v>
      </c>
      <c r="J16" s="668" t="s">
        <v>816</v>
      </c>
      <c r="K16" s="111"/>
      <c r="L16" s="114" t="s">
        <v>39</v>
      </c>
      <c r="M16" s="114" t="s">
        <v>755</v>
      </c>
      <c r="N16" s="669">
        <v>42082</v>
      </c>
      <c r="O16" s="111"/>
      <c r="P16" s="114" t="s">
        <v>42</v>
      </c>
      <c r="Q16" s="114" t="s">
        <v>43</v>
      </c>
      <c r="R16" s="115">
        <v>1</v>
      </c>
      <c r="S16" s="115">
        <v>1912500</v>
      </c>
      <c r="T16" s="496"/>
      <c r="U16" s="704"/>
      <c r="V16" s="63"/>
    </row>
    <row r="17" spans="1:22" s="1" customFormat="1" ht="12.95" customHeight="1">
      <c r="A17" s="117"/>
      <c r="B17" s="118"/>
      <c r="C17" s="69"/>
      <c r="D17" s="69"/>
      <c r="E17" s="69"/>
      <c r="F17" s="69"/>
      <c r="G17" s="69"/>
      <c r="H17" s="473" t="s">
        <v>909</v>
      </c>
      <c r="I17" s="51" t="s">
        <v>815</v>
      </c>
      <c r="J17" s="85" t="s">
        <v>817</v>
      </c>
      <c r="K17" s="70"/>
      <c r="L17" s="52" t="s">
        <v>39</v>
      </c>
      <c r="M17" s="52" t="s">
        <v>818</v>
      </c>
      <c r="N17" s="670">
        <v>42352</v>
      </c>
      <c r="O17" s="70"/>
      <c r="P17" s="52" t="s">
        <v>42</v>
      </c>
      <c r="Q17" s="52" t="s">
        <v>43</v>
      </c>
      <c r="R17" s="71">
        <v>1</v>
      </c>
      <c r="S17" s="71">
        <v>2500000</v>
      </c>
      <c r="T17" s="417"/>
      <c r="U17" s="704"/>
      <c r="V17" s="63"/>
    </row>
    <row r="18" spans="1:22" s="1" customFormat="1" ht="12.95" customHeight="1">
      <c r="A18" s="117"/>
      <c r="B18" s="118"/>
      <c r="C18" s="69"/>
      <c r="D18" s="69"/>
      <c r="E18" s="69"/>
      <c r="F18" s="69"/>
      <c r="G18" s="69"/>
      <c r="H18" s="473" t="s">
        <v>910</v>
      </c>
      <c r="I18" s="51" t="s">
        <v>815</v>
      </c>
      <c r="J18" s="85" t="s">
        <v>819</v>
      </c>
      <c r="K18" s="70"/>
      <c r="L18" s="52" t="s">
        <v>39</v>
      </c>
      <c r="M18" s="52" t="s">
        <v>818</v>
      </c>
      <c r="N18" s="670">
        <v>42352</v>
      </c>
      <c r="O18" s="70"/>
      <c r="P18" s="52" t="s">
        <v>42</v>
      </c>
      <c r="Q18" s="52" t="s">
        <v>43</v>
      </c>
      <c r="R18" s="71">
        <v>1</v>
      </c>
      <c r="S18" s="71">
        <v>2500000</v>
      </c>
      <c r="T18" s="417"/>
      <c r="U18" s="704"/>
      <c r="V18" s="63"/>
    </row>
    <row r="19" spans="1:22" s="1" customFormat="1" ht="12.95" customHeight="1">
      <c r="A19" s="117"/>
      <c r="B19" s="118"/>
      <c r="C19" s="69"/>
      <c r="D19" s="69"/>
      <c r="E19" s="69"/>
      <c r="F19" s="69"/>
      <c r="G19" s="69"/>
      <c r="H19" s="505" t="s">
        <v>911</v>
      </c>
      <c r="I19" s="51" t="s">
        <v>815</v>
      </c>
      <c r="J19" s="85" t="s">
        <v>820</v>
      </c>
      <c r="K19" s="70"/>
      <c r="L19" s="52" t="s">
        <v>39</v>
      </c>
      <c r="M19" s="52" t="s">
        <v>818</v>
      </c>
      <c r="N19" s="670">
        <v>42352</v>
      </c>
      <c r="O19" s="70"/>
      <c r="P19" s="52" t="s">
        <v>42</v>
      </c>
      <c r="Q19" s="52" t="s">
        <v>43</v>
      </c>
      <c r="R19" s="71">
        <v>1</v>
      </c>
      <c r="S19" s="71">
        <v>2000000</v>
      </c>
      <c r="T19" s="417"/>
      <c r="U19" s="704"/>
      <c r="V19" s="63"/>
    </row>
    <row r="20" spans="1:22" s="1" customFormat="1" ht="12.95" customHeight="1">
      <c r="A20" s="117"/>
      <c r="B20" s="118"/>
      <c r="C20" s="69"/>
      <c r="D20" s="69"/>
      <c r="E20" s="69"/>
      <c r="F20" s="69"/>
      <c r="G20" s="69"/>
      <c r="H20" s="473" t="s">
        <v>912</v>
      </c>
      <c r="I20" s="51" t="s">
        <v>821</v>
      </c>
      <c r="J20" s="85"/>
      <c r="K20" s="70"/>
      <c r="L20" s="52" t="s">
        <v>88</v>
      </c>
      <c r="M20" s="52" t="s">
        <v>818</v>
      </c>
      <c r="N20" s="670">
        <v>42348</v>
      </c>
      <c r="O20" s="70"/>
      <c r="P20" s="52" t="s">
        <v>42</v>
      </c>
      <c r="Q20" s="52" t="s">
        <v>43</v>
      </c>
      <c r="R20" s="71">
        <v>3</v>
      </c>
      <c r="S20" s="71">
        <v>3300000</v>
      </c>
      <c r="T20" s="417"/>
      <c r="U20" s="704"/>
      <c r="V20" s="63"/>
    </row>
    <row r="21" spans="1:22" s="1" customFormat="1" ht="12.95" customHeight="1">
      <c r="A21" s="117"/>
      <c r="B21" s="118"/>
      <c r="C21" s="69"/>
      <c r="D21" s="69"/>
      <c r="E21" s="69"/>
      <c r="F21" s="69"/>
      <c r="G21" s="69"/>
      <c r="H21" s="473" t="s">
        <v>913</v>
      </c>
      <c r="I21" s="51" t="s">
        <v>67</v>
      </c>
      <c r="J21" s="85"/>
      <c r="K21" s="70"/>
      <c r="L21" s="52" t="s">
        <v>134</v>
      </c>
      <c r="M21" s="52" t="s">
        <v>818</v>
      </c>
      <c r="N21" s="670">
        <v>42352</v>
      </c>
      <c r="O21" s="70"/>
      <c r="P21" s="52" t="s">
        <v>42</v>
      </c>
      <c r="Q21" s="52" t="s">
        <v>43</v>
      </c>
      <c r="R21" s="71">
        <v>5</v>
      </c>
      <c r="S21" s="71">
        <v>10000000</v>
      </c>
      <c r="T21" s="417"/>
      <c r="U21" s="704"/>
      <c r="V21" s="63"/>
    </row>
    <row r="22" spans="1:22" s="1" customFormat="1" ht="12.95" customHeight="1">
      <c r="A22" s="117"/>
      <c r="B22" s="118"/>
      <c r="C22" s="69"/>
      <c r="D22" s="69"/>
      <c r="E22" s="69"/>
      <c r="F22" s="69"/>
      <c r="G22" s="69"/>
      <c r="H22" s="505" t="s">
        <v>914</v>
      </c>
      <c r="I22" s="51" t="s">
        <v>71</v>
      </c>
      <c r="J22" s="85" t="s">
        <v>822</v>
      </c>
      <c r="K22" s="70"/>
      <c r="L22" s="52" t="s">
        <v>223</v>
      </c>
      <c r="M22" s="52" t="s">
        <v>818</v>
      </c>
      <c r="N22" s="670">
        <v>42352</v>
      </c>
      <c r="O22" s="70"/>
      <c r="P22" s="52" t="s">
        <v>42</v>
      </c>
      <c r="Q22" s="52" t="s">
        <v>43</v>
      </c>
      <c r="R22" s="71">
        <v>9</v>
      </c>
      <c r="S22" s="71">
        <v>14850000</v>
      </c>
      <c r="T22" s="417"/>
      <c r="U22" s="704"/>
      <c r="V22" s="63"/>
    </row>
    <row r="23" spans="1:22" s="1" customFormat="1" ht="12.95" customHeight="1">
      <c r="A23" s="117"/>
      <c r="B23" s="118"/>
      <c r="C23" s="69"/>
      <c r="D23" s="69"/>
      <c r="E23" s="69"/>
      <c r="F23" s="69"/>
      <c r="G23" s="69"/>
      <c r="H23" s="473" t="s">
        <v>915</v>
      </c>
      <c r="I23" s="51" t="s">
        <v>823</v>
      </c>
      <c r="J23" s="85" t="s">
        <v>824</v>
      </c>
      <c r="K23" s="70"/>
      <c r="L23" s="52" t="s">
        <v>223</v>
      </c>
      <c r="M23" s="52" t="s">
        <v>818</v>
      </c>
      <c r="N23" s="670">
        <v>42352</v>
      </c>
      <c r="O23" s="70"/>
      <c r="P23" s="52" t="s">
        <v>42</v>
      </c>
      <c r="Q23" s="52" t="s">
        <v>43</v>
      </c>
      <c r="R23" s="71">
        <v>10</v>
      </c>
      <c r="S23" s="71">
        <v>4708000</v>
      </c>
      <c r="T23" s="417"/>
      <c r="U23" s="704"/>
      <c r="V23" s="63"/>
    </row>
    <row r="24" spans="1:22" s="1" customFormat="1" ht="12.95" customHeight="1">
      <c r="A24" s="117"/>
      <c r="B24" s="118"/>
      <c r="C24" s="69"/>
      <c r="D24" s="69"/>
      <c r="E24" s="69"/>
      <c r="F24" s="69"/>
      <c r="G24" s="69"/>
      <c r="H24" s="473" t="s">
        <v>916</v>
      </c>
      <c r="I24" s="51" t="s">
        <v>825</v>
      </c>
      <c r="J24" s="85" t="s">
        <v>826</v>
      </c>
      <c r="K24" s="70"/>
      <c r="L24" s="52" t="s">
        <v>158</v>
      </c>
      <c r="M24" s="52" t="s">
        <v>818</v>
      </c>
      <c r="N24" s="670">
        <v>42355</v>
      </c>
      <c r="O24" s="70"/>
      <c r="P24" s="52" t="s">
        <v>42</v>
      </c>
      <c r="Q24" s="52" t="s">
        <v>43</v>
      </c>
      <c r="R24" s="71">
        <v>5</v>
      </c>
      <c r="S24" s="71">
        <v>2220000</v>
      </c>
      <c r="T24" s="417"/>
      <c r="U24" s="704"/>
      <c r="V24" s="63"/>
    </row>
    <row r="25" spans="1:22" s="1" customFormat="1" ht="12.95" customHeight="1">
      <c r="A25" s="117"/>
      <c r="B25" s="118"/>
      <c r="C25" s="69"/>
      <c r="D25" s="69"/>
      <c r="E25" s="69"/>
      <c r="F25" s="69"/>
      <c r="G25" s="69"/>
      <c r="H25" s="505" t="s">
        <v>574</v>
      </c>
      <c r="I25" s="51" t="s">
        <v>903</v>
      </c>
      <c r="J25" s="85" t="s">
        <v>827</v>
      </c>
      <c r="K25" s="70"/>
      <c r="L25" s="52" t="s">
        <v>828</v>
      </c>
      <c r="M25" s="52" t="s">
        <v>818</v>
      </c>
      <c r="N25" s="670">
        <v>42348</v>
      </c>
      <c r="O25" s="70"/>
      <c r="P25" s="52" t="s">
        <v>42</v>
      </c>
      <c r="Q25" s="52" t="s">
        <v>43</v>
      </c>
      <c r="R25" s="71">
        <v>2</v>
      </c>
      <c r="S25" s="71">
        <v>2500000</v>
      </c>
      <c r="T25" s="417"/>
      <c r="U25" s="704"/>
      <c r="V25" s="63"/>
    </row>
    <row r="26" spans="1:22" s="1" customFormat="1" ht="12.95" customHeight="1">
      <c r="A26" s="117"/>
      <c r="B26" s="118"/>
      <c r="C26" s="69"/>
      <c r="D26" s="69"/>
      <c r="E26" s="69"/>
      <c r="F26" s="69"/>
      <c r="G26" s="69"/>
      <c r="H26" s="473" t="s">
        <v>770</v>
      </c>
      <c r="I26" s="51" t="s">
        <v>829</v>
      </c>
      <c r="J26" s="85"/>
      <c r="K26" s="70"/>
      <c r="L26" s="52"/>
      <c r="M26" s="52" t="s">
        <v>818</v>
      </c>
      <c r="N26" s="670">
        <v>42348</v>
      </c>
      <c r="O26" s="70"/>
      <c r="P26" s="52" t="s">
        <v>42</v>
      </c>
      <c r="Q26" s="52" t="s">
        <v>43</v>
      </c>
      <c r="R26" s="71">
        <v>1</v>
      </c>
      <c r="S26" s="71">
        <v>220000</v>
      </c>
      <c r="T26" s="417"/>
      <c r="U26" s="704"/>
      <c r="V26" s="63"/>
    </row>
    <row r="27" spans="1:22" s="1" customFormat="1" ht="12.95" customHeight="1">
      <c r="A27" s="117"/>
      <c r="B27" s="118"/>
      <c r="C27" s="69"/>
      <c r="D27" s="69"/>
      <c r="E27" s="69"/>
      <c r="F27" s="69"/>
      <c r="G27" s="69"/>
      <c r="H27" s="473" t="s">
        <v>917</v>
      </c>
      <c r="I27" s="51" t="s">
        <v>830</v>
      </c>
      <c r="J27" s="85"/>
      <c r="K27" s="70"/>
      <c r="L27" s="52" t="s">
        <v>828</v>
      </c>
      <c r="M27" s="52" t="s">
        <v>818</v>
      </c>
      <c r="N27" s="670">
        <v>42348</v>
      </c>
      <c r="O27" s="70"/>
      <c r="P27" s="52" t="s">
        <v>42</v>
      </c>
      <c r="Q27" s="52" t="s">
        <v>43</v>
      </c>
      <c r="R27" s="71">
        <v>5</v>
      </c>
      <c r="S27" s="71">
        <v>450000</v>
      </c>
      <c r="T27" s="417"/>
      <c r="U27" s="704"/>
      <c r="V27" s="63"/>
    </row>
    <row r="28" spans="1:22" s="1" customFormat="1" ht="12.95" customHeight="1">
      <c r="A28" s="117"/>
      <c r="B28" s="118"/>
      <c r="C28" s="69"/>
      <c r="D28" s="69"/>
      <c r="E28" s="69"/>
      <c r="F28" s="69"/>
      <c r="G28" s="69"/>
      <c r="H28" s="505" t="s">
        <v>918</v>
      </c>
      <c r="I28" s="51" t="s">
        <v>831</v>
      </c>
      <c r="J28" s="85"/>
      <c r="K28" s="70"/>
      <c r="L28" s="52" t="s">
        <v>201</v>
      </c>
      <c r="M28" s="52" t="s">
        <v>818</v>
      </c>
      <c r="N28" s="670">
        <v>42348</v>
      </c>
      <c r="O28" s="70"/>
      <c r="P28" s="52" t="s">
        <v>42</v>
      </c>
      <c r="Q28" s="52" t="s">
        <v>43</v>
      </c>
      <c r="R28" s="71">
        <v>1</v>
      </c>
      <c r="S28" s="71">
        <v>3500000</v>
      </c>
      <c r="T28" s="417"/>
      <c r="U28" s="704"/>
      <c r="V28" s="63"/>
    </row>
    <row r="29" spans="1:22" s="1" customFormat="1" ht="12.95" customHeight="1">
      <c r="A29" s="117"/>
      <c r="B29" s="118"/>
      <c r="C29" s="69"/>
      <c r="D29" s="69"/>
      <c r="E29" s="69"/>
      <c r="F29" s="69"/>
      <c r="G29" s="69"/>
      <c r="H29" s="473" t="s">
        <v>919</v>
      </c>
      <c r="I29" s="51" t="s">
        <v>832</v>
      </c>
      <c r="J29" s="85" t="s">
        <v>833</v>
      </c>
      <c r="K29" s="70"/>
      <c r="L29" s="52" t="s">
        <v>201</v>
      </c>
      <c r="M29" s="52" t="s">
        <v>818</v>
      </c>
      <c r="N29" s="670">
        <v>42348</v>
      </c>
      <c r="O29" s="70"/>
      <c r="P29" s="52" t="s">
        <v>42</v>
      </c>
      <c r="Q29" s="52" t="s">
        <v>43</v>
      </c>
      <c r="R29" s="71">
        <v>1</v>
      </c>
      <c r="S29" s="71">
        <v>4000000</v>
      </c>
      <c r="T29" s="417"/>
      <c r="U29" s="704"/>
      <c r="V29" s="63"/>
    </row>
    <row r="30" spans="1:22" s="1" customFormat="1" ht="12.95" customHeight="1">
      <c r="A30" s="117"/>
      <c r="B30" s="118"/>
      <c r="C30" s="69"/>
      <c r="D30" s="69"/>
      <c r="E30" s="69"/>
      <c r="F30" s="69"/>
      <c r="G30" s="69"/>
      <c r="H30" s="473" t="s">
        <v>920</v>
      </c>
      <c r="I30" s="51" t="s">
        <v>211</v>
      </c>
      <c r="J30" s="85" t="s">
        <v>834</v>
      </c>
      <c r="K30" s="70"/>
      <c r="L30" s="52" t="s">
        <v>201</v>
      </c>
      <c r="M30" s="52" t="s">
        <v>818</v>
      </c>
      <c r="N30" s="670">
        <v>42348</v>
      </c>
      <c r="O30" s="70"/>
      <c r="P30" s="52" t="s">
        <v>42</v>
      </c>
      <c r="Q30" s="52" t="s">
        <v>43</v>
      </c>
      <c r="R30" s="71">
        <v>3</v>
      </c>
      <c r="S30" s="71">
        <v>12000000</v>
      </c>
      <c r="T30" s="417"/>
      <c r="U30" s="704"/>
      <c r="V30" s="63"/>
    </row>
    <row r="31" spans="1:22" s="1" customFormat="1" ht="12.95" customHeight="1">
      <c r="A31" s="117"/>
      <c r="B31" s="118"/>
      <c r="C31" s="69"/>
      <c r="D31" s="69"/>
      <c r="E31" s="69"/>
      <c r="F31" s="69"/>
      <c r="G31" s="69"/>
      <c r="H31" s="505" t="s">
        <v>921</v>
      </c>
      <c r="I31" s="51" t="s">
        <v>835</v>
      </c>
      <c r="J31" s="85" t="s">
        <v>836</v>
      </c>
      <c r="K31" s="70"/>
      <c r="L31" s="52" t="s">
        <v>201</v>
      </c>
      <c r="M31" s="52" t="s">
        <v>818</v>
      </c>
      <c r="N31" s="670">
        <v>42354</v>
      </c>
      <c r="O31" s="70"/>
      <c r="P31" s="52" t="s">
        <v>42</v>
      </c>
      <c r="Q31" s="52" t="s">
        <v>43</v>
      </c>
      <c r="R31" s="71">
        <v>1</v>
      </c>
      <c r="S31" s="71">
        <v>900000</v>
      </c>
      <c r="T31" s="417"/>
      <c r="U31" s="704"/>
      <c r="V31" s="63"/>
    </row>
    <row r="32" spans="1:22" s="1" customFormat="1" ht="12.95" customHeight="1">
      <c r="A32" s="117"/>
      <c r="B32" s="118"/>
      <c r="C32" s="69"/>
      <c r="D32" s="69"/>
      <c r="E32" s="69"/>
      <c r="F32" s="69"/>
      <c r="G32" s="69"/>
      <c r="H32" s="473" t="s">
        <v>922</v>
      </c>
      <c r="I32" s="51" t="s">
        <v>199</v>
      </c>
      <c r="J32" s="85" t="s">
        <v>837</v>
      </c>
      <c r="K32" s="70"/>
      <c r="L32" s="52" t="s">
        <v>201</v>
      </c>
      <c r="M32" s="52" t="s">
        <v>818</v>
      </c>
      <c r="N32" s="670">
        <v>42354</v>
      </c>
      <c r="O32" s="70"/>
      <c r="P32" s="52" t="s">
        <v>42</v>
      </c>
      <c r="Q32" s="52" t="s">
        <v>43</v>
      </c>
      <c r="R32" s="71">
        <v>1</v>
      </c>
      <c r="S32" s="71">
        <v>6200000</v>
      </c>
      <c r="T32" s="417"/>
      <c r="U32" s="704"/>
      <c r="V32" s="63"/>
    </row>
    <row r="33" spans="1:22" s="1" customFormat="1" ht="12.95" customHeight="1">
      <c r="A33" s="117"/>
      <c r="B33" s="118"/>
      <c r="C33" s="69"/>
      <c r="D33" s="69"/>
      <c r="E33" s="69"/>
      <c r="F33" s="69"/>
      <c r="G33" s="69"/>
      <c r="H33" s="473" t="s">
        <v>923</v>
      </c>
      <c r="I33" s="51" t="s">
        <v>838</v>
      </c>
      <c r="J33" s="85" t="s">
        <v>839</v>
      </c>
      <c r="K33" s="70"/>
      <c r="L33" s="52" t="s">
        <v>201</v>
      </c>
      <c r="M33" s="52" t="s">
        <v>818</v>
      </c>
      <c r="N33" s="670">
        <v>42354</v>
      </c>
      <c r="O33" s="70"/>
      <c r="P33" s="52" t="s">
        <v>42</v>
      </c>
      <c r="Q33" s="52" t="s">
        <v>43</v>
      </c>
      <c r="R33" s="71">
        <v>2</v>
      </c>
      <c r="S33" s="71">
        <v>15100000</v>
      </c>
      <c r="T33" s="417"/>
      <c r="U33" s="704"/>
      <c r="V33" s="63"/>
    </row>
    <row r="34" spans="1:22" s="1" customFormat="1" ht="12.95" customHeight="1">
      <c r="A34" s="117"/>
      <c r="B34" s="118"/>
      <c r="C34" s="69"/>
      <c r="D34" s="69"/>
      <c r="E34" s="69"/>
      <c r="F34" s="69"/>
      <c r="G34" s="69"/>
      <c r="H34" s="505" t="s">
        <v>274</v>
      </c>
      <c r="I34" s="51" t="s">
        <v>117</v>
      </c>
      <c r="J34" s="85" t="s">
        <v>840</v>
      </c>
      <c r="K34" s="70"/>
      <c r="L34" s="52" t="s">
        <v>201</v>
      </c>
      <c r="M34" s="52" t="s">
        <v>818</v>
      </c>
      <c r="N34" s="670">
        <v>42354</v>
      </c>
      <c r="O34" s="52" t="s">
        <v>933</v>
      </c>
      <c r="P34" s="52" t="s">
        <v>42</v>
      </c>
      <c r="Q34" s="52" t="s">
        <v>43</v>
      </c>
      <c r="R34" s="71">
        <v>2</v>
      </c>
      <c r="S34" s="71">
        <v>7020000</v>
      </c>
      <c r="T34" s="417"/>
      <c r="U34" s="704"/>
      <c r="V34" s="63"/>
    </row>
    <row r="35" spans="1:22" s="1" customFormat="1" ht="12.95" customHeight="1">
      <c r="A35" s="117"/>
      <c r="B35" s="118"/>
      <c r="C35" s="69"/>
      <c r="D35" s="69"/>
      <c r="E35" s="69"/>
      <c r="F35" s="69"/>
      <c r="G35" s="69"/>
      <c r="H35" s="473" t="s">
        <v>924</v>
      </c>
      <c r="I35" s="126" t="s">
        <v>841</v>
      </c>
      <c r="J35" s="673"/>
      <c r="K35" s="112"/>
      <c r="L35" s="674"/>
      <c r="M35" s="114" t="s">
        <v>818</v>
      </c>
      <c r="N35" s="669">
        <v>42345</v>
      </c>
      <c r="O35" s="112"/>
      <c r="P35" s="114" t="s">
        <v>349</v>
      </c>
      <c r="Q35" s="114" t="s">
        <v>43</v>
      </c>
      <c r="R35" s="115">
        <v>1</v>
      </c>
      <c r="S35" s="115">
        <v>1250000</v>
      </c>
      <c r="T35" s="417"/>
      <c r="U35" s="704"/>
      <c r="V35" s="63"/>
    </row>
    <row r="36" spans="1:22" s="1" customFormat="1" ht="12.95" customHeight="1">
      <c r="A36" s="117"/>
      <c r="B36" s="118"/>
      <c r="C36" s="69"/>
      <c r="D36" s="69"/>
      <c r="E36" s="69"/>
      <c r="F36" s="69"/>
      <c r="G36" s="69"/>
      <c r="H36" s="473" t="s">
        <v>925</v>
      </c>
      <c r="I36" s="72" t="s">
        <v>842</v>
      </c>
      <c r="J36" s="479"/>
      <c r="K36" s="51"/>
      <c r="L36" s="675"/>
      <c r="M36" s="52" t="s">
        <v>818</v>
      </c>
      <c r="N36" s="670">
        <v>42345</v>
      </c>
      <c r="O36" s="51"/>
      <c r="P36" s="52" t="s">
        <v>349</v>
      </c>
      <c r="Q36" s="52" t="s">
        <v>43</v>
      </c>
      <c r="R36" s="71">
        <v>1</v>
      </c>
      <c r="S36" s="71">
        <v>1000000</v>
      </c>
      <c r="T36" s="417"/>
      <c r="U36" s="704"/>
      <c r="V36" s="63"/>
    </row>
    <row r="37" spans="1:22" s="1" customFormat="1" ht="12.95" customHeight="1">
      <c r="A37" s="117"/>
      <c r="B37" s="118"/>
      <c r="C37" s="69"/>
      <c r="D37" s="69"/>
      <c r="E37" s="69"/>
      <c r="F37" s="69"/>
      <c r="G37" s="69"/>
      <c r="H37" s="505" t="s">
        <v>926</v>
      </c>
      <c r="I37" s="72" t="s">
        <v>843</v>
      </c>
      <c r="J37" s="479"/>
      <c r="K37" s="51"/>
      <c r="L37" s="675"/>
      <c r="M37" s="52" t="s">
        <v>818</v>
      </c>
      <c r="N37" s="670">
        <v>42345</v>
      </c>
      <c r="O37" s="51"/>
      <c r="P37" s="52" t="s">
        <v>349</v>
      </c>
      <c r="Q37" s="52" t="s">
        <v>43</v>
      </c>
      <c r="R37" s="71">
        <v>1</v>
      </c>
      <c r="S37" s="71">
        <v>750000</v>
      </c>
      <c r="T37" s="417"/>
      <c r="U37" s="704"/>
      <c r="V37" s="63"/>
    </row>
    <row r="38" spans="1:22" s="1" customFormat="1" ht="12.95" customHeight="1">
      <c r="A38" s="117"/>
      <c r="B38" s="118"/>
      <c r="C38" s="69"/>
      <c r="D38" s="69"/>
      <c r="E38" s="69"/>
      <c r="F38" s="69"/>
      <c r="G38" s="69"/>
      <c r="H38" s="473" t="s">
        <v>927</v>
      </c>
      <c r="I38" s="72" t="s">
        <v>844</v>
      </c>
      <c r="J38" s="479"/>
      <c r="K38" s="51"/>
      <c r="L38" s="675"/>
      <c r="M38" s="52" t="s">
        <v>818</v>
      </c>
      <c r="N38" s="670">
        <v>42345</v>
      </c>
      <c r="O38" s="51"/>
      <c r="P38" s="52" t="s">
        <v>349</v>
      </c>
      <c r="Q38" s="52" t="s">
        <v>43</v>
      </c>
      <c r="R38" s="71">
        <v>1</v>
      </c>
      <c r="S38" s="71">
        <v>500000</v>
      </c>
      <c r="T38" s="417"/>
      <c r="U38" s="704"/>
      <c r="V38" s="63"/>
    </row>
    <row r="39" spans="1:22" s="1" customFormat="1" ht="12.95" customHeight="1">
      <c r="A39" s="117"/>
      <c r="B39" s="118"/>
      <c r="C39" s="69"/>
      <c r="D39" s="69"/>
      <c r="E39" s="69"/>
      <c r="F39" s="69"/>
      <c r="G39" s="69"/>
      <c r="H39" s="473" t="s">
        <v>928</v>
      </c>
      <c r="I39" s="72" t="s">
        <v>845</v>
      </c>
      <c r="J39" s="479"/>
      <c r="K39" s="51"/>
      <c r="L39" s="675"/>
      <c r="M39" s="52" t="s">
        <v>818</v>
      </c>
      <c r="N39" s="670">
        <v>42345</v>
      </c>
      <c r="O39" s="51"/>
      <c r="P39" s="52" t="s">
        <v>349</v>
      </c>
      <c r="Q39" s="52" t="s">
        <v>43</v>
      </c>
      <c r="R39" s="71">
        <v>1</v>
      </c>
      <c r="S39" s="71">
        <v>500000</v>
      </c>
      <c r="T39" s="417"/>
      <c r="U39" s="704"/>
      <c r="V39" s="63"/>
    </row>
    <row r="40" spans="1:22" s="1" customFormat="1" ht="12.95" customHeight="1">
      <c r="A40" s="117"/>
      <c r="B40" s="118"/>
      <c r="C40" s="69"/>
      <c r="D40" s="69"/>
      <c r="E40" s="69"/>
      <c r="F40" s="69"/>
      <c r="G40" s="69"/>
      <c r="H40" s="505" t="s">
        <v>929</v>
      </c>
      <c r="I40" s="72" t="s">
        <v>846</v>
      </c>
      <c r="J40" s="51" t="s">
        <v>847</v>
      </c>
      <c r="K40" s="51"/>
      <c r="L40" s="675"/>
      <c r="M40" s="52" t="s">
        <v>818</v>
      </c>
      <c r="N40" s="670">
        <v>42345</v>
      </c>
      <c r="O40" s="51"/>
      <c r="P40" s="52" t="s">
        <v>349</v>
      </c>
      <c r="Q40" s="52" t="s">
        <v>43</v>
      </c>
      <c r="R40" s="71">
        <v>1</v>
      </c>
      <c r="S40" s="71">
        <v>450000</v>
      </c>
      <c r="T40" s="417"/>
      <c r="U40" s="704"/>
      <c r="V40" s="63"/>
    </row>
    <row r="41" spans="1:22" s="1" customFormat="1" ht="12.95" customHeight="1">
      <c r="A41" s="117"/>
      <c r="B41" s="118"/>
      <c r="C41" s="69"/>
      <c r="D41" s="69"/>
      <c r="E41" s="69"/>
      <c r="F41" s="69"/>
      <c r="G41" s="69"/>
      <c r="H41" s="473" t="s">
        <v>930</v>
      </c>
      <c r="I41" s="72" t="s">
        <v>848</v>
      </c>
      <c r="J41" s="479"/>
      <c r="K41" s="51"/>
      <c r="L41" s="675"/>
      <c r="M41" s="52" t="s">
        <v>818</v>
      </c>
      <c r="N41" s="670">
        <v>42345</v>
      </c>
      <c r="O41" s="51"/>
      <c r="P41" s="52" t="s">
        <v>349</v>
      </c>
      <c r="Q41" s="52" t="s">
        <v>43</v>
      </c>
      <c r="R41" s="71">
        <v>1</v>
      </c>
      <c r="S41" s="71">
        <v>300000</v>
      </c>
      <c r="T41" s="417"/>
      <c r="U41" s="704"/>
      <c r="V41" s="63"/>
    </row>
    <row r="42" spans="1:22" s="1" customFormat="1" ht="12.95" customHeight="1">
      <c r="A42" s="117"/>
      <c r="B42" s="118"/>
      <c r="C42" s="69"/>
      <c r="D42" s="69"/>
      <c r="E42" s="69"/>
      <c r="F42" s="69"/>
      <c r="G42" s="69"/>
      <c r="H42" s="473" t="s">
        <v>931</v>
      </c>
      <c r="I42" s="72" t="s">
        <v>849</v>
      </c>
      <c r="J42" s="479"/>
      <c r="K42" s="51"/>
      <c r="L42" s="675"/>
      <c r="M42" s="52" t="s">
        <v>818</v>
      </c>
      <c r="N42" s="670">
        <v>42345</v>
      </c>
      <c r="O42" s="51"/>
      <c r="P42" s="52" t="s">
        <v>349</v>
      </c>
      <c r="Q42" s="52" t="s">
        <v>43</v>
      </c>
      <c r="R42" s="71">
        <v>1</v>
      </c>
      <c r="S42" s="71">
        <v>250000</v>
      </c>
      <c r="T42" s="417"/>
      <c r="U42" s="704"/>
      <c r="V42" s="63"/>
    </row>
    <row r="43" spans="1:22" s="1" customFormat="1" ht="12.95" customHeight="1" thickBot="1">
      <c r="A43" s="117"/>
      <c r="B43" s="118"/>
      <c r="C43" s="69"/>
      <c r="D43" s="69"/>
      <c r="E43" s="69"/>
      <c r="F43" s="69"/>
      <c r="G43" s="69"/>
      <c r="H43" s="705"/>
      <c r="I43" s="51"/>
      <c r="J43" s="85"/>
      <c r="K43" s="70"/>
      <c r="L43" s="52"/>
      <c r="M43" s="52"/>
      <c r="N43" s="52"/>
      <c r="O43" s="70"/>
      <c r="P43" s="52"/>
      <c r="Q43" s="52"/>
      <c r="R43" s="71"/>
      <c r="S43" s="71"/>
      <c r="T43" s="417"/>
      <c r="V43" s="63"/>
    </row>
    <row r="44" spans="1:22" s="1" customFormat="1" ht="12.95" customHeight="1" thickBot="1">
      <c r="A44" s="54"/>
      <c r="B44" s="87"/>
      <c r="C44" s="56" t="str">
        <f>MID(B44,1,2)</f>
        <v/>
      </c>
      <c r="D44" s="56" t="str">
        <f>MID(B44,4,2)</f>
        <v/>
      </c>
      <c r="E44" s="56" t="str">
        <f>MID(B44,7,2)</f>
        <v/>
      </c>
      <c r="F44" s="56" t="str">
        <f>MID(B44,10,2)</f>
        <v/>
      </c>
      <c r="G44" s="56" t="str">
        <f>MID(B44,13,3)</f>
        <v/>
      </c>
      <c r="H44" s="564" t="s">
        <v>217</v>
      </c>
      <c r="I44" s="560" t="s">
        <v>789</v>
      </c>
      <c r="J44" s="88"/>
      <c r="K44" s="87"/>
      <c r="L44" s="89"/>
      <c r="M44" s="89"/>
      <c r="N44" s="89"/>
      <c r="O44" s="87"/>
      <c r="P44" s="59"/>
      <c r="Q44" s="60"/>
      <c r="R44" s="700">
        <f>SUM(R45:R45)</f>
        <v>1</v>
      </c>
      <c r="S44" s="700">
        <f>SUM(S45:S45)</f>
        <v>1550000</v>
      </c>
      <c r="T44" s="90"/>
    </row>
    <row r="45" spans="1:22" s="1" customFormat="1" ht="12.95" customHeight="1">
      <c r="A45" s="117"/>
      <c r="B45" s="51"/>
      <c r="C45" s="69"/>
      <c r="D45" s="69"/>
      <c r="E45" s="69"/>
      <c r="F45" s="69"/>
      <c r="G45" s="69"/>
      <c r="H45" s="706">
        <v>1</v>
      </c>
      <c r="I45" s="72" t="s">
        <v>902</v>
      </c>
      <c r="J45" s="51" t="s">
        <v>847</v>
      </c>
      <c r="K45" s="51"/>
      <c r="L45" s="675"/>
      <c r="M45" s="52" t="s">
        <v>818</v>
      </c>
      <c r="N45" s="670">
        <v>42354</v>
      </c>
      <c r="O45" s="51"/>
      <c r="P45" s="52" t="s">
        <v>42</v>
      </c>
      <c r="Q45" s="52" t="s">
        <v>43</v>
      </c>
      <c r="R45" s="71">
        <v>1</v>
      </c>
      <c r="S45" s="71">
        <v>1550000</v>
      </c>
      <c r="T45" s="707"/>
    </row>
    <row r="46" spans="1:22" s="1" customFormat="1" ht="12.95" customHeight="1" thickBot="1">
      <c r="A46" s="117"/>
      <c r="B46" s="51"/>
      <c r="C46" s="69"/>
      <c r="D46" s="69"/>
      <c r="E46" s="69"/>
      <c r="F46" s="69"/>
      <c r="G46" s="69"/>
      <c r="H46" s="706"/>
      <c r="I46" s="72"/>
      <c r="J46" s="479"/>
      <c r="K46" s="51"/>
      <c r="L46" s="675"/>
      <c r="M46" s="52"/>
      <c r="N46" s="52"/>
      <c r="O46" s="51"/>
      <c r="P46" s="52"/>
      <c r="Q46" s="70"/>
      <c r="R46" s="71"/>
      <c r="S46" s="71"/>
      <c r="T46" s="707"/>
    </row>
    <row r="47" spans="1:22" s="1" customFormat="1" ht="12.95" customHeight="1" thickBot="1">
      <c r="A47" s="54"/>
      <c r="B47" s="87"/>
      <c r="C47" s="56" t="str">
        <f>MID(B47,1,2)</f>
        <v/>
      </c>
      <c r="D47" s="56" t="str">
        <f>MID(B47,4,2)</f>
        <v/>
      </c>
      <c r="E47" s="56" t="str">
        <f>MID(B47,7,2)</f>
        <v/>
      </c>
      <c r="F47" s="56" t="str">
        <f>MID(B47,10,2)</f>
        <v/>
      </c>
      <c r="G47" s="56" t="str">
        <f>MID(B47,13,3)</f>
        <v/>
      </c>
      <c r="H47" s="564" t="s">
        <v>236</v>
      </c>
      <c r="I47" s="560" t="s">
        <v>787</v>
      </c>
      <c r="J47" s="88"/>
      <c r="K47" s="87"/>
      <c r="L47" s="87"/>
      <c r="M47" s="87"/>
      <c r="N47" s="87"/>
      <c r="O47" s="87"/>
      <c r="P47" s="59"/>
      <c r="Q47" s="60"/>
      <c r="R47" s="700">
        <f>SUM(R48:R81)</f>
        <v>107</v>
      </c>
      <c r="S47" s="700">
        <f>SUM(S48:S81)</f>
        <v>101035000</v>
      </c>
      <c r="T47" s="91"/>
      <c r="U47" s="92"/>
      <c r="V47" s="92"/>
    </row>
    <row r="48" spans="1:22" s="1" customFormat="1" ht="12.95" customHeight="1">
      <c r="A48" s="108"/>
      <c r="B48" s="112"/>
      <c r="C48" s="110"/>
      <c r="D48" s="110"/>
      <c r="E48" s="110"/>
      <c r="F48" s="110"/>
      <c r="G48" s="110"/>
      <c r="H48" s="708"/>
      <c r="I48" s="677" t="s">
        <v>850</v>
      </c>
      <c r="J48" s="673"/>
      <c r="K48" s="112"/>
      <c r="L48" s="112"/>
      <c r="M48" s="112"/>
      <c r="N48" s="112"/>
      <c r="O48" s="112"/>
      <c r="P48" s="114"/>
      <c r="Q48" s="111"/>
      <c r="R48" s="678"/>
      <c r="S48" s="678"/>
      <c r="T48" s="116"/>
      <c r="U48" s="92"/>
      <c r="V48" s="92"/>
    </row>
    <row r="49" spans="1:22" s="1" customFormat="1" ht="12.95" customHeight="1">
      <c r="A49" s="117"/>
      <c r="B49" s="51"/>
      <c r="C49" s="69"/>
      <c r="D49" s="69"/>
      <c r="E49" s="69"/>
      <c r="F49" s="69"/>
      <c r="G49" s="69"/>
      <c r="H49" s="706">
        <v>1</v>
      </c>
      <c r="I49" s="72" t="s">
        <v>851</v>
      </c>
      <c r="J49" s="51"/>
      <c r="K49" s="51"/>
      <c r="L49" s="51" t="s">
        <v>223</v>
      </c>
      <c r="M49" s="51" t="s">
        <v>818</v>
      </c>
      <c r="N49" s="679">
        <v>42170</v>
      </c>
      <c r="O49" s="51"/>
      <c r="P49" s="52" t="s">
        <v>349</v>
      </c>
      <c r="Q49" s="52" t="s">
        <v>43</v>
      </c>
      <c r="R49" s="71">
        <v>1</v>
      </c>
      <c r="S49" s="71">
        <v>3000000</v>
      </c>
      <c r="T49" s="447"/>
      <c r="U49" s="92"/>
      <c r="V49" s="92"/>
    </row>
    <row r="50" spans="1:22" s="1" customFormat="1" ht="12.95" customHeight="1">
      <c r="A50" s="117"/>
      <c r="B50" s="51"/>
      <c r="C50" s="69"/>
      <c r="D50" s="69"/>
      <c r="E50" s="69"/>
      <c r="F50" s="69"/>
      <c r="G50" s="69"/>
      <c r="H50" s="706">
        <v>2</v>
      </c>
      <c r="I50" s="72" t="s">
        <v>852</v>
      </c>
      <c r="J50" s="51"/>
      <c r="K50" s="51"/>
      <c r="L50" s="51" t="s">
        <v>223</v>
      </c>
      <c r="M50" s="51" t="s">
        <v>818</v>
      </c>
      <c r="N50" s="679">
        <v>42170</v>
      </c>
      <c r="O50" s="51"/>
      <c r="P50" s="52" t="s">
        <v>42</v>
      </c>
      <c r="Q50" s="52" t="s">
        <v>43</v>
      </c>
      <c r="R50" s="71">
        <v>1</v>
      </c>
      <c r="S50" s="71">
        <v>600000</v>
      </c>
      <c r="T50" s="447"/>
      <c r="U50" s="92"/>
      <c r="V50" s="92"/>
    </row>
    <row r="51" spans="1:22" s="1" customFormat="1" ht="12.95" customHeight="1">
      <c r="A51" s="117"/>
      <c r="B51" s="51"/>
      <c r="C51" s="69"/>
      <c r="D51" s="69"/>
      <c r="E51" s="69"/>
      <c r="F51" s="69"/>
      <c r="G51" s="69"/>
      <c r="H51" s="706">
        <v>3</v>
      </c>
      <c r="I51" s="72" t="s">
        <v>853</v>
      </c>
      <c r="J51" s="51"/>
      <c r="K51" s="51"/>
      <c r="L51" s="51" t="s">
        <v>223</v>
      </c>
      <c r="M51" s="51" t="s">
        <v>818</v>
      </c>
      <c r="N51" s="679">
        <v>42170</v>
      </c>
      <c r="O51" s="51"/>
      <c r="P51" s="52" t="s">
        <v>42</v>
      </c>
      <c r="Q51" s="52" t="s">
        <v>43</v>
      </c>
      <c r="R51" s="71">
        <v>1</v>
      </c>
      <c r="S51" s="71">
        <v>600000</v>
      </c>
      <c r="T51" s="447"/>
      <c r="U51" s="92"/>
      <c r="V51" s="92"/>
    </row>
    <row r="52" spans="1:22" s="1" customFormat="1" ht="12.95" customHeight="1">
      <c r="A52" s="117"/>
      <c r="B52" s="51"/>
      <c r="C52" s="69"/>
      <c r="D52" s="69"/>
      <c r="E52" s="69"/>
      <c r="F52" s="69"/>
      <c r="G52" s="69"/>
      <c r="H52" s="706">
        <v>4</v>
      </c>
      <c r="I52" s="72" t="s">
        <v>854</v>
      </c>
      <c r="J52" s="51"/>
      <c r="K52" s="51"/>
      <c r="L52" s="51" t="s">
        <v>223</v>
      </c>
      <c r="M52" s="51" t="s">
        <v>818</v>
      </c>
      <c r="N52" s="679">
        <v>42170</v>
      </c>
      <c r="O52" s="51"/>
      <c r="P52" s="52" t="s">
        <v>42</v>
      </c>
      <c r="Q52" s="52" t="s">
        <v>43</v>
      </c>
      <c r="R52" s="71">
        <v>1</v>
      </c>
      <c r="S52" s="71">
        <v>600000</v>
      </c>
      <c r="T52" s="447"/>
      <c r="U52" s="92"/>
      <c r="V52" s="92"/>
    </row>
    <row r="53" spans="1:22" s="1" customFormat="1" ht="12.95" customHeight="1">
      <c r="A53" s="117"/>
      <c r="B53" s="51"/>
      <c r="C53" s="69"/>
      <c r="D53" s="69"/>
      <c r="E53" s="69"/>
      <c r="F53" s="69"/>
      <c r="G53" s="69"/>
      <c r="H53" s="706">
        <v>5</v>
      </c>
      <c r="I53" s="72" t="s">
        <v>855</v>
      </c>
      <c r="J53" s="51" t="s">
        <v>856</v>
      </c>
      <c r="K53" s="51"/>
      <c r="L53" s="51" t="s">
        <v>223</v>
      </c>
      <c r="M53" s="51" t="s">
        <v>818</v>
      </c>
      <c r="N53" s="679">
        <v>42170</v>
      </c>
      <c r="O53" s="51"/>
      <c r="P53" s="52" t="s">
        <v>349</v>
      </c>
      <c r="Q53" s="52" t="s">
        <v>43</v>
      </c>
      <c r="R53" s="71">
        <v>1</v>
      </c>
      <c r="S53" s="71">
        <v>1500000</v>
      </c>
      <c r="T53" s="447"/>
      <c r="U53" s="92"/>
      <c r="V53" s="92"/>
    </row>
    <row r="54" spans="1:22" s="1" customFormat="1" ht="12.95" customHeight="1">
      <c r="A54" s="117"/>
      <c r="B54" s="51"/>
      <c r="C54" s="69"/>
      <c r="D54" s="69"/>
      <c r="E54" s="69"/>
      <c r="F54" s="69"/>
      <c r="G54" s="69"/>
      <c r="H54" s="706">
        <v>6</v>
      </c>
      <c r="I54" s="72" t="s">
        <v>857</v>
      </c>
      <c r="J54" s="51" t="s">
        <v>858</v>
      </c>
      <c r="K54" s="51"/>
      <c r="L54" s="51" t="s">
        <v>223</v>
      </c>
      <c r="M54" s="51" t="s">
        <v>818</v>
      </c>
      <c r="N54" s="679">
        <v>42170</v>
      </c>
      <c r="O54" s="51"/>
      <c r="P54" s="52" t="s">
        <v>349</v>
      </c>
      <c r="Q54" s="52" t="s">
        <v>43</v>
      </c>
      <c r="R54" s="71">
        <v>1</v>
      </c>
      <c r="S54" s="71">
        <v>2825000</v>
      </c>
      <c r="T54" s="447"/>
      <c r="U54" s="92"/>
      <c r="V54" s="92"/>
    </row>
    <row r="55" spans="1:22" s="1" customFormat="1" ht="12.95" customHeight="1">
      <c r="A55" s="117"/>
      <c r="B55" s="51"/>
      <c r="C55" s="69"/>
      <c r="D55" s="69"/>
      <c r="E55" s="69"/>
      <c r="F55" s="69"/>
      <c r="G55" s="69"/>
      <c r="H55" s="706">
        <v>7</v>
      </c>
      <c r="I55" s="72" t="s">
        <v>859</v>
      </c>
      <c r="J55" s="51" t="s">
        <v>860</v>
      </c>
      <c r="K55" s="51"/>
      <c r="L55" s="51" t="s">
        <v>223</v>
      </c>
      <c r="M55" s="51" t="s">
        <v>818</v>
      </c>
      <c r="N55" s="679">
        <v>42170</v>
      </c>
      <c r="O55" s="51"/>
      <c r="P55" s="52" t="s">
        <v>42</v>
      </c>
      <c r="Q55" s="52" t="s">
        <v>43</v>
      </c>
      <c r="R55" s="71">
        <v>1</v>
      </c>
      <c r="S55" s="71">
        <v>3780000</v>
      </c>
      <c r="T55" s="447"/>
      <c r="U55" s="92"/>
      <c r="V55" s="92"/>
    </row>
    <row r="56" spans="1:22" s="1" customFormat="1" ht="12.95" customHeight="1">
      <c r="A56" s="117"/>
      <c r="B56" s="51"/>
      <c r="C56" s="69"/>
      <c r="D56" s="69"/>
      <c r="E56" s="69"/>
      <c r="F56" s="69"/>
      <c r="G56" s="69"/>
      <c r="H56" s="706">
        <v>8</v>
      </c>
      <c r="I56" s="72" t="s">
        <v>861</v>
      </c>
      <c r="J56" s="51"/>
      <c r="K56" s="51"/>
      <c r="L56" s="51" t="s">
        <v>223</v>
      </c>
      <c r="M56" s="51" t="s">
        <v>818</v>
      </c>
      <c r="N56" s="679">
        <v>42170</v>
      </c>
      <c r="O56" s="51"/>
      <c r="P56" s="52" t="s">
        <v>862</v>
      </c>
      <c r="Q56" s="52" t="s">
        <v>43</v>
      </c>
      <c r="R56" s="71">
        <v>2</v>
      </c>
      <c r="S56" s="71">
        <v>290000</v>
      </c>
      <c r="T56" s="447"/>
      <c r="U56" s="92"/>
      <c r="V56" s="92"/>
    </row>
    <row r="57" spans="1:22" s="1" customFormat="1" ht="12.95" customHeight="1">
      <c r="A57" s="117"/>
      <c r="B57" s="51"/>
      <c r="C57" s="69"/>
      <c r="D57" s="69"/>
      <c r="E57" s="69"/>
      <c r="F57" s="69"/>
      <c r="G57" s="69"/>
      <c r="H57" s="706">
        <v>9</v>
      </c>
      <c r="I57" s="72" t="s">
        <v>863</v>
      </c>
      <c r="J57" s="51"/>
      <c r="K57" s="51"/>
      <c r="L57" s="51" t="s">
        <v>223</v>
      </c>
      <c r="M57" s="51" t="s">
        <v>818</v>
      </c>
      <c r="N57" s="679">
        <v>42170</v>
      </c>
      <c r="O57" s="51"/>
      <c r="P57" s="52" t="s">
        <v>862</v>
      </c>
      <c r="Q57" s="52" t="s">
        <v>43</v>
      </c>
      <c r="R57" s="71">
        <v>2</v>
      </c>
      <c r="S57" s="71">
        <v>290000</v>
      </c>
      <c r="T57" s="447"/>
      <c r="U57" s="92"/>
      <c r="V57" s="92"/>
    </row>
    <row r="58" spans="1:22" s="1" customFormat="1" ht="12.95" customHeight="1">
      <c r="A58" s="117"/>
      <c r="B58" s="51"/>
      <c r="C58" s="69"/>
      <c r="D58" s="69"/>
      <c r="E58" s="69"/>
      <c r="F58" s="69"/>
      <c r="G58" s="69"/>
      <c r="H58" s="706">
        <v>10</v>
      </c>
      <c r="I58" s="72" t="s">
        <v>864</v>
      </c>
      <c r="J58" s="51" t="s">
        <v>856</v>
      </c>
      <c r="K58" s="51"/>
      <c r="L58" s="51" t="s">
        <v>158</v>
      </c>
      <c r="M58" s="51" t="s">
        <v>818</v>
      </c>
      <c r="N58" s="679">
        <v>42170</v>
      </c>
      <c r="O58" s="51"/>
      <c r="P58" s="52" t="s">
        <v>349</v>
      </c>
      <c r="Q58" s="52" t="s">
        <v>43</v>
      </c>
      <c r="R58" s="71">
        <v>2</v>
      </c>
      <c r="S58" s="71">
        <v>160000</v>
      </c>
      <c r="T58" s="447"/>
      <c r="U58" s="92"/>
      <c r="V58" s="92"/>
    </row>
    <row r="59" spans="1:22" s="1" customFormat="1" ht="12.95" customHeight="1">
      <c r="A59" s="117"/>
      <c r="B59" s="51"/>
      <c r="C59" s="69"/>
      <c r="D59" s="69"/>
      <c r="E59" s="69"/>
      <c r="F59" s="69"/>
      <c r="G59" s="69"/>
      <c r="H59" s="706">
        <v>11</v>
      </c>
      <c r="I59" s="72" t="s">
        <v>865</v>
      </c>
      <c r="J59" s="51" t="s">
        <v>866</v>
      </c>
      <c r="K59" s="51"/>
      <c r="L59" s="51" t="s">
        <v>223</v>
      </c>
      <c r="M59" s="51" t="s">
        <v>818</v>
      </c>
      <c r="N59" s="679">
        <v>42170</v>
      </c>
      <c r="O59" s="51"/>
      <c r="P59" s="52" t="s">
        <v>42</v>
      </c>
      <c r="Q59" s="52" t="s">
        <v>43</v>
      </c>
      <c r="R59" s="71">
        <v>10</v>
      </c>
      <c r="S59" s="71">
        <v>200000</v>
      </c>
      <c r="T59" s="447"/>
      <c r="U59" s="92"/>
      <c r="V59" s="92"/>
    </row>
    <row r="60" spans="1:22" s="1" customFormat="1" ht="12.95" customHeight="1">
      <c r="A60" s="117"/>
      <c r="B60" s="51"/>
      <c r="C60" s="69"/>
      <c r="D60" s="69"/>
      <c r="E60" s="69"/>
      <c r="F60" s="69"/>
      <c r="G60" s="69"/>
      <c r="H60" s="706"/>
      <c r="I60" s="680" t="s">
        <v>867</v>
      </c>
      <c r="J60" s="51"/>
      <c r="K60" s="51"/>
      <c r="L60" s="51"/>
      <c r="M60" s="51"/>
      <c r="N60" s="679"/>
      <c r="O60" s="51"/>
      <c r="P60" s="52"/>
      <c r="Q60" s="52"/>
      <c r="R60" s="71"/>
      <c r="S60" s="71"/>
      <c r="T60" s="447"/>
      <c r="U60" s="92"/>
      <c r="V60" s="92"/>
    </row>
    <row r="61" spans="1:22" s="1" customFormat="1" ht="12.95" customHeight="1">
      <c r="A61" s="117"/>
      <c r="B61" s="51"/>
      <c r="C61" s="69"/>
      <c r="D61" s="69"/>
      <c r="E61" s="69"/>
      <c r="F61" s="69"/>
      <c r="G61" s="69"/>
      <c r="H61" s="706">
        <v>12</v>
      </c>
      <c r="I61" s="72" t="s">
        <v>868</v>
      </c>
      <c r="J61" s="51" t="s">
        <v>869</v>
      </c>
      <c r="K61" s="51"/>
      <c r="L61" s="51"/>
      <c r="M61" s="51" t="s">
        <v>818</v>
      </c>
      <c r="N61" s="679">
        <v>42354</v>
      </c>
      <c r="O61" s="51"/>
      <c r="P61" s="52" t="s">
        <v>132</v>
      </c>
      <c r="Q61" s="52" t="s">
        <v>43</v>
      </c>
      <c r="R61" s="71">
        <v>4</v>
      </c>
      <c r="S61" s="71">
        <v>1800000</v>
      </c>
      <c r="T61" s="447"/>
      <c r="U61" s="92"/>
      <c r="V61" s="92"/>
    </row>
    <row r="62" spans="1:22" s="1" customFormat="1" ht="12.95" customHeight="1">
      <c r="A62" s="117"/>
      <c r="B62" s="51"/>
      <c r="C62" s="69"/>
      <c r="D62" s="69"/>
      <c r="E62" s="69"/>
      <c r="F62" s="69"/>
      <c r="G62" s="69"/>
      <c r="H62" s="706">
        <v>13</v>
      </c>
      <c r="I62" s="72" t="s">
        <v>870</v>
      </c>
      <c r="J62" s="51" t="s">
        <v>871</v>
      </c>
      <c r="K62" s="51"/>
      <c r="L62" s="51"/>
      <c r="M62" s="51" t="s">
        <v>818</v>
      </c>
      <c r="N62" s="679">
        <v>42354</v>
      </c>
      <c r="O62" s="51"/>
      <c r="P62" s="52" t="s">
        <v>132</v>
      </c>
      <c r="Q62" s="52" t="s">
        <v>43</v>
      </c>
      <c r="R62" s="71">
        <v>1</v>
      </c>
      <c r="S62" s="71">
        <v>8000000</v>
      </c>
      <c r="T62" s="447"/>
      <c r="U62" s="92"/>
      <c r="V62" s="92"/>
    </row>
    <row r="63" spans="1:22" s="1" customFormat="1" ht="12.95" customHeight="1">
      <c r="A63" s="117"/>
      <c r="B63" s="51"/>
      <c r="C63" s="69"/>
      <c r="D63" s="69"/>
      <c r="E63" s="69"/>
      <c r="F63" s="69"/>
      <c r="G63" s="69"/>
      <c r="H63" s="706">
        <v>14</v>
      </c>
      <c r="I63" s="72" t="s">
        <v>872</v>
      </c>
      <c r="J63" s="51" t="s">
        <v>873</v>
      </c>
      <c r="K63" s="51"/>
      <c r="L63" s="51"/>
      <c r="M63" s="51" t="s">
        <v>818</v>
      </c>
      <c r="N63" s="679">
        <v>42354</v>
      </c>
      <c r="O63" s="51"/>
      <c r="P63" s="52" t="s">
        <v>132</v>
      </c>
      <c r="Q63" s="52" t="s">
        <v>43</v>
      </c>
      <c r="R63" s="71">
        <v>3</v>
      </c>
      <c r="S63" s="71">
        <v>2550000</v>
      </c>
      <c r="T63" s="447"/>
      <c r="U63" s="92"/>
      <c r="V63" s="92"/>
    </row>
    <row r="64" spans="1:22" s="1" customFormat="1" ht="12.95" customHeight="1">
      <c r="A64" s="117"/>
      <c r="B64" s="51"/>
      <c r="C64" s="69"/>
      <c r="D64" s="69"/>
      <c r="E64" s="69"/>
      <c r="F64" s="69"/>
      <c r="G64" s="69"/>
      <c r="H64" s="706">
        <v>15</v>
      </c>
      <c r="I64" s="72" t="s">
        <v>874</v>
      </c>
      <c r="J64" s="51"/>
      <c r="K64" s="51"/>
      <c r="L64" s="51" t="s">
        <v>223</v>
      </c>
      <c r="M64" s="51" t="s">
        <v>818</v>
      </c>
      <c r="N64" s="679">
        <v>42354</v>
      </c>
      <c r="O64" s="51"/>
      <c r="P64" s="52" t="s">
        <v>42</v>
      </c>
      <c r="Q64" s="52" t="s">
        <v>43</v>
      </c>
      <c r="R64" s="71">
        <v>5</v>
      </c>
      <c r="S64" s="71">
        <v>250000</v>
      </c>
      <c r="T64" s="447"/>
      <c r="U64" s="92"/>
      <c r="V64" s="92"/>
    </row>
    <row r="65" spans="1:22" s="1" customFormat="1" ht="12.95" customHeight="1">
      <c r="A65" s="117"/>
      <c r="B65" s="51"/>
      <c r="C65" s="69"/>
      <c r="D65" s="69"/>
      <c r="E65" s="69"/>
      <c r="F65" s="69"/>
      <c r="G65" s="69"/>
      <c r="H65" s="706">
        <v>16</v>
      </c>
      <c r="I65" s="72" t="s">
        <v>875</v>
      </c>
      <c r="J65" s="51"/>
      <c r="K65" s="51"/>
      <c r="L65" s="51" t="s">
        <v>223</v>
      </c>
      <c r="M65" s="51" t="s">
        <v>818</v>
      </c>
      <c r="N65" s="679">
        <v>42354</v>
      </c>
      <c r="O65" s="51"/>
      <c r="P65" s="52" t="s">
        <v>42</v>
      </c>
      <c r="Q65" s="52" t="s">
        <v>43</v>
      </c>
      <c r="R65" s="71">
        <v>4</v>
      </c>
      <c r="S65" s="71">
        <v>200000</v>
      </c>
      <c r="T65" s="447"/>
      <c r="U65" s="92"/>
      <c r="V65" s="92"/>
    </row>
    <row r="66" spans="1:22" s="1" customFormat="1" ht="12.95" customHeight="1">
      <c r="A66" s="117"/>
      <c r="B66" s="51"/>
      <c r="C66" s="69"/>
      <c r="D66" s="69"/>
      <c r="E66" s="69"/>
      <c r="F66" s="69"/>
      <c r="G66" s="69"/>
      <c r="H66" s="706">
        <v>17</v>
      </c>
      <c r="I66" s="72" t="s">
        <v>876</v>
      </c>
      <c r="J66" s="51"/>
      <c r="K66" s="51"/>
      <c r="L66" s="51" t="s">
        <v>223</v>
      </c>
      <c r="M66" s="51" t="s">
        <v>818</v>
      </c>
      <c r="N66" s="679">
        <v>42354</v>
      </c>
      <c r="O66" s="51"/>
      <c r="P66" s="52" t="s">
        <v>42</v>
      </c>
      <c r="Q66" s="52" t="s">
        <v>43</v>
      </c>
      <c r="R66" s="71">
        <v>1</v>
      </c>
      <c r="S66" s="71">
        <v>350000</v>
      </c>
      <c r="T66" s="447"/>
      <c r="U66" s="92"/>
      <c r="V66" s="92"/>
    </row>
    <row r="67" spans="1:22" s="1" customFormat="1" ht="12.95" customHeight="1">
      <c r="A67" s="117"/>
      <c r="B67" s="51"/>
      <c r="C67" s="69"/>
      <c r="D67" s="69"/>
      <c r="E67" s="69"/>
      <c r="F67" s="69"/>
      <c r="G67" s="69"/>
      <c r="H67" s="706">
        <v>18</v>
      </c>
      <c r="I67" s="72" t="s">
        <v>765</v>
      </c>
      <c r="J67" s="51"/>
      <c r="K67" s="51"/>
      <c r="L67" s="51" t="s">
        <v>223</v>
      </c>
      <c r="M67" s="51" t="s">
        <v>818</v>
      </c>
      <c r="N67" s="679">
        <v>42354</v>
      </c>
      <c r="O67" s="51"/>
      <c r="P67" s="52" t="s">
        <v>42</v>
      </c>
      <c r="Q67" s="52" t="s">
        <v>43</v>
      </c>
      <c r="R67" s="71">
        <v>5</v>
      </c>
      <c r="S67" s="71">
        <v>1250000</v>
      </c>
      <c r="T67" s="447"/>
      <c r="U67" s="92"/>
      <c r="V67" s="92"/>
    </row>
    <row r="68" spans="1:22" s="1" customFormat="1" ht="12.95" customHeight="1">
      <c r="A68" s="117"/>
      <c r="B68" s="51"/>
      <c r="C68" s="69"/>
      <c r="D68" s="69"/>
      <c r="E68" s="69"/>
      <c r="F68" s="69"/>
      <c r="G68" s="69"/>
      <c r="H68" s="706">
        <v>19</v>
      </c>
      <c r="I68" s="72" t="s">
        <v>766</v>
      </c>
      <c r="J68" s="51"/>
      <c r="K68" s="51"/>
      <c r="L68" s="51" t="s">
        <v>223</v>
      </c>
      <c r="M68" s="51" t="s">
        <v>818</v>
      </c>
      <c r="N68" s="679">
        <v>42354</v>
      </c>
      <c r="O68" s="51"/>
      <c r="P68" s="52" t="s">
        <v>42</v>
      </c>
      <c r="Q68" s="52" t="s">
        <v>43</v>
      </c>
      <c r="R68" s="71">
        <v>2</v>
      </c>
      <c r="S68" s="71">
        <v>440000</v>
      </c>
      <c r="T68" s="447"/>
      <c r="U68" s="92"/>
      <c r="V68" s="92"/>
    </row>
    <row r="69" spans="1:22" s="1" customFormat="1" ht="12.95" customHeight="1">
      <c r="A69" s="117"/>
      <c r="B69" s="51"/>
      <c r="C69" s="69"/>
      <c r="D69" s="69"/>
      <c r="E69" s="69"/>
      <c r="F69" s="69"/>
      <c r="G69" s="69"/>
      <c r="H69" s="706">
        <v>20</v>
      </c>
      <c r="I69" s="72" t="s">
        <v>767</v>
      </c>
      <c r="J69" s="51"/>
      <c r="K69" s="51"/>
      <c r="L69" s="51" t="s">
        <v>223</v>
      </c>
      <c r="M69" s="51" t="s">
        <v>818</v>
      </c>
      <c r="N69" s="679">
        <v>42354</v>
      </c>
      <c r="O69" s="51"/>
      <c r="P69" s="52" t="s">
        <v>42</v>
      </c>
      <c r="Q69" s="52" t="s">
        <v>43</v>
      </c>
      <c r="R69" s="71">
        <v>5</v>
      </c>
      <c r="S69" s="71">
        <v>875000</v>
      </c>
      <c r="T69" s="447"/>
      <c r="U69" s="92"/>
      <c r="V69" s="92"/>
    </row>
    <row r="70" spans="1:22" s="1" customFormat="1" ht="12.95" customHeight="1">
      <c r="A70" s="117"/>
      <c r="B70" s="51"/>
      <c r="C70" s="69"/>
      <c r="D70" s="69"/>
      <c r="E70" s="69"/>
      <c r="F70" s="69"/>
      <c r="G70" s="69"/>
      <c r="H70" s="706">
        <v>21</v>
      </c>
      <c r="I70" s="72" t="s">
        <v>877</v>
      </c>
      <c r="J70" s="51"/>
      <c r="K70" s="51"/>
      <c r="L70" s="51" t="s">
        <v>223</v>
      </c>
      <c r="M70" s="51" t="s">
        <v>818</v>
      </c>
      <c r="N70" s="679">
        <v>42354</v>
      </c>
      <c r="O70" s="51"/>
      <c r="P70" s="52" t="s">
        <v>42</v>
      </c>
      <c r="Q70" s="52" t="s">
        <v>43</v>
      </c>
      <c r="R70" s="71">
        <v>5</v>
      </c>
      <c r="S70" s="71">
        <v>1200000</v>
      </c>
      <c r="T70" s="447"/>
      <c r="U70" s="92"/>
      <c r="V70" s="92"/>
    </row>
    <row r="71" spans="1:22" s="1" customFormat="1" ht="12.95" customHeight="1">
      <c r="A71" s="117"/>
      <c r="B71" s="51"/>
      <c r="C71" s="69"/>
      <c r="D71" s="69"/>
      <c r="E71" s="69"/>
      <c r="F71" s="69"/>
      <c r="G71" s="69"/>
      <c r="H71" s="706">
        <v>22</v>
      </c>
      <c r="I71" s="72" t="s">
        <v>878</v>
      </c>
      <c r="J71" s="51" t="s">
        <v>879</v>
      </c>
      <c r="K71" s="51"/>
      <c r="L71" s="51" t="s">
        <v>223</v>
      </c>
      <c r="M71" s="51" t="s">
        <v>818</v>
      </c>
      <c r="N71" s="679">
        <v>42355</v>
      </c>
      <c r="O71" s="51"/>
      <c r="P71" s="52" t="s">
        <v>42</v>
      </c>
      <c r="Q71" s="52" t="s">
        <v>43</v>
      </c>
      <c r="R71" s="71">
        <v>2</v>
      </c>
      <c r="S71" s="71">
        <v>13100000</v>
      </c>
      <c r="T71" s="447"/>
      <c r="U71" s="92"/>
      <c r="V71" s="92"/>
    </row>
    <row r="72" spans="1:22" s="1" customFormat="1" ht="12.95" customHeight="1">
      <c r="A72" s="117"/>
      <c r="B72" s="51"/>
      <c r="C72" s="69"/>
      <c r="D72" s="69"/>
      <c r="E72" s="69"/>
      <c r="F72" s="69"/>
      <c r="G72" s="69"/>
      <c r="H72" s="706">
        <v>23</v>
      </c>
      <c r="I72" s="72" t="s">
        <v>880</v>
      </c>
      <c r="J72" s="51"/>
      <c r="K72" s="51"/>
      <c r="L72" s="51" t="s">
        <v>223</v>
      </c>
      <c r="M72" s="51" t="s">
        <v>818</v>
      </c>
      <c r="N72" s="679">
        <v>42355</v>
      </c>
      <c r="O72" s="51"/>
      <c r="P72" s="52" t="s">
        <v>42</v>
      </c>
      <c r="Q72" s="52" t="s">
        <v>43</v>
      </c>
      <c r="R72" s="71">
        <v>1</v>
      </c>
      <c r="S72" s="71">
        <v>600000</v>
      </c>
      <c r="T72" s="447"/>
      <c r="U72" s="92"/>
      <c r="V72" s="92"/>
    </row>
    <row r="73" spans="1:22" s="1" customFormat="1" ht="12.95" customHeight="1">
      <c r="A73" s="117"/>
      <c r="B73" s="51"/>
      <c r="C73" s="69"/>
      <c r="D73" s="69"/>
      <c r="E73" s="69"/>
      <c r="F73" s="69"/>
      <c r="G73" s="69"/>
      <c r="H73" s="706">
        <v>24</v>
      </c>
      <c r="I73" s="72" t="s">
        <v>881</v>
      </c>
      <c r="J73" s="51" t="s">
        <v>321</v>
      </c>
      <c r="K73" s="51"/>
      <c r="L73" s="51" t="s">
        <v>223</v>
      </c>
      <c r="M73" s="51" t="s">
        <v>818</v>
      </c>
      <c r="N73" s="679">
        <v>42355</v>
      </c>
      <c r="O73" s="51"/>
      <c r="P73" s="52" t="s">
        <v>42</v>
      </c>
      <c r="Q73" s="52" t="s">
        <v>43</v>
      </c>
      <c r="R73" s="71">
        <v>7</v>
      </c>
      <c r="S73" s="71">
        <v>9100000</v>
      </c>
      <c r="T73" s="447"/>
      <c r="U73" s="92"/>
      <c r="V73" s="92"/>
    </row>
    <row r="74" spans="1:22" s="1" customFormat="1" ht="12.95" customHeight="1">
      <c r="A74" s="117"/>
      <c r="B74" s="51"/>
      <c r="C74" s="69"/>
      <c r="D74" s="69"/>
      <c r="E74" s="69"/>
      <c r="F74" s="69"/>
      <c r="G74" s="69"/>
      <c r="H74" s="706">
        <v>25</v>
      </c>
      <c r="I74" s="72" t="s">
        <v>317</v>
      </c>
      <c r="J74" s="51"/>
      <c r="K74" s="51"/>
      <c r="L74" s="51" t="s">
        <v>39</v>
      </c>
      <c r="M74" s="51" t="s">
        <v>818</v>
      </c>
      <c r="N74" s="679">
        <v>42355</v>
      </c>
      <c r="O74" s="51"/>
      <c r="P74" s="52" t="s">
        <v>42</v>
      </c>
      <c r="Q74" s="52" t="s">
        <v>43</v>
      </c>
      <c r="R74" s="71">
        <v>3</v>
      </c>
      <c r="S74" s="71">
        <v>7500000</v>
      </c>
      <c r="T74" s="447"/>
      <c r="U74" s="92"/>
      <c r="V74" s="92"/>
    </row>
    <row r="75" spans="1:22" s="1" customFormat="1" ht="12.95" customHeight="1">
      <c r="A75" s="117"/>
      <c r="B75" s="51"/>
      <c r="C75" s="69"/>
      <c r="D75" s="69"/>
      <c r="E75" s="69"/>
      <c r="F75" s="69"/>
      <c r="G75" s="69"/>
      <c r="H75" s="706">
        <v>26</v>
      </c>
      <c r="I75" s="72" t="s">
        <v>882</v>
      </c>
      <c r="J75" s="51" t="s">
        <v>826</v>
      </c>
      <c r="K75" s="51"/>
      <c r="L75" s="51" t="s">
        <v>158</v>
      </c>
      <c r="M75" s="51" t="s">
        <v>818</v>
      </c>
      <c r="N75" s="679">
        <v>42348</v>
      </c>
      <c r="O75" s="51"/>
      <c r="P75" s="52" t="s">
        <v>42</v>
      </c>
      <c r="Q75" s="52" t="s">
        <v>43</v>
      </c>
      <c r="R75" s="71">
        <v>11</v>
      </c>
      <c r="S75" s="71">
        <v>2475000</v>
      </c>
      <c r="T75" s="447"/>
      <c r="U75" s="92"/>
      <c r="V75" s="92"/>
    </row>
    <row r="76" spans="1:22" s="1" customFormat="1" ht="12.95" customHeight="1">
      <c r="A76" s="117"/>
      <c r="B76" s="51"/>
      <c r="C76" s="69"/>
      <c r="D76" s="69"/>
      <c r="E76" s="69"/>
      <c r="F76" s="69"/>
      <c r="G76" s="69"/>
      <c r="H76" s="706">
        <v>27</v>
      </c>
      <c r="I76" s="72" t="s">
        <v>883</v>
      </c>
      <c r="J76" s="51"/>
      <c r="K76" s="51"/>
      <c r="L76" s="51" t="s">
        <v>39</v>
      </c>
      <c r="M76" s="51" t="s">
        <v>818</v>
      </c>
      <c r="N76" s="679">
        <v>42348</v>
      </c>
      <c r="O76" s="51"/>
      <c r="P76" s="52" t="s">
        <v>132</v>
      </c>
      <c r="Q76" s="52" t="s">
        <v>43</v>
      </c>
      <c r="R76" s="71">
        <v>3</v>
      </c>
      <c r="S76" s="71">
        <v>3000000</v>
      </c>
      <c r="T76" s="447"/>
      <c r="U76" s="92"/>
      <c r="V76" s="92"/>
    </row>
    <row r="77" spans="1:22" s="1" customFormat="1" ht="12.95" customHeight="1">
      <c r="A77" s="117"/>
      <c r="B77" s="51"/>
      <c r="C77" s="69"/>
      <c r="D77" s="69"/>
      <c r="E77" s="69"/>
      <c r="F77" s="69"/>
      <c r="G77" s="69"/>
      <c r="H77" s="706">
        <v>28</v>
      </c>
      <c r="I77" s="72" t="s">
        <v>266</v>
      </c>
      <c r="J77" s="51" t="s">
        <v>242</v>
      </c>
      <c r="K77" s="51"/>
      <c r="L77" s="51" t="s">
        <v>158</v>
      </c>
      <c r="M77" s="51" t="s">
        <v>818</v>
      </c>
      <c r="N77" s="679">
        <v>42348</v>
      </c>
      <c r="O77" s="51"/>
      <c r="P77" s="52" t="s">
        <v>132</v>
      </c>
      <c r="Q77" s="52" t="s">
        <v>43</v>
      </c>
      <c r="R77" s="71">
        <v>3</v>
      </c>
      <c r="S77" s="71">
        <v>500000</v>
      </c>
      <c r="T77" s="447"/>
      <c r="U77" s="92"/>
      <c r="V77" s="92"/>
    </row>
    <row r="78" spans="1:22" s="1" customFormat="1" ht="12.95" customHeight="1">
      <c r="A78" s="117"/>
      <c r="B78" s="51"/>
      <c r="C78" s="69"/>
      <c r="D78" s="69"/>
      <c r="E78" s="69"/>
      <c r="F78" s="69"/>
      <c r="G78" s="69"/>
      <c r="H78" s="706">
        <v>29</v>
      </c>
      <c r="I78" s="72" t="s">
        <v>328</v>
      </c>
      <c r="J78" s="51" t="s">
        <v>884</v>
      </c>
      <c r="K78" s="51"/>
      <c r="L78" s="51" t="s">
        <v>158</v>
      </c>
      <c r="M78" s="51" t="s">
        <v>818</v>
      </c>
      <c r="N78" s="679">
        <v>42348</v>
      </c>
      <c r="O78" s="51"/>
      <c r="P78" s="52" t="s">
        <v>132</v>
      </c>
      <c r="Q78" s="52" t="s">
        <v>43</v>
      </c>
      <c r="R78" s="71">
        <v>10</v>
      </c>
      <c r="S78" s="71">
        <v>2000000</v>
      </c>
      <c r="T78" s="447"/>
      <c r="U78" s="92"/>
      <c r="V78" s="92"/>
    </row>
    <row r="79" spans="1:22" s="1" customFormat="1" ht="12.95" customHeight="1">
      <c r="A79" s="117"/>
      <c r="B79" s="51"/>
      <c r="C79" s="69"/>
      <c r="D79" s="69"/>
      <c r="E79" s="69"/>
      <c r="F79" s="69"/>
      <c r="G79" s="69"/>
      <c r="H79" s="706">
        <v>30</v>
      </c>
      <c r="I79" s="72" t="s">
        <v>885</v>
      </c>
      <c r="J79" s="51" t="s">
        <v>886</v>
      </c>
      <c r="K79" s="51"/>
      <c r="L79" s="51" t="s">
        <v>158</v>
      </c>
      <c r="M79" s="51" t="s">
        <v>818</v>
      </c>
      <c r="N79" s="679">
        <v>42353</v>
      </c>
      <c r="O79" s="51"/>
      <c r="P79" s="52" t="s">
        <v>132</v>
      </c>
      <c r="Q79" s="52" t="s">
        <v>43</v>
      </c>
      <c r="R79" s="71">
        <v>6</v>
      </c>
      <c r="S79" s="71">
        <v>300000</v>
      </c>
      <c r="T79" s="447"/>
      <c r="U79" s="92"/>
      <c r="V79" s="92"/>
    </row>
    <row r="80" spans="1:22" s="1" customFormat="1" ht="12.95" customHeight="1">
      <c r="A80" s="497"/>
      <c r="B80" s="104"/>
      <c r="C80" s="499"/>
      <c r="D80" s="499"/>
      <c r="E80" s="499"/>
      <c r="F80" s="499"/>
      <c r="G80" s="499"/>
      <c r="H80" s="706">
        <v>31</v>
      </c>
      <c r="I80" s="512" t="s">
        <v>307</v>
      </c>
      <c r="J80" s="104"/>
      <c r="K80" s="104"/>
      <c r="L80" s="104" t="s">
        <v>39</v>
      </c>
      <c r="M80" s="104" t="s">
        <v>818</v>
      </c>
      <c r="N80" s="685">
        <v>42368</v>
      </c>
      <c r="O80" s="104"/>
      <c r="P80" s="102" t="s">
        <v>132</v>
      </c>
      <c r="Q80" s="102" t="s">
        <v>43</v>
      </c>
      <c r="R80" s="503">
        <v>2</v>
      </c>
      <c r="S80" s="503">
        <v>4500000</v>
      </c>
      <c r="T80" s="513"/>
      <c r="U80" s="92"/>
      <c r="V80" s="92"/>
    </row>
    <row r="81" spans="1:22" s="1" customFormat="1" ht="12.95" customHeight="1">
      <c r="A81" s="497"/>
      <c r="B81" s="104"/>
      <c r="C81" s="499"/>
      <c r="D81" s="499"/>
      <c r="E81" s="499"/>
      <c r="F81" s="499"/>
      <c r="G81" s="499"/>
      <c r="H81" s="706">
        <v>32</v>
      </c>
      <c r="I81" s="512" t="s">
        <v>904</v>
      </c>
      <c r="J81" s="104"/>
      <c r="K81" s="104"/>
      <c r="L81" s="104" t="s">
        <v>201</v>
      </c>
      <c r="M81" s="104" t="s">
        <v>818</v>
      </c>
      <c r="N81" s="685">
        <v>42368</v>
      </c>
      <c r="O81" s="104"/>
      <c r="P81" s="102" t="s">
        <v>132</v>
      </c>
      <c r="Q81" s="102" t="s">
        <v>43</v>
      </c>
      <c r="R81" s="503">
        <v>1</v>
      </c>
      <c r="S81" s="503">
        <v>27200000</v>
      </c>
      <c r="T81" s="513"/>
      <c r="U81" s="92"/>
      <c r="V81" s="92"/>
    </row>
    <row r="82" spans="1:22" s="1" customFormat="1" ht="12.95" customHeight="1" thickBot="1">
      <c r="A82" s="99"/>
      <c r="B82" s="100"/>
      <c r="C82" s="101"/>
      <c r="D82" s="101"/>
      <c r="E82" s="101"/>
      <c r="F82" s="101"/>
      <c r="G82" s="101"/>
      <c r="H82" s="102"/>
      <c r="I82" s="103"/>
      <c r="J82" s="104"/>
      <c r="K82" s="102"/>
      <c r="L82" s="104"/>
      <c r="M82" s="104"/>
      <c r="N82" s="102"/>
      <c r="O82" s="102"/>
      <c r="P82" s="102"/>
      <c r="Q82" s="102"/>
      <c r="R82" s="105"/>
      <c r="S82" s="106"/>
      <c r="T82" s="565"/>
      <c r="U82" s="92"/>
    </row>
    <row r="83" spans="1:22" s="1" customFormat="1" ht="12.95" customHeight="1" thickBot="1">
      <c r="A83" s="54"/>
      <c r="B83" s="87"/>
      <c r="C83" s="56" t="str">
        <f>MID(B83,1,2)</f>
        <v/>
      </c>
      <c r="D83" s="56" t="str">
        <f>MID(B83,4,2)</f>
        <v/>
      </c>
      <c r="E83" s="56" t="str">
        <f>MID(B83,7,2)</f>
        <v/>
      </c>
      <c r="F83" s="56" t="str">
        <f>MID(B83,10,2)</f>
        <v/>
      </c>
      <c r="G83" s="56" t="str">
        <f>MID(B83,13,3)</f>
        <v/>
      </c>
      <c r="H83" s="564" t="s">
        <v>394</v>
      </c>
      <c r="I83" s="560" t="s">
        <v>798</v>
      </c>
      <c r="J83" s="87"/>
      <c r="K83" s="59"/>
      <c r="L83" s="87"/>
      <c r="M83" s="87"/>
      <c r="N83" s="59"/>
      <c r="O83" s="59"/>
      <c r="P83" s="59"/>
      <c r="Q83" s="60"/>
      <c r="R83" s="700">
        <f>SUM(R84:R91)</f>
        <v>17</v>
      </c>
      <c r="S83" s="700">
        <f>SUM(S84:S91)</f>
        <v>12925000</v>
      </c>
      <c r="T83" s="435"/>
      <c r="U83" s="92"/>
    </row>
    <row r="84" spans="1:22" s="1" customFormat="1" ht="12.95" customHeight="1">
      <c r="A84" s="108"/>
      <c r="B84" s="112"/>
      <c r="C84" s="110"/>
      <c r="D84" s="110"/>
      <c r="E84" s="110"/>
      <c r="F84" s="110"/>
      <c r="G84" s="110"/>
      <c r="H84" s="709">
        <v>1</v>
      </c>
      <c r="I84" s="126" t="s">
        <v>887</v>
      </c>
      <c r="J84" s="112" t="s">
        <v>888</v>
      </c>
      <c r="K84" s="114"/>
      <c r="L84" s="112" t="s">
        <v>201</v>
      </c>
      <c r="M84" s="112" t="s">
        <v>818</v>
      </c>
      <c r="N84" s="669">
        <v>42355</v>
      </c>
      <c r="O84" s="114"/>
      <c r="P84" s="114" t="s">
        <v>132</v>
      </c>
      <c r="Q84" s="114" t="s">
        <v>43</v>
      </c>
      <c r="R84" s="115">
        <v>1</v>
      </c>
      <c r="S84" s="115">
        <v>5000000</v>
      </c>
      <c r="T84" s="566"/>
      <c r="U84" s="92"/>
    </row>
    <row r="85" spans="1:22" s="1" customFormat="1" ht="12.95" customHeight="1">
      <c r="A85" s="117"/>
      <c r="B85" s="51"/>
      <c r="C85" s="69"/>
      <c r="D85" s="69"/>
      <c r="E85" s="69"/>
      <c r="F85" s="69"/>
      <c r="G85" s="69"/>
      <c r="H85" s="706">
        <v>2</v>
      </c>
      <c r="I85" s="72" t="s">
        <v>889</v>
      </c>
      <c r="J85" s="51" t="s">
        <v>890</v>
      </c>
      <c r="K85" s="52"/>
      <c r="L85" s="51" t="s">
        <v>201</v>
      </c>
      <c r="M85" s="51" t="s">
        <v>818</v>
      </c>
      <c r="N85" s="670">
        <v>42355</v>
      </c>
      <c r="O85" s="52"/>
      <c r="P85" s="52" t="s">
        <v>42</v>
      </c>
      <c r="Q85" s="52" t="s">
        <v>43</v>
      </c>
      <c r="R85" s="71">
        <v>1</v>
      </c>
      <c r="S85" s="71">
        <v>3830000</v>
      </c>
      <c r="T85" s="552"/>
      <c r="U85" s="92"/>
    </row>
    <row r="86" spans="1:22" s="1" customFormat="1" ht="12.95" customHeight="1">
      <c r="A86" s="117"/>
      <c r="B86" s="51"/>
      <c r="C86" s="69"/>
      <c r="D86" s="69"/>
      <c r="E86" s="69"/>
      <c r="F86" s="69"/>
      <c r="G86" s="69"/>
      <c r="H86" s="709">
        <v>3</v>
      </c>
      <c r="I86" s="72" t="s">
        <v>891</v>
      </c>
      <c r="J86" s="51" t="s">
        <v>892</v>
      </c>
      <c r="K86" s="52"/>
      <c r="L86" s="51" t="s">
        <v>88</v>
      </c>
      <c r="M86" s="51" t="s">
        <v>818</v>
      </c>
      <c r="N86" s="670">
        <v>42345</v>
      </c>
      <c r="O86" s="52"/>
      <c r="P86" s="52" t="s">
        <v>42</v>
      </c>
      <c r="Q86" s="52" t="s">
        <v>43</v>
      </c>
      <c r="R86" s="71">
        <v>1</v>
      </c>
      <c r="S86" s="71">
        <v>170000</v>
      </c>
      <c r="T86" s="552"/>
      <c r="U86" s="92"/>
    </row>
    <row r="87" spans="1:22" s="1" customFormat="1" ht="12.95" customHeight="1">
      <c r="A87" s="117"/>
      <c r="B87" s="51"/>
      <c r="C87" s="69"/>
      <c r="D87" s="69"/>
      <c r="E87" s="69"/>
      <c r="F87" s="69"/>
      <c r="G87" s="69"/>
      <c r="H87" s="706">
        <v>4</v>
      </c>
      <c r="I87" s="72" t="s">
        <v>893</v>
      </c>
      <c r="J87" s="51"/>
      <c r="K87" s="52"/>
      <c r="L87" s="51" t="s">
        <v>88</v>
      </c>
      <c r="M87" s="51" t="s">
        <v>818</v>
      </c>
      <c r="N87" s="670">
        <v>42345</v>
      </c>
      <c r="O87" s="52"/>
      <c r="P87" s="52" t="s">
        <v>42</v>
      </c>
      <c r="Q87" s="52" t="s">
        <v>43</v>
      </c>
      <c r="R87" s="71">
        <v>10</v>
      </c>
      <c r="S87" s="71">
        <v>600000</v>
      </c>
      <c r="T87" s="552"/>
      <c r="U87" s="92"/>
    </row>
    <row r="88" spans="1:22" s="1" customFormat="1" ht="12.95" customHeight="1">
      <c r="A88" s="117"/>
      <c r="B88" s="51"/>
      <c r="C88" s="69"/>
      <c r="D88" s="69"/>
      <c r="E88" s="69"/>
      <c r="F88" s="69"/>
      <c r="G88" s="69"/>
      <c r="H88" s="709">
        <v>5</v>
      </c>
      <c r="I88" s="72" t="s">
        <v>894</v>
      </c>
      <c r="J88" s="51"/>
      <c r="K88" s="52"/>
      <c r="L88" s="51" t="s">
        <v>158</v>
      </c>
      <c r="M88" s="51" t="s">
        <v>818</v>
      </c>
      <c r="N88" s="670">
        <v>42345</v>
      </c>
      <c r="O88" s="52"/>
      <c r="P88" s="52" t="s">
        <v>42</v>
      </c>
      <c r="Q88" s="52" t="s">
        <v>43</v>
      </c>
      <c r="R88" s="71">
        <v>1</v>
      </c>
      <c r="S88" s="71">
        <v>275000</v>
      </c>
      <c r="T88" s="552"/>
      <c r="U88" s="92"/>
    </row>
    <row r="89" spans="1:22" s="1" customFormat="1" ht="12.95" customHeight="1">
      <c r="A89" s="117"/>
      <c r="B89" s="51"/>
      <c r="C89" s="69"/>
      <c r="D89" s="69"/>
      <c r="E89" s="69"/>
      <c r="F89" s="69"/>
      <c r="G89" s="69"/>
      <c r="H89" s="706">
        <v>6</v>
      </c>
      <c r="I89" s="72" t="s">
        <v>895</v>
      </c>
      <c r="J89" s="51" t="s">
        <v>896</v>
      </c>
      <c r="K89" s="52"/>
      <c r="L89" s="51" t="s">
        <v>158</v>
      </c>
      <c r="M89" s="51" t="s">
        <v>818</v>
      </c>
      <c r="N89" s="670">
        <v>42345</v>
      </c>
      <c r="O89" s="52"/>
      <c r="P89" s="52" t="s">
        <v>42</v>
      </c>
      <c r="Q89" s="52" t="s">
        <v>43</v>
      </c>
      <c r="R89" s="71">
        <v>1</v>
      </c>
      <c r="S89" s="71">
        <v>1000000</v>
      </c>
      <c r="T89" s="552"/>
      <c r="U89" s="92"/>
    </row>
    <row r="90" spans="1:22" s="1" customFormat="1" ht="12.95" customHeight="1">
      <c r="A90" s="117"/>
      <c r="B90" s="51"/>
      <c r="C90" s="69"/>
      <c r="D90" s="69"/>
      <c r="E90" s="69"/>
      <c r="F90" s="69"/>
      <c r="G90" s="69"/>
      <c r="H90" s="709">
        <v>7</v>
      </c>
      <c r="I90" s="72" t="s">
        <v>897</v>
      </c>
      <c r="J90" s="51" t="s">
        <v>898</v>
      </c>
      <c r="K90" s="52"/>
      <c r="L90" s="51" t="s">
        <v>158</v>
      </c>
      <c r="M90" s="51" t="s">
        <v>818</v>
      </c>
      <c r="N90" s="670">
        <v>42345</v>
      </c>
      <c r="O90" s="52"/>
      <c r="P90" s="52" t="s">
        <v>42</v>
      </c>
      <c r="Q90" s="52" t="s">
        <v>43</v>
      </c>
      <c r="R90" s="71">
        <v>1</v>
      </c>
      <c r="S90" s="71">
        <v>1300000</v>
      </c>
      <c r="T90" s="552"/>
      <c r="U90" s="92"/>
    </row>
    <row r="91" spans="1:22" s="1" customFormat="1" ht="12.95" customHeight="1">
      <c r="A91" s="117"/>
      <c r="B91" s="51"/>
      <c r="C91" s="69"/>
      <c r="D91" s="69"/>
      <c r="E91" s="69"/>
      <c r="F91" s="69"/>
      <c r="G91" s="69"/>
      <c r="H91" s="706">
        <v>8</v>
      </c>
      <c r="I91" s="72" t="s">
        <v>899</v>
      </c>
      <c r="J91" s="51"/>
      <c r="K91" s="52"/>
      <c r="L91" s="51" t="s">
        <v>158</v>
      </c>
      <c r="M91" s="51" t="s">
        <v>818</v>
      </c>
      <c r="N91" s="670">
        <v>42345</v>
      </c>
      <c r="O91" s="52"/>
      <c r="P91" s="52" t="s">
        <v>42</v>
      </c>
      <c r="Q91" s="52" t="s">
        <v>43</v>
      </c>
      <c r="R91" s="71">
        <v>1</v>
      </c>
      <c r="S91" s="71">
        <v>750000</v>
      </c>
      <c r="T91" s="552"/>
      <c r="U91" s="92"/>
    </row>
    <row r="92" spans="1:22" s="1" customFormat="1" ht="12.95" customHeight="1" thickBot="1">
      <c r="A92" s="497"/>
      <c r="B92" s="104"/>
      <c r="C92" s="499"/>
      <c r="D92" s="499"/>
      <c r="E92" s="499"/>
      <c r="F92" s="499"/>
      <c r="G92" s="499"/>
      <c r="H92" s="105"/>
      <c r="I92" s="512"/>
      <c r="J92" s="104"/>
      <c r="K92" s="102"/>
      <c r="L92" s="104"/>
      <c r="M92" s="104"/>
      <c r="N92" s="710"/>
      <c r="O92" s="102"/>
      <c r="P92" s="102"/>
      <c r="Q92" s="102"/>
      <c r="R92" s="711"/>
      <c r="S92" s="711"/>
      <c r="T92" s="712"/>
    </row>
    <row r="93" spans="1:22" s="1" customFormat="1" ht="12.95" customHeight="1" thickBot="1">
      <c r="A93" s="54"/>
      <c r="B93" s="87"/>
      <c r="C93" s="56"/>
      <c r="D93" s="56"/>
      <c r="E93" s="56"/>
      <c r="F93" s="56"/>
      <c r="G93" s="56"/>
      <c r="H93" s="561" t="s">
        <v>932</v>
      </c>
      <c r="I93" s="560" t="s">
        <v>578</v>
      </c>
      <c r="J93" s="87"/>
      <c r="K93" s="59"/>
      <c r="L93" s="87"/>
      <c r="M93" s="87"/>
      <c r="N93" s="59"/>
      <c r="O93" s="59"/>
      <c r="P93" s="59"/>
      <c r="Q93" s="60"/>
      <c r="R93" s="700">
        <f>SUM(R94)</f>
        <v>1</v>
      </c>
      <c r="S93" s="700">
        <f>SUM(S94)</f>
        <v>6000000</v>
      </c>
      <c r="T93" s="435"/>
    </row>
    <row r="94" spans="1:22" s="1" customFormat="1" ht="12.95" customHeight="1">
      <c r="A94" s="108"/>
      <c r="B94" s="112"/>
      <c r="C94" s="110"/>
      <c r="D94" s="110"/>
      <c r="E94" s="110"/>
      <c r="F94" s="110"/>
      <c r="G94" s="110"/>
      <c r="H94" s="698">
        <v>1</v>
      </c>
      <c r="I94" s="126" t="s">
        <v>900</v>
      </c>
      <c r="J94" s="112"/>
      <c r="K94" s="114"/>
      <c r="L94" s="112"/>
      <c r="M94" s="112" t="s">
        <v>755</v>
      </c>
      <c r="N94" s="669">
        <v>42009</v>
      </c>
      <c r="O94" s="114"/>
      <c r="P94" s="114" t="s">
        <v>132</v>
      </c>
      <c r="Q94" s="111"/>
      <c r="R94" s="678">
        <v>1</v>
      </c>
      <c r="S94" s="678">
        <v>6000000</v>
      </c>
      <c r="T94" s="566"/>
    </row>
    <row r="95" spans="1:22" s="1" customFormat="1" ht="12.95" customHeight="1">
      <c r="A95" s="108"/>
      <c r="B95" s="112"/>
      <c r="C95" s="110"/>
      <c r="D95" s="110"/>
      <c r="E95" s="110"/>
      <c r="F95" s="110"/>
      <c r="G95" s="110"/>
      <c r="H95" s="713"/>
      <c r="I95" s="714"/>
      <c r="J95" s="112"/>
      <c r="K95" s="114"/>
      <c r="L95" s="112"/>
      <c r="M95" s="112"/>
      <c r="N95" s="669"/>
      <c r="O95" s="114"/>
      <c r="P95" s="114"/>
      <c r="Q95" s="111"/>
      <c r="R95" s="678"/>
      <c r="S95" s="678"/>
      <c r="T95" s="566"/>
    </row>
    <row r="96" spans="1:22" s="1" customFormat="1" ht="21" customHeight="1">
      <c r="A96" s="117"/>
      <c r="B96" s="51"/>
      <c r="C96" s="69"/>
      <c r="D96" s="69"/>
      <c r="E96" s="69"/>
      <c r="F96" s="69"/>
      <c r="G96" s="69"/>
      <c r="H96" s="715"/>
      <c r="I96" s="2202" t="s">
        <v>500</v>
      </c>
      <c r="J96" s="2203"/>
      <c r="K96" s="2203"/>
      <c r="L96" s="2203"/>
      <c r="M96" s="2203"/>
      <c r="N96" s="2203"/>
      <c r="O96" s="2203"/>
      <c r="P96" s="2203"/>
      <c r="Q96" s="2204"/>
      <c r="R96" s="716">
        <f>SUM(R15+R44+R47+R83+R93)</f>
        <v>189</v>
      </c>
      <c r="S96" s="716">
        <f>SUM(S15+S44+S47+S83+S93)</f>
        <v>222390500</v>
      </c>
      <c r="T96" s="552"/>
    </row>
    <row r="97" spans="1:23" ht="20.25" customHeight="1">
      <c r="A97" s="340"/>
      <c r="B97" s="340"/>
      <c r="C97" s="340"/>
      <c r="D97" s="340"/>
      <c r="E97" s="340"/>
      <c r="F97" s="340"/>
      <c r="G97" s="340"/>
      <c r="H97" s="340"/>
      <c r="I97" s="340"/>
      <c r="J97" s="340"/>
      <c r="K97" s="340"/>
      <c r="L97" s="340"/>
      <c r="M97" s="340"/>
      <c r="N97" s="340"/>
      <c r="O97" s="340"/>
      <c r="P97" s="340"/>
      <c r="Q97" s="340"/>
      <c r="R97" s="340"/>
      <c r="S97" s="340"/>
      <c r="T97" s="340"/>
      <c r="U97" s="340"/>
      <c r="V97" s="349"/>
      <c r="W97" s="349"/>
    </row>
    <row r="98" spans="1:23">
      <c r="A98" s="340"/>
      <c r="B98" s="340"/>
      <c r="C98" s="340"/>
      <c r="D98" s="4" t="s">
        <v>425</v>
      </c>
      <c r="E98" s="340"/>
      <c r="F98" s="340"/>
      <c r="G98" s="340"/>
      <c r="H98" s="340"/>
      <c r="I98" s="340"/>
      <c r="J98" s="340"/>
      <c r="K98" s="340"/>
      <c r="L98" s="340"/>
      <c r="M98" s="340"/>
      <c r="N98" s="340"/>
      <c r="O98" s="340"/>
      <c r="P98" s="2066" t="s">
        <v>901</v>
      </c>
      <c r="Q98" s="2066"/>
      <c r="R98" s="2066"/>
      <c r="S98" s="340"/>
      <c r="T98" s="340"/>
      <c r="U98" s="340"/>
      <c r="V98" s="349"/>
      <c r="W98" s="349"/>
    </row>
    <row r="99" spans="1:23">
      <c r="A99" s="340"/>
      <c r="B99" s="340"/>
      <c r="C99" s="340"/>
      <c r="D99" s="4" t="s">
        <v>427</v>
      </c>
      <c r="E99" s="340"/>
      <c r="F99" s="340"/>
      <c r="G99" s="340"/>
      <c r="H99" s="340"/>
      <c r="I99" s="340"/>
      <c r="J99" s="340"/>
      <c r="K99" s="340"/>
      <c r="L99" s="340"/>
      <c r="M99" s="340"/>
      <c r="N99" s="340"/>
      <c r="O99" s="340"/>
      <c r="P99" s="2066" t="s">
        <v>426</v>
      </c>
      <c r="Q99" s="2066"/>
      <c r="R99" s="2066"/>
      <c r="S99" s="340"/>
      <c r="T99" s="340"/>
      <c r="U99" s="340"/>
      <c r="V99" s="349"/>
      <c r="W99" s="349"/>
    </row>
    <row r="100" spans="1:23">
      <c r="A100" s="340"/>
      <c r="B100" s="340"/>
      <c r="C100" s="340"/>
      <c r="D100" s="4" t="s">
        <v>428</v>
      </c>
      <c r="E100" s="340"/>
      <c r="F100" s="340"/>
      <c r="G100" s="340"/>
      <c r="H100" s="340"/>
      <c r="I100" s="340"/>
      <c r="J100" s="340"/>
      <c r="K100" s="340"/>
      <c r="L100" s="340"/>
      <c r="M100" s="340"/>
      <c r="N100" s="340"/>
      <c r="O100" s="340"/>
      <c r="P100" s="151"/>
      <c r="Q100" s="152"/>
      <c r="R100" s="340"/>
      <c r="S100" s="340"/>
      <c r="T100" s="340"/>
      <c r="U100" s="340"/>
      <c r="V100" s="349"/>
      <c r="W100" s="349"/>
    </row>
    <row r="101" spans="1:23">
      <c r="A101" s="340"/>
      <c r="B101" s="340"/>
      <c r="C101" s="340"/>
      <c r="D101" s="4"/>
      <c r="E101" s="340"/>
      <c r="F101" s="340"/>
      <c r="G101" s="340"/>
      <c r="H101" s="340"/>
      <c r="I101" s="340"/>
      <c r="J101" s="340"/>
      <c r="K101" s="340"/>
      <c r="L101" s="340"/>
      <c r="M101" s="340"/>
      <c r="N101" s="340"/>
      <c r="O101" s="340"/>
      <c r="P101" s="8"/>
      <c r="Q101" s="152"/>
      <c r="R101" s="340"/>
      <c r="S101" s="663"/>
      <c r="T101" s="340"/>
      <c r="U101" s="340"/>
      <c r="V101" s="349"/>
      <c r="W101" s="349"/>
    </row>
    <row r="102" spans="1:23">
      <c r="A102" s="340"/>
      <c r="B102" s="340"/>
      <c r="C102" s="340"/>
      <c r="D102" s="153"/>
      <c r="E102" s="340"/>
      <c r="F102" s="340"/>
      <c r="G102" s="340"/>
      <c r="H102" s="340"/>
      <c r="I102" s="340"/>
      <c r="J102" s="340"/>
      <c r="K102" s="340"/>
      <c r="L102" s="340"/>
      <c r="M102" s="340"/>
      <c r="N102" s="340"/>
      <c r="O102" s="340"/>
      <c r="P102" s="8"/>
      <c r="Q102" s="152"/>
      <c r="R102" s="340"/>
      <c r="S102" s="340"/>
      <c r="T102" s="340"/>
      <c r="U102" s="340"/>
      <c r="V102" s="349"/>
      <c r="W102" s="349"/>
    </row>
    <row r="103" spans="1:23">
      <c r="A103" s="340"/>
      <c r="B103" s="340"/>
      <c r="C103" s="340"/>
      <c r="D103" s="153"/>
      <c r="E103" s="340"/>
      <c r="F103" s="340"/>
      <c r="G103" s="340"/>
      <c r="H103" s="340"/>
      <c r="I103" s="340"/>
      <c r="J103" s="340"/>
      <c r="K103" s="340"/>
      <c r="L103" s="340"/>
      <c r="M103" s="340"/>
      <c r="N103" s="340"/>
      <c r="O103" s="340"/>
      <c r="P103" s="8"/>
      <c r="Q103" s="152"/>
      <c r="R103" s="340"/>
      <c r="S103" s="340"/>
      <c r="T103" s="340"/>
      <c r="U103" s="340"/>
      <c r="V103" s="349"/>
      <c r="W103" s="349"/>
    </row>
    <row r="104" spans="1:23">
      <c r="A104" s="340"/>
      <c r="B104" s="340"/>
      <c r="C104" s="340"/>
      <c r="D104" s="155" t="s">
        <v>430</v>
      </c>
      <c r="E104" s="340"/>
      <c r="F104" s="340"/>
      <c r="G104" s="340"/>
      <c r="H104" s="340"/>
      <c r="I104" s="340"/>
      <c r="J104" s="340"/>
      <c r="K104" s="340"/>
      <c r="L104" s="340"/>
      <c r="M104" s="340"/>
      <c r="N104" s="340"/>
      <c r="O104" s="340"/>
      <c r="P104" s="2069" t="s">
        <v>429</v>
      </c>
      <c r="Q104" s="2069"/>
      <c r="R104" s="2069"/>
      <c r="S104" s="340"/>
      <c r="T104" s="340"/>
      <c r="U104" s="340"/>
      <c r="V104" s="349"/>
      <c r="W104" s="349"/>
    </row>
    <row r="105" spans="1:23">
      <c r="A105" s="340"/>
      <c r="B105" s="340"/>
      <c r="C105" s="340"/>
      <c r="D105" s="157" t="s">
        <v>432</v>
      </c>
      <c r="E105" s="340"/>
      <c r="F105" s="340"/>
      <c r="G105" s="340"/>
      <c r="H105" s="340"/>
      <c r="I105" s="340"/>
      <c r="J105" s="345"/>
      <c r="K105" s="340"/>
      <c r="L105" s="340"/>
      <c r="M105" s="340"/>
      <c r="N105" s="340"/>
      <c r="O105" s="340"/>
      <c r="P105" s="2068" t="s">
        <v>431</v>
      </c>
      <c r="Q105" s="2068"/>
      <c r="R105" s="2068"/>
      <c r="S105" s="340"/>
      <c r="T105" s="340"/>
      <c r="U105" s="340"/>
      <c r="V105" s="349"/>
      <c r="W105" s="349"/>
    </row>
    <row r="106" spans="1:23">
      <c r="A106" s="340"/>
      <c r="B106" s="340"/>
      <c r="C106" s="340"/>
      <c r="D106" s="340"/>
      <c r="E106" s="340"/>
      <c r="F106" s="340"/>
      <c r="G106" s="340"/>
      <c r="H106" s="340"/>
      <c r="I106" s="340"/>
      <c r="J106" s="340"/>
      <c r="K106" s="340"/>
      <c r="L106" s="340"/>
      <c r="M106" s="340"/>
      <c r="N106" s="340"/>
      <c r="O106" s="340"/>
      <c r="P106" s="349"/>
      <c r="Q106" s="340"/>
      <c r="R106" s="349"/>
      <c r="S106" s="340"/>
      <c r="T106" s="340"/>
      <c r="U106" s="340"/>
      <c r="V106" s="349"/>
      <c r="W106" s="349"/>
    </row>
    <row r="107" spans="1:23">
      <c r="A107" s="340"/>
      <c r="B107" s="340"/>
      <c r="C107" s="340"/>
      <c r="D107" s="340"/>
      <c r="E107" s="340"/>
      <c r="F107" s="340"/>
      <c r="G107" s="340"/>
      <c r="H107" s="340"/>
      <c r="I107" s="340"/>
      <c r="J107" s="340"/>
      <c r="K107" s="371"/>
      <c r="L107" s="340"/>
      <c r="M107" s="340"/>
      <c r="N107" s="340"/>
      <c r="O107" s="340"/>
      <c r="P107" s="340"/>
      <c r="Q107" s="340"/>
      <c r="R107" s="340"/>
      <c r="S107" s="340"/>
      <c r="T107" s="340"/>
      <c r="U107" s="340"/>
      <c r="V107" s="349"/>
      <c r="W107" s="349"/>
    </row>
  </sheetData>
  <mergeCells count="26">
    <mergeCell ref="P105:R105"/>
    <mergeCell ref="T5:T9"/>
    <mergeCell ref="A6:A9"/>
    <mergeCell ref="B6:B9"/>
    <mergeCell ref="C6:G9"/>
    <mergeCell ref="H6:H9"/>
    <mergeCell ref="I6:I9"/>
    <mergeCell ref="J6:J9"/>
    <mergeCell ref="L6:L9"/>
    <mergeCell ref="R7:R9"/>
    <mergeCell ref="S7:S9"/>
    <mergeCell ref="C10:G10"/>
    <mergeCell ref="I96:Q96"/>
    <mergeCell ref="P98:R98"/>
    <mergeCell ref="P99:R99"/>
    <mergeCell ref="P104:R104"/>
    <mergeCell ref="A1:T1"/>
    <mergeCell ref="A2:T2"/>
    <mergeCell ref="A5:H5"/>
    <mergeCell ref="I5:L5"/>
    <mergeCell ref="M5:M9"/>
    <mergeCell ref="N5:N9"/>
    <mergeCell ref="O5:O9"/>
    <mergeCell ref="P5:P9"/>
    <mergeCell ref="Q5:Q9"/>
    <mergeCell ref="R5:S6"/>
  </mergeCells>
  <dataValidations count="1">
    <dataValidation type="list" allowBlank="1" showInputMessage="1" showErrorMessage="1" error="PILIH DARI DAFTAR" sqref="B11:B43">
      <formula1>KIBB</formula1>
    </dataValidation>
  </dataValidations>
  <pageMargins left="0.98425196850393704" right="0.19685039370078741" top="0.55118110236220474" bottom="0.55118110236220474" header="0.31496062992125984" footer="0.31496062992125984"/>
  <pageSetup paperSize="5" scale="75" orientation="landscape" horizontalDpi="4294967293" verticalDpi="4294967294" r:id="rId1"/>
  <drawing r:id="rId2"/>
</worksheet>
</file>

<file path=xl/worksheets/sheet20.xml><?xml version="1.0" encoding="utf-8"?>
<worksheet xmlns="http://schemas.openxmlformats.org/spreadsheetml/2006/main" xmlns:r="http://schemas.openxmlformats.org/officeDocument/2006/relationships">
  <sheetPr>
    <tabColor rgb="FF00B0F0"/>
  </sheetPr>
  <dimension ref="A1:V96"/>
  <sheetViews>
    <sheetView topLeftCell="A70" zoomScale="80" zoomScaleNormal="80" zoomScaleSheetLayoutView="90" workbookViewId="0">
      <selection activeCell="O34" sqref="O34"/>
    </sheetView>
  </sheetViews>
  <sheetFormatPr defaultRowHeight="12"/>
  <cols>
    <col min="1" max="1" width="6.140625" style="2" customWidth="1"/>
    <col min="2" max="2" width="57.28515625" style="1" hidden="1" customWidth="1"/>
    <col min="3" max="3" width="5.42578125" style="1" customWidth="1"/>
    <col min="4" max="4" width="3.42578125" style="1" customWidth="1"/>
    <col min="5" max="5" width="3.7109375" style="1" customWidth="1"/>
    <col min="6" max="6" width="3.140625" style="1" customWidth="1"/>
    <col min="7" max="7" width="4.28515625" style="1" customWidth="1"/>
    <col min="8" max="8" width="6.85546875" style="4" customWidth="1"/>
    <col min="9" max="9" width="37.28515625" style="1" customWidth="1"/>
    <col min="10" max="10" width="15.28515625" style="1" customWidth="1"/>
    <col min="11" max="11" width="12.7109375" style="1" customWidth="1"/>
    <col min="12" max="12" width="8" style="1" customWidth="1"/>
    <col min="13" max="13" width="15.7109375" style="1" customWidth="1"/>
    <col min="14" max="14" width="10" style="1" customWidth="1"/>
    <col min="15" max="15" width="11" style="1" customWidth="1"/>
    <col min="16" max="16" width="6.7109375" style="1" customWidth="1"/>
    <col min="17" max="17" width="8.5703125" style="1" customWidth="1"/>
    <col min="18" max="18" width="9.140625" style="4" customWidth="1"/>
    <col min="19" max="19" width="17.28515625" style="1" customWidth="1"/>
    <col min="20" max="20" width="16" style="3" customWidth="1"/>
    <col min="21" max="21" width="17" style="1" bestFit="1" customWidth="1"/>
    <col min="22" max="22" width="32.85546875" style="1" customWidth="1"/>
    <col min="23" max="16384" width="9.140625" style="1"/>
  </cols>
  <sheetData>
    <row r="1" spans="1:20" ht="22.5" customHeight="1">
      <c r="A1" s="2205" t="s">
        <v>768</v>
      </c>
      <c r="B1" s="2205"/>
      <c r="C1" s="2205"/>
      <c r="D1" s="2205"/>
      <c r="E1" s="2205"/>
      <c r="F1" s="2205"/>
      <c r="G1" s="2205"/>
      <c r="H1" s="2205"/>
      <c r="I1" s="2205"/>
      <c r="J1" s="2205"/>
      <c r="K1" s="2205"/>
      <c r="L1" s="2205"/>
      <c r="M1" s="2205"/>
      <c r="N1" s="2205"/>
      <c r="O1" s="2205"/>
      <c r="P1" s="2205"/>
      <c r="Q1" s="2205"/>
      <c r="R1" s="2205"/>
      <c r="S1" s="2205"/>
      <c r="T1" s="2205"/>
    </row>
    <row r="2" spans="1:20" ht="23.25" customHeight="1">
      <c r="A2" s="2205" t="s">
        <v>0</v>
      </c>
      <c r="B2" s="2205"/>
      <c r="C2" s="2205"/>
      <c r="D2" s="2205"/>
      <c r="E2" s="2205"/>
      <c r="F2" s="2205"/>
      <c r="G2" s="2205"/>
      <c r="H2" s="2205"/>
      <c r="I2" s="2205"/>
      <c r="J2" s="2205"/>
      <c r="K2" s="2205"/>
      <c r="L2" s="2205"/>
      <c r="M2" s="2205"/>
      <c r="N2" s="2205"/>
      <c r="O2" s="2205"/>
      <c r="P2" s="2205"/>
      <c r="Q2" s="2205"/>
      <c r="R2" s="2205"/>
      <c r="S2" s="2205"/>
      <c r="T2" s="2205"/>
    </row>
    <row r="3" spans="1:20">
      <c r="E3" s="3"/>
      <c r="F3" s="4"/>
      <c r="H3" s="5"/>
      <c r="J3" s="6"/>
      <c r="K3" s="6"/>
      <c r="L3" s="6"/>
      <c r="M3" s="6"/>
      <c r="N3" s="6"/>
      <c r="O3" s="6"/>
      <c r="P3" s="6"/>
    </row>
    <row r="4" spans="1:20">
      <c r="A4" s="405" t="s">
        <v>1</v>
      </c>
      <c r="F4" s="7"/>
      <c r="G4" s="1" t="s">
        <v>2</v>
      </c>
    </row>
    <row r="5" spans="1:20">
      <c r="A5" s="405" t="s">
        <v>3</v>
      </c>
      <c r="F5" s="7"/>
      <c r="G5" s="1" t="s">
        <v>661</v>
      </c>
    </row>
    <row r="6" spans="1:20">
      <c r="A6" s="405" t="s">
        <v>4</v>
      </c>
      <c r="D6" s="3"/>
      <c r="F6" s="7"/>
      <c r="G6" s="3" t="s">
        <v>5</v>
      </c>
    </row>
    <row r="7" spans="1:20">
      <c r="A7" s="405" t="s">
        <v>6</v>
      </c>
      <c r="D7" s="3"/>
      <c r="F7" s="7"/>
      <c r="G7" s="3" t="s">
        <v>662</v>
      </c>
    </row>
    <row r="8" spans="1:20" ht="15" customHeight="1">
      <c r="A8" s="405" t="s">
        <v>7</v>
      </c>
      <c r="D8" s="3"/>
      <c r="F8" s="7"/>
      <c r="G8" s="3" t="s">
        <v>8</v>
      </c>
    </row>
    <row r="9" spans="1:20" ht="7.5" customHeight="1" thickBot="1">
      <c r="H9" s="1"/>
      <c r="O9" s="8"/>
      <c r="P9" s="8"/>
      <c r="T9" s="1"/>
    </row>
    <row r="10" spans="1:20" ht="12" customHeight="1">
      <c r="A10" s="2206" t="s">
        <v>9</v>
      </c>
      <c r="B10" s="2207"/>
      <c r="C10" s="2207"/>
      <c r="D10" s="2207"/>
      <c r="E10" s="2207"/>
      <c r="F10" s="2207"/>
      <c r="G10" s="2207"/>
      <c r="H10" s="2208"/>
      <c r="I10" s="2209" t="s">
        <v>10</v>
      </c>
      <c r="J10" s="2207"/>
      <c r="K10" s="2207"/>
      <c r="L10" s="2208"/>
      <c r="M10" s="2210" t="s">
        <v>11</v>
      </c>
      <c r="N10" s="2210" t="s">
        <v>12</v>
      </c>
      <c r="O10" s="2210" t="s">
        <v>13</v>
      </c>
      <c r="P10" s="2210" t="s">
        <v>14</v>
      </c>
      <c r="Q10" s="2210" t="s">
        <v>15</v>
      </c>
      <c r="R10" s="2211" t="s">
        <v>16</v>
      </c>
      <c r="S10" s="2212"/>
      <c r="T10" s="2213" t="s">
        <v>17</v>
      </c>
    </row>
    <row r="11" spans="1:20" ht="12.75" customHeight="1">
      <c r="A11" s="2216" t="s">
        <v>18</v>
      </c>
      <c r="B11" s="2119" t="s">
        <v>19</v>
      </c>
      <c r="C11" s="2122" t="s">
        <v>20</v>
      </c>
      <c r="D11" s="2128"/>
      <c r="E11" s="2128"/>
      <c r="F11" s="2128"/>
      <c r="G11" s="2123"/>
      <c r="H11" s="2119" t="s">
        <v>21</v>
      </c>
      <c r="I11" s="2119" t="s">
        <v>22</v>
      </c>
      <c r="J11" s="2119" t="s">
        <v>23</v>
      </c>
      <c r="K11" s="9" t="s">
        <v>24</v>
      </c>
      <c r="L11" s="2119" t="s">
        <v>25</v>
      </c>
      <c r="M11" s="2120"/>
      <c r="N11" s="2120"/>
      <c r="O11" s="2120"/>
      <c r="P11" s="2120"/>
      <c r="Q11" s="2120"/>
      <c r="R11" s="2124"/>
      <c r="S11" s="2125"/>
      <c r="T11" s="2214"/>
    </row>
    <row r="12" spans="1:20" ht="12" customHeight="1">
      <c r="A12" s="2217"/>
      <c r="B12" s="2120"/>
      <c r="C12" s="2129"/>
      <c r="D12" s="2130"/>
      <c r="E12" s="2130"/>
      <c r="F12" s="2130"/>
      <c r="G12" s="2131"/>
      <c r="H12" s="2120"/>
      <c r="I12" s="2120"/>
      <c r="J12" s="2120"/>
      <c r="K12" s="9" t="s">
        <v>26</v>
      </c>
      <c r="L12" s="2120"/>
      <c r="M12" s="2120"/>
      <c r="N12" s="2120"/>
      <c r="O12" s="2120"/>
      <c r="P12" s="2120"/>
      <c r="Q12" s="2120"/>
      <c r="R12" s="2119" t="s">
        <v>27</v>
      </c>
      <c r="S12" s="2137" t="s">
        <v>28</v>
      </c>
      <c r="T12" s="2214"/>
    </row>
    <row r="13" spans="1:20" ht="12" customHeight="1">
      <c r="A13" s="2217"/>
      <c r="B13" s="2120"/>
      <c r="C13" s="2129"/>
      <c r="D13" s="2130"/>
      <c r="E13" s="2130"/>
      <c r="F13" s="2130"/>
      <c r="G13" s="2131"/>
      <c r="H13" s="2120"/>
      <c r="I13" s="2120"/>
      <c r="J13" s="2120"/>
      <c r="K13" s="9" t="s">
        <v>29</v>
      </c>
      <c r="L13" s="2120"/>
      <c r="M13" s="2120"/>
      <c r="N13" s="2120"/>
      <c r="O13" s="2120"/>
      <c r="P13" s="2120"/>
      <c r="Q13" s="2120"/>
      <c r="R13" s="2120"/>
      <c r="S13" s="2138"/>
      <c r="T13" s="2214"/>
    </row>
    <row r="14" spans="1:20" ht="12" customHeight="1">
      <c r="A14" s="2218"/>
      <c r="B14" s="2121"/>
      <c r="C14" s="2124"/>
      <c r="D14" s="2132"/>
      <c r="E14" s="2132"/>
      <c r="F14" s="2132"/>
      <c r="G14" s="2125"/>
      <c r="H14" s="2121"/>
      <c r="I14" s="2121"/>
      <c r="J14" s="2121"/>
      <c r="K14" s="9" t="s">
        <v>30</v>
      </c>
      <c r="L14" s="2121"/>
      <c r="M14" s="2121"/>
      <c r="N14" s="2121"/>
      <c r="O14" s="2121"/>
      <c r="P14" s="2121"/>
      <c r="Q14" s="2121"/>
      <c r="R14" s="2121"/>
      <c r="S14" s="2139"/>
      <c r="T14" s="2215"/>
    </row>
    <row r="15" spans="1:20" s="13" customFormat="1" ht="12" customHeight="1" thickBot="1">
      <c r="A15" s="10">
        <v>1</v>
      </c>
      <c r="B15" s="408">
        <v>2</v>
      </c>
      <c r="C15" s="2228">
        <v>3</v>
      </c>
      <c r="D15" s="2229"/>
      <c r="E15" s="2229"/>
      <c r="F15" s="2229"/>
      <c r="G15" s="2230"/>
      <c r="H15" s="11">
        <v>4</v>
      </c>
      <c r="I15" s="11">
        <v>5</v>
      </c>
      <c r="J15" s="11">
        <v>6</v>
      </c>
      <c r="K15" s="11">
        <v>7</v>
      </c>
      <c r="L15" s="11">
        <v>8</v>
      </c>
      <c r="M15" s="11">
        <v>9</v>
      </c>
      <c r="N15" s="11">
        <v>10</v>
      </c>
      <c r="O15" s="11">
        <v>11</v>
      </c>
      <c r="P15" s="11">
        <v>12</v>
      </c>
      <c r="Q15" s="11">
        <v>13</v>
      </c>
      <c r="R15" s="404">
        <v>14</v>
      </c>
      <c r="S15" s="404">
        <v>15</v>
      </c>
      <c r="T15" s="12">
        <v>16</v>
      </c>
    </row>
    <row r="16" spans="1:20" ht="12.95" customHeight="1" thickBot="1">
      <c r="A16" s="14"/>
      <c r="B16" s="15"/>
      <c r="C16" s="16"/>
      <c r="D16" s="16"/>
      <c r="E16" s="16"/>
      <c r="F16" s="16"/>
      <c r="G16" s="16"/>
      <c r="H16" s="16"/>
      <c r="I16" s="17" t="s">
        <v>31</v>
      </c>
      <c r="J16" s="18"/>
      <c r="K16" s="19"/>
      <c r="L16" s="19"/>
      <c r="M16" s="19"/>
      <c r="N16" s="19"/>
      <c r="O16" s="19"/>
      <c r="P16" s="19"/>
      <c r="Q16" s="19"/>
      <c r="R16" s="20">
        <f>SUM(R17:R17)</f>
        <v>0</v>
      </c>
      <c r="S16" s="20">
        <f>SUM(S17:S17)</f>
        <v>0</v>
      </c>
      <c r="T16" s="21"/>
    </row>
    <row r="17" spans="1:22" ht="12.95" customHeight="1" thickBot="1">
      <c r="A17" s="22"/>
      <c r="B17" s="23"/>
      <c r="C17" s="24"/>
      <c r="D17" s="24"/>
      <c r="E17" s="24"/>
      <c r="F17" s="24"/>
      <c r="G17" s="24"/>
      <c r="H17" s="24"/>
      <c r="I17" s="25"/>
      <c r="J17" s="24"/>
      <c r="K17" s="26"/>
      <c r="L17" s="27"/>
      <c r="M17" s="26"/>
      <c r="N17" s="28"/>
      <c r="O17" s="29"/>
      <c r="P17" s="27"/>
      <c r="Q17" s="27"/>
      <c r="R17" s="30"/>
      <c r="S17" s="31"/>
      <c r="T17" s="32"/>
    </row>
    <row r="18" spans="1:22" ht="12.95" customHeight="1" thickBot="1">
      <c r="A18" s="33"/>
      <c r="B18" s="34"/>
      <c r="C18" s="35"/>
      <c r="D18" s="35"/>
      <c r="E18" s="35"/>
      <c r="F18" s="35"/>
      <c r="G18" s="35"/>
      <c r="H18" s="36"/>
      <c r="I18" s="17" t="s">
        <v>32</v>
      </c>
      <c r="J18" s="19"/>
      <c r="K18" s="37"/>
      <c r="L18" s="19"/>
      <c r="M18" s="19"/>
      <c r="N18" s="19"/>
      <c r="O18" s="37"/>
      <c r="P18" s="37"/>
      <c r="Q18" s="19"/>
      <c r="R18" s="38">
        <f>R19+R22+R30+R43+R47</f>
        <v>28</v>
      </c>
      <c r="S18" s="38">
        <f>S19+S22+S30+S43+S47</f>
        <v>78905474.5</v>
      </c>
      <c r="T18" s="39"/>
    </row>
    <row r="19" spans="1:22" ht="12.95" customHeight="1" thickBot="1">
      <c r="A19" s="33"/>
      <c r="B19" s="34"/>
      <c r="C19" s="35" t="str">
        <f>MID(B19,1,2)</f>
        <v/>
      </c>
      <c r="D19" s="35" t="str">
        <f>MID(B19,4,2)</f>
        <v/>
      </c>
      <c r="E19" s="35" t="str">
        <f>MID(B19,7,2)</f>
        <v/>
      </c>
      <c r="F19" s="35" t="str">
        <f>MID(B19,10,2)</f>
        <v/>
      </c>
      <c r="G19" s="35" t="str">
        <f>MID(B19,13,3)</f>
        <v/>
      </c>
      <c r="H19" s="36"/>
      <c r="I19" s="40" t="s">
        <v>33</v>
      </c>
      <c r="J19" s="19"/>
      <c r="K19" s="37"/>
      <c r="L19" s="19"/>
      <c r="M19" s="19"/>
      <c r="N19" s="19"/>
      <c r="O19" s="37"/>
      <c r="P19" s="37"/>
      <c r="Q19" s="19"/>
      <c r="R19" s="38">
        <f>SUM(R20:R21)</f>
        <v>0</v>
      </c>
      <c r="S19" s="38">
        <f>SUM(S20:S21)</f>
        <v>0</v>
      </c>
      <c r="T19" s="39"/>
    </row>
    <row r="20" spans="1:22" ht="12.95" customHeight="1">
      <c r="A20" s="41"/>
      <c r="B20" s="42"/>
      <c r="C20" s="43"/>
      <c r="D20" s="43"/>
      <c r="E20" s="43"/>
      <c r="F20" s="43"/>
      <c r="G20" s="43"/>
      <c r="H20" s="44"/>
      <c r="I20" s="45"/>
      <c r="J20" s="45"/>
      <c r="K20" s="45"/>
      <c r="L20" s="45"/>
      <c r="M20" s="46"/>
      <c r="N20" s="47"/>
      <c r="O20" s="47"/>
      <c r="P20" s="47"/>
      <c r="Q20" s="47"/>
      <c r="R20" s="48"/>
      <c r="S20" s="49"/>
      <c r="T20" s="416"/>
    </row>
    <row r="21" spans="1:22" ht="12.95" customHeight="1" thickBot="1">
      <c r="A21" s="41"/>
      <c r="B21" s="42"/>
      <c r="C21" s="50"/>
      <c r="D21" s="50"/>
      <c r="E21" s="50"/>
      <c r="F21" s="50"/>
      <c r="G21" s="50"/>
      <c r="H21" s="51"/>
      <c r="I21" s="51"/>
      <c r="J21" s="51"/>
      <c r="K21" s="51"/>
      <c r="L21" s="51"/>
      <c r="M21" s="51"/>
      <c r="N21" s="52"/>
      <c r="O21" s="51"/>
      <c r="P21" s="51"/>
      <c r="Q21" s="52"/>
      <c r="R21" s="52"/>
      <c r="S21" s="53"/>
      <c r="T21" s="51"/>
    </row>
    <row r="22" spans="1:22" ht="12.95" customHeight="1" thickBot="1">
      <c r="A22" s="54"/>
      <c r="B22" s="55"/>
      <c r="C22" s="56"/>
      <c r="D22" s="56"/>
      <c r="E22" s="56"/>
      <c r="F22" s="56"/>
      <c r="G22" s="56"/>
      <c r="H22" s="57"/>
      <c r="I22" s="58" t="s">
        <v>59</v>
      </c>
      <c r="J22" s="59"/>
      <c r="K22" s="60"/>
      <c r="L22" s="59"/>
      <c r="M22" s="59"/>
      <c r="N22" s="59"/>
      <c r="O22" s="60"/>
      <c r="P22" s="59"/>
      <c r="Q22" s="59"/>
      <c r="R22" s="61">
        <f>SUM(R23:R29)</f>
        <v>5</v>
      </c>
      <c r="S22" s="61">
        <f>SUM(S23:S29)</f>
        <v>8910000</v>
      </c>
      <c r="T22" s="62"/>
      <c r="V22" s="63"/>
    </row>
    <row r="23" spans="1:22" ht="12.95" customHeight="1">
      <c r="A23" s="41">
        <v>238</v>
      </c>
      <c r="B23" s="42" t="s">
        <v>63</v>
      </c>
      <c r="C23" s="69" t="str">
        <f t="shared" ref="C23:C27" si="0">MID(B23,1,2)</f>
        <v>02</v>
      </c>
      <c r="D23" s="69" t="str">
        <f t="shared" ref="D23:D27" si="1">MID(B23,4,2)</f>
        <v>06</v>
      </c>
      <c r="E23" s="69" t="str">
        <f t="shared" ref="E23:E27" si="2">MID(B23,7,2)</f>
        <v>01</v>
      </c>
      <c r="F23" s="69" t="str">
        <f t="shared" ref="F23:F27" si="3">MID(B23,10,2)</f>
        <v>05</v>
      </c>
      <c r="G23" s="69" t="str">
        <f t="shared" ref="G23:G27" si="4">MID(B23,13,3)</f>
        <v>040</v>
      </c>
      <c r="H23" s="70" t="s">
        <v>64</v>
      </c>
      <c r="I23" s="51" t="s">
        <v>667</v>
      </c>
      <c r="J23" s="52" t="s">
        <v>41</v>
      </c>
      <c r="K23" s="52" t="s">
        <v>41</v>
      </c>
      <c r="L23" s="52" t="s">
        <v>41</v>
      </c>
      <c r="M23" s="51" t="s">
        <v>40</v>
      </c>
      <c r="N23" s="52">
        <v>2007</v>
      </c>
      <c r="O23" s="52" t="s">
        <v>41</v>
      </c>
      <c r="P23" s="52" t="s">
        <v>42</v>
      </c>
      <c r="Q23" s="52" t="s">
        <v>310</v>
      </c>
      <c r="R23" s="70">
        <v>1</v>
      </c>
      <c r="S23" s="71">
        <v>5550000</v>
      </c>
      <c r="T23" s="437"/>
    </row>
    <row r="24" spans="1:22" ht="12.95" customHeight="1">
      <c r="A24" s="41">
        <v>320</v>
      </c>
      <c r="B24" s="42" t="s">
        <v>75</v>
      </c>
      <c r="C24" s="69" t="str">
        <f t="shared" si="0"/>
        <v>02</v>
      </c>
      <c r="D24" s="69" t="str">
        <f t="shared" si="1"/>
        <v>06</v>
      </c>
      <c r="E24" s="69" t="str">
        <f t="shared" si="2"/>
        <v>02</v>
      </c>
      <c r="F24" s="69" t="str">
        <f t="shared" si="3"/>
        <v>01</v>
      </c>
      <c r="G24" s="69" t="str">
        <f t="shared" si="4"/>
        <v>001</v>
      </c>
      <c r="H24" s="70" t="s">
        <v>76</v>
      </c>
      <c r="I24" s="51" t="s">
        <v>77</v>
      </c>
      <c r="J24" s="52" t="s">
        <v>41</v>
      </c>
      <c r="K24" s="52" t="s">
        <v>41</v>
      </c>
      <c r="L24" s="52" t="s">
        <v>41</v>
      </c>
      <c r="M24" s="51" t="s">
        <v>40</v>
      </c>
      <c r="N24" s="52">
        <v>2010</v>
      </c>
      <c r="O24" s="52" t="s">
        <v>41</v>
      </c>
      <c r="P24" s="52" t="s">
        <v>42</v>
      </c>
      <c r="Q24" s="52" t="s">
        <v>43</v>
      </c>
      <c r="R24" s="70">
        <v>1</v>
      </c>
      <c r="S24" s="71">
        <v>410000</v>
      </c>
      <c r="T24" s="447" t="s">
        <v>673</v>
      </c>
    </row>
    <row r="25" spans="1:22" ht="12.95" customHeight="1">
      <c r="A25" s="41">
        <v>321</v>
      </c>
      <c r="B25" s="42" t="s">
        <v>75</v>
      </c>
      <c r="C25" s="69" t="str">
        <f t="shared" si="0"/>
        <v>02</v>
      </c>
      <c r="D25" s="69" t="str">
        <f t="shared" si="1"/>
        <v>06</v>
      </c>
      <c r="E25" s="69" t="str">
        <f t="shared" si="2"/>
        <v>02</v>
      </c>
      <c r="F25" s="69" t="str">
        <f t="shared" si="3"/>
        <v>01</v>
      </c>
      <c r="G25" s="69" t="str">
        <f t="shared" si="4"/>
        <v>001</v>
      </c>
      <c r="H25" s="70" t="s">
        <v>78</v>
      </c>
      <c r="I25" s="51" t="s">
        <v>79</v>
      </c>
      <c r="J25" s="52" t="s">
        <v>41</v>
      </c>
      <c r="K25" s="52" t="s">
        <v>41</v>
      </c>
      <c r="L25" s="52" t="s">
        <v>41</v>
      </c>
      <c r="M25" s="51" t="s">
        <v>40</v>
      </c>
      <c r="N25" s="52">
        <v>2010</v>
      </c>
      <c r="O25" s="52" t="s">
        <v>41</v>
      </c>
      <c r="P25" s="52" t="s">
        <v>42</v>
      </c>
      <c r="Q25" s="52" t="s">
        <v>43</v>
      </c>
      <c r="R25" s="70">
        <v>1</v>
      </c>
      <c r="S25" s="71">
        <v>950000</v>
      </c>
      <c r="T25" s="447" t="s">
        <v>673</v>
      </c>
    </row>
    <row r="26" spans="1:22" ht="12.95" customHeight="1">
      <c r="A26" s="41">
        <v>691</v>
      </c>
      <c r="B26" s="42" t="s">
        <v>72</v>
      </c>
      <c r="C26" s="69" t="str">
        <f t="shared" si="0"/>
        <v>02</v>
      </c>
      <c r="D26" s="69" t="str">
        <f t="shared" si="1"/>
        <v>06</v>
      </c>
      <c r="E26" s="69" t="str">
        <f t="shared" si="2"/>
        <v>02</v>
      </c>
      <c r="F26" s="69" t="str">
        <f t="shared" si="3"/>
        <v>01</v>
      </c>
      <c r="G26" s="69" t="str">
        <f t="shared" si="4"/>
        <v>031</v>
      </c>
      <c r="H26" s="70" t="s">
        <v>83</v>
      </c>
      <c r="I26" s="51" t="s">
        <v>74</v>
      </c>
      <c r="J26" s="52" t="s">
        <v>41</v>
      </c>
      <c r="K26" s="52" t="s">
        <v>41</v>
      </c>
      <c r="L26" s="52" t="s">
        <v>41</v>
      </c>
      <c r="M26" s="51" t="s">
        <v>40</v>
      </c>
      <c r="N26" s="52">
        <v>2011</v>
      </c>
      <c r="O26" s="52" t="s">
        <v>41</v>
      </c>
      <c r="P26" s="52" t="s">
        <v>42</v>
      </c>
      <c r="Q26" s="52" t="s">
        <v>43</v>
      </c>
      <c r="R26" s="70">
        <v>1</v>
      </c>
      <c r="S26" s="407">
        <v>1000000</v>
      </c>
      <c r="T26" s="418" t="s">
        <v>673</v>
      </c>
    </row>
    <row r="27" spans="1:22" ht="12.95" customHeight="1">
      <c r="A27" s="41">
        <v>795</v>
      </c>
      <c r="B27" s="42" t="s">
        <v>84</v>
      </c>
      <c r="C27" s="69" t="str">
        <f t="shared" si="0"/>
        <v>02</v>
      </c>
      <c r="D27" s="69" t="str">
        <f t="shared" si="1"/>
        <v>06</v>
      </c>
      <c r="E27" s="69" t="str">
        <f t="shared" si="2"/>
        <v>04</v>
      </c>
      <c r="F27" s="69" t="str">
        <f t="shared" si="3"/>
        <v>03</v>
      </c>
      <c r="G27" s="69" t="str">
        <f t="shared" si="4"/>
        <v>009</v>
      </c>
      <c r="H27" s="70" t="s">
        <v>78</v>
      </c>
      <c r="I27" s="51" t="s">
        <v>85</v>
      </c>
      <c r="J27" s="52" t="s">
        <v>41</v>
      </c>
      <c r="K27" s="52" t="s">
        <v>41</v>
      </c>
      <c r="L27" s="52" t="s">
        <v>41</v>
      </c>
      <c r="M27" s="51" t="s">
        <v>40</v>
      </c>
      <c r="N27" s="52">
        <v>2011</v>
      </c>
      <c r="O27" s="52" t="s">
        <v>41</v>
      </c>
      <c r="P27" s="52" t="s">
        <v>42</v>
      </c>
      <c r="Q27" s="52" t="s">
        <v>43</v>
      </c>
      <c r="R27" s="70">
        <v>1</v>
      </c>
      <c r="S27" s="407">
        <v>1000000</v>
      </c>
      <c r="T27" s="418" t="s">
        <v>673</v>
      </c>
    </row>
    <row r="28" spans="1:22" ht="12.95" customHeight="1">
      <c r="A28" s="41"/>
      <c r="B28" s="42"/>
      <c r="C28" s="110"/>
      <c r="D28" s="110"/>
      <c r="E28" s="110"/>
      <c r="F28" s="110"/>
      <c r="G28" s="110"/>
      <c r="H28" s="111"/>
      <c r="I28" s="112"/>
      <c r="J28" s="114"/>
      <c r="K28" s="114"/>
      <c r="L28" s="114"/>
      <c r="M28" s="112"/>
      <c r="N28" s="114"/>
      <c r="O28" s="114"/>
      <c r="P28" s="114"/>
      <c r="Q28" s="114"/>
      <c r="R28" s="111"/>
      <c r="S28" s="115"/>
      <c r="T28" s="415"/>
    </row>
    <row r="29" spans="1:22" ht="12.95" customHeight="1" thickBot="1">
      <c r="A29" s="41"/>
      <c r="B29" s="42"/>
      <c r="C29" s="110"/>
      <c r="D29" s="110"/>
      <c r="E29" s="110"/>
      <c r="F29" s="110"/>
      <c r="G29" s="110"/>
      <c r="H29" s="111"/>
      <c r="I29" s="112"/>
      <c r="J29" s="114"/>
      <c r="K29" s="114"/>
      <c r="L29" s="114"/>
      <c r="M29" s="112"/>
      <c r="N29" s="114"/>
      <c r="O29" s="114"/>
      <c r="P29" s="114"/>
      <c r="Q29" s="114"/>
      <c r="R29" s="111"/>
      <c r="S29" s="115"/>
      <c r="T29" s="410"/>
    </row>
    <row r="30" spans="1:22" ht="12.95" customHeight="1" thickBot="1">
      <c r="A30" s="54"/>
      <c r="B30" s="87"/>
      <c r="C30" s="56" t="str">
        <f>MID(B30,1,2)</f>
        <v/>
      </c>
      <c r="D30" s="56" t="str">
        <f>MID(B30,4,2)</f>
        <v/>
      </c>
      <c r="E30" s="56" t="str">
        <f>MID(B30,7,2)</f>
        <v/>
      </c>
      <c r="F30" s="56" t="str">
        <f>MID(B30,10,2)</f>
        <v/>
      </c>
      <c r="G30" s="56" t="str">
        <f>MID(B30,13,3)</f>
        <v/>
      </c>
      <c r="H30" s="59"/>
      <c r="I30" s="58"/>
      <c r="J30" s="88"/>
      <c r="K30" s="87"/>
      <c r="L30" s="89"/>
      <c r="M30" s="89"/>
      <c r="N30" s="89"/>
      <c r="O30" s="87"/>
      <c r="P30" s="59"/>
      <c r="Q30" s="60"/>
      <c r="R30" s="61">
        <f>SUM(R31:R42)</f>
        <v>10</v>
      </c>
      <c r="S30" s="61">
        <f>SUM(S31:S42)</f>
        <v>48150000</v>
      </c>
      <c r="T30" s="90"/>
    </row>
    <row r="31" spans="1:22" ht="12.95" customHeight="1">
      <c r="A31" s="41">
        <v>1260</v>
      </c>
      <c r="B31" s="42" t="s">
        <v>104</v>
      </c>
      <c r="C31" s="69" t="str">
        <f>MID(B31,1,2)</f>
        <v>02</v>
      </c>
      <c r="D31" s="69" t="str">
        <f>MID(B31,4,2)</f>
        <v>06</v>
      </c>
      <c r="E31" s="69" t="str">
        <f>MID(B31,7,2)</f>
        <v>03</v>
      </c>
      <c r="F31" s="69" t="str">
        <f>MID(B31,10,2)</f>
        <v>04</v>
      </c>
      <c r="G31" s="69" t="str">
        <f>MID(B31,13,3)</f>
        <v>011</v>
      </c>
      <c r="H31" s="70" t="s">
        <v>105</v>
      </c>
      <c r="I31" s="51" t="s">
        <v>106</v>
      </c>
      <c r="J31" s="52" t="s">
        <v>41</v>
      </c>
      <c r="K31" s="52" t="s">
        <v>41</v>
      </c>
      <c r="L31" s="51" t="s">
        <v>107</v>
      </c>
      <c r="M31" s="51" t="s">
        <v>40</v>
      </c>
      <c r="N31" s="52">
        <v>2007</v>
      </c>
      <c r="O31" s="52" t="s">
        <v>41</v>
      </c>
      <c r="P31" s="52" t="s">
        <v>42</v>
      </c>
      <c r="Q31" s="52" t="s">
        <v>43</v>
      </c>
      <c r="R31" s="70">
        <v>1</v>
      </c>
      <c r="S31" s="71">
        <v>15050000</v>
      </c>
      <c r="T31" s="416" t="s">
        <v>728</v>
      </c>
    </row>
    <row r="32" spans="1:22" ht="12.95" customHeight="1">
      <c r="A32" s="41">
        <v>1297</v>
      </c>
      <c r="B32" s="42"/>
      <c r="C32" s="69" t="s">
        <v>97</v>
      </c>
      <c r="D32" s="69" t="s">
        <v>98</v>
      </c>
      <c r="E32" s="69" t="s">
        <v>108</v>
      </c>
      <c r="F32" s="69" t="s">
        <v>99</v>
      </c>
      <c r="G32" s="69" t="s">
        <v>109</v>
      </c>
      <c r="H32" s="70"/>
      <c r="I32" s="51" t="s">
        <v>110</v>
      </c>
      <c r="J32" s="52" t="s">
        <v>111</v>
      </c>
      <c r="K32" s="52"/>
      <c r="L32" s="51" t="s">
        <v>112</v>
      </c>
      <c r="M32" s="51" t="s">
        <v>40</v>
      </c>
      <c r="N32" s="52">
        <v>2006</v>
      </c>
      <c r="O32" s="52" t="s">
        <v>41</v>
      </c>
      <c r="P32" s="52" t="s">
        <v>42</v>
      </c>
      <c r="Q32" s="52" t="s">
        <v>43</v>
      </c>
      <c r="R32" s="52">
        <v>1</v>
      </c>
      <c r="S32" s="71">
        <v>5500000</v>
      </c>
      <c r="T32" s="417" t="s">
        <v>728</v>
      </c>
    </row>
    <row r="33" spans="1:22" ht="12.95" customHeight="1">
      <c r="A33" s="41">
        <v>1298</v>
      </c>
      <c r="B33" s="42"/>
      <c r="C33" s="69" t="s">
        <v>97</v>
      </c>
      <c r="D33" s="69" t="s">
        <v>98</v>
      </c>
      <c r="E33" s="69" t="s">
        <v>108</v>
      </c>
      <c r="F33" s="69" t="s">
        <v>99</v>
      </c>
      <c r="G33" s="69" t="s">
        <v>109</v>
      </c>
      <c r="H33" s="70"/>
      <c r="I33" s="51" t="s">
        <v>113</v>
      </c>
      <c r="J33" s="52" t="s">
        <v>114</v>
      </c>
      <c r="K33" s="52"/>
      <c r="L33" s="51" t="s">
        <v>112</v>
      </c>
      <c r="M33" s="51" t="s">
        <v>40</v>
      </c>
      <c r="N33" s="52">
        <v>2006</v>
      </c>
      <c r="O33" s="52" t="s">
        <v>41</v>
      </c>
      <c r="P33" s="52" t="s">
        <v>42</v>
      </c>
      <c r="Q33" s="52" t="s">
        <v>43</v>
      </c>
      <c r="R33" s="52">
        <v>1</v>
      </c>
      <c r="S33" s="71">
        <v>2000000</v>
      </c>
      <c r="T33" s="417" t="s">
        <v>728</v>
      </c>
    </row>
    <row r="34" spans="1:22" ht="12.95" customHeight="1">
      <c r="A34" s="41">
        <v>1299</v>
      </c>
      <c r="B34" s="42"/>
      <c r="C34" s="69" t="s">
        <v>97</v>
      </c>
      <c r="D34" s="69" t="s">
        <v>98</v>
      </c>
      <c r="E34" s="69" t="s">
        <v>108</v>
      </c>
      <c r="F34" s="69" t="s">
        <v>99</v>
      </c>
      <c r="G34" s="69" t="s">
        <v>109</v>
      </c>
      <c r="H34" s="70"/>
      <c r="I34" s="51" t="s">
        <v>113</v>
      </c>
      <c r="J34" s="52"/>
      <c r="K34" s="52"/>
      <c r="L34" s="51" t="s">
        <v>112</v>
      </c>
      <c r="M34" s="51" t="s">
        <v>40</v>
      </c>
      <c r="N34" s="52">
        <v>2006</v>
      </c>
      <c r="O34" s="52" t="s">
        <v>41</v>
      </c>
      <c r="P34" s="52" t="s">
        <v>42</v>
      </c>
      <c r="Q34" s="52" t="s">
        <v>43</v>
      </c>
      <c r="R34" s="52">
        <v>1</v>
      </c>
      <c r="S34" s="71">
        <v>2000000</v>
      </c>
      <c r="T34" s="417" t="s">
        <v>728</v>
      </c>
    </row>
    <row r="35" spans="1:22" ht="12.95" customHeight="1">
      <c r="A35" s="41">
        <v>1300</v>
      </c>
      <c r="B35" s="42"/>
      <c r="C35" s="69" t="s">
        <v>97</v>
      </c>
      <c r="D35" s="69" t="s">
        <v>98</v>
      </c>
      <c r="E35" s="69" t="s">
        <v>108</v>
      </c>
      <c r="F35" s="69" t="s">
        <v>99</v>
      </c>
      <c r="G35" s="69" t="s">
        <v>109</v>
      </c>
      <c r="H35" s="70"/>
      <c r="I35" s="51" t="s">
        <v>110</v>
      </c>
      <c r="J35" s="52" t="s">
        <v>111</v>
      </c>
      <c r="K35" s="52"/>
      <c r="L35" s="51" t="s">
        <v>112</v>
      </c>
      <c r="M35" s="51" t="s">
        <v>40</v>
      </c>
      <c r="N35" s="52">
        <v>2006</v>
      </c>
      <c r="O35" s="52" t="s">
        <v>41</v>
      </c>
      <c r="P35" s="52" t="s">
        <v>42</v>
      </c>
      <c r="Q35" s="52" t="s">
        <v>43</v>
      </c>
      <c r="R35" s="52">
        <v>1</v>
      </c>
      <c r="S35" s="71">
        <v>4500000</v>
      </c>
      <c r="T35" s="417" t="s">
        <v>728</v>
      </c>
    </row>
    <row r="36" spans="1:22" ht="12.95" customHeight="1">
      <c r="A36" s="41">
        <v>1488</v>
      </c>
      <c r="B36" s="42" t="s">
        <v>115</v>
      </c>
      <c r="C36" s="69" t="str">
        <f t="shared" ref="C36:C40" si="5">MID(B36,1,2)</f>
        <v>02</v>
      </c>
      <c r="D36" s="69" t="str">
        <f t="shared" ref="D36:D40" si="6">MID(B36,4,2)</f>
        <v>06</v>
      </c>
      <c r="E36" s="69" t="str">
        <f t="shared" ref="E36:E40" si="7">MID(B36,7,2)</f>
        <v>03</v>
      </c>
      <c r="F36" s="69" t="str">
        <f t="shared" ref="F36:F40" si="8">MID(B36,10,2)</f>
        <v>04</v>
      </c>
      <c r="G36" s="69" t="str">
        <f t="shared" ref="G36:G40" si="9">MID(B36,13,3)</f>
        <v>008</v>
      </c>
      <c r="H36" s="70" t="s">
        <v>116</v>
      </c>
      <c r="I36" s="51" t="s">
        <v>117</v>
      </c>
      <c r="J36" s="52" t="s">
        <v>41</v>
      </c>
      <c r="K36" s="52" t="s">
        <v>41</v>
      </c>
      <c r="L36" s="51" t="s">
        <v>118</v>
      </c>
      <c r="M36" s="51" t="s">
        <v>40</v>
      </c>
      <c r="N36" s="52">
        <v>2011</v>
      </c>
      <c r="O36" s="52" t="s">
        <v>41</v>
      </c>
      <c r="P36" s="52" t="s">
        <v>42</v>
      </c>
      <c r="Q36" s="52" t="s">
        <v>43</v>
      </c>
      <c r="R36" s="70">
        <v>1</v>
      </c>
      <c r="S36" s="71">
        <v>800000</v>
      </c>
      <c r="T36" s="417" t="s">
        <v>728</v>
      </c>
    </row>
    <row r="37" spans="1:22" ht="12.95" customHeight="1">
      <c r="A37" s="41">
        <v>1592</v>
      </c>
      <c r="B37" s="42" t="s">
        <v>104</v>
      </c>
      <c r="C37" s="69" t="str">
        <f t="shared" si="5"/>
        <v>02</v>
      </c>
      <c r="D37" s="69" t="str">
        <f t="shared" si="6"/>
        <v>06</v>
      </c>
      <c r="E37" s="69" t="str">
        <f t="shared" si="7"/>
        <v>03</v>
      </c>
      <c r="F37" s="69" t="str">
        <f t="shared" si="8"/>
        <v>04</v>
      </c>
      <c r="G37" s="69" t="str">
        <f t="shared" si="9"/>
        <v>011</v>
      </c>
      <c r="H37" s="70" t="s">
        <v>122</v>
      </c>
      <c r="I37" s="51" t="s">
        <v>106</v>
      </c>
      <c r="J37" s="52" t="s">
        <v>41</v>
      </c>
      <c r="K37" s="52" t="s">
        <v>41</v>
      </c>
      <c r="L37" s="51" t="s">
        <v>118</v>
      </c>
      <c r="M37" s="51" t="s">
        <v>40</v>
      </c>
      <c r="N37" s="52">
        <v>2012</v>
      </c>
      <c r="O37" s="52" t="s">
        <v>41</v>
      </c>
      <c r="P37" s="52" t="s">
        <v>42</v>
      </c>
      <c r="Q37" s="52" t="s">
        <v>43</v>
      </c>
      <c r="R37" s="70">
        <v>1</v>
      </c>
      <c r="S37" s="71">
        <v>3050000</v>
      </c>
      <c r="T37" s="418" t="s">
        <v>728</v>
      </c>
    </row>
    <row r="38" spans="1:22" ht="12.95" customHeight="1">
      <c r="A38" s="41">
        <v>1599</v>
      </c>
      <c r="B38" s="42" t="s">
        <v>119</v>
      </c>
      <c r="C38" s="69" t="str">
        <f t="shared" si="5"/>
        <v>02</v>
      </c>
      <c r="D38" s="69" t="str">
        <f t="shared" si="6"/>
        <v>06</v>
      </c>
      <c r="E38" s="69" t="str">
        <f t="shared" si="7"/>
        <v>03</v>
      </c>
      <c r="F38" s="69" t="str">
        <f t="shared" si="8"/>
        <v>02</v>
      </c>
      <c r="G38" s="69" t="str">
        <f t="shared" si="9"/>
        <v>003</v>
      </c>
      <c r="H38" s="70" t="s">
        <v>123</v>
      </c>
      <c r="I38" s="51" t="s">
        <v>124</v>
      </c>
      <c r="J38" s="52" t="s">
        <v>41</v>
      </c>
      <c r="K38" s="52" t="s">
        <v>41</v>
      </c>
      <c r="L38" s="51" t="s">
        <v>118</v>
      </c>
      <c r="M38" s="51" t="s">
        <v>40</v>
      </c>
      <c r="N38" s="52">
        <v>2012</v>
      </c>
      <c r="O38" s="52" t="s">
        <v>41</v>
      </c>
      <c r="P38" s="52" t="s">
        <v>42</v>
      </c>
      <c r="Q38" s="52" t="s">
        <v>43</v>
      </c>
      <c r="R38" s="70">
        <v>1</v>
      </c>
      <c r="S38" s="71">
        <v>9950000</v>
      </c>
      <c r="T38" s="418" t="s">
        <v>729</v>
      </c>
    </row>
    <row r="39" spans="1:22" ht="12.95" customHeight="1">
      <c r="A39" s="41">
        <v>1608</v>
      </c>
      <c r="B39" s="42" t="s">
        <v>115</v>
      </c>
      <c r="C39" s="69" t="str">
        <f t="shared" si="5"/>
        <v>02</v>
      </c>
      <c r="D39" s="69" t="str">
        <f t="shared" si="6"/>
        <v>06</v>
      </c>
      <c r="E39" s="69" t="str">
        <f t="shared" si="7"/>
        <v>03</v>
      </c>
      <c r="F39" s="69" t="str">
        <f t="shared" si="8"/>
        <v>04</v>
      </c>
      <c r="G39" s="69" t="str">
        <f t="shared" si="9"/>
        <v>008</v>
      </c>
      <c r="H39" s="70" t="s">
        <v>125</v>
      </c>
      <c r="I39" s="51" t="s">
        <v>117</v>
      </c>
      <c r="J39" s="52" t="s">
        <v>41</v>
      </c>
      <c r="K39" s="52" t="s">
        <v>41</v>
      </c>
      <c r="L39" s="51" t="s">
        <v>118</v>
      </c>
      <c r="M39" s="51" t="s">
        <v>40</v>
      </c>
      <c r="N39" s="52">
        <v>2012</v>
      </c>
      <c r="O39" s="52" t="s">
        <v>41</v>
      </c>
      <c r="P39" s="52" t="s">
        <v>42</v>
      </c>
      <c r="Q39" s="52" t="s">
        <v>43</v>
      </c>
      <c r="R39" s="70">
        <v>1</v>
      </c>
      <c r="S39" s="71">
        <v>800000</v>
      </c>
      <c r="T39" s="418" t="s">
        <v>728</v>
      </c>
    </row>
    <row r="40" spans="1:22" ht="12.95" customHeight="1">
      <c r="A40" s="41">
        <v>1660</v>
      </c>
      <c r="B40" s="42" t="s">
        <v>126</v>
      </c>
      <c r="C40" s="69" t="str">
        <f t="shared" si="5"/>
        <v>02</v>
      </c>
      <c r="D40" s="69" t="str">
        <f t="shared" si="6"/>
        <v>06</v>
      </c>
      <c r="E40" s="69" t="str">
        <f t="shared" si="7"/>
        <v>03</v>
      </c>
      <c r="F40" s="69" t="str">
        <f t="shared" si="8"/>
        <v>02</v>
      </c>
      <c r="G40" s="69" t="str">
        <f t="shared" si="9"/>
        <v>002</v>
      </c>
      <c r="H40" s="70"/>
      <c r="I40" s="72" t="s">
        <v>127</v>
      </c>
      <c r="J40" s="52" t="s">
        <v>41</v>
      </c>
      <c r="K40" s="52" t="s">
        <v>41</v>
      </c>
      <c r="L40" s="51" t="s">
        <v>118</v>
      </c>
      <c r="M40" s="51" t="s">
        <v>40</v>
      </c>
      <c r="N40" s="52">
        <v>2013</v>
      </c>
      <c r="O40" s="52" t="s">
        <v>41</v>
      </c>
      <c r="P40" s="52" t="s">
        <v>42</v>
      </c>
      <c r="Q40" s="52" t="s">
        <v>43</v>
      </c>
      <c r="R40" s="72">
        <v>1</v>
      </c>
      <c r="S40" s="71">
        <v>4500000</v>
      </c>
      <c r="T40" s="418" t="s">
        <v>728</v>
      </c>
    </row>
    <row r="41" spans="1:22" ht="12.95" customHeight="1">
      <c r="A41" s="41"/>
      <c r="B41" s="42"/>
      <c r="C41" s="69"/>
      <c r="D41" s="69"/>
      <c r="E41" s="69"/>
      <c r="F41" s="69"/>
      <c r="G41" s="69"/>
      <c r="H41" s="70"/>
      <c r="I41" s="72"/>
      <c r="J41" s="52"/>
      <c r="K41" s="52"/>
      <c r="L41" s="51"/>
      <c r="M41" s="51"/>
      <c r="N41" s="52"/>
      <c r="O41" s="52"/>
      <c r="P41" s="52"/>
      <c r="Q41" s="52"/>
      <c r="R41" s="72"/>
      <c r="S41" s="71"/>
      <c r="T41" s="418"/>
    </row>
    <row r="42" spans="1:22" ht="12.95" customHeight="1" thickBot="1">
      <c r="A42" s="41"/>
      <c r="B42" s="42"/>
      <c r="C42" s="76"/>
      <c r="D42" s="76"/>
      <c r="E42" s="76"/>
      <c r="F42" s="76"/>
      <c r="G42" s="51"/>
      <c r="H42" s="51"/>
      <c r="I42" s="51"/>
      <c r="J42" s="51"/>
      <c r="K42" s="51"/>
      <c r="L42" s="51"/>
      <c r="M42" s="51"/>
      <c r="N42" s="51"/>
      <c r="O42" s="51"/>
      <c r="P42" s="51"/>
      <c r="Q42" s="51"/>
      <c r="R42" s="51"/>
      <c r="S42" s="77"/>
      <c r="T42" s="406"/>
    </row>
    <row r="43" spans="1:22" ht="12.95" customHeight="1" thickBot="1">
      <c r="A43" s="54"/>
      <c r="B43" s="87"/>
      <c r="C43" s="56" t="str">
        <f>MID(B43,1,2)</f>
        <v/>
      </c>
      <c r="D43" s="56" t="str">
        <f>MID(B43,4,2)</f>
        <v/>
      </c>
      <c r="E43" s="56" t="str">
        <f>MID(B43,7,2)</f>
        <v/>
      </c>
      <c r="F43" s="56" t="str">
        <f>MID(B43,10,2)</f>
        <v/>
      </c>
      <c r="G43" s="56" t="str">
        <f>MID(B43,13,3)</f>
        <v/>
      </c>
      <c r="H43" s="59"/>
      <c r="I43" s="58" t="s">
        <v>217</v>
      </c>
      <c r="J43" s="88"/>
      <c r="K43" s="87"/>
      <c r="L43" s="87"/>
      <c r="M43" s="87"/>
      <c r="N43" s="87"/>
      <c r="O43" s="87"/>
      <c r="P43" s="59"/>
      <c r="Q43" s="60"/>
      <c r="R43" s="61">
        <f>SUM(R44:R46)</f>
        <v>2</v>
      </c>
      <c r="S43" s="61">
        <f>SUM(S44:S46)</f>
        <v>7682000</v>
      </c>
      <c r="T43" s="91"/>
      <c r="U43" s="92"/>
      <c r="V43" s="92"/>
    </row>
    <row r="44" spans="1:22" ht="12.95" customHeight="1">
      <c r="A44" s="424">
        <v>43</v>
      </c>
      <c r="B44" s="425" t="s">
        <v>218</v>
      </c>
      <c r="C44" s="64" t="str">
        <f>MID(B44,1,2)</f>
        <v>02</v>
      </c>
      <c r="D44" s="64" t="str">
        <f>MID(B44,4,2)</f>
        <v>06</v>
      </c>
      <c r="E44" s="64" t="str">
        <f>MID(B44,7,2)</f>
        <v>02</v>
      </c>
      <c r="F44" s="64" t="str">
        <f>MID(B44,10,2)</f>
        <v>06</v>
      </c>
      <c r="G44" s="64" t="str">
        <f>MID(B44,13,3)</f>
        <v>023</v>
      </c>
      <c r="H44" s="65" t="s">
        <v>146</v>
      </c>
      <c r="I44" s="66" t="s">
        <v>219</v>
      </c>
      <c r="J44" s="67" t="s">
        <v>41</v>
      </c>
      <c r="K44" s="67" t="s">
        <v>41</v>
      </c>
      <c r="L44" s="66" t="s">
        <v>201</v>
      </c>
      <c r="M44" s="66" t="s">
        <v>40</v>
      </c>
      <c r="N44" s="67">
        <v>2011</v>
      </c>
      <c r="O44" s="67" t="s">
        <v>41</v>
      </c>
      <c r="P44" s="67" t="s">
        <v>42</v>
      </c>
      <c r="Q44" s="67" t="s">
        <v>43</v>
      </c>
      <c r="R44" s="65">
        <v>1</v>
      </c>
      <c r="S44" s="68">
        <v>2600000</v>
      </c>
      <c r="T44" s="426" t="s">
        <v>739</v>
      </c>
    </row>
    <row r="45" spans="1:22" ht="12.95" customHeight="1">
      <c r="A45" s="41">
        <v>163</v>
      </c>
      <c r="B45" s="42"/>
      <c r="C45" s="76">
        <v>2</v>
      </c>
      <c r="D45" s="76">
        <v>7</v>
      </c>
      <c r="E45" s="76">
        <v>1</v>
      </c>
      <c r="F45" s="76">
        <v>1</v>
      </c>
      <c r="G45" s="51">
        <v>83</v>
      </c>
      <c r="H45" s="51" t="s">
        <v>129</v>
      </c>
      <c r="I45" s="51" t="s">
        <v>228</v>
      </c>
      <c r="J45" s="51" t="s">
        <v>229</v>
      </c>
      <c r="K45" s="51"/>
      <c r="L45" s="51" t="s">
        <v>158</v>
      </c>
      <c r="M45" s="51" t="s">
        <v>40</v>
      </c>
      <c r="N45" s="51">
        <v>2008</v>
      </c>
      <c r="O45" s="51"/>
      <c r="P45" s="51" t="s">
        <v>132</v>
      </c>
      <c r="Q45" s="51" t="s">
        <v>178</v>
      </c>
      <c r="R45" s="51">
        <v>1</v>
      </c>
      <c r="S45" s="53">
        <v>5082000</v>
      </c>
      <c r="T45" s="423" t="s">
        <v>739</v>
      </c>
    </row>
    <row r="46" spans="1:22" ht="12.95" customHeight="1" thickBot="1">
      <c r="A46" s="124"/>
      <c r="B46" s="96"/>
      <c r="C46" s="420"/>
      <c r="D46" s="420"/>
      <c r="E46" s="420"/>
      <c r="F46" s="420"/>
      <c r="G46" s="420"/>
      <c r="H46" s="112"/>
      <c r="I46" s="112"/>
      <c r="J46" s="112"/>
      <c r="K46" s="112"/>
      <c r="L46" s="112"/>
      <c r="M46" s="112"/>
      <c r="N46" s="112"/>
      <c r="O46" s="112"/>
      <c r="P46" s="112"/>
      <c r="Q46" s="112"/>
      <c r="R46" s="421"/>
      <c r="S46" s="422"/>
      <c r="T46" s="419"/>
    </row>
    <row r="47" spans="1:22" ht="12.95" customHeight="1" thickBot="1">
      <c r="A47" s="54"/>
      <c r="B47" s="87"/>
      <c r="C47" s="56" t="str">
        <f>MID(B47,1,2)</f>
        <v/>
      </c>
      <c r="D47" s="56" t="str">
        <f>MID(B47,4,2)</f>
        <v/>
      </c>
      <c r="E47" s="56" t="str">
        <f>MID(B47,7,2)</f>
        <v/>
      </c>
      <c r="F47" s="56" t="str">
        <f>MID(B47,10,2)</f>
        <v/>
      </c>
      <c r="G47" s="56" t="str">
        <f>MID(B47,13,3)</f>
        <v/>
      </c>
      <c r="H47" s="59"/>
      <c r="I47" s="58" t="s">
        <v>236</v>
      </c>
      <c r="J47" s="87"/>
      <c r="K47" s="59"/>
      <c r="L47" s="87"/>
      <c r="M47" s="87"/>
      <c r="N47" s="59"/>
      <c r="O47" s="59"/>
      <c r="P47" s="59"/>
      <c r="Q47" s="60"/>
      <c r="R47" s="61">
        <f>+SUM(R48:R73)</f>
        <v>11</v>
      </c>
      <c r="S47" s="61">
        <f>+SUM(S48:S73)</f>
        <v>14163474.5</v>
      </c>
      <c r="T47" s="91"/>
    </row>
    <row r="48" spans="1:22" ht="12.95" customHeight="1">
      <c r="A48" s="2219">
        <v>141</v>
      </c>
      <c r="B48" s="2222" t="s">
        <v>237</v>
      </c>
      <c r="C48" s="2225" t="s">
        <v>97</v>
      </c>
      <c r="D48" s="2225" t="s">
        <v>238</v>
      </c>
      <c r="E48" s="2225" t="s">
        <v>239</v>
      </c>
      <c r="F48" s="2225" t="s">
        <v>239</v>
      </c>
      <c r="G48" s="2225" t="s">
        <v>240</v>
      </c>
      <c r="H48" s="48"/>
      <c r="I48" s="45" t="s">
        <v>241</v>
      </c>
      <c r="J48" s="47" t="s">
        <v>242</v>
      </c>
      <c r="K48" s="47"/>
      <c r="L48" s="47"/>
      <c r="M48" s="45" t="s">
        <v>40</v>
      </c>
      <c r="N48" s="47">
        <v>2007</v>
      </c>
      <c r="O48" s="47" t="s">
        <v>41</v>
      </c>
      <c r="P48" s="47" t="s">
        <v>42</v>
      </c>
      <c r="Q48" s="47" t="s">
        <v>43</v>
      </c>
      <c r="R48" s="2237">
        <v>2</v>
      </c>
      <c r="S48" s="2231">
        <v>1352325</v>
      </c>
      <c r="T48" s="2234" t="s">
        <v>739</v>
      </c>
    </row>
    <row r="49" spans="1:20" ht="12.95" customHeight="1">
      <c r="A49" s="2220"/>
      <c r="B49" s="2223"/>
      <c r="C49" s="2226"/>
      <c r="D49" s="2226"/>
      <c r="E49" s="2226"/>
      <c r="F49" s="2226"/>
      <c r="G49" s="2226"/>
      <c r="H49" s="48"/>
      <c r="I49" s="93" t="s">
        <v>244</v>
      </c>
      <c r="J49" s="46" t="s">
        <v>242</v>
      </c>
      <c r="K49" s="47"/>
      <c r="L49" s="47"/>
      <c r="M49" s="45" t="s">
        <v>40</v>
      </c>
      <c r="N49" s="47">
        <v>2008</v>
      </c>
      <c r="O49" s="47" t="s">
        <v>41</v>
      </c>
      <c r="P49" s="47" t="s">
        <v>42</v>
      </c>
      <c r="Q49" s="47" t="s">
        <v>43</v>
      </c>
      <c r="R49" s="2059"/>
      <c r="S49" s="2232"/>
      <c r="T49" s="2235"/>
    </row>
    <row r="50" spans="1:20" ht="12.95" customHeight="1">
      <c r="A50" s="2220"/>
      <c r="B50" s="2223"/>
      <c r="C50" s="2226"/>
      <c r="D50" s="2226"/>
      <c r="E50" s="2226"/>
      <c r="F50" s="2226"/>
      <c r="G50" s="2226"/>
      <c r="H50" s="48"/>
      <c r="I50" s="93" t="s">
        <v>245</v>
      </c>
      <c r="J50" s="46" t="s">
        <v>242</v>
      </c>
      <c r="K50" s="47"/>
      <c r="L50" s="47"/>
      <c r="M50" s="45" t="s">
        <v>40</v>
      </c>
      <c r="N50" s="47">
        <v>2009</v>
      </c>
      <c r="O50" s="47" t="s">
        <v>41</v>
      </c>
      <c r="P50" s="47" t="s">
        <v>42</v>
      </c>
      <c r="Q50" s="47" t="s">
        <v>43</v>
      </c>
      <c r="R50" s="2059"/>
      <c r="S50" s="2232"/>
      <c r="T50" s="2235"/>
    </row>
    <row r="51" spans="1:20" ht="12.95" customHeight="1">
      <c r="A51" s="2220"/>
      <c r="B51" s="2223"/>
      <c r="C51" s="2226"/>
      <c r="D51" s="2226"/>
      <c r="E51" s="2226"/>
      <c r="F51" s="2226"/>
      <c r="G51" s="2226"/>
      <c r="H51" s="48"/>
      <c r="I51" s="93" t="s">
        <v>246</v>
      </c>
      <c r="J51" s="46" t="s">
        <v>242</v>
      </c>
      <c r="K51" s="47"/>
      <c r="L51" s="47"/>
      <c r="M51" s="45" t="s">
        <v>40</v>
      </c>
      <c r="N51" s="47">
        <v>2010</v>
      </c>
      <c r="O51" s="47" t="s">
        <v>41</v>
      </c>
      <c r="P51" s="47" t="s">
        <v>42</v>
      </c>
      <c r="Q51" s="47" t="s">
        <v>43</v>
      </c>
      <c r="R51" s="2059"/>
      <c r="S51" s="2232"/>
      <c r="T51" s="2235"/>
    </row>
    <row r="52" spans="1:20" ht="12.95" customHeight="1">
      <c r="A52" s="2220"/>
      <c r="B52" s="2223"/>
      <c r="C52" s="2226"/>
      <c r="D52" s="2226"/>
      <c r="E52" s="2226"/>
      <c r="F52" s="2226"/>
      <c r="G52" s="2226"/>
      <c r="H52" s="48"/>
      <c r="I52" s="93" t="s">
        <v>247</v>
      </c>
      <c r="J52" s="46" t="s">
        <v>242</v>
      </c>
      <c r="K52" s="47"/>
      <c r="L52" s="47"/>
      <c r="M52" s="45" t="s">
        <v>40</v>
      </c>
      <c r="N52" s="47">
        <v>2011</v>
      </c>
      <c r="O52" s="47" t="s">
        <v>41</v>
      </c>
      <c r="P52" s="47" t="s">
        <v>42</v>
      </c>
      <c r="Q52" s="47" t="s">
        <v>43</v>
      </c>
      <c r="R52" s="2059"/>
      <c r="S52" s="2232"/>
      <c r="T52" s="2235"/>
    </row>
    <row r="53" spans="1:20" ht="12.95" customHeight="1">
      <c r="A53" s="2220"/>
      <c r="B53" s="2223"/>
      <c r="C53" s="2226"/>
      <c r="D53" s="2226"/>
      <c r="E53" s="2226"/>
      <c r="F53" s="2226"/>
      <c r="G53" s="2226"/>
      <c r="H53" s="48"/>
      <c r="I53" s="93" t="s">
        <v>248</v>
      </c>
      <c r="J53" s="46" t="s">
        <v>242</v>
      </c>
      <c r="K53" s="47"/>
      <c r="L53" s="47"/>
      <c r="M53" s="45" t="s">
        <v>40</v>
      </c>
      <c r="N53" s="47">
        <v>2012</v>
      </c>
      <c r="O53" s="47" t="s">
        <v>41</v>
      </c>
      <c r="P53" s="47" t="s">
        <v>42</v>
      </c>
      <c r="Q53" s="47" t="s">
        <v>43</v>
      </c>
      <c r="R53" s="2059"/>
      <c r="S53" s="2232"/>
      <c r="T53" s="2235"/>
    </row>
    <row r="54" spans="1:20" ht="12.95" customHeight="1">
      <c r="A54" s="2221"/>
      <c r="B54" s="2224"/>
      <c r="C54" s="2227"/>
      <c r="D54" s="2227"/>
      <c r="E54" s="2227"/>
      <c r="F54" s="2227"/>
      <c r="G54" s="2227"/>
      <c r="H54" s="48"/>
      <c r="I54" s="93" t="s">
        <v>249</v>
      </c>
      <c r="J54" s="46" t="s">
        <v>242</v>
      </c>
      <c r="K54" s="47"/>
      <c r="L54" s="47"/>
      <c r="M54" s="45" t="s">
        <v>40</v>
      </c>
      <c r="N54" s="47">
        <v>2013</v>
      </c>
      <c r="O54" s="47" t="s">
        <v>41</v>
      </c>
      <c r="P54" s="47" t="s">
        <v>42</v>
      </c>
      <c r="Q54" s="47" t="s">
        <v>43</v>
      </c>
      <c r="R54" s="2238"/>
      <c r="S54" s="2233"/>
      <c r="T54" s="2236"/>
    </row>
    <row r="55" spans="1:20" ht="12.95" customHeight="1">
      <c r="A55" s="2219">
        <v>142</v>
      </c>
      <c r="B55" s="2222" t="s">
        <v>237</v>
      </c>
      <c r="C55" s="2225" t="s">
        <v>97</v>
      </c>
      <c r="D55" s="2225" t="s">
        <v>238</v>
      </c>
      <c r="E55" s="2225" t="s">
        <v>239</v>
      </c>
      <c r="F55" s="2225" t="s">
        <v>239</v>
      </c>
      <c r="G55" s="2225" t="s">
        <v>240</v>
      </c>
      <c r="H55" s="48"/>
      <c r="I55" s="45" t="s">
        <v>250</v>
      </c>
      <c r="J55" s="47" t="s">
        <v>242</v>
      </c>
      <c r="K55" s="47"/>
      <c r="L55" s="47"/>
      <c r="M55" s="45" t="s">
        <v>40</v>
      </c>
      <c r="N55" s="47">
        <v>2007</v>
      </c>
      <c r="O55" s="47" t="s">
        <v>41</v>
      </c>
      <c r="P55" s="47" t="s">
        <v>42</v>
      </c>
      <c r="Q55" s="47" t="s">
        <v>43</v>
      </c>
      <c r="R55" s="2237">
        <v>2</v>
      </c>
      <c r="S55" s="2231">
        <v>10533206.25</v>
      </c>
      <c r="T55" s="2239" t="s">
        <v>739</v>
      </c>
    </row>
    <row r="56" spans="1:20" ht="12.95" customHeight="1">
      <c r="A56" s="2220"/>
      <c r="B56" s="2223"/>
      <c r="C56" s="2226"/>
      <c r="D56" s="2226"/>
      <c r="E56" s="2226"/>
      <c r="F56" s="2226"/>
      <c r="G56" s="2226"/>
      <c r="H56" s="48"/>
      <c r="I56" s="93" t="s">
        <v>251</v>
      </c>
      <c r="J56" s="46" t="s">
        <v>242</v>
      </c>
      <c r="K56" s="47"/>
      <c r="L56" s="47"/>
      <c r="M56" s="45" t="s">
        <v>40</v>
      </c>
      <c r="N56" s="47">
        <v>2008</v>
      </c>
      <c r="O56" s="47" t="s">
        <v>41</v>
      </c>
      <c r="P56" s="47" t="s">
        <v>42</v>
      </c>
      <c r="Q56" s="47" t="s">
        <v>43</v>
      </c>
      <c r="R56" s="2059"/>
      <c r="S56" s="2232"/>
      <c r="T56" s="2235"/>
    </row>
    <row r="57" spans="1:20" ht="12.95" customHeight="1">
      <c r="A57" s="2220"/>
      <c r="B57" s="2223"/>
      <c r="C57" s="2226"/>
      <c r="D57" s="2226"/>
      <c r="E57" s="2226"/>
      <c r="F57" s="2226"/>
      <c r="G57" s="2226"/>
      <c r="H57" s="48"/>
      <c r="I57" s="93" t="s">
        <v>252</v>
      </c>
      <c r="J57" s="46" t="s">
        <v>242</v>
      </c>
      <c r="K57" s="47"/>
      <c r="L57" s="47"/>
      <c r="M57" s="45" t="s">
        <v>40</v>
      </c>
      <c r="N57" s="47">
        <v>2009</v>
      </c>
      <c r="O57" s="47" t="s">
        <v>41</v>
      </c>
      <c r="P57" s="47" t="s">
        <v>42</v>
      </c>
      <c r="Q57" s="47" t="s">
        <v>43</v>
      </c>
      <c r="R57" s="2059"/>
      <c r="S57" s="2232"/>
      <c r="T57" s="2235"/>
    </row>
    <row r="58" spans="1:20" ht="12.95" customHeight="1">
      <c r="A58" s="2220"/>
      <c r="B58" s="2223"/>
      <c r="C58" s="2226"/>
      <c r="D58" s="2226"/>
      <c r="E58" s="2226"/>
      <c r="F58" s="2226"/>
      <c r="G58" s="2226"/>
      <c r="H58" s="48"/>
      <c r="I58" s="93" t="s">
        <v>253</v>
      </c>
      <c r="J58" s="46" t="s">
        <v>242</v>
      </c>
      <c r="K58" s="47"/>
      <c r="L58" s="47"/>
      <c r="M58" s="45" t="s">
        <v>40</v>
      </c>
      <c r="N58" s="47">
        <v>2010</v>
      </c>
      <c r="O58" s="47" t="s">
        <v>41</v>
      </c>
      <c r="P58" s="47" t="s">
        <v>42</v>
      </c>
      <c r="Q58" s="47" t="s">
        <v>43</v>
      </c>
      <c r="R58" s="2059"/>
      <c r="S58" s="2232"/>
      <c r="T58" s="2235"/>
    </row>
    <row r="59" spans="1:20" ht="12.95" customHeight="1">
      <c r="A59" s="2220"/>
      <c r="B59" s="2223"/>
      <c r="C59" s="2226"/>
      <c r="D59" s="2226"/>
      <c r="E59" s="2226"/>
      <c r="F59" s="2226"/>
      <c r="G59" s="2226"/>
      <c r="H59" s="48"/>
      <c r="I59" s="93" t="s">
        <v>254</v>
      </c>
      <c r="J59" s="46" t="s">
        <v>242</v>
      </c>
      <c r="K59" s="47"/>
      <c r="L59" s="47"/>
      <c r="M59" s="45" t="s">
        <v>40</v>
      </c>
      <c r="N59" s="47">
        <v>2011</v>
      </c>
      <c r="O59" s="47" t="s">
        <v>41</v>
      </c>
      <c r="P59" s="47" t="s">
        <v>42</v>
      </c>
      <c r="Q59" s="47" t="s">
        <v>43</v>
      </c>
      <c r="R59" s="2059"/>
      <c r="S59" s="2232"/>
      <c r="T59" s="2235"/>
    </row>
    <row r="60" spans="1:20" ht="12.95" customHeight="1">
      <c r="A60" s="2220"/>
      <c r="B60" s="2223"/>
      <c r="C60" s="2226"/>
      <c r="D60" s="2226"/>
      <c r="E60" s="2226"/>
      <c r="F60" s="2226"/>
      <c r="G60" s="2226"/>
      <c r="H60" s="48"/>
      <c r="I60" s="93" t="s">
        <v>255</v>
      </c>
      <c r="J60" s="46" t="s">
        <v>242</v>
      </c>
      <c r="K60" s="47"/>
      <c r="L60" s="47"/>
      <c r="M60" s="45" t="s">
        <v>40</v>
      </c>
      <c r="N60" s="47">
        <v>2012</v>
      </c>
      <c r="O60" s="47" t="s">
        <v>41</v>
      </c>
      <c r="P60" s="47" t="s">
        <v>42</v>
      </c>
      <c r="Q60" s="47" t="s">
        <v>43</v>
      </c>
      <c r="R60" s="2059"/>
      <c r="S60" s="2232"/>
      <c r="T60" s="2235"/>
    </row>
    <row r="61" spans="1:20" ht="12.95" customHeight="1">
      <c r="A61" s="2220"/>
      <c r="B61" s="2223"/>
      <c r="C61" s="2226"/>
      <c r="D61" s="2226"/>
      <c r="E61" s="2226"/>
      <c r="F61" s="2226"/>
      <c r="G61" s="2226"/>
      <c r="H61" s="48"/>
      <c r="I61" s="93" t="s">
        <v>256</v>
      </c>
      <c r="J61" s="46" t="s">
        <v>242</v>
      </c>
      <c r="K61" s="47"/>
      <c r="L61" s="47"/>
      <c r="M61" s="45" t="s">
        <v>40</v>
      </c>
      <c r="N61" s="47">
        <v>2013</v>
      </c>
      <c r="O61" s="47" t="s">
        <v>41</v>
      </c>
      <c r="P61" s="47" t="s">
        <v>42</v>
      </c>
      <c r="Q61" s="47" t="s">
        <v>43</v>
      </c>
      <c r="R61" s="2059"/>
      <c r="S61" s="2232"/>
      <c r="T61" s="2235"/>
    </row>
    <row r="62" spans="1:20" ht="12.95" customHeight="1">
      <c r="A62" s="2220"/>
      <c r="B62" s="2223"/>
      <c r="C62" s="2226"/>
      <c r="D62" s="2226"/>
      <c r="E62" s="2226"/>
      <c r="F62" s="2226"/>
      <c r="G62" s="2226"/>
      <c r="H62" s="48"/>
      <c r="I62" s="93" t="s">
        <v>257</v>
      </c>
      <c r="J62" s="46" t="s">
        <v>242</v>
      </c>
      <c r="K62" s="47"/>
      <c r="L62" s="47"/>
      <c r="M62" s="45" t="s">
        <v>40</v>
      </c>
      <c r="N62" s="47">
        <v>2014</v>
      </c>
      <c r="O62" s="47" t="s">
        <v>41</v>
      </c>
      <c r="P62" s="47" t="s">
        <v>42</v>
      </c>
      <c r="Q62" s="47" t="s">
        <v>43</v>
      </c>
      <c r="R62" s="2059"/>
      <c r="S62" s="2232"/>
      <c r="T62" s="2235"/>
    </row>
    <row r="63" spans="1:20" ht="12.95" customHeight="1">
      <c r="A63" s="2220"/>
      <c r="B63" s="2223"/>
      <c r="C63" s="2226"/>
      <c r="D63" s="2226"/>
      <c r="E63" s="2226"/>
      <c r="F63" s="2226"/>
      <c r="G63" s="2226"/>
      <c r="H63" s="48"/>
      <c r="I63" s="93" t="s">
        <v>258</v>
      </c>
      <c r="J63" s="46" t="s">
        <v>242</v>
      </c>
      <c r="K63" s="47"/>
      <c r="L63" s="47"/>
      <c r="M63" s="45" t="s">
        <v>40</v>
      </c>
      <c r="N63" s="47">
        <v>2015</v>
      </c>
      <c r="O63" s="47" t="s">
        <v>41</v>
      </c>
      <c r="P63" s="47" t="s">
        <v>42</v>
      </c>
      <c r="Q63" s="47" t="s">
        <v>43</v>
      </c>
      <c r="R63" s="2059"/>
      <c r="S63" s="2232"/>
      <c r="T63" s="2235"/>
    </row>
    <row r="64" spans="1:20" ht="12.95" customHeight="1">
      <c r="A64" s="2220"/>
      <c r="B64" s="2223"/>
      <c r="C64" s="2226"/>
      <c r="D64" s="2226"/>
      <c r="E64" s="2226"/>
      <c r="F64" s="2226"/>
      <c r="G64" s="2226"/>
      <c r="H64" s="48"/>
      <c r="I64" s="93" t="s">
        <v>259</v>
      </c>
      <c r="J64" s="46" t="s">
        <v>242</v>
      </c>
      <c r="K64" s="47"/>
      <c r="L64" s="47"/>
      <c r="M64" s="45" t="s">
        <v>40</v>
      </c>
      <c r="N64" s="47">
        <v>2016</v>
      </c>
      <c r="O64" s="47" t="s">
        <v>41</v>
      </c>
      <c r="P64" s="47" t="s">
        <v>42</v>
      </c>
      <c r="Q64" s="47" t="s">
        <v>43</v>
      </c>
      <c r="R64" s="2059"/>
      <c r="S64" s="2232"/>
      <c r="T64" s="2235"/>
    </row>
    <row r="65" spans="1:20" ht="12.95" customHeight="1">
      <c r="A65" s="2220"/>
      <c r="B65" s="2223"/>
      <c r="C65" s="2226"/>
      <c r="D65" s="2226"/>
      <c r="E65" s="2226"/>
      <c r="F65" s="2226"/>
      <c r="G65" s="2226"/>
      <c r="H65" s="48"/>
      <c r="I65" s="93" t="s">
        <v>260</v>
      </c>
      <c r="J65" s="46" t="s">
        <v>242</v>
      </c>
      <c r="K65" s="47"/>
      <c r="L65" s="47"/>
      <c r="M65" s="45" t="s">
        <v>40</v>
      </c>
      <c r="N65" s="47">
        <v>2017</v>
      </c>
      <c r="O65" s="47" t="s">
        <v>41</v>
      </c>
      <c r="P65" s="47" t="s">
        <v>42</v>
      </c>
      <c r="Q65" s="47" t="s">
        <v>43</v>
      </c>
      <c r="R65" s="2059"/>
      <c r="S65" s="2232"/>
      <c r="T65" s="2235"/>
    </row>
    <row r="66" spans="1:20" ht="12.95" customHeight="1">
      <c r="A66" s="2220"/>
      <c r="B66" s="2223"/>
      <c r="C66" s="2226"/>
      <c r="D66" s="2226"/>
      <c r="E66" s="2226"/>
      <c r="F66" s="2226"/>
      <c r="G66" s="2226"/>
      <c r="H66" s="48"/>
      <c r="I66" s="93" t="s">
        <v>261</v>
      </c>
      <c r="J66" s="46" t="s">
        <v>242</v>
      </c>
      <c r="K66" s="47"/>
      <c r="L66" s="47"/>
      <c r="M66" s="45" t="s">
        <v>40</v>
      </c>
      <c r="N66" s="47">
        <v>2018</v>
      </c>
      <c r="O66" s="47" t="s">
        <v>41</v>
      </c>
      <c r="P66" s="47" t="s">
        <v>42</v>
      </c>
      <c r="Q66" s="47" t="s">
        <v>43</v>
      </c>
      <c r="R66" s="2059"/>
      <c r="S66" s="2232"/>
      <c r="T66" s="2235"/>
    </row>
    <row r="67" spans="1:20" ht="12.95" customHeight="1">
      <c r="A67" s="2221"/>
      <c r="B67" s="2224"/>
      <c r="C67" s="2227"/>
      <c r="D67" s="2227"/>
      <c r="E67" s="2227"/>
      <c r="F67" s="2227"/>
      <c r="G67" s="2227"/>
      <c r="H67" s="48"/>
      <c r="I67" s="93" t="s">
        <v>262</v>
      </c>
      <c r="J67" s="46" t="s">
        <v>242</v>
      </c>
      <c r="K67" s="47"/>
      <c r="L67" s="47"/>
      <c r="M67" s="45" t="s">
        <v>40</v>
      </c>
      <c r="N67" s="47">
        <v>2019</v>
      </c>
      <c r="O67" s="47" t="s">
        <v>41</v>
      </c>
      <c r="P67" s="47" t="s">
        <v>42</v>
      </c>
      <c r="Q67" s="47" t="s">
        <v>43</v>
      </c>
      <c r="R67" s="2238"/>
      <c r="S67" s="2233"/>
      <c r="T67" s="2195"/>
    </row>
    <row r="68" spans="1:20" ht="12.95" customHeight="1">
      <c r="A68" s="41">
        <v>143</v>
      </c>
      <c r="B68" s="42"/>
      <c r="C68" s="43" t="s">
        <v>97</v>
      </c>
      <c r="D68" s="43" t="s">
        <v>263</v>
      </c>
      <c r="E68" s="43" t="s">
        <v>239</v>
      </c>
      <c r="F68" s="43" t="s">
        <v>264</v>
      </c>
      <c r="G68" s="43" t="s">
        <v>129</v>
      </c>
      <c r="H68" s="48"/>
      <c r="I68" s="45" t="s">
        <v>265</v>
      </c>
      <c r="J68" s="47" t="s">
        <v>242</v>
      </c>
      <c r="K68" s="47"/>
      <c r="L68" s="47"/>
      <c r="M68" s="45" t="s">
        <v>40</v>
      </c>
      <c r="N68" s="47">
        <v>2007</v>
      </c>
      <c r="O68" s="47" t="s">
        <v>41</v>
      </c>
      <c r="P68" s="47" t="s">
        <v>42</v>
      </c>
      <c r="Q68" s="47" t="s">
        <v>43</v>
      </c>
      <c r="R68" s="94">
        <v>1</v>
      </c>
      <c r="S68" s="95">
        <v>888712.5</v>
      </c>
      <c r="T68" s="427"/>
    </row>
    <row r="69" spans="1:20" ht="12.95" customHeight="1">
      <c r="A69" s="41">
        <v>150</v>
      </c>
      <c r="B69" s="42"/>
      <c r="C69" s="43" t="s">
        <v>97</v>
      </c>
      <c r="D69" s="43" t="s">
        <v>238</v>
      </c>
      <c r="E69" s="43" t="s">
        <v>239</v>
      </c>
      <c r="F69" s="43" t="s">
        <v>239</v>
      </c>
      <c r="G69" s="43" t="s">
        <v>277</v>
      </c>
      <c r="H69" s="48"/>
      <c r="I69" s="45" t="s">
        <v>278</v>
      </c>
      <c r="J69" s="47" t="s">
        <v>279</v>
      </c>
      <c r="K69" s="47"/>
      <c r="L69" s="47"/>
      <c r="M69" s="45" t="s">
        <v>40</v>
      </c>
      <c r="N69" s="47">
        <v>2007</v>
      </c>
      <c r="O69" s="47" t="s">
        <v>41</v>
      </c>
      <c r="P69" s="47" t="s">
        <v>42</v>
      </c>
      <c r="Q69" s="47" t="s">
        <v>43</v>
      </c>
      <c r="R69" s="94">
        <v>1</v>
      </c>
      <c r="S69" s="95">
        <v>250000</v>
      </c>
      <c r="T69" s="428"/>
    </row>
    <row r="70" spans="1:20" ht="12.95" customHeight="1">
      <c r="A70" s="41">
        <v>151</v>
      </c>
      <c r="B70" s="42"/>
      <c r="C70" s="43" t="s">
        <v>97</v>
      </c>
      <c r="D70" s="43" t="s">
        <v>238</v>
      </c>
      <c r="E70" s="43" t="s">
        <v>239</v>
      </c>
      <c r="F70" s="43" t="s">
        <v>239</v>
      </c>
      <c r="G70" s="43" t="s">
        <v>140</v>
      </c>
      <c r="H70" s="48"/>
      <c r="I70" s="45" t="s">
        <v>280</v>
      </c>
      <c r="J70" s="47" t="s">
        <v>279</v>
      </c>
      <c r="K70" s="47"/>
      <c r="L70" s="47"/>
      <c r="M70" s="45" t="s">
        <v>40</v>
      </c>
      <c r="N70" s="47">
        <v>2007</v>
      </c>
      <c r="O70" s="47" t="s">
        <v>41</v>
      </c>
      <c r="P70" s="47" t="s">
        <v>42</v>
      </c>
      <c r="Q70" s="47" t="s">
        <v>43</v>
      </c>
      <c r="R70" s="94">
        <v>1</v>
      </c>
      <c r="S70" s="95">
        <v>120000</v>
      </c>
      <c r="T70" s="428"/>
    </row>
    <row r="71" spans="1:20" ht="12.95" customHeight="1">
      <c r="A71" s="41">
        <v>154</v>
      </c>
      <c r="B71" s="42"/>
      <c r="C71" s="43" t="s">
        <v>97</v>
      </c>
      <c r="D71" s="43" t="s">
        <v>238</v>
      </c>
      <c r="E71" s="43" t="s">
        <v>239</v>
      </c>
      <c r="F71" s="43" t="s">
        <v>239</v>
      </c>
      <c r="G71" s="43" t="s">
        <v>137</v>
      </c>
      <c r="H71" s="48"/>
      <c r="I71" s="45" t="s">
        <v>285</v>
      </c>
      <c r="J71" s="47" t="s">
        <v>273</v>
      </c>
      <c r="K71" s="47"/>
      <c r="L71" s="47"/>
      <c r="M71" s="45" t="s">
        <v>40</v>
      </c>
      <c r="N71" s="47">
        <v>2007</v>
      </c>
      <c r="O71" s="47" t="s">
        <v>41</v>
      </c>
      <c r="P71" s="47" t="s">
        <v>42</v>
      </c>
      <c r="Q71" s="47" t="s">
        <v>43</v>
      </c>
      <c r="R71" s="94">
        <v>4</v>
      </c>
      <c r="S71" s="95">
        <v>1019230.75</v>
      </c>
      <c r="T71" s="429"/>
    </row>
    <row r="72" spans="1:20" ht="12.95" customHeight="1">
      <c r="A72" s="108"/>
      <c r="B72" s="109"/>
      <c r="C72" s="110"/>
      <c r="D72" s="110"/>
      <c r="E72" s="110"/>
      <c r="F72" s="110"/>
      <c r="G72" s="110"/>
      <c r="H72" s="111"/>
      <c r="I72" s="411"/>
      <c r="J72" s="412"/>
      <c r="K72" s="114"/>
      <c r="L72" s="412"/>
      <c r="M72" s="413"/>
      <c r="N72" s="413"/>
      <c r="O72" s="114"/>
      <c r="P72" s="114"/>
      <c r="Q72" s="413"/>
      <c r="R72" s="413"/>
      <c r="S72" s="414"/>
      <c r="T72" s="412"/>
    </row>
    <row r="73" spans="1:20" ht="12.95" customHeight="1" thickBot="1">
      <c r="A73" s="108"/>
      <c r="B73" s="109"/>
      <c r="C73" s="110"/>
      <c r="D73" s="110"/>
      <c r="E73" s="110"/>
      <c r="F73" s="110"/>
      <c r="G73" s="110"/>
      <c r="H73" s="111"/>
      <c r="I73" s="112"/>
      <c r="J73" s="113"/>
      <c r="K73" s="114"/>
      <c r="L73" s="112"/>
      <c r="M73" s="112"/>
      <c r="N73" s="114"/>
      <c r="O73" s="114"/>
      <c r="P73" s="114"/>
      <c r="Q73" s="114"/>
      <c r="R73" s="111"/>
      <c r="S73" s="115"/>
      <c r="T73" s="116"/>
    </row>
    <row r="74" spans="1:20" ht="12.95" customHeight="1" thickBot="1">
      <c r="A74" s="54"/>
      <c r="B74" s="55"/>
      <c r="C74" s="56"/>
      <c r="D74" s="56"/>
      <c r="E74" s="56"/>
      <c r="F74" s="56"/>
      <c r="G74" s="56"/>
      <c r="H74" s="60"/>
      <c r="I74" s="88" t="s">
        <v>415</v>
      </c>
      <c r="J74" s="59"/>
      <c r="K74" s="59"/>
      <c r="L74" s="59"/>
      <c r="M74" s="87"/>
      <c r="N74" s="59"/>
      <c r="O74" s="59"/>
      <c r="P74" s="59"/>
      <c r="Q74" s="59"/>
      <c r="R74" s="61">
        <f>SUM(R76:R76)</f>
        <v>0</v>
      </c>
      <c r="S74" s="61">
        <f>SUM(S76:S76)</f>
        <v>0</v>
      </c>
      <c r="T74" s="91"/>
    </row>
    <row r="75" spans="1:20" ht="12.95" customHeight="1">
      <c r="A75" s="128">
        <v>54</v>
      </c>
      <c r="B75" s="75" t="s">
        <v>769</v>
      </c>
      <c r="C75" s="72" t="s">
        <v>108</v>
      </c>
      <c r="D75" s="72" t="s">
        <v>770</v>
      </c>
      <c r="E75" s="72" t="s">
        <v>239</v>
      </c>
      <c r="F75" s="72" t="s">
        <v>98</v>
      </c>
      <c r="G75" s="72" t="s">
        <v>141</v>
      </c>
      <c r="H75" s="72" t="s">
        <v>171</v>
      </c>
      <c r="I75" s="72" t="s">
        <v>418</v>
      </c>
      <c r="J75" s="72" t="s">
        <v>41</v>
      </c>
      <c r="K75" s="72" t="s">
        <v>41</v>
      </c>
      <c r="L75" s="72" t="s">
        <v>41</v>
      </c>
      <c r="M75" s="72" t="s">
        <v>40</v>
      </c>
      <c r="N75" s="72">
        <v>2008</v>
      </c>
      <c r="O75" s="72"/>
      <c r="P75" s="72" t="s">
        <v>42</v>
      </c>
      <c r="Q75" s="72" t="s">
        <v>43</v>
      </c>
      <c r="R75" s="72">
        <v>1</v>
      </c>
      <c r="S75" s="129">
        <v>124369000</v>
      </c>
      <c r="T75" s="72" t="s">
        <v>771</v>
      </c>
    </row>
    <row r="76" spans="1:20" ht="12.95" customHeight="1" thickBot="1">
      <c r="A76" s="430"/>
      <c r="B76" s="431"/>
      <c r="C76" s="104"/>
      <c r="D76" s="104"/>
      <c r="E76" s="104"/>
      <c r="F76" s="104"/>
      <c r="G76" s="104"/>
      <c r="H76" s="104"/>
      <c r="I76" s="104"/>
      <c r="J76" s="104"/>
      <c r="K76" s="104"/>
      <c r="L76" s="104"/>
      <c r="M76" s="102"/>
      <c r="N76" s="104"/>
      <c r="O76" s="104"/>
      <c r="P76" s="104"/>
      <c r="Q76" s="104"/>
      <c r="R76" s="104"/>
      <c r="S76" s="432"/>
      <c r="T76" s="104"/>
    </row>
    <row r="77" spans="1:20" ht="12.95" customHeight="1" thickBot="1">
      <c r="A77" s="54"/>
      <c r="B77" s="55"/>
      <c r="C77" s="56"/>
      <c r="D77" s="56"/>
      <c r="E77" s="56"/>
      <c r="F77" s="56"/>
      <c r="G77" s="56"/>
      <c r="H77" s="60"/>
      <c r="I77" s="88" t="s">
        <v>421</v>
      </c>
      <c r="J77" s="59"/>
      <c r="K77" s="59"/>
      <c r="L77" s="59"/>
      <c r="M77" s="59"/>
      <c r="N77" s="59"/>
      <c r="O77" s="59"/>
      <c r="P77" s="59"/>
      <c r="Q77" s="59"/>
      <c r="R77" s="132">
        <f>SUM(R78:R78)</f>
        <v>0</v>
      </c>
      <c r="S77" s="132">
        <f>SUM(S78:S78)</f>
        <v>10000000</v>
      </c>
      <c r="T77" s="91"/>
    </row>
    <row r="78" spans="1:20" ht="12.95" customHeight="1">
      <c r="A78" s="41">
        <v>65</v>
      </c>
      <c r="B78" s="42"/>
      <c r="C78" s="76">
        <v>4</v>
      </c>
      <c r="D78" s="76">
        <v>15</v>
      </c>
      <c r="E78" s="76">
        <v>1</v>
      </c>
      <c r="F78" s="76">
        <v>4</v>
      </c>
      <c r="G78" s="76">
        <v>4</v>
      </c>
      <c r="H78" s="51"/>
      <c r="I78" s="51" t="s">
        <v>422</v>
      </c>
      <c r="J78" s="51"/>
      <c r="K78" s="51"/>
      <c r="L78" s="51"/>
      <c r="M78" s="52" t="s">
        <v>205</v>
      </c>
      <c r="N78" s="51">
        <v>2014</v>
      </c>
      <c r="O78" s="51"/>
      <c r="P78" s="51" t="s">
        <v>42</v>
      </c>
      <c r="Q78" s="52" t="s">
        <v>43</v>
      </c>
      <c r="R78" s="133">
        <v>0</v>
      </c>
      <c r="S78" s="53">
        <v>10000000</v>
      </c>
      <c r="T78" s="51"/>
    </row>
    <row r="79" spans="1:20" ht="12.95" customHeight="1" thickBot="1">
      <c r="A79" s="433"/>
      <c r="B79" s="433"/>
      <c r="C79" s="433"/>
      <c r="D79" s="433"/>
      <c r="E79" s="433"/>
      <c r="F79" s="433"/>
      <c r="G79" s="433"/>
      <c r="H79" s="433"/>
      <c r="I79" s="433"/>
      <c r="J79" s="433"/>
      <c r="K79" s="433"/>
      <c r="L79" s="433"/>
      <c r="M79" s="433"/>
      <c r="N79" s="433"/>
      <c r="O79" s="433"/>
      <c r="P79" s="433"/>
      <c r="Q79" s="433"/>
      <c r="R79" s="433"/>
      <c r="S79" s="433"/>
      <c r="T79" s="433"/>
    </row>
    <row r="80" spans="1:20" ht="12.95" customHeight="1" thickBot="1">
      <c r="A80" s="33"/>
      <c r="B80" s="34"/>
      <c r="C80" s="35"/>
      <c r="D80" s="35"/>
      <c r="E80" s="35"/>
      <c r="F80" s="35"/>
      <c r="G80" s="35"/>
      <c r="H80" s="37"/>
      <c r="I80" s="17" t="s">
        <v>423</v>
      </c>
      <c r="J80" s="19"/>
      <c r="K80" s="19"/>
      <c r="L80" s="19"/>
      <c r="M80" s="18"/>
      <c r="N80" s="19"/>
      <c r="O80" s="19"/>
      <c r="P80" s="19"/>
      <c r="Q80" s="19"/>
      <c r="R80" s="38"/>
      <c r="S80" s="38"/>
      <c r="T80" s="435"/>
    </row>
    <row r="81" spans="1:20" ht="12.95" customHeight="1">
      <c r="A81" s="434"/>
      <c r="B81" s="434"/>
      <c r="C81" s="434"/>
      <c r="D81" s="434"/>
      <c r="E81" s="434"/>
      <c r="F81" s="434"/>
      <c r="G81" s="434"/>
      <c r="H81" s="434"/>
      <c r="I81" s="434"/>
      <c r="J81" s="434"/>
      <c r="K81" s="434"/>
      <c r="L81" s="434"/>
      <c r="M81" s="434"/>
      <c r="N81" s="434"/>
      <c r="O81" s="434"/>
      <c r="P81" s="434"/>
      <c r="Q81" s="434"/>
      <c r="R81" s="434"/>
      <c r="S81" s="434"/>
      <c r="T81" s="434"/>
    </row>
    <row r="82" spans="1:20" ht="12.95" customHeight="1">
      <c r="A82" s="134"/>
      <c r="B82" s="135"/>
      <c r="C82" s="135"/>
      <c r="D82" s="135"/>
      <c r="E82" s="135"/>
      <c r="F82" s="135"/>
      <c r="G82" s="135"/>
      <c r="H82" s="134"/>
      <c r="I82" s="134"/>
      <c r="J82" s="134"/>
      <c r="K82" s="134"/>
      <c r="L82" s="134"/>
      <c r="M82" s="134"/>
      <c r="N82" s="134"/>
      <c r="O82" s="134"/>
      <c r="P82" s="134"/>
      <c r="Q82" s="134"/>
      <c r="R82" s="134"/>
      <c r="S82" s="136"/>
      <c r="T82" s="134"/>
    </row>
    <row r="83" spans="1:20" ht="12.95" customHeight="1">
      <c r="A83" s="134"/>
      <c r="B83" s="134"/>
      <c r="C83" s="134"/>
      <c r="D83" s="134"/>
      <c r="E83" s="134"/>
      <c r="F83" s="134"/>
      <c r="G83" s="134"/>
      <c r="H83" s="134"/>
      <c r="I83" s="134"/>
      <c r="J83" s="134"/>
      <c r="K83" s="134"/>
      <c r="L83" s="134"/>
      <c r="M83" s="134"/>
      <c r="N83" s="134"/>
      <c r="O83" s="134"/>
      <c r="P83" s="134"/>
      <c r="Q83" s="134"/>
      <c r="R83" s="134"/>
      <c r="S83" s="134"/>
      <c r="T83" s="134"/>
    </row>
    <row r="84" spans="1:20" ht="12.95" customHeight="1" thickBot="1">
      <c r="A84" s="137"/>
      <c r="B84" s="138"/>
      <c r="C84" s="139"/>
      <c r="D84" s="140"/>
      <c r="E84" s="140"/>
      <c r="F84" s="140"/>
      <c r="G84" s="141"/>
      <c r="H84" s="142"/>
      <c r="I84" s="143"/>
      <c r="J84" s="142"/>
      <c r="K84" s="144"/>
      <c r="L84" s="142"/>
      <c r="M84" s="145"/>
      <c r="N84" s="142"/>
      <c r="O84" s="146"/>
      <c r="P84" s="146"/>
      <c r="Q84" s="145"/>
      <c r="R84" s="147">
        <f>R80+R77+R74+R18+R16</f>
        <v>28</v>
      </c>
      <c r="S84" s="147">
        <f>S80+S77+S74+S18+S16</f>
        <v>88905474.5</v>
      </c>
      <c r="T84" s="148"/>
    </row>
    <row r="85" spans="1:20" ht="12.95" customHeight="1">
      <c r="A85" s="438"/>
      <c r="B85" s="439"/>
      <c r="C85" s="440"/>
      <c r="D85" s="440"/>
      <c r="E85" s="440"/>
      <c r="F85" s="440"/>
      <c r="G85" s="440"/>
      <c r="H85" s="441"/>
      <c r="I85" s="442"/>
      <c r="J85" s="441"/>
      <c r="K85" s="443"/>
      <c r="L85" s="441"/>
      <c r="M85" s="409"/>
      <c r="N85" s="441"/>
      <c r="O85" s="444"/>
      <c r="P85" s="444"/>
      <c r="Q85" s="409"/>
      <c r="R85" s="445"/>
      <c r="S85" s="445"/>
      <c r="T85" s="446"/>
    </row>
    <row r="86" spans="1:20" ht="12.95" customHeight="1">
      <c r="A86" s="438"/>
      <c r="B86" s="439"/>
      <c r="C86" s="440"/>
      <c r="D86" s="440"/>
      <c r="E86" s="440"/>
      <c r="F86" s="440"/>
      <c r="G86" s="440"/>
      <c r="H86" s="441"/>
      <c r="I86" s="442"/>
      <c r="J86" s="441"/>
      <c r="K86" s="443"/>
      <c r="L86" s="441"/>
      <c r="M86" s="409"/>
      <c r="N86" s="441"/>
      <c r="O86" s="444"/>
      <c r="P86" s="444"/>
      <c r="Q86" s="409"/>
      <c r="R86" s="445"/>
      <c r="S86" s="445"/>
      <c r="T86" s="446"/>
    </row>
    <row r="87" spans="1:20" ht="12.75" customHeight="1">
      <c r="R87" s="149"/>
      <c r="S87" s="92"/>
      <c r="T87" s="8"/>
    </row>
    <row r="88" spans="1:20">
      <c r="H88" s="1"/>
      <c r="I88" s="4" t="s">
        <v>425</v>
      </c>
      <c r="R88" s="1"/>
      <c r="S88" s="2066" t="s">
        <v>424</v>
      </c>
      <c r="T88" s="2066"/>
    </row>
    <row r="89" spans="1:20">
      <c r="E89" s="4"/>
      <c r="H89" s="1"/>
      <c r="I89" s="4" t="s">
        <v>427</v>
      </c>
      <c r="R89" s="1"/>
      <c r="S89" s="2066" t="s">
        <v>426</v>
      </c>
      <c r="T89" s="2066"/>
    </row>
    <row r="90" spans="1:20">
      <c r="E90" s="4"/>
      <c r="H90" s="1"/>
      <c r="I90" s="4" t="s">
        <v>428</v>
      </c>
      <c r="J90" s="150"/>
      <c r="K90" s="150"/>
      <c r="L90" s="150"/>
      <c r="R90" s="1"/>
      <c r="S90" s="151"/>
      <c r="T90" s="152"/>
    </row>
    <row r="91" spans="1:20">
      <c r="E91" s="4"/>
      <c r="H91" s="1"/>
      <c r="I91" s="153"/>
      <c r="J91" s="150"/>
      <c r="K91" s="150"/>
      <c r="L91" s="150"/>
      <c r="R91" s="1"/>
      <c r="S91" s="8"/>
      <c r="T91" s="152"/>
    </row>
    <row r="92" spans="1:20">
      <c r="E92" s="4"/>
      <c r="H92" s="1"/>
      <c r="I92" s="153"/>
      <c r="J92" s="3"/>
      <c r="K92" s="3"/>
      <c r="L92" s="3"/>
      <c r="R92" s="1"/>
      <c r="S92" s="8"/>
      <c r="T92" s="152"/>
    </row>
    <row r="93" spans="1:20">
      <c r="E93" s="4"/>
      <c r="H93" s="1"/>
      <c r="I93" s="153"/>
      <c r="J93" s="3"/>
      <c r="K93" s="3"/>
      <c r="L93" s="3"/>
      <c r="R93" s="1"/>
      <c r="S93" s="8"/>
      <c r="T93" s="152"/>
    </row>
    <row r="94" spans="1:20">
      <c r="E94" s="4"/>
      <c r="H94" s="1"/>
      <c r="I94" s="155" t="s">
        <v>430</v>
      </c>
      <c r="J94" s="3"/>
      <c r="K94" s="3"/>
      <c r="L94" s="3"/>
      <c r="R94" s="1"/>
      <c r="S94" s="2069" t="s">
        <v>429</v>
      </c>
      <c r="T94" s="2069"/>
    </row>
    <row r="95" spans="1:20">
      <c r="E95" s="154"/>
      <c r="H95" s="1"/>
      <c r="I95" s="157" t="s">
        <v>432</v>
      </c>
      <c r="J95" s="156"/>
      <c r="K95" s="156"/>
      <c r="L95" s="156"/>
      <c r="R95" s="1"/>
      <c r="S95" s="2068" t="s">
        <v>431</v>
      </c>
      <c r="T95" s="2068"/>
    </row>
    <row r="96" spans="1:20">
      <c r="E96" s="4"/>
      <c r="H96" s="1"/>
      <c r="I96" s="157"/>
      <c r="J96" s="158"/>
      <c r="K96" s="158"/>
      <c r="L96" s="158"/>
      <c r="R96" s="1"/>
      <c r="S96" s="159"/>
      <c r="T96" s="150"/>
    </row>
  </sheetData>
  <autoFilter ref="P80:T81"/>
  <mergeCells count="45">
    <mergeCell ref="C15:G15"/>
    <mergeCell ref="S88:T88"/>
    <mergeCell ref="S48:S54"/>
    <mergeCell ref="T48:T54"/>
    <mergeCell ref="F48:F54"/>
    <mergeCell ref="G48:G54"/>
    <mergeCell ref="R48:R54"/>
    <mergeCell ref="D55:D67"/>
    <mergeCell ref="E55:E67"/>
    <mergeCell ref="F55:F67"/>
    <mergeCell ref="G55:G67"/>
    <mergeCell ref="R55:R67"/>
    <mergeCell ref="S55:S67"/>
    <mergeCell ref="T55:T67"/>
    <mergeCell ref="D48:D54"/>
    <mergeCell ref="E48:E54"/>
    <mergeCell ref="A55:A67"/>
    <mergeCell ref="B55:B67"/>
    <mergeCell ref="C55:C67"/>
    <mergeCell ref="A48:A54"/>
    <mergeCell ref="B48:B54"/>
    <mergeCell ref="C48:C54"/>
    <mergeCell ref="J11:J14"/>
    <mergeCell ref="L11:L14"/>
    <mergeCell ref="R12:R14"/>
    <mergeCell ref="S12:S14"/>
    <mergeCell ref="S95:T95"/>
    <mergeCell ref="S89:T89"/>
    <mergeCell ref="S94:T94"/>
    <mergeCell ref="A1:T1"/>
    <mergeCell ref="A2:T2"/>
    <mergeCell ref="A10:H10"/>
    <mergeCell ref="I10:L10"/>
    <mergeCell ref="M10:M14"/>
    <mergeCell ref="N10:N14"/>
    <mergeCell ref="O10:O14"/>
    <mergeCell ref="P10:P14"/>
    <mergeCell ref="Q10:Q14"/>
    <mergeCell ref="R10:S11"/>
    <mergeCell ref="T10:T14"/>
    <mergeCell ref="A11:A14"/>
    <mergeCell ref="B11:B14"/>
    <mergeCell ref="C11:G14"/>
    <mergeCell ref="H11:H14"/>
    <mergeCell ref="I11:I14"/>
  </mergeCells>
  <dataValidations count="3">
    <dataValidation type="list" allowBlank="1" showInputMessage="1" showErrorMessage="1" error="AMBIL DARI DAFTAR" sqref="I78:I79">
      <formula1>KIBD</formula1>
    </dataValidation>
    <dataValidation type="list" allowBlank="1" showInputMessage="1" showErrorMessage="1" error="PILIH DARI DAFTAR" sqref="B31:B42 B44:B46 B48 B18:B29 B55:B86">
      <formula1>KIBB</formula1>
    </dataValidation>
    <dataValidation type="list" allowBlank="1" showInputMessage="1" showErrorMessage="1" error="PILIH DARI DAFTAR" sqref="B17">
      <formula1>KIBA</formula1>
    </dataValidation>
  </dataValidations>
  <pageMargins left="0.31496062992125984" right="0.31496062992125984" top="0.35433070866141736" bottom="0.15748031496062992" header="0.31496062992125984" footer="0.31496062992125984"/>
  <pageSetup paperSize="5" scale="80" orientation="landscape" vertic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20</vt:i4>
      </vt:variant>
    </vt:vector>
  </HeadingPairs>
  <TitlesOfParts>
    <vt:vector size="20" baseType="lpstr">
      <vt:lpstr>LAMP. REKON 1</vt:lpstr>
      <vt:lpstr>LAMP. REKON 2</vt:lpstr>
      <vt:lpstr>BA REKON EKSTERN (2)</vt:lpstr>
      <vt:lpstr>BA REKON INTERN (2)</vt:lpstr>
      <vt:lpstr>DAFTAR MUTASI SMT 1 2017</vt:lpstr>
      <vt:lpstr>Rekap Mut.BMD Lamp. 36</vt:lpstr>
      <vt:lpstr>BI 2017</vt:lpstr>
      <vt:lpstr>REKAP BI OK</vt:lpstr>
      <vt:lpstr>KIB.A OK</vt:lpstr>
      <vt:lpstr>KIB.B OK</vt:lpstr>
      <vt:lpstr>KIB.C OK</vt:lpstr>
      <vt:lpstr>KIB.D OK </vt:lpstr>
      <vt:lpstr>KIB.E</vt:lpstr>
      <vt:lpstr>KIB F</vt:lpstr>
      <vt:lpstr>REKAP PENGADAAN PKM + DKK 2017</vt:lpstr>
      <vt:lpstr>DAFTAR MUTASI 2016 jos</vt:lpstr>
      <vt:lpstr>Rekap Mut.BMD Lamp. 36 jos</vt:lpstr>
      <vt:lpstr>DAFTAR MUTASI</vt:lpstr>
      <vt:lpstr>REKAP PENGADAAN BARANG 2015</vt:lpstr>
      <vt:lpstr>TIDAK ADA BARANGNYA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toshiba</dc:creator>
  <cp:lastModifiedBy>TOSHIBA</cp:lastModifiedBy>
  <cp:lastPrinted>2017-07-13T06:23:11Z</cp:lastPrinted>
  <dcterms:created xsi:type="dcterms:W3CDTF">2015-07-29T06:48:55Z</dcterms:created>
  <dcterms:modified xsi:type="dcterms:W3CDTF">2017-08-10T08:23:45Z</dcterms:modified>
</cp:coreProperties>
</file>