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SEMESTER II\"/>
    </mc:Choice>
  </mc:AlternateContent>
  <xr:revisionPtr revIDLastSave="0" documentId="13_ncr:1_{CBD09284-89CE-4EA5-878E-2387F695BF0D}" xr6:coauthVersionLast="47" xr6:coauthVersionMax="47" xr10:uidLastSave="{00000000-0000-0000-0000-000000000000}"/>
  <bookViews>
    <workbookView xWindow="-120" yWindow="-120" windowWidth="29040" windowHeight="15720" firstSheet="3" activeTab="6" xr2:uid="{31B215CD-EB53-4C8F-98E7-B1A674875C64}"/>
  </bookViews>
  <sheets>
    <sheet name="REKAP ARUS AKDP (BULAN) 2024" sheetId="1" r:id="rId1"/>
    <sheet name="REKAP ARUS AKDP (BULAN) 202 (2)" sheetId="2" r:id="rId2"/>
    <sheet name="REKAP ARUS AKDP (BULAN) 202 (3)" sheetId="3" r:id="rId3"/>
    <sheet name="REKAP ARUS AKDP (BULAN) 202 (4)" sheetId="4" r:id="rId4"/>
    <sheet name="REKAP ARUS AKDP (BULAN) 2025" sheetId="5" r:id="rId5"/>
    <sheet name="REKAP ARUS AKDP (BULAN) 202 (5)" sheetId="6" r:id="rId6"/>
    <sheet name="REKAP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TBL2" localSheetId="6">[6]TABEL!$T$6:$Y$228</definedName>
    <definedName name="__TBL2">[1]TABEL!$T$6:$Y$228</definedName>
    <definedName name="_23">'[7]REKAP ARUS AKAP (BULAN) 2024'!#REF!</definedName>
    <definedName name="_TBL2" localSheetId="1">[2]TABEL!$T$6:$AB$116</definedName>
    <definedName name="_TBL2" localSheetId="2">[2]TABEL!$T$6:$AB$116</definedName>
    <definedName name="_TBL2" localSheetId="3">[2]TABEL!$T$6:$AB$116</definedName>
    <definedName name="_TBL2" localSheetId="5">[2]TABEL!$T$6:$AB$116</definedName>
    <definedName name="_TBL2" localSheetId="0">[2]TABEL!$T$6:$AB$116</definedName>
    <definedName name="_TBL2" localSheetId="4">[2]TABEL!$T$6:$AB$116</definedName>
    <definedName name="EFE" localSheetId="6">[8]TABEL!$B$6:$H$116</definedName>
    <definedName name="EFE">[3]TABEL!$B$6:$H$116</definedName>
    <definedName name="FR" localSheetId="6">[9]TABEL!$T$6:$Y$250</definedName>
    <definedName name="FR">[4]TABEL!$T$6:$Y$250</definedName>
    <definedName name="JKL">[7]TABEL!#REF!</definedName>
    <definedName name="_xlnm.Print_Titles" localSheetId="1">'REKAP ARUS AKDP (BULAN) 202 (2)'!$7:$7</definedName>
    <definedName name="_xlnm.Print_Titles" localSheetId="2">'REKAP ARUS AKDP (BULAN) 202 (3)'!$7:$7</definedName>
    <definedName name="_xlnm.Print_Titles" localSheetId="3">'REKAP ARUS AKDP (BULAN) 202 (4)'!$7:$7</definedName>
    <definedName name="_xlnm.Print_Titles" localSheetId="5">'REKAP ARUS AKDP (BULAN) 202 (5)'!$7:$7</definedName>
    <definedName name="_xlnm.Print_Titles" localSheetId="0">'REKAP ARUS AKDP (BULAN) 2024'!$7:$7</definedName>
    <definedName name="_xlnm.Print_Titles" localSheetId="4">'REKAP ARUS AKDP (BULAN) 2025'!$7:$7</definedName>
    <definedName name="TABEL" localSheetId="6">'[10]MINGGUAN DAN REKAP MINGGUAN'!#REF!</definedName>
    <definedName name="TABEL" localSheetId="1">'REKAP ARUS AKDP (BULAN) 202 (2)'!#REF!</definedName>
    <definedName name="TABEL" localSheetId="2">'REKAP ARUS AKDP (BULAN) 202 (3)'!#REF!</definedName>
    <definedName name="TABEL" localSheetId="3">'REKAP ARUS AKDP (BULAN) 202 (4)'!#REF!</definedName>
    <definedName name="TABEL" localSheetId="5">'REKAP ARUS AKDP (BULAN) 202 (5)'!#REF!</definedName>
    <definedName name="TABEL" localSheetId="0">'REKAP ARUS AKDP (BULAN) 2024'!#REF!</definedName>
    <definedName name="TABEL" localSheetId="4">'REKAP ARUS AKDP (BULAN) 2025'!#REF!</definedName>
    <definedName name="TABEL">'[5]MINGGUAN DAN REKAP MINGGUAN'!#REF!</definedName>
    <definedName name="TABEL2" localSheetId="6">'[10]REKAP ARUS AKAP (BULAN) 2024'!#REF!</definedName>
    <definedName name="TABEL2" localSheetId="1">'REKAP ARUS AKDP (BULAN) 202 (2)'!#REF!</definedName>
    <definedName name="TABEL2" localSheetId="2">'REKAP ARUS AKDP (BULAN) 202 (3)'!#REF!</definedName>
    <definedName name="TABEL2" localSheetId="3">'REKAP ARUS AKDP (BULAN) 202 (4)'!#REF!</definedName>
    <definedName name="TABEL2" localSheetId="5">'REKAP ARUS AKDP (BULAN) 202 (5)'!#REF!</definedName>
    <definedName name="TABEL2" localSheetId="0">'REKAP ARUS AKDP (BULAN) 2024'!#REF!</definedName>
    <definedName name="TABEL2" localSheetId="4">'REKAP ARUS AKDP (BULAN) 2025'!#REF!</definedName>
    <definedName name="TABEL2">'[5]REKAP ARUS AKAP (BULAN) 2024'!#REF!</definedName>
    <definedName name="tbl" localSheetId="6">[10]TABEL!#REF!</definedName>
    <definedName name="tbl" localSheetId="1">[2]TABEL!#REF!</definedName>
    <definedName name="tbl" localSheetId="2">[2]TABEL!#REF!</definedName>
    <definedName name="tbl" localSheetId="3">[2]TABEL!#REF!</definedName>
    <definedName name="tbl" localSheetId="5">[2]TABEL!#REF!</definedName>
    <definedName name="tbl" localSheetId="0">[2]TABEL!#REF!</definedName>
    <definedName name="tbl" localSheetId="4">[2]TABEL!#REF!</definedName>
    <definedName name="tbl">[5]TABEL!#REF!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7" l="1"/>
  <c r="C9" i="7"/>
  <c r="C8" i="7"/>
  <c r="C7" i="7"/>
  <c r="C6" i="7"/>
  <c r="C5" i="7"/>
  <c r="C4" i="7"/>
  <c r="O39" i="6"/>
  <c r="N39" i="6"/>
  <c r="M39" i="6"/>
  <c r="L39" i="6"/>
  <c r="J39" i="6"/>
  <c r="I39" i="6"/>
  <c r="H39" i="6"/>
  <c r="G39" i="6"/>
  <c r="F39" i="6"/>
  <c r="E39" i="6"/>
  <c r="D39" i="6"/>
  <c r="C39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39" i="6" s="1"/>
  <c r="O38" i="5" l="1"/>
  <c r="N38" i="5"/>
  <c r="M38" i="5"/>
  <c r="L38" i="5"/>
  <c r="J38" i="5"/>
  <c r="I38" i="5"/>
  <c r="H38" i="5"/>
  <c r="G38" i="5"/>
  <c r="F38" i="5"/>
  <c r="E38" i="5"/>
  <c r="D38" i="5"/>
  <c r="C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38" i="5" s="1"/>
  <c r="K10" i="5"/>
  <c r="K9" i="5"/>
  <c r="K8" i="5"/>
  <c r="O39" i="4" l="1"/>
  <c r="N39" i="4"/>
  <c r="M39" i="4"/>
  <c r="L39" i="4"/>
  <c r="J39" i="4"/>
  <c r="I39" i="4"/>
  <c r="H39" i="4"/>
  <c r="G39" i="4"/>
  <c r="F39" i="4"/>
  <c r="E39" i="4"/>
  <c r="D39" i="4"/>
  <c r="C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39" i="4" s="1"/>
  <c r="O38" i="3" l="1"/>
  <c r="N38" i="3"/>
  <c r="M38" i="3"/>
  <c r="L38" i="3"/>
  <c r="J38" i="3"/>
  <c r="I38" i="3"/>
  <c r="H38" i="3"/>
  <c r="G38" i="3"/>
  <c r="F38" i="3"/>
  <c r="E38" i="3"/>
  <c r="D38" i="3"/>
  <c r="C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38" i="3" s="1"/>
  <c r="O39" i="2" l="1"/>
  <c r="N39" i="2"/>
  <c r="M39" i="2"/>
  <c r="L39" i="2"/>
  <c r="J39" i="2"/>
  <c r="I39" i="2"/>
  <c r="H39" i="2"/>
  <c r="G39" i="2"/>
  <c r="F39" i="2"/>
  <c r="E39" i="2"/>
  <c r="D39" i="2"/>
  <c r="C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39" i="2" s="1"/>
  <c r="O39" i="1" l="1"/>
  <c r="N39" i="1"/>
  <c r="M39" i="1"/>
  <c r="L39" i="1"/>
  <c r="K39" i="1"/>
  <c r="J39" i="1"/>
  <c r="I39" i="1"/>
  <c r="H39" i="1"/>
  <c r="G39" i="1"/>
  <c r="F39" i="1"/>
  <c r="E39" i="1"/>
  <c r="D39" i="1"/>
  <c r="C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</calcChain>
</file>

<file path=xl/sharedStrings.xml><?xml version="1.0" encoding="utf-8"?>
<sst xmlns="http://schemas.openxmlformats.org/spreadsheetml/2006/main" count="410" uniqueCount="47">
  <si>
    <t>REKAPITULASI PENCATATAN ARUS AKDP TERMINAL BINTORO KAB. DEMAK</t>
  </si>
  <si>
    <t>BULAN                             :</t>
  </si>
  <si>
    <t>JULI</t>
  </si>
  <si>
    <t>AKDP</t>
  </si>
  <si>
    <t>TERMINAL                      :</t>
  </si>
  <si>
    <t>BINTORO</t>
  </si>
  <si>
    <t>KAB / KOTA                   :</t>
  </si>
  <si>
    <t>DEMAK</t>
  </si>
  <si>
    <t>NO</t>
  </si>
  <si>
    <t>TANGGAL</t>
  </si>
  <si>
    <t>JUMLAH PO</t>
  </si>
  <si>
    <t>KENDARAAN</t>
  </si>
  <si>
    <t>JENIS BUS</t>
  </si>
  <si>
    <t>JUMLAH SEAT TERSEDIA</t>
  </si>
  <si>
    <t>JUMLAH PNP</t>
  </si>
  <si>
    <t>LOAD FACTOR (%)</t>
  </si>
  <si>
    <t>PENUMPANG</t>
  </si>
  <si>
    <t>KONDISI KENDARAAN</t>
  </si>
  <si>
    <t>KETERANGAN</t>
  </si>
  <si>
    <t>MASUK</t>
  </si>
  <si>
    <t>KELUAR</t>
  </si>
  <si>
    <t>BK</t>
  </si>
  <si>
    <t>BS</t>
  </si>
  <si>
    <t>BB</t>
  </si>
  <si>
    <t>TURUN</t>
  </si>
  <si>
    <t>NAIK</t>
  </si>
  <si>
    <t>LAIK JALAN</t>
  </si>
  <si>
    <t>TDK LAIK JALAN</t>
  </si>
  <si>
    <r>
      <t xml:space="preserve">8 </t>
    </r>
    <r>
      <rPr>
        <i/>
        <sz val="8"/>
        <color indexed="8"/>
        <rFont val="Calibri"/>
        <family val="2"/>
      </rPr>
      <t>(7/6*100)</t>
    </r>
  </si>
  <si>
    <t>-</t>
  </si>
  <si>
    <t>JUMLAH :</t>
  </si>
  <si>
    <t>KEPALA BALAI PENGELOLA SARANA DAN PRASARANA</t>
  </si>
  <si>
    <t>PERHUBUNGAN WILAYAH ………</t>
  </si>
  <si>
    <t>………………………………………….</t>
  </si>
  <si>
    <t>……………………</t>
  </si>
  <si>
    <t>NIP. …………………</t>
  </si>
  <si>
    <t>AGUSTUS</t>
  </si>
  <si>
    <t>SEPTEMBER</t>
  </si>
  <si>
    <t>OKTOBER</t>
  </si>
  <si>
    <t>NOVEMOBER</t>
  </si>
  <si>
    <t>DESEMBER</t>
  </si>
  <si>
    <t xml:space="preserve">BULAN </t>
  </si>
  <si>
    <t>KET</t>
  </si>
  <si>
    <t xml:space="preserve">TIDAK ADA RETRIBUSI </t>
  </si>
  <si>
    <t>NOVEMBER</t>
  </si>
  <si>
    <t>JUMLAH</t>
  </si>
  <si>
    <t>REKAP JUMLAH PENUMPANG MASUK TERMINAL TIPE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</si>
</sst>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14" x14ac:knownFonts="1">
    <font>
      <sz val="11"/>
      <color theme="1"/>
      <name val="Calibri"/>
      <charset val="1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" fontId="2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8" fillId="0" borderId="0" xfId="0" applyFont="1"/>
    <xf numFmtId="0" fontId="5" fillId="0" borderId="8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8" fillId="0" borderId="7" xfId="0" applyFont="1" applyBorder="1"/>
    <xf numFmtId="0" fontId="6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5" borderId="11" xfId="0" applyFont="1" applyFill="1" applyBorder="1" applyAlignment="1">
      <alignment horizontal="center" vertical="center"/>
    </xf>
    <xf numFmtId="0" fontId="2" fillId="0" borderId="7" xfId="1" applyBorder="1"/>
    <xf numFmtId="0" fontId="2" fillId="0" borderId="0" xfId="1"/>
    <xf numFmtId="0" fontId="13" fillId="4" borderId="7" xfId="1" applyFont="1" applyFill="1" applyBorder="1" applyAlignment="1">
      <alignment vertical="center" wrapText="1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</cellXfs>
  <cellStyles count="2">
    <cellStyle name="Normal" xfId="0" builtinId="0"/>
    <cellStyle name="Normal 2" xfId="1" xr:uid="{28D088EA-5739-4C4F-A268-031FC7FDCE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Roaming\Microsoft\Excel\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GATA/DATA%20TERMINAL/BALAI%204/2.%20FEBRUARI/AKDP%20FEBRUARI%202024%20TERMINAL%20Drs.%20PRAJITN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Roaming\Microsoft\Excel\1.%20PENCATATAN%20ARUS%20BULAN%20JAN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Roaming\Microsoft\Excel\2.%20PENCATATAN%20ARUS%20BULAN%20FEBRUARI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NHUB/WEBSITE%20PPID/ADMIN%20DATA%20SEKTORAL/2025%20TAHUNAN/BAHAN/LAPORAN%20TERMINAL%20BINTORO%20(TANGGAL-JULI-2025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X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INHUB/WEBSITE%20PPID/ADMIN%20DATA%20SEKTORAL/2025%20TRIWULAN%20II%20DAN%20SEMESTER%20I/LAPORAN%20TERMINAL%20BINTORO%20(TANGGAL-JUNI-2024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2.%20PENCATATAN%20ARUS%20BULAN%20FEBRUARI%202018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INHUB/WEBSITE%20PPID/ADMIN%20DATA%20SEKTORAL/2025%20TRIWULAN%20II%20DAN%20SEMESTER%20I/LAPORAN%20TERMINAL%20BINTORO%20(TANGGAL-APRIL-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 refreshError="1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ARUS AKDP FEBRUARI 2024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>
        <row r="6">
          <cell r="T6" t="str">
            <v>1019 AA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MAGELANG - MUNTILAN - SALAM</v>
          </cell>
          <cell r="Y6" t="str">
            <v>KOPATA</v>
          </cell>
          <cell r="Z6" t="str">
            <v>V</v>
          </cell>
          <cell r="AA6" t="str">
            <v>-</v>
          </cell>
          <cell r="AB6" t="str">
            <v xml:space="preserve"> -</v>
          </cell>
        </row>
        <row r="7">
          <cell r="T7" t="str">
            <v>1025 QA</v>
          </cell>
          <cell r="U7" t="str">
            <v>AA</v>
          </cell>
          <cell r="V7" t="str">
            <v>KOPATA</v>
          </cell>
          <cell r="W7">
            <v>16</v>
          </cell>
          <cell r="X7" t="str">
            <v>MAGELANG - MUNTILAN - SALAM</v>
          </cell>
          <cell r="Y7" t="str">
            <v>KOPATA</v>
          </cell>
          <cell r="Z7" t="str">
            <v>V</v>
          </cell>
          <cell r="AA7" t="str">
            <v>-</v>
          </cell>
          <cell r="AB7" t="str">
            <v xml:space="preserve"> -</v>
          </cell>
        </row>
        <row r="8">
          <cell r="T8" t="str">
            <v>1093 QG</v>
          </cell>
          <cell r="U8" t="str">
            <v>AA</v>
          </cell>
          <cell r="V8" t="str">
            <v>KOP. SERBA USAHA MEKAR</v>
          </cell>
          <cell r="W8">
            <v>16</v>
          </cell>
          <cell r="X8" t="str">
            <v>MAGELANG - MUNTILAN - SALAM</v>
          </cell>
          <cell r="Y8" t="str">
            <v>MEKAR</v>
          </cell>
          <cell r="Z8" t="str">
            <v>V</v>
          </cell>
          <cell r="AA8" t="str">
            <v>-</v>
          </cell>
          <cell r="AB8" t="str">
            <v>-</v>
          </cell>
        </row>
        <row r="9">
          <cell r="T9" t="str">
            <v>1402 CA</v>
          </cell>
          <cell r="U9" t="str">
            <v>AA</v>
          </cell>
          <cell r="V9" t="str">
            <v>KOPATA</v>
          </cell>
          <cell r="W9">
            <v>16</v>
          </cell>
          <cell r="X9" t="str">
            <v>MAGELANG - MUNTILAN - SALAM</v>
          </cell>
          <cell r="Y9" t="str">
            <v>KOPATA</v>
          </cell>
          <cell r="Z9" t="str">
            <v>V</v>
          </cell>
          <cell r="AA9" t="str">
            <v xml:space="preserve"> -</v>
          </cell>
          <cell r="AB9" t="str">
            <v xml:space="preserve"> -</v>
          </cell>
        </row>
        <row r="10">
          <cell r="T10" t="str">
            <v>1405 AK</v>
          </cell>
          <cell r="U10" t="str">
            <v>AA</v>
          </cell>
          <cell r="V10" t="str">
            <v>PT.BHARA PUTRA JAYA TRANS</v>
          </cell>
          <cell r="W10">
            <v>26</v>
          </cell>
          <cell r="X10" t="str">
            <v>MAGELANG - MUNTILAN - BOROBUDUR - SALAMAN</v>
          </cell>
          <cell r="Y10" t="str">
            <v>BHARA PUTRA JAYA</v>
          </cell>
          <cell r="Z10" t="str">
            <v>-</v>
          </cell>
          <cell r="AA10" t="str">
            <v>V</v>
          </cell>
          <cell r="AB10" t="str">
            <v>-</v>
          </cell>
        </row>
        <row r="11">
          <cell r="T11" t="str">
            <v>1410 AK</v>
          </cell>
          <cell r="U11" t="str">
            <v>AA</v>
          </cell>
          <cell r="V11" t="str">
            <v>PT.BHARA PUTRA JAYA TRANS</v>
          </cell>
          <cell r="W11">
            <v>26</v>
          </cell>
          <cell r="X11" t="str">
            <v>MAGELANG - MUNTILAN - BOROBUDUR - SALAMAN</v>
          </cell>
          <cell r="Y11" t="str">
            <v>BHARA PUTRA JAYA</v>
          </cell>
          <cell r="Z11" t="str">
            <v>-</v>
          </cell>
          <cell r="AA11" t="str">
            <v>V</v>
          </cell>
          <cell r="AB11" t="str">
            <v>-</v>
          </cell>
        </row>
        <row r="12">
          <cell r="T12" t="str">
            <v>1411 AK</v>
          </cell>
          <cell r="U12" t="str">
            <v>AA</v>
          </cell>
          <cell r="V12" t="str">
            <v>PT.BHARA PUTRA JAYA TRANS</v>
          </cell>
          <cell r="W12">
            <v>26</v>
          </cell>
          <cell r="X12" t="str">
            <v>MAGELANG - MUNTILAN - BOROBUDUR - SALAMAN</v>
          </cell>
          <cell r="Y12" t="str">
            <v>BHARA PUTRA JAYA</v>
          </cell>
          <cell r="Z12" t="str">
            <v>-</v>
          </cell>
          <cell r="AA12" t="str">
            <v>V</v>
          </cell>
          <cell r="AB12" t="str">
            <v>-</v>
          </cell>
        </row>
        <row r="13">
          <cell r="T13" t="str">
            <v>1415 AK</v>
          </cell>
          <cell r="U13" t="str">
            <v>AA</v>
          </cell>
          <cell r="V13" t="str">
            <v>PT.BHARA PUTRA JAYA TRANS</v>
          </cell>
          <cell r="W13">
            <v>26</v>
          </cell>
          <cell r="X13" t="str">
            <v>MAGELANG - MUNTILAN - BOROBUDUR - SALAMAN</v>
          </cell>
          <cell r="Y13" t="str">
            <v>BHARA PUTRA JAYA</v>
          </cell>
          <cell r="Z13" t="str">
            <v>-</v>
          </cell>
          <cell r="AA13" t="str">
            <v>V</v>
          </cell>
          <cell r="AB13" t="str">
            <v>-</v>
          </cell>
        </row>
        <row r="14">
          <cell r="T14" t="str">
            <v>1417 AA</v>
          </cell>
          <cell r="U14" t="str">
            <v>AA</v>
          </cell>
          <cell r="V14" t="str">
            <v>KOPATA</v>
          </cell>
          <cell r="W14">
            <v>16</v>
          </cell>
          <cell r="X14" t="str">
            <v>MAGELANG - MUNTILAN - SALAM</v>
          </cell>
          <cell r="Y14" t="str">
            <v>KOPATA</v>
          </cell>
          <cell r="Z14" t="str">
            <v>V</v>
          </cell>
          <cell r="AA14" t="str">
            <v>-</v>
          </cell>
          <cell r="AB14" t="str">
            <v>-</v>
          </cell>
        </row>
        <row r="15">
          <cell r="T15" t="str">
            <v>1418 AK</v>
          </cell>
          <cell r="U15" t="str">
            <v>AA</v>
          </cell>
          <cell r="V15" t="str">
            <v>PT.BHARA PUTRA JAYA TRANS</v>
          </cell>
          <cell r="W15">
            <v>26</v>
          </cell>
          <cell r="X15" t="str">
            <v>MAGELANG - MUNTILAN - BOROBUDUR - SALAMAN</v>
          </cell>
          <cell r="Y15" t="str">
            <v>BHARA PUTRA JAYA</v>
          </cell>
          <cell r="Z15" t="str">
            <v xml:space="preserve"> -</v>
          </cell>
          <cell r="AA15" t="str">
            <v>V</v>
          </cell>
          <cell r="AB15" t="str">
            <v xml:space="preserve"> -</v>
          </cell>
        </row>
        <row r="16">
          <cell r="T16" t="str">
            <v>1419 AK</v>
          </cell>
          <cell r="U16" t="str">
            <v>AA</v>
          </cell>
          <cell r="V16" t="str">
            <v>PT.BHARA PUTRA JAYA TRANS</v>
          </cell>
          <cell r="W16">
            <v>26</v>
          </cell>
          <cell r="X16" t="str">
            <v>MAGELANG - MUNTILAN - BOROBUDUR - SALAMAN</v>
          </cell>
          <cell r="Y16" t="str">
            <v>BHARA PUTRA JAYA</v>
          </cell>
          <cell r="Z16" t="str">
            <v xml:space="preserve"> -</v>
          </cell>
          <cell r="AA16" t="str">
            <v>V</v>
          </cell>
          <cell r="AB16" t="str">
            <v xml:space="preserve"> -</v>
          </cell>
        </row>
        <row r="17">
          <cell r="T17" t="str">
            <v>1422 AA</v>
          </cell>
          <cell r="U17" t="str">
            <v>AA</v>
          </cell>
          <cell r="V17" t="str">
            <v>KOPATA</v>
          </cell>
          <cell r="W17">
            <v>16</v>
          </cell>
          <cell r="X17" t="str">
            <v>MAGELANG - MUNTILAN - SALAM</v>
          </cell>
          <cell r="Y17" t="str">
            <v>KOPATA</v>
          </cell>
          <cell r="Z17" t="str">
            <v>V</v>
          </cell>
          <cell r="AA17" t="str">
            <v xml:space="preserve"> -</v>
          </cell>
          <cell r="AB17" t="str">
            <v xml:space="preserve"> -</v>
          </cell>
        </row>
        <row r="18">
          <cell r="T18" t="str">
            <v>1442 AA</v>
          </cell>
          <cell r="U18" t="str">
            <v>AA</v>
          </cell>
          <cell r="V18" t="str">
            <v>KOPATA</v>
          </cell>
          <cell r="W18">
            <v>16</v>
          </cell>
          <cell r="X18" t="str">
            <v>MAGELANG - MUNTILAN - SALAM</v>
          </cell>
          <cell r="Y18" t="str">
            <v>KOPATA</v>
          </cell>
          <cell r="Z18" t="str">
            <v>V</v>
          </cell>
          <cell r="AA18" t="str">
            <v>-</v>
          </cell>
          <cell r="AB18" t="str">
            <v>-</v>
          </cell>
        </row>
        <row r="19">
          <cell r="T19" t="str">
            <v>1446 BB</v>
          </cell>
          <cell r="U19" t="str">
            <v>AA</v>
          </cell>
          <cell r="V19" t="str">
            <v>PT.BHARA PUTRA JAYA TRANS</v>
          </cell>
          <cell r="W19">
            <v>26</v>
          </cell>
          <cell r="X19" t="str">
            <v>MAGELANG - MUNTILAN - BOROBUDUR - SALAMAN</v>
          </cell>
          <cell r="Y19" t="str">
            <v>BHARA PUTRA JAYA</v>
          </cell>
          <cell r="Z19" t="str">
            <v>-</v>
          </cell>
          <cell r="AA19" t="str">
            <v>V</v>
          </cell>
          <cell r="AB19" t="str">
            <v>-</v>
          </cell>
        </row>
        <row r="20">
          <cell r="T20" t="str">
            <v>1447 AA</v>
          </cell>
          <cell r="U20" t="str">
            <v>AA</v>
          </cell>
          <cell r="V20" t="str">
            <v>KOPATA</v>
          </cell>
          <cell r="W20">
            <v>16</v>
          </cell>
          <cell r="X20" t="str">
            <v>MAGELANG - MUNTILAN - SALAM</v>
          </cell>
          <cell r="Y20" t="str">
            <v>KOPATA</v>
          </cell>
          <cell r="Z20" t="str">
            <v>V</v>
          </cell>
          <cell r="AA20" t="str">
            <v xml:space="preserve"> -</v>
          </cell>
          <cell r="AB20" t="str">
            <v xml:space="preserve"> -</v>
          </cell>
        </row>
        <row r="21">
          <cell r="T21" t="str">
            <v>1450 AA</v>
          </cell>
          <cell r="U21" t="str">
            <v>AA</v>
          </cell>
          <cell r="V21" t="str">
            <v>KOPATA</v>
          </cell>
          <cell r="W21">
            <v>16</v>
          </cell>
          <cell r="X21" t="str">
            <v>MAGELANG - MUNTILAN - SALAM</v>
          </cell>
          <cell r="Y21" t="str">
            <v>KOPATA</v>
          </cell>
          <cell r="Z21" t="str">
            <v>V</v>
          </cell>
          <cell r="AA21" t="str">
            <v xml:space="preserve"> -</v>
          </cell>
          <cell r="AB21" t="str">
            <v xml:space="preserve"> -</v>
          </cell>
        </row>
        <row r="22">
          <cell r="T22" t="str">
            <v>1450 BB</v>
          </cell>
          <cell r="U22" t="str">
            <v>AA</v>
          </cell>
          <cell r="V22" t="str">
            <v>KOP. SERBA USAHA MEKAR</v>
          </cell>
          <cell r="W22">
            <v>16</v>
          </cell>
          <cell r="X22" t="str">
            <v>MAGELANG - MUNTILAN - SALAM</v>
          </cell>
          <cell r="Y22" t="str">
            <v>MEKAR</v>
          </cell>
          <cell r="Z22" t="str">
            <v>V</v>
          </cell>
          <cell r="AA22" t="str">
            <v>-</v>
          </cell>
          <cell r="AB22" t="str">
            <v>-</v>
          </cell>
        </row>
        <row r="23">
          <cell r="T23" t="str">
            <v>1450 GT</v>
          </cell>
          <cell r="U23" t="str">
            <v>AA</v>
          </cell>
          <cell r="V23" t="str">
            <v>PT. SABUK GUNUNG</v>
          </cell>
          <cell r="W23">
            <v>16</v>
          </cell>
          <cell r="X23" t="str">
            <v>MAGELANG - MUNTILAN - SALAM</v>
          </cell>
          <cell r="Y23" t="str">
            <v>SABUK GUNUNG</v>
          </cell>
          <cell r="Z23" t="str">
            <v>V</v>
          </cell>
          <cell r="AA23" t="str">
            <v>-</v>
          </cell>
          <cell r="AB23" t="str">
            <v>-</v>
          </cell>
        </row>
        <row r="24">
          <cell r="T24" t="str">
            <v>1454 GT</v>
          </cell>
          <cell r="U24" t="str">
            <v>AA</v>
          </cell>
          <cell r="V24" t="str">
            <v>KOP. SERBA USAHA MEKAR</v>
          </cell>
          <cell r="W24">
            <v>16</v>
          </cell>
          <cell r="X24" t="str">
            <v>MAGELANG - MUNTILAN - SALAM</v>
          </cell>
          <cell r="Y24" t="str">
            <v>MEKAR</v>
          </cell>
          <cell r="Z24" t="str">
            <v>V</v>
          </cell>
          <cell r="AA24" t="str">
            <v>-</v>
          </cell>
          <cell r="AB24" t="str">
            <v>-</v>
          </cell>
        </row>
        <row r="25">
          <cell r="T25" t="str">
            <v>1456 AA</v>
          </cell>
          <cell r="U25" t="str">
            <v>AA</v>
          </cell>
          <cell r="V25" t="str">
            <v>SARI BUAH</v>
          </cell>
          <cell r="W25">
            <v>16</v>
          </cell>
          <cell r="X25" t="str">
            <v>MAGELANG - MUNTILAN - SALAM</v>
          </cell>
          <cell r="Y25" t="str">
            <v>SARI BUAH</v>
          </cell>
          <cell r="Z25" t="str">
            <v>V</v>
          </cell>
          <cell r="AA25" t="str">
            <v>-</v>
          </cell>
          <cell r="AB25" t="str">
            <v>-</v>
          </cell>
        </row>
        <row r="26">
          <cell r="T26" t="str">
            <v>1456 BB</v>
          </cell>
          <cell r="U26" t="str">
            <v>AA</v>
          </cell>
          <cell r="V26" t="str">
            <v>KOP. SERBA USAHA MEKAR</v>
          </cell>
          <cell r="W26">
            <v>16</v>
          </cell>
          <cell r="X26" t="str">
            <v>MAGELANG - MUNTILAN - SALAM</v>
          </cell>
          <cell r="Y26" t="str">
            <v>MEKAR</v>
          </cell>
          <cell r="Z26" t="str">
            <v>V</v>
          </cell>
          <cell r="AA26" t="str">
            <v>-</v>
          </cell>
          <cell r="AB26" t="str">
            <v>-</v>
          </cell>
        </row>
        <row r="27">
          <cell r="T27" t="str">
            <v>1456 CA</v>
          </cell>
          <cell r="U27" t="str">
            <v>AA</v>
          </cell>
          <cell r="V27" t="str">
            <v>KOPATA</v>
          </cell>
          <cell r="W27">
            <v>16</v>
          </cell>
          <cell r="X27" t="str">
            <v>MAGELANG - MUNTILAN - SALAM</v>
          </cell>
          <cell r="Y27" t="str">
            <v>KOPATA</v>
          </cell>
          <cell r="Z27" t="str">
            <v>V</v>
          </cell>
          <cell r="AA27" t="str">
            <v>-</v>
          </cell>
          <cell r="AB27" t="str">
            <v>-</v>
          </cell>
        </row>
        <row r="28">
          <cell r="T28" t="str">
            <v>1459 BB</v>
          </cell>
          <cell r="U28" t="str">
            <v>AA</v>
          </cell>
          <cell r="V28" t="str">
            <v>KOP. SERBA USAHA MEKAR</v>
          </cell>
          <cell r="W28">
            <v>16</v>
          </cell>
          <cell r="X28" t="str">
            <v>MAGELANG - MUNTILAN - SALAM</v>
          </cell>
          <cell r="Y28" t="str">
            <v>MEKAR</v>
          </cell>
          <cell r="Z28" t="str">
            <v>V</v>
          </cell>
          <cell r="AA28" t="str">
            <v>-</v>
          </cell>
          <cell r="AB28" t="str">
            <v>-</v>
          </cell>
        </row>
        <row r="29">
          <cell r="T29" t="str">
            <v>1460 BB</v>
          </cell>
          <cell r="U29" t="str">
            <v>AA</v>
          </cell>
          <cell r="V29" t="str">
            <v>KOP. SERBA USAHA MEKAR</v>
          </cell>
          <cell r="W29">
            <v>16</v>
          </cell>
          <cell r="X29" t="str">
            <v>MAGELANG - MUNTILAN - SALAM</v>
          </cell>
          <cell r="Y29" t="str">
            <v>MEKAR</v>
          </cell>
          <cell r="Z29" t="str">
            <v>V</v>
          </cell>
          <cell r="AA29" t="str">
            <v>-</v>
          </cell>
          <cell r="AB29" t="str">
            <v>-</v>
          </cell>
        </row>
        <row r="30">
          <cell r="T30" t="str">
            <v>1464 GT</v>
          </cell>
          <cell r="U30" t="str">
            <v>AA</v>
          </cell>
          <cell r="V30" t="str">
            <v>KOP. SERBA USAHA MEKAR</v>
          </cell>
          <cell r="W30">
            <v>16</v>
          </cell>
          <cell r="X30" t="str">
            <v>MAGELANG - MUNTILAN - SALAM</v>
          </cell>
          <cell r="Y30" t="str">
            <v>MEKAR</v>
          </cell>
          <cell r="Z30" t="str">
            <v>V</v>
          </cell>
          <cell r="AA30" t="str">
            <v>-</v>
          </cell>
          <cell r="AB30" t="str">
            <v>-</v>
          </cell>
        </row>
        <row r="31">
          <cell r="T31" t="str">
            <v>1465 GT</v>
          </cell>
          <cell r="U31" t="str">
            <v>AA</v>
          </cell>
          <cell r="V31" t="str">
            <v>KOP. SERBA USAHA MEKAR</v>
          </cell>
          <cell r="W31">
            <v>16</v>
          </cell>
          <cell r="X31" t="str">
            <v>MAGELANG - MUNTILAN - SALAM</v>
          </cell>
          <cell r="Y31" t="str">
            <v>MEKAR</v>
          </cell>
          <cell r="Z31" t="str">
            <v>V</v>
          </cell>
          <cell r="AA31" t="str">
            <v>-</v>
          </cell>
          <cell r="AB31" t="str">
            <v>-</v>
          </cell>
        </row>
        <row r="32">
          <cell r="T32" t="str">
            <v>1470 BB</v>
          </cell>
          <cell r="U32" t="str">
            <v>AA</v>
          </cell>
          <cell r="V32" t="str">
            <v>KOP. SERBA USAHA MEKAR</v>
          </cell>
          <cell r="W32">
            <v>16</v>
          </cell>
          <cell r="X32" t="str">
            <v>MAGELANG - MUNTILAN - SALAM</v>
          </cell>
          <cell r="Y32" t="str">
            <v>MEKAR</v>
          </cell>
          <cell r="Z32" t="str">
            <v>V</v>
          </cell>
          <cell r="AA32" t="str">
            <v>-</v>
          </cell>
          <cell r="AB32" t="str">
            <v>-</v>
          </cell>
        </row>
        <row r="33">
          <cell r="T33" t="str">
            <v>1482 BB</v>
          </cell>
          <cell r="U33" t="str">
            <v>AA</v>
          </cell>
          <cell r="V33" t="str">
            <v>KOP. SERBA USAHA MEKAR</v>
          </cell>
          <cell r="W33">
            <v>16</v>
          </cell>
          <cell r="X33" t="str">
            <v>MAGELANG - MUNTILAN - SALAM</v>
          </cell>
          <cell r="Y33" t="str">
            <v>MEKAR</v>
          </cell>
          <cell r="Z33" t="str">
            <v>V</v>
          </cell>
        </row>
        <row r="34">
          <cell r="T34" t="str">
            <v>1487 GT</v>
          </cell>
          <cell r="U34" t="str">
            <v>AA</v>
          </cell>
          <cell r="V34" t="str">
            <v>KOP. SERBA USAHA MEKAR</v>
          </cell>
          <cell r="W34">
            <v>16</v>
          </cell>
          <cell r="X34" t="str">
            <v>MAGELANG - MUNTILAN - SALAM</v>
          </cell>
          <cell r="Y34" t="str">
            <v>MEKAR</v>
          </cell>
          <cell r="Z34" t="str">
            <v>V</v>
          </cell>
        </row>
        <row r="35">
          <cell r="T35" t="str">
            <v>1489 BB</v>
          </cell>
          <cell r="U35" t="str">
            <v>AA</v>
          </cell>
          <cell r="V35" t="str">
            <v>PT. SABUK GUNUNG</v>
          </cell>
          <cell r="W35">
            <v>16</v>
          </cell>
          <cell r="X35" t="str">
            <v>MAGELANG - MUNTILAN - SALAM</v>
          </cell>
          <cell r="Y35" t="str">
            <v>SABUK GUNUNG</v>
          </cell>
          <cell r="Z35" t="str">
            <v>V</v>
          </cell>
          <cell r="AA35" t="str">
            <v>-</v>
          </cell>
          <cell r="AB35" t="str">
            <v>-</v>
          </cell>
        </row>
        <row r="36">
          <cell r="T36" t="str">
            <v>1491 GT</v>
          </cell>
          <cell r="U36" t="str">
            <v>AA</v>
          </cell>
          <cell r="V36" t="str">
            <v>KOP. SERBA USAHA MEKAR</v>
          </cell>
          <cell r="W36">
            <v>16</v>
          </cell>
          <cell r="X36" t="str">
            <v>MAGELANG - MUNTILAN - SALAM</v>
          </cell>
          <cell r="Y36" t="str">
            <v>MEKAR</v>
          </cell>
          <cell r="Z36" t="str">
            <v>V</v>
          </cell>
          <cell r="AA36" t="str">
            <v>-</v>
          </cell>
          <cell r="AB36" t="str">
            <v>-</v>
          </cell>
        </row>
        <row r="37">
          <cell r="T37" t="str">
            <v>1494 BB</v>
          </cell>
          <cell r="U37" t="str">
            <v>AA</v>
          </cell>
          <cell r="V37" t="str">
            <v>KOP. SERBA USAHA MEKAR</v>
          </cell>
          <cell r="W37">
            <v>16</v>
          </cell>
          <cell r="X37" t="str">
            <v>MAGELANG - MUNTILAN - SALAM</v>
          </cell>
          <cell r="Y37" t="str">
            <v>MEKAR</v>
          </cell>
          <cell r="Z37" t="str">
            <v>V</v>
          </cell>
          <cell r="AA37" t="str">
            <v>-</v>
          </cell>
          <cell r="AB37" t="str">
            <v>-</v>
          </cell>
        </row>
        <row r="38">
          <cell r="T38" t="str">
            <v>1497 GT</v>
          </cell>
          <cell r="U38" t="str">
            <v>AA</v>
          </cell>
          <cell r="V38" t="str">
            <v>KOP. SERBA USAHA MEKAR</v>
          </cell>
          <cell r="W38">
            <v>16</v>
          </cell>
          <cell r="X38" t="str">
            <v>MAGELANG - MUNTILAN - SALAM</v>
          </cell>
          <cell r="Y38" t="str">
            <v>MEKAR</v>
          </cell>
          <cell r="Z38" t="str">
            <v>V</v>
          </cell>
          <cell r="AA38" t="str">
            <v>-</v>
          </cell>
          <cell r="AB38" t="str">
            <v>-</v>
          </cell>
        </row>
        <row r="39">
          <cell r="T39" t="str">
            <v>1499 BB</v>
          </cell>
          <cell r="U39" t="str">
            <v>AA</v>
          </cell>
          <cell r="V39" t="str">
            <v>PT. SABUK GUNUNG</v>
          </cell>
          <cell r="W39">
            <v>16</v>
          </cell>
          <cell r="X39" t="str">
            <v>MAGELANG - MUNTILAN - SALAM</v>
          </cell>
          <cell r="Y39" t="str">
            <v>SABUK GUNUNG</v>
          </cell>
          <cell r="Z39" t="str">
            <v>V</v>
          </cell>
          <cell r="AA39" t="str">
            <v>-</v>
          </cell>
          <cell r="AB39" t="str">
            <v>-</v>
          </cell>
        </row>
        <row r="40">
          <cell r="T40" t="str">
            <v>1501 BB</v>
          </cell>
          <cell r="U40" t="str">
            <v>AA</v>
          </cell>
          <cell r="V40" t="str">
            <v>KOP. SERBA USAHA MEKAR</v>
          </cell>
          <cell r="W40">
            <v>16</v>
          </cell>
          <cell r="X40" t="str">
            <v>MAGELANG - MUNTILAN - SALAM</v>
          </cell>
          <cell r="Y40" t="str">
            <v>MEKAR</v>
          </cell>
          <cell r="Z40" t="str">
            <v>V</v>
          </cell>
          <cell r="AA40" t="str">
            <v>-</v>
          </cell>
          <cell r="AB40" t="str">
            <v>-</v>
          </cell>
        </row>
        <row r="41">
          <cell r="T41" t="str">
            <v>1508 BA</v>
          </cell>
          <cell r="U41" t="str">
            <v>AA</v>
          </cell>
          <cell r="V41" t="str">
            <v>KOPATA</v>
          </cell>
          <cell r="W41">
            <v>16</v>
          </cell>
          <cell r="X41" t="str">
            <v>MAGELANG - MUNTILAN - SALAM</v>
          </cell>
          <cell r="Y41" t="str">
            <v>KOPATA</v>
          </cell>
          <cell r="Z41" t="str">
            <v>V</v>
          </cell>
          <cell r="AA41" t="str">
            <v>-</v>
          </cell>
          <cell r="AB41" t="str">
            <v>-</v>
          </cell>
        </row>
        <row r="42">
          <cell r="T42" t="str">
            <v>1511 BB</v>
          </cell>
          <cell r="U42" t="str">
            <v>AA</v>
          </cell>
          <cell r="V42" t="str">
            <v>PT.BAROKAH TRANS</v>
          </cell>
          <cell r="W42">
            <v>16</v>
          </cell>
          <cell r="X42" t="str">
            <v>MAGELANG - MUNTILAN - SALAM</v>
          </cell>
          <cell r="Y42" t="str">
            <v>BAROKAH</v>
          </cell>
          <cell r="Z42" t="str">
            <v>V</v>
          </cell>
          <cell r="AA42" t="str">
            <v>-</v>
          </cell>
          <cell r="AB42" t="str">
            <v>-</v>
          </cell>
        </row>
        <row r="43">
          <cell r="T43" t="str">
            <v>1511 CA</v>
          </cell>
          <cell r="U43" t="str">
            <v>AA</v>
          </cell>
          <cell r="V43" t="str">
            <v>KOPATA</v>
          </cell>
          <cell r="W43">
            <v>16</v>
          </cell>
          <cell r="X43" t="str">
            <v>MAGELANG - MUNTILAN - SALAM</v>
          </cell>
          <cell r="Y43" t="str">
            <v>KOPATA</v>
          </cell>
          <cell r="Z43" t="str">
            <v>V</v>
          </cell>
          <cell r="AA43" t="str">
            <v xml:space="preserve"> -</v>
          </cell>
          <cell r="AB43" t="str">
            <v xml:space="preserve"> -</v>
          </cell>
        </row>
        <row r="44">
          <cell r="T44" t="str">
            <v>1512 BB</v>
          </cell>
          <cell r="U44" t="str">
            <v>AA</v>
          </cell>
          <cell r="V44" t="str">
            <v>KOP. SERBA USAHA MEKAR</v>
          </cell>
          <cell r="W44">
            <v>16</v>
          </cell>
          <cell r="X44" t="str">
            <v>MAGELANG - MUNTILAN - SALAM</v>
          </cell>
          <cell r="Y44" t="str">
            <v>MEKAR</v>
          </cell>
          <cell r="Z44" t="str">
            <v>V</v>
          </cell>
          <cell r="AA44" t="str">
            <v>-</v>
          </cell>
          <cell r="AB44" t="str">
            <v>-</v>
          </cell>
        </row>
        <row r="45">
          <cell r="T45" t="str">
            <v>1522 CA</v>
          </cell>
          <cell r="U45" t="str">
            <v>AA</v>
          </cell>
          <cell r="V45" t="str">
            <v>KOPATA</v>
          </cell>
          <cell r="W45">
            <v>16</v>
          </cell>
          <cell r="X45" t="str">
            <v>MAGELANG - MUNTILAN - SALAM</v>
          </cell>
          <cell r="Y45" t="str">
            <v>KOPATA</v>
          </cell>
          <cell r="Z45" t="str">
            <v>V</v>
          </cell>
          <cell r="AA45" t="str">
            <v xml:space="preserve"> -</v>
          </cell>
          <cell r="AB45" t="str">
            <v xml:space="preserve"> -</v>
          </cell>
        </row>
        <row r="46">
          <cell r="T46" t="str">
            <v>1532 BB</v>
          </cell>
          <cell r="U46" t="str">
            <v>AA</v>
          </cell>
          <cell r="V46" t="str">
            <v>KOP. SERBA USAHA MEKAR</v>
          </cell>
          <cell r="W46">
            <v>16</v>
          </cell>
          <cell r="X46" t="str">
            <v>MAGELANG - MUNTILAN - SALAM</v>
          </cell>
          <cell r="Y46" t="str">
            <v>MEKAR</v>
          </cell>
          <cell r="Z46" t="str">
            <v>V</v>
          </cell>
          <cell r="AA46" t="str">
            <v xml:space="preserve"> -</v>
          </cell>
          <cell r="AB46" t="str">
            <v xml:space="preserve"> -</v>
          </cell>
        </row>
        <row r="47">
          <cell r="T47" t="str">
            <v>1533 BB</v>
          </cell>
          <cell r="U47" t="str">
            <v>AA</v>
          </cell>
          <cell r="V47" t="str">
            <v>KOP. SERBA USAHA MEKAR</v>
          </cell>
          <cell r="W47">
            <v>16</v>
          </cell>
          <cell r="X47" t="str">
            <v>MAGELANG - MUNTILAN - SALAM</v>
          </cell>
          <cell r="Y47" t="str">
            <v>MEKAR</v>
          </cell>
          <cell r="Z47" t="str">
            <v>V</v>
          </cell>
          <cell r="AA47" t="str">
            <v>-</v>
          </cell>
          <cell r="AB47" t="str">
            <v>-</v>
          </cell>
        </row>
        <row r="48">
          <cell r="T48" t="str">
            <v>1540 BB</v>
          </cell>
          <cell r="U48" t="str">
            <v>AA</v>
          </cell>
          <cell r="V48" t="str">
            <v>KOP. SERBA USAHA MEKAR</v>
          </cell>
          <cell r="W48">
            <v>16</v>
          </cell>
          <cell r="X48" t="str">
            <v>MAGELANG - MUNTILAN - SALAM</v>
          </cell>
          <cell r="Y48" t="str">
            <v>MEKAR</v>
          </cell>
          <cell r="Z48" t="str">
            <v>V</v>
          </cell>
          <cell r="AA48" t="str">
            <v>-</v>
          </cell>
          <cell r="AB48" t="str">
            <v>-</v>
          </cell>
        </row>
        <row r="49">
          <cell r="T49" t="str">
            <v>1542 AA</v>
          </cell>
          <cell r="U49" t="str">
            <v>AA</v>
          </cell>
          <cell r="V49" t="str">
            <v>KOPATA</v>
          </cell>
          <cell r="W49">
            <v>16</v>
          </cell>
          <cell r="X49" t="str">
            <v>MAGELANG - MUNTILAN - SALAM</v>
          </cell>
          <cell r="Y49" t="str">
            <v>KOPATA</v>
          </cell>
          <cell r="Z49" t="str">
            <v>V</v>
          </cell>
          <cell r="AA49" t="str">
            <v>-</v>
          </cell>
          <cell r="AB49" t="str">
            <v>-</v>
          </cell>
        </row>
        <row r="50">
          <cell r="T50" t="str">
            <v>1545 CA</v>
          </cell>
          <cell r="U50" t="str">
            <v>AA</v>
          </cell>
          <cell r="V50" t="str">
            <v>KOPATA</v>
          </cell>
          <cell r="W50">
            <v>16</v>
          </cell>
          <cell r="X50" t="str">
            <v>MAGELANG - MUNTILAN - SALAM</v>
          </cell>
          <cell r="Y50" t="str">
            <v>KOPATA</v>
          </cell>
          <cell r="Z50" t="str">
            <v>V</v>
          </cell>
          <cell r="AA50" t="str">
            <v>-</v>
          </cell>
          <cell r="AB50" t="str">
            <v>-</v>
          </cell>
        </row>
        <row r="51">
          <cell r="T51" t="str">
            <v>1547 AA</v>
          </cell>
          <cell r="U51" t="str">
            <v>AA</v>
          </cell>
          <cell r="V51" t="str">
            <v>KOPATA</v>
          </cell>
          <cell r="W51">
            <v>16</v>
          </cell>
          <cell r="X51" t="str">
            <v>MAGELANG - MUNTILAN - SALAM</v>
          </cell>
          <cell r="Y51" t="str">
            <v>KOPATA</v>
          </cell>
          <cell r="Z51" t="str">
            <v>V</v>
          </cell>
          <cell r="AA51" t="str">
            <v>-</v>
          </cell>
          <cell r="AB51" t="str">
            <v>-</v>
          </cell>
        </row>
        <row r="52">
          <cell r="T52" t="str">
            <v>1567 CA</v>
          </cell>
          <cell r="U52" t="str">
            <v>AA</v>
          </cell>
          <cell r="V52" t="str">
            <v>KOPATA</v>
          </cell>
          <cell r="W52">
            <v>16</v>
          </cell>
          <cell r="X52" t="str">
            <v>MAGELANG - MUNTILAN - SALAM</v>
          </cell>
          <cell r="Y52" t="str">
            <v>KOPATA</v>
          </cell>
          <cell r="Z52" t="str">
            <v>V</v>
          </cell>
          <cell r="AA52" t="str">
            <v>-</v>
          </cell>
          <cell r="AB52" t="str">
            <v>-</v>
          </cell>
        </row>
        <row r="53">
          <cell r="T53" t="str">
            <v>1568 BB</v>
          </cell>
          <cell r="U53" t="str">
            <v>AA</v>
          </cell>
          <cell r="V53" t="str">
            <v>KOP. SERBA USAHA MEKAR</v>
          </cell>
          <cell r="W53">
            <v>16</v>
          </cell>
          <cell r="X53" t="str">
            <v>MAGELANG - MUNTILAN - SALAM</v>
          </cell>
          <cell r="Y53" t="str">
            <v>MEKAR</v>
          </cell>
          <cell r="Z53" t="str">
            <v>V</v>
          </cell>
          <cell r="AA53" t="str">
            <v>-</v>
          </cell>
          <cell r="AB53" t="str">
            <v>-</v>
          </cell>
        </row>
        <row r="54">
          <cell r="T54" t="str">
            <v>1569 BB</v>
          </cell>
          <cell r="U54" t="str">
            <v>AA</v>
          </cell>
          <cell r="V54" t="str">
            <v>KOP. SERBA USAHA MEKAR</v>
          </cell>
          <cell r="W54">
            <v>16</v>
          </cell>
          <cell r="X54" t="str">
            <v>MAGELANG - MUNTILAN - SALAM</v>
          </cell>
          <cell r="Y54" t="str">
            <v>MEKAR</v>
          </cell>
          <cell r="Z54" t="str">
            <v>V</v>
          </cell>
          <cell r="AA54" t="str">
            <v>-</v>
          </cell>
          <cell r="AB54" t="str">
            <v>-</v>
          </cell>
        </row>
        <row r="55">
          <cell r="T55" t="str">
            <v>1569-CA</v>
          </cell>
          <cell r="U55" t="str">
            <v>AA</v>
          </cell>
          <cell r="V55" t="str">
            <v>KOPATA</v>
          </cell>
          <cell r="W55">
            <v>16</v>
          </cell>
          <cell r="X55" t="str">
            <v>MAGELANG - MUNTILAN - SALAM</v>
          </cell>
          <cell r="Y55" t="str">
            <v>KOPATA</v>
          </cell>
          <cell r="Z55" t="str">
            <v>V</v>
          </cell>
          <cell r="AA55" t="str">
            <v>-</v>
          </cell>
          <cell r="AB55" t="str">
            <v>-</v>
          </cell>
        </row>
        <row r="56">
          <cell r="T56" t="str">
            <v>1571 CA</v>
          </cell>
          <cell r="U56" t="str">
            <v>AA</v>
          </cell>
          <cell r="V56" t="str">
            <v>KOPATA</v>
          </cell>
          <cell r="W56">
            <v>16</v>
          </cell>
          <cell r="X56" t="str">
            <v>MAGELANG - MUNTILAN - SALAM</v>
          </cell>
          <cell r="Y56" t="str">
            <v>KOPATA</v>
          </cell>
          <cell r="Z56" t="str">
            <v>V</v>
          </cell>
          <cell r="AA56" t="str">
            <v>-</v>
          </cell>
          <cell r="AB56" t="str">
            <v>-</v>
          </cell>
        </row>
        <row r="57">
          <cell r="T57" t="str">
            <v>1574 BB</v>
          </cell>
          <cell r="U57" t="str">
            <v>AA</v>
          </cell>
          <cell r="V57" t="str">
            <v>KOP. SERBA USAHA MEKAR</v>
          </cell>
          <cell r="W57">
            <v>16</v>
          </cell>
          <cell r="X57" t="str">
            <v>MAGELANG - MUNTILAN - SALAM</v>
          </cell>
          <cell r="Y57" t="str">
            <v>MEKAR</v>
          </cell>
          <cell r="Z57" t="str">
            <v>V</v>
          </cell>
          <cell r="AA57" t="str">
            <v>-</v>
          </cell>
          <cell r="AB57" t="str">
            <v>-</v>
          </cell>
        </row>
        <row r="58">
          <cell r="T58" t="str">
            <v>1575 BB</v>
          </cell>
          <cell r="U58" t="str">
            <v>AA</v>
          </cell>
          <cell r="V58" t="str">
            <v>PT. SABUK GUNUNG</v>
          </cell>
          <cell r="W58">
            <v>16</v>
          </cell>
          <cell r="X58" t="str">
            <v>MAGELANG - MUNTILAN - SALAM</v>
          </cell>
          <cell r="Y58" t="str">
            <v>SABUK GUNUNG</v>
          </cell>
          <cell r="Z58" t="str">
            <v>V</v>
          </cell>
          <cell r="AA58" t="str">
            <v>-</v>
          </cell>
          <cell r="AB58" t="str">
            <v>-</v>
          </cell>
        </row>
        <row r="59">
          <cell r="T59" t="str">
            <v>1577 BB</v>
          </cell>
          <cell r="U59" t="str">
            <v>AA</v>
          </cell>
          <cell r="V59" t="str">
            <v>KOP. SERBA USAHA MEKAR</v>
          </cell>
          <cell r="W59">
            <v>16</v>
          </cell>
          <cell r="X59" t="str">
            <v>MAGELANG - MUNTILAN - SALAM</v>
          </cell>
          <cell r="Y59" t="str">
            <v>MEKAR</v>
          </cell>
          <cell r="Z59" t="str">
            <v>V</v>
          </cell>
          <cell r="AA59" t="str">
            <v xml:space="preserve"> -</v>
          </cell>
          <cell r="AB59" t="str">
            <v xml:space="preserve"> -</v>
          </cell>
        </row>
        <row r="60">
          <cell r="T60" t="str">
            <v>1593 CA</v>
          </cell>
          <cell r="U60" t="str">
            <v>AA</v>
          </cell>
          <cell r="V60" t="str">
            <v>KOPATA</v>
          </cell>
          <cell r="W60">
            <v>16</v>
          </cell>
          <cell r="X60" t="str">
            <v>MAGELANG - MUNTILAN - SALAM</v>
          </cell>
          <cell r="Y60" t="str">
            <v>KOPATA</v>
          </cell>
          <cell r="Z60" t="str">
            <v>V</v>
          </cell>
          <cell r="AA60" t="str">
            <v>-</v>
          </cell>
          <cell r="AB60" t="str">
            <v>-</v>
          </cell>
        </row>
        <row r="61">
          <cell r="T61" t="str">
            <v>1605 CB</v>
          </cell>
          <cell r="U61" t="str">
            <v>AA</v>
          </cell>
          <cell r="V61" t="str">
            <v>KOP. SERBA USAHA MEKAR</v>
          </cell>
          <cell r="W61">
            <v>16</v>
          </cell>
          <cell r="X61" t="str">
            <v>MAGELANG - MUNTILAN - SALAM</v>
          </cell>
          <cell r="Y61" t="str">
            <v>MEKAR</v>
          </cell>
          <cell r="Z61" t="str">
            <v>V</v>
          </cell>
          <cell r="AA61" t="str">
            <v>-</v>
          </cell>
          <cell r="AB61" t="str">
            <v>-</v>
          </cell>
        </row>
        <row r="62">
          <cell r="T62" t="str">
            <v>1606 DA</v>
          </cell>
          <cell r="U62" t="str">
            <v>AA</v>
          </cell>
          <cell r="V62" t="str">
            <v>KOPATA</v>
          </cell>
          <cell r="W62">
            <v>16</v>
          </cell>
          <cell r="X62" t="str">
            <v>MAGELANG - MUNTILAN - SALAM</v>
          </cell>
          <cell r="Y62" t="str">
            <v>KOPATA</v>
          </cell>
          <cell r="Z62" t="str">
            <v>V</v>
          </cell>
          <cell r="AA62" t="str">
            <v>-</v>
          </cell>
          <cell r="AB62" t="str">
            <v>-</v>
          </cell>
        </row>
        <row r="63">
          <cell r="T63" t="str">
            <v>1607 BB</v>
          </cell>
          <cell r="U63" t="str">
            <v>AA</v>
          </cell>
          <cell r="V63" t="str">
            <v>KOP. SERBA USAHA MEKAR</v>
          </cell>
          <cell r="W63">
            <v>16</v>
          </cell>
          <cell r="X63" t="str">
            <v>MAGELANG - MUNTILAN - SALAM</v>
          </cell>
          <cell r="Y63" t="str">
            <v>MEKAR</v>
          </cell>
          <cell r="Z63" t="str">
            <v>V</v>
          </cell>
          <cell r="AA63" t="str">
            <v>-</v>
          </cell>
          <cell r="AB63" t="str">
            <v>-</v>
          </cell>
        </row>
        <row r="64">
          <cell r="T64" t="str">
            <v>1619 AA</v>
          </cell>
          <cell r="U64" t="str">
            <v>AA</v>
          </cell>
          <cell r="V64" t="str">
            <v>KOPATA</v>
          </cell>
          <cell r="W64">
            <v>16</v>
          </cell>
          <cell r="X64" t="str">
            <v>MAGELANG - MUNTILAN - SALAM</v>
          </cell>
          <cell r="Y64" t="str">
            <v>KOPATA</v>
          </cell>
          <cell r="Z64" t="str">
            <v>V</v>
          </cell>
          <cell r="AA64" t="str">
            <v>-</v>
          </cell>
          <cell r="AB64" t="str">
            <v>-</v>
          </cell>
        </row>
        <row r="65">
          <cell r="T65" t="str">
            <v>1619 BB</v>
          </cell>
          <cell r="U65" t="str">
            <v>AA</v>
          </cell>
          <cell r="V65" t="str">
            <v>PT. SABUK GUNUNG</v>
          </cell>
          <cell r="W65">
            <v>16</v>
          </cell>
          <cell r="X65" t="str">
            <v>MAGELANG - MUNTILAN - SALAM</v>
          </cell>
          <cell r="Y65" t="str">
            <v>SABUK GUNUNG</v>
          </cell>
          <cell r="Z65" t="str">
            <v>V</v>
          </cell>
          <cell r="AA65" t="str">
            <v xml:space="preserve"> -</v>
          </cell>
          <cell r="AB65" t="str">
            <v xml:space="preserve"> -</v>
          </cell>
        </row>
        <row r="66">
          <cell r="T66" t="str">
            <v>1633 BB</v>
          </cell>
          <cell r="U66" t="str">
            <v>AA</v>
          </cell>
          <cell r="V66" t="str">
            <v>PT. WIDODO PUTRO</v>
          </cell>
          <cell r="W66">
            <v>16</v>
          </cell>
          <cell r="X66" t="str">
            <v>TALUN-MUNTILAN-MAGELANG-NGABLAK-KOPENG</v>
          </cell>
          <cell r="Y66" t="str">
            <v>WIDODO PUTRO</v>
          </cell>
          <cell r="Z66" t="str">
            <v xml:space="preserve"> -</v>
          </cell>
          <cell r="AA66" t="str">
            <v>V</v>
          </cell>
          <cell r="AB66" t="str">
            <v xml:space="preserve"> -</v>
          </cell>
        </row>
        <row r="67">
          <cell r="T67" t="str">
            <v>1634 BB</v>
          </cell>
          <cell r="U67" t="str">
            <v>AA</v>
          </cell>
          <cell r="V67" t="str">
            <v>PT. WIDODO PUTRO</v>
          </cell>
          <cell r="W67">
            <v>16</v>
          </cell>
          <cell r="X67" t="str">
            <v>TALUN-MUNTILAN-MAGELANG-NGABLAK-KOPENG</v>
          </cell>
          <cell r="Y67" t="str">
            <v>WIDODO PUTRO</v>
          </cell>
          <cell r="Z67" t="str">
            <v>-</v>
          </cell>
          <cell r="AA67" t="str">
            <v>V</v>
          </cell>
          <cell r="AB67" t="str">
            <v>-</v>
          </cell>
        </row>
        <row r="68">
          <cell r="T68" t="str">
            <v>1648 BB</v>
          </cell>
          <cell r="U68" t="str">
            <v>AA</v>
          </cell>
          <cell r="V68" t="str">
            <v>PT. WIDODO PUTRO</v>
          </cell>
          <cell r="W68">
            <v>16</v>
          </cell>
          <cell r="X68" t="str">
            <v>TALUN-MUNTILAN-MAGELANG-NGABLAK-KOPENG</v>
          </cell>
          <cell r="Y68" t="str">
            <v>WIDODO PUTRO</v>
          </cell>
          <cell r="Z68" t="str">
            <v>-</v>
          </cell>
          <cell r="AA68" t="str">
            <v>V</v>
          </cell>
          <cell r="AB68" t="str">
            <v>-</v>
          </cell>
        </row>
        <row r="69">
          <cell r="T69" t="str">
            <v>1649 BB</v>
          </cell>
          <cell r="U69" t="str">
            <v>AA</v>
          </cell>
          <cell r="V69" t="str">
            <v>PT. WIDODO PUTRO</v>
          </cell>
          <cell r="W69">
            <v>16</v>
          </cell>
          <cell r="X69" t="str">
            <v>TALUN-MUNTILAN-MAGELANG-NGABLAK-KOPENG</v>
          </cell>
          <cell r="Y69" t="str">
            <v>WIDODO PUTRO</v>
          </cell>
          <cell r="Z69" t="str">
            <v>-</v>
          </cell>
          <cell r="AA69" t="str">
            <v>V</v>
          </cell>
          <cell r="AB69" t="str">
            <v>-</v>
          </cell>
        </row>
        <row r="70">
          <cell r="T70" t="str">
            <v>1650 BB</v>
          </cell>
          <cell r="U70" t="str">
            <v>AA</v>
          </cell>
          <cell r="V70" t="str">
            <v>PT. WIDODO PUTRO</v>
          </cell>
          <cell r="W70">
            <v>16</v>
          </cell>
          <cell r="X70" t="str">
            <v>TALUN-MUNTILAN-MAGELANG-NGABLAK-KOPENG</v>
          </cell>
          <cell r="Y70" t="str">
            <v>WIDODO PUTRO</v>
          </cell>
          <cell r="Z70" t="str">
            <v>-</v>
          </cell>
          <cell r="AA70" t="str">
            <v>V</v>
          </cell>
          <cell r="AB70" t="str">
            <v>-</v>
          </cell>
        </row>
        <row r="71">
          <cell r="T71" t="str">
            <v>1654 BB</v>
          </cell>
          <cell r="U71" t="str">
            <v>AA</v>
          </cell>
          <cell r="V71" t="str">
            <v>PT. WIDODO PUTRO</v>
          </cell>
          <cell r="W71">
            <v>16</v>
          </cell>
          <cell r="X71" t="str">
            <v>TALUN-MUNTILAN-MAGELANG-NGABLAK-KOPENG</v>
          </cell>
          <cell r="Y71" t="str">
            <v>WIDODO PUTRO</v>
          </cell>
          <cell r="Z71" t="str">
            <v xml:space="preserve"> -</v>
          </cell>
          <cell r="AA71" t="str">
            <v>V</v>
          </cell>
          <cell r="AB71" t="str">
            <v xml:space="preserve"> -</v>
          </cell>
        </row>
        <row r="72">
          <cell r="T72" t="str">
            <v>1655 BB</v>
          </cell>
          <cell r="U72" t="str">
            <v>AA</v>
          </cell>
          <cell r="V72" t="str">
            <v>PT. WIDODO PUTRO</v>
          </cell>
          <cell r="W72">
            <v>16</v>
          </cell>
          <cell r="X72" t="str">
            <v>TALUN-MUNTILAN-MAGELANG-NGABLAK-KOPENG</v>
          </cell>
          <cell r="Y72" t="str">
            <v>WIDODO PUTRO</v>
          </cell>
          <cell r="Z72" t="str">
            <v>-</v>
          </cell>
          <cell r="AA72" t="e">
            <v>#VALUE!</v>
          </cell>
          <cell r="AB72" t="str">
            <v>-</v>
          </cell>
        </row>
        <row r="73">
          <cell r="T73" t="str">
            <v>1660 DA</v>
          </cell>
          <cell r="U73" t="str">
            <v>AA</v>
          </cell>
          <cell r="V73" t="str">
            <v>KOPATA</v>
          </cell>
          <cell r="W73">
            <v>16</v>
          </cell>
          <cell r="X73" t="str">
            <v>MAGELANG - MUNTILAN - SALAM</v>
          </cell>
          <cell r="Y73" t="str">
            <v>KOPATA</v>
          </cell>
          <cell r="Z73" t="str">
            <v>V</v>
          </cell>
          <cell r="AA73" t="str">
            <v>-</v>
          </cell>
          <cell r="AB73" t="str">
            <v>-</v>
          </cell>
        </row>
        <row r="74">
          <cell r="T74" t="str">
            <v>1670 BB</v>
          </cell>
          <cell r="U74" t="str">
            <v>AA</v>
          </cell>
          <cell r="V74" t="str">
            <v>PT. WIDODO PUTRO</v>
          </cell>
          <cell r="W74">
            <v>16</v>
          </cell>
          <cell r="X74" t="str">
            <v>TALUN-MUNTILAN-MAGELANG-NGABLAK-KOPENG</v>
          </cell>
          <cell r="Y74" t="str">
            <v>WIDODO PUTRO</v>
          </cell>
          <cell r="Z74" t="str">
            <v>-</v>
          </cell>
          <cell r="AA74" t="str">
            <v>V</v>
          </cell>
          <cell r="AB74" t="str">
            <v>-</v>
          </cell>
        </row>
        <row r="75">
          <cell r="T75" t="str">
            <v>1671 BB</v>
          </cell>
          <cell r="U75" t="str">
            <v>AA</v>
          </cell>
          <cell r="V75" t="str">
            <v>PT. WIDODO PUTRO</v>
          </cell>
          <cell r="W75">
            <v>16</v>
          </cell>
          <cell r="X75" t="str">
            <v>TALUN-MUNTILAN-MAGELANG-NGABLAK-KOPENG</v>
          </cell>
          <cell r="Y75" t="str">
            <v>WIDODO PUTRO</v>
          </cell>
          <cell r="Z75" t="str">
            <v>-</v>
          </cell>
          <cell r="AA75" t="str">
            <v>V</v>
          </cell>
          <cell r="AB75" t="str">
            <v>-</v>
          </cell>
        </row>
        <row r="76">
          <cell r="T76" t="str">
            <v>1678 BB</v>
          </cell>
          <cell r="U76" t="str">
            <v>AA</v>
          </cell>
          <cell r="V76" t="str">
            <v>PT. WIDODO PUTRO</v>
          </cell>
          <cell r="W76">
            <v>16</v>
          </cell>
          <cell r="X76" t="str">
            <v>TALUN-MUNTILAN-MAGELANG-NGABLAK-KOPENG</v>
          </cell>
          <cell r="Y76" t="str">
            <v>WIDODO PUTRO</v>
          </cell>
          <cell r="Z76" t="str">
            <v>-</v>
          </cell>
          <cell r="AA76" t="str">
            <v>V</v>
          </cell>
          <cell r="AB76" t="str">
            <v>-</v>
          </cell>
        </row>
        <row r="77">
          <cell r="T77" t="str">
            <v>1683 BB</v>
          </cell>
          <cell r="U77" t="str">
            <v>AA</v>
          </cell>
          <cell r="V77" t="str">
            <v>PT. WIDODO PUTRO</v>
          </cell>
          <cell r="W77">
            <v>16</v>
          </cell>
          <cell r="X77" t="str">
            <v>TALUN-MUNTILAN-MAGELANG-NGABLAK-KOPENG</v>
          </cell>
          <cell r="Y77" t="str">
            <v>WIDODO PUTRO</v>
          </cell>
          <cell r="Z77" t="str">
            <v>-</v>
          </cell>
          <cell r="AA77" t="str">
            <v>V</v>
          </cell>
          <cell r="AB77" t="str">
            <v>-</v>
          </cell>
        </row>
        <row r="78">
          <cell r="T78" t="str">
            <v>1687 BB</v>
          </cell>
          <cell r="U78" t="str">
            <v>AA</v>
          </cell>
          <cell r="V78" t="str">
            <v>KOP. SERBA USAHA MEKAR</v>
          </cell>
          <cell r="W78">
            <v>16</v>
          </cell>
          <cell r="X78" t="str">
            <v>MAGELANG - MUNTILAN - SALAM</v>
          </cell>
          <cell r="Y78" t="str">
            <v>MEKAR</v>
          </cell>
          <cell r="Z78" t="str">
            <v>V</v>
          </cell>
          <cell r="AA78" t="str">
            <v>-</v>
          </cell>
          <cell r="AB78" t="str">
            <v>-</v>
          </cell>
        </row>
        <row r="79">
          <cell r="T79" t="str">
            <v>1691 BB</v>
          </cell>
          <cell r="U79" t="str">
            <v>AA</v>
          </cell>
          <cell r="V79" t="str">
            <v>KOP. SERBA USAHA MEKAR</v>
          </cell>
          <cell r="W79">
            <v>16</v>
          </cell>
          <cell r="X79" t="str">
            <v>MAGELANG - MUNTILAN - SALAM</v>
          </cell>
          <cell r="Y79" t="str">
            <v>MEKAR</v>
          </cell>
          <cell r="Z79" t="str">
            <v>V</v>
          </cell>
          <cell r="AA79" t="str">
            <v>-</v>
          </cell>
          <cell r="AB79" t="str">
            <v>-</v>
          </cell>
        </row>
        <row r="80">
          <cell r="T80" t="str">
            <v>1696 BB</v>
          </cell>
          <cell r="U80" t="str">
            <v>AA</v>
          </cell>
          <cell r="V80" t="str">
            <v>KOP. SERBA USAHA MEKAR</v>
          </cell>
          <cell r="W80">
            <v>16</v>
          </cell>
          <cell r="X80" t="str">
            <v>MAGELANG - MUNTILAN - SALAM</v>
          </cell>
          <cell r="Y80" t="str">
            <v>MEKAR</v>
          </cell>
          <cell r="Z80" t="str">
            <v>V</v>
          </cell>
          <cell r="AA80" t="str">
            <v>-</v>
          </cell>
          <cell r="AB80" t="str">
            <v>-</v>
          </cell>
        </row>
        <row r="81">
          <cell r="T81" t="str">
            <v>1704 BB</v>
          </cell>
          <cell r="U81" t="str">
            <v>AA</v>
          </cell>
          <cell r="V81" t="str">
            <v>KOP. SERBA USAHA MEKAR</v>
          </cell>
          <cell r="W81">
            <v>16</v>
          </cell>
          <cell r="X81" t="str">
            <v>MAGELANG - MUNTILAN - SALAM</v>
          </cell>
          <cell r="Y81" t="str">
            <v>MEKAR</v>
          </cell>
          <cell r="Z81" t="str">
            <v>V</v>
          </cell>
          <cell r="AA81" t="str">
            <v>-</v>
          </cell>
          <cell r="AB81" t="str">
            <v>-</v>
          </cell>
        </row>
        <row r="82">
          <cell r="T82" t="str">
            <v>1706 BB</v>
          </cell>
          <cell r="U82" t="str">
            <v>AA</v>
          </cell>
          <cell r="V82" t="str">
            <v>KOP. SERBA USAHA MEKAR</v>
          </cell>
          <cell r="W82">
            <v>16</v>
          </cell>
          <cell r="X82" t="str">
            <v>MAGELANG - MUNTILAN - SALAM</v>
          </cell>
          <cell r="Y82" t="str">
            <v>MEKAR</v>
          </cell>
          <cell r="Z82" t="str">
            <v>V</v>
          </cell>
          <cell r="AA82" t="str">
            <v>-</v>
          </cell>
          <cell r="AB82" t="str">
            <v>-</v>
          </cell>
        </row>
        <row r="83">
          <cell r="T83" t="str">
            <v>1707 BB</v>
          </cell>
          <cell r="U83" t="str">
            <v>AA</v>
          </cell>
          <cell r="V83" t="str">
            <v>KOP. SERBA USAHA MEKAR</v>
          </cell>
          <cell r="W83">
            <v>16</v>
          </cell>
          <cell r="X83" t="str">
            <v>MAGELANG - MUNTILAN - SALAM</v>
          </cell>
          <cell r="Y83" t="str">
            <v>MEKAR</v>
          </cell>
          <cell r="Z83" t="str">
            <v>V</v>
          </cell>
          <cell r="AA83" t="str">
            <v>-</v>
          </cell>
          <cell r="AB83" t="str">
            <v>-</v>
          </cell>
        </row>
        <row r="84">
          <cell r="T84" t="str">
            <v>1709 BB</v>
          </cell>
          <cell r="U84" t="str">
            <v>AA</v>
          </cell>
          <cell r="V84" t="str">
            <v>PT. WIDODO PUTRO</v>
          </cell>
          <cell r="W84">
            <v>16</v>
          </cell>
          <cell r="X84" t="str">
            <v>TALUN-MUNTILAN-MAGELANG-NGABLAK-KOPENG</v>
          </cell>
          <cell r="Y84" t="str">
            <v>WIDODO PUTRO</v>
          </cell>
          <cell r="Z84" t="str">
            <v>-</v>
          </cell>
          <cell r="AA84" t="str">
            <v>V</v>
          </cell>
          <cell r="AB84" t="str">
            <v xml:space="preserve"> -</v>
          </cell>
        </row>
        <row r="85">
          <cell r="T85" t="str">
            <v>1710 BB</v>
          </cell>
          <cell r="U85" t="str">
            <v>AA</v>
          </cell>
          <cell r="V85" t="str">
            <v>KOP. SERBA USAHA MEKAR</v>
          </cell>
          <cell r="W85">
            <v>16</v>
          </cell>
          <cell r="X85" t="str">
            <v>MAGELANG - MUNTILAN - SALAM</v>
          </cell>
          <cell r="Y85" t="str">
            <v>MEKAR</v>
          </cell>
          <cell r="Z85" t="str">
            <v>V</v>
          </cell>
          <cell r="AA85" t="str">
            <v xml:space="preserve"> -</v>
          </cell>
          <cell r="AB85" t="str">
            <v xml:space="preserve"> -</v>
          </cell>
        </row>
        <row r="86">
          <cell r="T86" t="str">
            <v>1716 BB</v>
          </cell>
          <cell r="U86" t="str">
            <v>AA</v>
          </cell>
          <cell r="V86" t="str">
            <v>PT.BAROKAH TRANS</v>
          </cell>
          <cell r="W86">
            <v>16</v>
          </cell>
          <cell r="X86" t="str">
            <v>MAGELANG - MUNTILAN - SALAM</v>
          </cell>
          <cell r="Y86" t="str">
            <v>BAROKAH</v>
          </cell>
          <cell r="Z86" t="str">
            <v>V</v>
          </cell>
          <cell r="AA86" t="str">
            <v xml:space="preserve"> -</v>
          </cell>
          <cell r="AB86" t="str">
            <v xml:space="preserve"> -</v>
          </cell>
        </row>
        <row r="87">
          <cell r="T87" t="str">
            <v>1719 BB</v>
          </cell>
          <cell r="U87" t="str">
            <v>AA</v>
          </cell>
          <cell r="V87" t="str">
            <v>PT.BAROKAH TRANS</v>
          </cell>
          <cell r="W87">
            <v>16</v>
          </cell>
          <cell r="X87" t="str">
            <v>MAGELANG - MUNTILAN - SALAM</v>
          </cell>
          <cell r="Y87" t="str">
            <v>BAROKAH</v>
          </cell>
          <cell r="Z87" t="str">
            <v>V</v>
          </cell>
          <cell r="AA87" t="str">
            <v xml:space="preserve"> -</v>
          </cell>
          <cell r="AB87" t="str">
            <v xml:space="preserve"> -</v>
          </cell>
        </row>
        <row r="88">
          <cell r="T88" t="str">
            <v>1722 BB</v>
          </cell>
          <cell r="U88" t="str">
            <v>AA</v>
          </cell>
          <cell r="V88" t="str">
            <v>PT.BAROKAH TRANS</v>
          </cell>
          <cell r="W88">
            <v>16</v>
          </cell>
          <cell r="X88" t="str">
            <v>MAGELANG - MUNTILAN - SALAM</v>
          </cell>
          <cell r="Y88" t="str">
            <v>BAROKAH</v>
          </cell>
          <cell r="Z88" t="str">
            <v>V</v>
          </cell>
          <cell r="AA88" t="str">
            <v xml:space="preserve"> -</v>
          </cell>
          <cell r="AB88" t="str">
            <v xml:space="preserve"> -</v>
          </cell>
        </row>
        <row r="89">
          <cell r="T89" t="str">
            <v>1725 BB</v>
          </cell>
          <cell r="U89" t="str">
            <v>AA</v>
          </cell>
          <cell r="V89" t="str">
            <v>KOP. SERBA USAHA MEKAR</v>
          </cell>
          <cell r="W89">
            <v>16</v>
          </cell>
          <cell r="X89" t="str">
            <v>MAGELANG - MUNTILAN - SALAM</v>
          </cell>
          <cell r="Y89" t="str">
            <v>MEKAR</v>
          </cell>
          <cell r="Z89" t="str">
            <v>V</v>
          </cell>
          <cell r="AA89" t="str">
            <v xml:space="preserve"> -</v>
          </cell>
          <cell r="AB89" t="str">
            <v xml:space="preserve"> -</v>
          </cell>
        </row>
        <row r="90">
          <cell r="T90" t="str">
            <v>1731 BB</v>
          </cell>
          <cell r="U90" t="str">
            <v>AA</v>
          </cell>
          <cell r="V90" t="str">
            <v>KOP. SERBA USAHA MEKAR</v>
          </cell>
          <cell r="W90">
            <v>16</v>
          </cell>
          <cell r="X90" t="str">
            <v>MAGELANG - MUNTILAN - SALAM</v>
          </cell>
          <cell r="Y90" t="str">
            <v>MEKAR</v>
          </cell>
          <cell r="Z90" t="str">
            <v>V</v>
          </cell>
          <cell r="AA90" t="str">
            <v xml:space="preserve"> -</v>
          </cell>
          <cell r="AB90" t="str">
            <v xml:space="preserve"> -</v>
          </cell>
        </row>
        <row r="91">
          <cell r="T91" t="str">
            <v>1732 BB</v>
          </cell>
          <cell r="U91" t="str">
            <v>AA</v>
          </cell>
          <cell r="V91" t="str">
            <v>KOP. SERBA USAHA MEKAR</v>
          </cell>
          <cell r="W91">
            <v>16</v>
          </cell>
          <cell r="X91" t="str">
            <v>MAGELANG - MUNTILAN - SALAM</v>
          </cell>
          <cell r="Y91" t="str">
            <v>MEKAR</v>
          </cell>
          <cell r="Z91" t="str">
            <v>V</v>
          </cell>
          <cell r="AA91" t="str">
            <v xml:space="preserve"> -</v>
          </cell>
          <cell r="AB91" t="str">
            <v xml:space="preserve"> -</v>
          </cell>
        </row>
        <row r="92">
          <cell r="T92" t="str">
            <v>1743 BB</v>
          </cell>
          <cell r="U92" t="str">
            <v>AA</v>
          </cell>
          <cell r="V92" t="str">
            <v>KOP. SERBA USAHA MEKAR</v>
          </cell>
          <cell r="W92">
            <v>16</v>
          </cell>
          <cell r="X92" t="str">
            <v>MAGELANG - MUNTILAN - SALAM</v>
          </cell>
          <cell r="Y92" t="str">
            <v>MEKAR</v>
          </cell>
          <cell r="Z92" t="str">
            <v>V</v>
          </cell>
          <cell r="AA92" t="str">
            <v xml:space="preserve"> -</v>
          </cell>
          <cell r="AB92" t="str">
            <v xml:space="preserve"> -</v>
          </cell>
        </row>
        <row r="93">
          <cell r="T93" t="str">
            <v>1791 GT</v>
          </cell>
          <cell r="U93" t="str">
            <v>AA</v>
          </cell>
          <cell r="V93" t="str">
            <v>KOP. SERBA USAHA MEKAR</v>
          </cell>
          <cell r="W93">
            <v>16</v>
          </cell>
          <cell r="X93" t="str">
            <v>MAGELANG - MUNTILAN - SALAM</v>
          </cell>
          <cell r="Y93" t="str">
            <v>MEKAR</v>
          </cell>
          <cell r="Z93" t="str">
            <v>V</v>
          </cell>
          <cell r="AA93" t="str">
            <v xml:space="preserve"> -</v>
          </cell>
          <cell r="AB93" t="str">
            <v xml:space="preserve"> -</v>
          </cell>
        </row>
        <row r="94">
          <cell r="T94" t="str">
            <v>1804 GT</v>
          </cell>
          <cell r="U94" t="str">
            <v>AA</v>
          </cell>
          <cell r="V94" t="str">
            <v>KOP. SERBA USAHA MEKAR</v>
          </cell>
          <cell r="W94">
            <v>16</v>
          </cell>
          <cell r="X94" t="str">
            <v>MAGELANG - MUNTILAN - SALAM</v>
          </cell>
          <cell r="Y94" t="str">
            <v>MEKAR</v>
          </cell>
          <cell r="Z94" t="str">
            <v>V</v>
          </cell>
          <cell r="AA94" t="str">
            <v xml:space="preserve"> -</v>
          </cell>
          <cell r="AB94" t="str">
            <v xml:space="preserve"> -</v>
          </cell>
        </row>
        <row r="95">
          <cell r="T95" t="str">
            <v>1807 GT</v>
          </cell>
          <cell r="U95" t="str">
            <v>AA</v>
          </cell>
          <cell r="V95" t="str">
            <v>KOP. SERBA USAHA MEKAR</v>
          </cell>
          <cell r="W95">
            <v>16</v>
          </cell>
          <cell r="X95" t="str">
            <v>MAGELANG - MUNTILAN - SALAM</v>
          </cell>
          <cell r="Y95" t="str">
            <v>MEKAR</v>
          </cell>
          <cell r="Z95" t="str">
            <v>V</v>
          </cell>
          <cell r="AA95" t="str">
            <v xml:space="preserve"> -</v>
          </cell>
          <cell r="AB95" t="str">
            <v xml:space="preserve"> -</v>
          </cell>
        </row>
        <row r="96">
          <cell r="T96" t="str">
            <v>7015 QG</v>
          </cell>
          <cell r="U96" t="str">
            <v>AA</v>
          </cell>
          <cell r="V96" t="str">
            <v>KOP. SERBA USAHA MEKAR</v>
          </cell>
          <cell r="W96">
            <v>16</v>
          </cell>
          <cell r="X96" t="str">
            <v>MAGELANG - MUNTILAN - SALAM</v>
          </cell>
          <cell r="Y96" t="str">
            <v>MEKAR</v>
          </cell>
          <cell r="Z96" t="str">
            <v>V</v>
          </cell>
          <cell r="AA96" t="str">
            <v xml:space="preserve"> -</v>
          </cell>
          <cell r="AB96" t="str">
            <v xml:space="preserve"> -</v>
          </cell>
        </row>
        <row r="97">
          <cell r="T97" t="str">
            <v>7047 QG</v>
          </cell>
          <cell r="U97" t="str">
            <v>AA</v>
          </cell>
          <cell r="V97" t="str">
            <v>KOP. SERBA USAHA MEKAR</v>
          </cell>
          <cell r="W97">
            <v>16</v>
          </cell>
          <cell r="X97" t="str">
            <v>MAGELANG - MUNTILAN - SALAM</v>
          </cell>
          <cell r="Y97" t="str">
            <v>MEKAR</v>
          </cell>
          <cell r="Z97" t="str">
            <v>V</v>
          </cell>
          <cell r="AA97" t="str">
            <v xml:space="preserve"> -</v>
          </cell>
          <cell r="AB97" t="str">
            <v xml:space="preserve"> -</v>
          </cell>
        </row>
        <row r="98">
          <cell r="T98" t="str">
            <v>7090 QA</v>
          </cell>
          <cell r="U98" t="str">
            <v>AA</v>
          </cell>
          <cell r="V98" t="str">
            <v>KOPATA</v>
          </cell>
          <cell r="W98">
            <v>16</v>
          </cell>
          <cell r="X98" t="str">
            <v>MAGELANG - MUNTILAN - SALAM</v>
          </cell>
          <cell r="Y98" t="str">
            <v>KOPATA</v>
          </cell>
          <cell r="Z98" t="str">
            <v>V</v>
          </cell>
          <cell r="AA98" t="str">
            <v>-</v>
          </cell>
          <cell r="AB98" t="str">
            <v>-</v>
          </cell>
        </row>
        <row r="99">
          <cell r="T99" t="str">
            <v>7091 QA</v>
          </cell>
          <cell r="U99" t="str">
            <v>AA</v>
          </cell>
          <cell r="V99" t="str">
            <v>KOPATA</v>
          </cell>
          <cell r="W99">
            <v>16</v>
          </cell>
          <cell r="X99" t="str">
            <v>MAGELANG - MUNTILAN - SALAM</v>
          </cell>
          <cell r="Y99" t="str">
            <v>KOPATA</v>
          </cell>
          <cell r="Z99" t="str">
            <v>V</v>
          </cell>
          <cell r="AA99" t="str">
            <v>-</v>
          </cell>
          <cell r="AB99" t="str">
            <v>-</v>
          </cell>
        </row>
        <row r="100">
          <cell r="T100" t="str">
            <v>7143 QG</v>
          </cell>
          <cell r="U100" t="str">
            <v>AA</v>
          </cell>
          <cell r="V100" t="str">
            <v>KOP. SERBA USAHA MEKAR</v>
          </cell>
          <cell r="W100">
            <v>16</v>
          </cell>
          <cell r="X100" t="str">
            <v>MAGELANG - MUNTILAN - SALAM</v>
          </cell>
          <cell r="Y100" t="str">
            <v>MEKAR</v>
          </cell>
          <cell r="Z100" t="str">
            <v>V</v>
          </cell>
          <cell r="AA100" t="str">
            <v xml:space="preserve"> -</v>
          </cell>
          <cell r="AB100" t="str">
            <v xml:space="preserve"> -</v>
          </cell>
        </row>
        <row r="101">
          <cell r="T101" t="str">
            <v>7147 QA</v>
          </cell>
          <cell r="U101" t="str">
            <v>AA</v>
          </cell>
          <cell r="V101" t="str">
            <v>KOPATA</v>
          </cell>
          <cell r="W101">
            <v>16</v>
          </cell>
          <cell r="X101" t="str">
            <v>MAGELANG - MUNTILAN - SALAM</v>
          </cell>
          <cell r="Y101" t="str">
            <v>KOPATA</v>
          </cell>
          <cell r="Z101" t="str">
            <v>V</v>
          </cell>
          <cell r="AA101" t="str">
            <v>-</v>
          </cell>
          <cell r="AB101" t="str">
            <v>-</v>
          </cell>
        </row>
        <row r="102">
          <cell r="T102" t="str">
            <v>7166 QG</v>
          </cell>
          <cell r="U102" t="str">
            <v>AA</v>
          </cell>
          <cell r="V102" t="str">
            <v>KOP. SERBA USAHA MEKAR</v>
          </cell>
          <cell r="W102">
            <v>16</v>
          </cell>
          <cell r="X102" t="str">
            <v>MAGELANG - MUNTILAN - SALAM</v>
          </cell>
          <cell r="Y102" t="str">
            <v>MEKAR</v>
          </cell>
          <cell r="Z102" t="str">
            <v>V</v>
          </cell>
          <cell r="AA102" t="str">
            <v xml:space="preserve"> -</v>
          </cell>
          <cell r="AB102" t="str">
            <v xml:space="preserve"> -</v>
          </cell>
        </row>
        <row r="103">
          <cell r="T103" t="str">
            <v>7167 QG</v>
          </cell>
          <cell r="U103" t="str">
            <v>AA</v>
          </cell>
          <cell r="V103" t="str">
            <v>BAROKAH</v>
          </cell>
          <cell r="W103">
            <v>16</v>
          </cell>
          <cell r="X103" t="str">
            <v>MAGELANG - MUNTILAN - SALAM</v>
          </cell>
          <cell r="Y103" t="str">
            <v>BAROKAH</v>
          </cell>
          <cell r="Z103" t="str">
            <v>V</v>
          </cell>
          <cell r="AA103" t="str">
            <v xml:space="preserve"> -</v>
          </cell>
          <cell r="AB103" t="str">
            <v xml:space="preserve"> -</v>
          </cell>
        </row>
        <row r="104">
          <cell r="T104" t="str">
            <v>7168 QG</v>
          </cell>
          <cell r="U104" t="str">
            <v>AA</v>
          </cell>
          <cell r="V104" t="str">
            <v>KOP. SERBA USAHA MEKAR</v>
          </cell>
          <cell r="W104">
            <v>16</v>
          </cell>
          <cell r="X104" t="str">
            <v>MAGELANG - MUNTILAN - SALAM</v>
          </cell>
          <cell r="Y104" t="str">
            <v>MEKAR</v>
          </cell>
          <cell r="Z104" t="str">
            <v>V</v>
          </cell>
          <cell r="AA104" t="str">
            <v xml:space="preserve"> -</v>
          </cell>
          <cell r="AB104" t="str">
            <v xml:space="preserve"> -</v>
          </cell>
        </row>
        <row r="105">
          <cell r="T105" t="str">
            <v>7169 QG</v>
          </cell>
          <cell r="U105" t="str">
            <v>AA</v>
          </cell>
          <cell r="V105" t="str">
            <v>KOP. SERBA USAHA MEKAR</v>
          </cell>
          <cell r="W105">
            <v>16</v>
          </cell>
          <cell r="X105" t="str">
            <v>MAGELANG - MUNTILAN - SALAM</v>
          </cell>
          <cell r="Y105" t="str">
            <v>MEKAR</v>
          </cell>
          <cell r="Z105" t="str">
            <v>V</v>
          </cell>
          <cell r="AA105" t="str">
            <v xml:space="preserve"> -</v>
          </cell>
          <cell r="AB105" t="str">
            <v xml:space="preserve"> -</v>
          </cell>
        </row>
        <row r="106">
          <cell r="T106" t="str">
            <v>7176 QG</v>
          </cell>
          <cell r="U106" t="str">
            <v>AA</v>
          </cell>
          <cell r="V106" t="str">
            <v>KOP. SERBA USAHA MEKAR</v>
          </cell>
          <cell r="W106">
            <v>16</v>
          </cell>
          <cell r="X106" t="str">
            <v>MAGELANG - MUNTILAN - SALAM</v>
          </cell>
          <cell r="Y106" t="str">
            <v>MEKAR</v>
          </cell>
          <cell r="Z106" t="str">
            <v>V</v>
          </cell>
          <cell r="AA106" t="str">
            <v xml:space="preserve"> -</v>
          </cell>
          <cell r="AB106" t="str">
            <v xml:space="preserve"> -</v>
          </cell>
        </row>
        <row r="107">
          <cell r="T107" t="str">
            <v>7173 QG</v>
          </cell>
          <cell r="U107" t="str">
            <v>AA</v>
          </cell>
          <cell r="V107" t="str">
            <v>BAROKAH</v>
          </cell>
          <cell r="W107">
            <v>16</v>
          </cell>
          <cell r="X107" t="str">
            <v>MAGELANG - MUNTILAN - SALAM</v>
          </cell>
          <cell r="Y107" t="str">
            <v>BAROKAH</v>
          </cell>
          <cell r="Z107" t="str">
            <v>V</v>
          </cell>
          <cell r="AA107" t="str">
            <v xml:space="preserve"> -</v>
          </cell>
          <cell r="AB107" t="str">
            <v xml:space="preserve"> -</v>
          </cell>
        </row>
        <row r="108">
          <cell r="T108" t="str">
            <v>7181 QG</v>
          </cell>
          <cell r="U108" t="str">
            <v>AA</v>
          </cell>
          <cell r="V108" t="str">
            <v>KOP. SERBA USAHA MEKAR</v>
          </cell>
          <cell r="W108">
            <v>16</v>
          </cell>
          <cell r="X108" t="str">
            <v>MAGELANG - MUNTILAN - SALAM</v>
          </cell>
          <cell r="Y108" t="str">
            <v>MEKAR</v>
          </cell>
          <cell r="Z108" t="str">
            <v>V</v>
          </cell>
          <cell r="AA108" t="str">
            <v xml:space="preserve"> -</v>
          </cell>
          <cell r="AB108" t="str">
            <v xml:space="preserve"> -</v>
          </cell>
        </row>
        <row r="109">
          <cell r="T109" t="str">
            <v>7183 QG</v>
          </cell>
          <cell r="U109" t="str">
            <v>AA</v>
          </cell>
          <cell r="V109" t="str">
            <v>KOP. SERBA USAHA MEKAR</v>
          </cell>
          <cell r="W109">
            <v>16</v>
          </cell>
          <cell r="X109" t="str">
            <v>MAGELANG - MUNTILAN - SALAM</v>
          </cell>
          <cell r="Y109" t="str">
            <v>MEKAR</v>
          </cell>
          <cell r="Z109" t="str">
            <v>V</v>
          </cell>
          <cell r="AA109" t="str">
            <v xml:space="preserve"> -</v>
          </cell>
          <cell r="AB109" t="str">
            <v xml:space="preserve"> -</v>
          </cell>
        </row>
        <row r="110">
          <cell r="T110" t="str">
            <v xml:space="preserve">7189 QG </v>
          </cell>
          <cell r="U110" t="str">
            <v>AA</v>
          </cell>
          <cell r="V110" t="str">
            <v>PT.BHARA PUTRA JAYA TRANS</v>
          </cell>
          <cell r="W110">
            <v>16</v>
          </cell>
          <cell r="X110" t="str">
            <v>MAGELANG - MUNTILAN - BOROBUDUR - SALAMAN</v>
          </cell>
          <cell r="Y110" t="str">
            <v>BHARA PUTRA JAYA</v>
          </cell>
          <cell r="Z110" t="str">
            <v>-</v>
          </cell>
          <cell r="AA110" t="str">
            <v>V</v>
          </cell>
          <cell r="AB110" t="str">
            <v>-</v>
          </cell>
        </row>
        <row r="111">
          <cell r="T111" t="str">
            <v>7208 QA</v>
          </cell>
          <cell r="U111" t="str">
            <v>AA</v>
          </cell>
          <cell r="V111" t="str">
            <v>KOPATA</v>
          </cell>
          <cell r="W111">
            <v>16</v>
          </cell>
          <cell r="X111" t="str">
            <v>MAGELANG - MUNTILAN - SALAM</v>
          </cell>
          <cell r="Y111" t="str">
            <v>KOPATA</v>
          </cell>
          <cell r="Z111" t="str">
            <v>V</v>
          </cell>
          <cell r="AA111" t="str">
            <v>-</v>
          </cell>
          <cell r="AB111" t="str">
            <v>-</v>
          </cell>
        </row>
        <row r="112">
          <cell r="T112" t="str">
            <v>7210 QA</v>
          </cell>
          <cell r="U112" t="str">
            <v>AA</v>
          </cell>
          <cell r="V112" t="str">
            <v>KOPATA</v>
          </cell>
          <cell r="W112">
            <v>16</v>
          </cell>
          <cell r="X112" t="str">
            <v>MAGELANG - MUNTILAN - SALAM</v>
          </cell>
          <cell r="Y112" t="str">
            <v>KOPATA</v>
          </cell>
          <cell r="Z112" t="str">
            <v>V</v>
          </cell>
          <cell r="AA112" t="str">
            <v>-</v>
          </cell>
          <cell r="AB112" t="str">
            <v>-</v>
          </cell>
        </row>
        <row r="113">
          <cell r="T113" t="str">
            <v>7267 QA</v>
          </cell>
          <cell r="U113" t="str">
            <v>AA</v>
          </cell>
          <cell r="V113" t="str">
            <v>KOPATA</v>
          </cell>
          <cell r="W113">
            <v>16</v>
          </cell>
          <cell r="X113" t="str">
            <v>MAGELANG - MUNTILAN - SALAM</v>
          </cell>
          <cell r="Y113" t="str">
            <v>KOPATA</v>
          </cell>
          <cell r="Z113" t="str">
            <v>V</v>
          </cell>
          <cell r="AA113" t="str">
            <v>-</v>
          </cell>
          <cell r="AB113" t="str">
            <v>-</v>
          </cell>
        </row>
      </sheetData>
      <sheetData sheetId="1"/>
      <sheetData sheetId="2"/>
      <sheetData sheetId="3"/>
      <sheetData sheetId="4"/>
      <sheetData sheetId="5">
        <row r="33">
          <cell r="Q33">
            <v>14</v>
          </cell>
        </row>
      </sheetData>
      <sheetData sheetId="6">
        <row r="33">
          <cell r="Q33">
            <v>16</v>
          </cell>
        </row>
      </sheetData>
      <sheetData sheetId="7">
        <row r="33">
          <cell r="Q33">
            <v>18</v>
          </cell>
        </row>
      </sheetData>
      <sheetData sheetId="8">
        <row r="33">
          <cell r="Q33">
            <v>14</v>
          </cell>
        </row>
      </sheetData>
      <sheetData sheetId="9">
        <row r="33">
          <cell r="Q33">
            <v>15</v>
          </cell>
        </row>
      </sheetData>
      <sheetData sheetId="10">
        <row r="33">
          <cell r="Q33">
            <v>17</v>
          </cell>
        </row>
      </sheetData>
      <sheetData sheetId="11">
        <row r="33">
          <cell r="Q33">
            <v>18</v>
          </cell>
        </row>
      </sheetData>
      <sheetData sheetId="12">
        <row r="33">
          <cell r="R33">
            <v>0</v>
          </cell>
        </row>
      </sheetData>
      <sheetData sheetId="13">
        <row r="33">
          <cell r="Q33">
            <v>19</v>
          </cell>
        </row>
      </sheetData>
      <sheetData sheetId="14">
        <row r="33">
          <cell r="Q33">
            <v>19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3">
          <cell r="F33">
            <v>0</v>
          </cell>
        </row>
      </sheetData>
      <sheetData sheetId="35">
        <row r="59">
          <cell r="E5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 refreshError="1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  <sheetName val="TGL. 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10"/>
      <sheetName val="TGL.11"/>
      <sheetName val="TGL.12"/>
      <sheetName val="TGL.13"/>
      <sheetName val="TGL.14"/>
      <sheetName val="TGL.15"/>
      <sheetName val="TGL.16"/>
      <sheetName val="TGL.17"/>
      <sheetName val="TGL.18"/>
      <sheetName val="TGL.19"/>
      <sheetName val="TGL.20"/>
      <sheetName val="TGL.21"/>
      <sheetName val="TGL.22"/>
      <sheetName val="TGL.23"/>
      <sheetName val="TGL.24"/>
      <sheetName val="TGL.25"/>
      <sheetName val="TGL.26"/>
      <sheetName val="TGL.27"/>
      <sheetName val="TGL.28"/>
      <sheetName val="TGL.29"/>
      <sheetName val="TGL. 3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53B04-C951-4F1D-B1BD-B1F524FF2E8C}">
  <sheetPr codeName="Sheet1">
    <tabColor theme="5" tint="0.39997558519241921"/>
  </sheetPr>
  <dimension ref="A1:AH51"/>
  <sheetViews>
    <sheetView zoomScaleNormal="100" zoomScaleSheetLayoutView="81" zoomScalePageLayoutView="90" workbookViewId="0">
      <selection activeCell="J18" sqref="J18"/>
    </sheetView>
  </sheetViews>
  <sheetFormatPr defaultColWidth="9" defaultRowHeight="15" x14ac:dyDescent="0.25"/>
  <cols>
    <col min="1" max="1" width="6.28515625" customWidth="1"/>
    <col min="2" max="2" width="13.42578125" customWidth="1"/>
    <col min="3" max="3" width="8.28515625" customWidth="1"/>
    <col min="4" max="5" width="10.28515625" customWidth="1"/>
    <col min="6" max="8" width="8.28515625" customWidth="1"/>
    <col min="9" max="9" width="8.7109375" customWidth="1"/>
    <col min="10" max="10" width="10.5703125" customWidth="1"/>
    <col min="11" max="11" width="12.7109375" customWidth="1"/>
    <col min="12" max="13" width="10.140625" customWidth="1"/>
    <col min="14" max="14" width="9.28515625" customWidth="1"/>
    <col min="15" max="15" width="12.7109375" customWidth="1"/>
    <col min="16" max="16" width="20" customWidth="1"/>
  </cols>
  <sheetData>
    <row r="1" spans="1:16" ht="27.7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thickBot="1" x14ac:dyDescent="0.3">
      <c r="A2" s="2" t="s">
        <v>1</v>
      </c>
      <c r="B2" s="3"/>
      <c r="C2" s="4" t="s">
        <v>2</v>
      </c>
      <c r="D2" s="4"/>
      <c r="P2" s="5" t="s">
        <v>3</v>
      </c>
    </row>
    <row r="3" spans="1:16" x14ac:dyDescent="0.25">
      <c r="A3" s="2" t="s">
        <v>4</v>
      </c>
      <c r="B3" s="3"/>
      <c r="C3" s="6" t="s">
        <v>5</v>
      </c>
      <c r="D3" s="6"/>
    </row>
    <row r="4" spans="1:16" ht="15.75" thickBot="1" x14ac:dyDescent="0.3">
      <c r="A4" s="7" t="s">
        <v>6</v>
      </c>
      <c r="B4" s="8"/>
      <c r="C4" s="9" t="s">
        <v>7</v>
      </c>
      <c r="D4" s="9"/>
    </row>
    <row r="5" spans="1:16" s="13" customFormat="1" ht="17.25" customHeight="1" thickTop="1" x14ac:dyDescent="0.2">
      <c r="A5" s="10" t="s">
        <v>8</v>
      </c>
      <c r="B5" s="10" t="s">
        <v>9</v>
      </c>
      <c r="C5" s="10" t="s">
        <v>10</v>
      </c>
      <c r="D5" s="10" t="s">
        <v>11</v>
      </c>
      <c r="E5" s="10"/>
      <c r="F5" s="11" t="s">
        <v>12</v>
      </c>
      <c r="G5" s="12"/>
      <c r="H5" s="12"/>
      <c r="I5" s="10" t="s">
        <v>13</v>
      </c>
      <c r="J5" s="10" t="s">
        <v>14</v>
      </c>
      <c r="K5" s="10" t="s">
        <v>15</v>
      </c>
      <c r="L5" s="10" t="s">
        <v>16</v>
      </c>
      <c r="M5" s="10"/>
      <c r="N5" s="10" t="s">
        <v>17</v>
      </c>
      <c r="O5" s="10"/>
      <c r="P5" s="10" t="s">
        <v>18</v>
      </c>
    </row>
    <row r="6" spans="1:16" s="13" customFormat="1" ht="22.5" customHeight="1" x14ac:dyDescent="0.2">
      <c r="A6" s="14"/>
      <c r="B6" s="14"/>
      <c r="C6" s="14"/>
      <c r="D6" s="15" t="s">
        <v>19</v>
      </c>
      <c r="E6" s="15" t="s">
        <v>20</v>
      </c>
      <c r="F6" s="16" t="s">
        <v>21</v>
      </c>
      <c r="G6" s="16" t="s">
        <v>22</v>
      </c>
      <c r="H6" s="16" t="s">
        <v>23</v>
      </c>
      <c r="I6" s="14"/>
      <c r="J6" s="14"/>
      <c r="K6" s="14"/>
      <c r="L6" s="15" t="s">
        <v>24</v>
      </c>
      <c r="M6" s="15" t="s">
        <v>25</v>
      </c>
      <c r="N6" s="15" t="s">
        <v>26</v>
      </c>
      <c r="O6" s="15" t="s">
        <v>27</v>
      </c>
      <c r="P6" s="14"/>
    </row>
    <row r="7" spans="1:16" s="19" customFormat="1" ht="11.25" x14ac:dyDescent="0.2">
      <c r="A7" s="17">
        <v>1</v>
      </c>
      <c r="B7" s="17">
        <v>2</v>
      </c>
      <c r="C7" s="18">
        <v>3</v>
      </c>
      <c r="D7" s="18">
        <v>4</v>
      </c>
      <c r="E7" s="18">
        <v>5</v>
      </c>
      <c r="F7" s="18"/>
      <c r="G7" s="18"/>
      <c r="H7" s="18"/>
      <c r="I7" s="18">
        <v>6</v>
      </c>
      <c r="J7" s="18">
        <v>7</v>
      </c>
      <c r="K7" s="18" t="s">
        <v>28</v>
      </c>
      <c r="L7" s="18">
        <v>9</v>
      </c>
      <c r="M7" s="18">
        <v>10</v>
      </c>
      <c r="N7" s="18">
        <v>11</v>
      </c>
      <c r="O7" s="18">
        <v>12</v>
      </c>
      <c r="P7" s="18">
        <v>13</v>
      </c>
    </row>
    <row r="8" spans="1:16" s="19" customFormat="1" ht="12.75" x14ac:dyDescent="0.2">
      <c r="A8" s="20">
        <v>1</v>
      </c>
      <c r="B8" s="21">
        <v>45839</v>
      </c>
      <c r="C8" s="22">
        <v>3</v>
      </c>
      <c r="D8" s="22">
        <v>12</v>
      </c>
      <c r="E8" s="22">
        <v>12</v>
      </c>
      <c r="F8" s="22">
        <v>6</v>
      </c>
      <c r="G8" s="22">
        <v>6</v>
      </c>
      <c r="H8" s="22" t="s">
        <v>29</v>
      </c>
      <c r="I8" s="22">
        <v>240</v>
      </c>
      <c r="J8" s="22">
        <v>132</v>
      </c>
      <c r="K8" s="22">
        <f>J8/I8*100</f>
        <v>55.000000000000007</v>
      </c>
      <c r="L8" s="22">
        <v>27</v>
      </c>
      <c r="M8" s="22">
        <v>27</v>
      </c>
      <c r="N8" s="22">
        <v>10</v>
      </c>
      <c r="O8" s="22">
        <v>2</v>
      </c>
      <c r="P8" s="22"/>
    </row>
    <row r="9" spans="1:16" s="19" customFormat="1" ht="12.75" x14ac:dyDescent="0.2">
      <c r="A9" s="23">
        <v>2</v>
      </c>
      <c r="B9" s="21">
        <v>45840</v>
      </c>
      <c r="C9" s="22">
        <v>4</v>
      </c>
      <c r="D9" s="22">
        <v>11</v>
      </c>
      <c r="E9" s="22">
        <v>11</v>
      </c>
      <c r="F9" s="22">
        <v>5</v>
      </c>
      <c r="G9" s="22">
        <v>6</v>
      </c>
      <c r="H9" s="22" t="s">
        <v>29</v>
      </c>
      <c r="I9" s="22">
        <v>224</v>
      </c>
      <c r="J9" s="22">
        <v>107</v>
      </c>
      <c r="K9" s="22">
        <f t="shared" ref="K9:K38" si="0">J9/I9*100</f>
        <v>47.767857142857146</v>
      </c>
      <c r="L9" s="22">
        <v>22</v>
      </c>
      <c r="M9" s="22">
        <v>28</v>
      </c>
      <c r="N9" s="22">
        <v>8</v>
      </c>
      <c r="O9" s="22">
        <v>3</v>
      </c>
      <c r="P9" s="22"/>
    </row>
    <row r="10" spans="1:16" s="19" customFormat="1" ht="12.75" x14ac:dyDescent="0.2">
      <c r="A10" s="20">
        <v>3</v>
      </c>
      <c r="B10" s="21">
        <v>45841</v>
      </c>
      <c r="C10" s="22">
        <v>4</v>
      </c>
      <c r="D10" s="22">
        <v>10</v>
      </c>
      <c r="E10" s="22">
        <v>10</v>
      </c>
      <c r="F10" s="22">
        <v>6</v>
      </c>
      <c r="G10" s="22">
        <v>5</v>
      </c>
      <c r="H10" s="22" t="s">
        <v>29</v>
      </c>
      <c r="I10" s="22">
        <v>216</v>
      </c>
      <c r="J10" s="22">
        <v>104</v>
      </c>
      <c r="K10" s="22">
        <f t="shared" si="0"/>
        <v>48.148148148148145</v>
      </c>
      <c r="L10" s="22">
        <v>25</v>
      </c>
      <c r="M10" s="22">
        <v>27</v>
      </c>
      <c r="N10" s="22">
        <v>9</v>
      </c>
      <c r="O10" s="22">
        <v>2</v>
      </c>
      <c r="P10" s="22"/>
    </row>
    <row r="11" spans="1:16" s="19" customFormat="1" ht="12.75" x14ac:dyDescent="0.2">
      <c r="A11" s="23">
        <v>4</v>
      </c>
      <c r="B11" s="21">
        <v>45842</v>
      </c>
      <c r="C11" s="22">
        <v>3</v>
      </c>
      <c r="D11" s="22">
        <v>12</v>
      </c>
      <c r="E11" s="22">
        <v>12</v>
      </c>
      <c r="F11" s="22">
        <v>6</v>
      </c>
      <c r="G11" s="22">
        <v>6</v>
      </c>
      <c r="H11" s="22" t="s">
        <v>29</v>
      </c>
      <c r="I11" s="22">
        <v>240</v>
      </c>
      <c r="J11" s="22">
        <v>130</v>
      </c>
      <c r="K11" s="22">
        <f t="shared" si="0"/>
        <v>54.166666666666664</v>
      </c>
      <c r="L11" s="22">
        <v>29</v>
      </c>
      <c r="M11" s="22">
        <v>25</v>
      </c>
      <c r="N11" s="22">
        <v>10</v>
      </c>
      <c r="O11" s="22">
        <v>2</v>
      </c>
      <c r="P11" s="22"/>
    </row>
    <row r="12" spans="1:16" s="19" customFormat="1" ht="12.75" x14ac:dyDescent="0.2">
      <c r="A12" s="20">
        <v>5</v>
      </c>
      <c r="B12" s="21">
        <v>45843</v>
      </c>
      <c r="C12" s="22">
        <v>3</v>
      </c>
      <c r="D12" s="22">
        <v>10</v>
      </c>
      <c r="E12" s="22">
        <v>10</v>
      </c>
      <c r="F12" s="22">
        <v>5</v>
      </c>
      <c r="G12" s="22">
        <v>5</v>
      </c>
      <c r="H12" s="22" t="s">
        <v>29</v>
      </c>
      <c r="I12" s="22">
        <v>200</v>
      </c>
      <c r="J12" s="22">
        <v>87</v>
      </c>
      <c r="K12" s="22">
        <f t="shared" si="0"/>
        <v>43.5</v>
      </c>
      <c r="L12" s="22">
        <v>18</v>
      </c>
      <c r="M12" s="22">
        <v>21</v>
      </c>
      <c r="N12" s="22">
        <v>8</v>
      </c>
      <c r="O12" s="22">
        <v>2</v>
      </c>
      <c r="P12" s="22"/>
    </row>
    <row r="13" spans="1:16" s="19" customFormat="1" ht="12.75" x14ac:dyDescent="0.2">
      <c r="A13" s="23">
        <v>6</v>
      </c>
      <c r="B13" s="21">
        <v>45844</v>
      </c>
      <c r="C13" s="22">
        <v>4</v>
      </c>
      <c r="D13" s="22">
        <v>9</v>
      </c>
      <c r="E13" s="22">
        <v>9</v>
      </c>
      <c r="F13" s="22">
        <v>4</v>
      </c>
      <c r="G13" s="22">
        <v>5</v>
      </c>
      <c r="H13" s="22" t="s">
        <v>29</v>
      </c>
      <c r="I13" s="22">
        <v>184</v>
      </c>
      <c r="J13" s="22">
        <v>81</v>
      </c>
      <c r="K13" s="22">
        <f t="shared" si="0"/>
        <v>44.021739130434781</v>
      </c>
      <c r="L13" s="22">
        <v>20</v>
      </c>
      <c r="M13" s="22">
        <v>22</v>
      </c>
      <c r="N13" s="22">
        <v>6</v>
      </c>
      <c r="O13" s="22">
        <v>3</v>
      </c>
      <c r="P13" s="22"/>
    </row>
    <row r="14" spans="1:16" s="19" customFormat="1" ht="12.75" x14ac:dyDescent="0.2">
      <c r="A14" s="20">
        <v>7</v>
      </c>
      <c r="B14" s="21">
        <v>45845</v>
      </c>
      <c r="C14" s="22">
        <v>4</v>
      </c>
      <c r="D14" s="22">
        <v>12</v>
      </c>
      <c r="E14" s="22">
        <v>12</v>
      </c>
      <c r="F14" s="22">
        <v>7</v>
      </c>
      <c r="G14" s="22">
        <v>5</v>
      </c>
      <c r="H14" s="22" t="s">
        <v>29</v>
      </c>
      <c r="I14" s="22">
        <v>232</v>
      </c>
      <c r="J14" s="22">
        <v>108</v>
      </c>
      <c r="K14" s="22">
        <f t="shared" si="0"/>
        <v>46.551724137931032</v>
      </c>
      <c r="L14" s="22">
        <v>31</v>
      </c>
      <c r="M14" s="22">
        <v>33</v>
      </c>
      <c r="N14" s="22">
        <v>9</v>
      </c>
      <c r="O14" s="22">
        <v>3</v>
      </c>
      <c r="P14" s="22"/>
    </row>
    <row r="15" spans="1:16" s="19" customFormat="1" ht="12.75" x14ac:dyDescent="0.2">
      <c r="A15" s="23">
        <v>8</v>
      </c>
      <c r="B15" s="21">
        <v>45846</v>
      </c>
      <c r="C15" s="22">
        <v>3</v>
      </c>
      <c r="D15" s="22">
        <v>12</v>
      </c>
      <c r="E15" s="22">
        <v>12</v>
      </c>
      <c r="F15" s="22">
        <v>6</v>
      </c>
      <c r="G15" s="22">
        <v>6</v>
      </c>
      <c r="H15" s="22" t="s">
        <v>29</v>
      </c>
      <c r="I15" s="22">
        <v>240</v>
      </c>
      <c r="J15" s="22">
        <v>136</v>
      </c>
      <c r="K15" s="22">
        <f t="shared" si="0"/>
        <v>56.666666666666664</v>
      </c>
      <c r="L15" s="22">
        <v>30</v>
      </c>
      <c r="M15" s="22">
        <v>29</v>
      </c>
      <c r="N15" s="22">
        <v>10</v>
      </c>
      <c r="O15" s="22">
        <v>2</v>
      </c>
      <c r="P15" s="22"/>
    </row>
    <row r="16" spans="1:16" s="19" customFormat="1" ht="12.75" x14ac:dyDescent="0.2">
      <c r="A16" s="20">
        <v>9</v>
      </c>
      <c r="B16" s="21">
        <v>45847</v>
      </c>
      <c r="C16" s="22">
        <v>4</v>
      </c>
      <c r="D16" s="22">
        <v>13</v>
      </c>
      <c r="E16" s="22">
        <v>13</v>
      </c>
      <c r="F16" s="22">
        <v>7</v>
      </c>
      <c r="G16" s="22">
        <v>6</v>
      </c>
      <c r="H16" s="22" t="s">
        <v>29</v>
      </c>
      <c r="I16" s="22">
        <v>256</v>
      </c>
      <c r="J16" s="22">
        <v>115</v>
      </c>
      <c r="K16" s="22">
        <f t="shared" si="0"/>
        <v>44.921875</v>
      </c>
      <c r="L16" s="22">
        <v>21</v>
      </c>
      <c r="M16" s="22">
        <v>27</v>
      </c>
      <c r="N16" s="22">
        <v>11</v>
      </c>
      <c r="O16" s="22">
        <v>2</v>
      </c>
      <c r="P16" s="22"/>
    </row>
    <row r="17" spans="1:34" s="19" customFormat="1" ht="12.75" x14ac:dyDescent="0.2">
      <c r="A17" s="20">
        <v>10</v>
      </c>
      <c r="B17" s="21">
        <v>45848</v>
      </c>
      <c r="C17" s="22">
        <v>3</v>
      </c>
      <c r="D17" s="22">
        <v>11</v>
      </c>
      <c r="E17" s="22">
        <v>11</v>
      </c>
      <c r="F17" s="22">
        <v>5</v>
      </c>
      <c r="G17" s="22">
        <v>6</v>
      </c>
      <c r="H17" s="22" t="s">
        <v>29</v>
      </c>
      <c r="I17" s="22">
        <v>224</v>
      </c>
      <c r="J17" s="22">
        <v>125</v>
      </c>
      <c r="K17" s="22">
        <f t="shared" si="0"/>
        <v>55.803571428571431</v>
      </c>
      <c r="L17" s="22">
        <v>23</v>
      </c>
      <c r="M17" s="22">
        <v>18</v>
      </c>
      <c r="N17" s="22">
        <v>9</v>
      </c>
      <c r="O17" s="22">
        <v>2</v>
      </c>
      <c r="P17" s="22"/>
    </row>
    <row r="18" spans="1:34" s="19" customFormat="1" ht="12.75" x14ac:dyDescent="0.2">
      <c r="A18" s="23">
        <v>11</v>
      </c>
      <c r="B18" s="21">
        <v>45849</v>
      </c>
      <c r="C18" s="22">
        <v>3</v>
      </c>
      <c r="D18" s="22">
        <v>8</v>
      </c>
      <c r="E18" s="22">
        <v>8</v>
      </c>
      <c r="F18" s="22">
        <v>4</v>
      </c>
      <c r="G18" s="22">
        <v>4</v>
      </c>
      <c r="H18" s="22" t="s">
        <v>29</v>
      </c>
      <c r="I18" s="22">
        <v>160</v>
      </c>
      <c r="J18" s="22">
        <v>90</v>
      </c>
      <c r="K18" s="22">
        <f t="shared" si="0"/>
        <v>56.25</v>
      </c>
      <c r="L18" s="22">
        <v>23</v>
      </c>
      <c r="M18" s="22">
        <v>20</v>
      </c>
      <c r="N18" s="22">
        <v>6</v>
      </c>
      <c r="O18" s="22">
        <v>2</v>
      </c>
      <c r="P18" s="22"/>
    </row>
    <row r="19" spans="1:34" s="25" customFormat="1" ht="12.75" x14ac:dyDescent="0.2">
      <c r="A19" s="20">
        <v>12</v>
      </c>
      <c r="B19" s="21">
        <v>45850</v>
      </c>
      <c r="C19" s="24">
        <v>4</v>
      </c>
      <c r="D19" s="24">
        <v>10</v>
      </c>
      <c r="E19" s="24">
        <v>10</v>
      </c>
      <c r="F19" s="24">
        <v>5</v>
      </c>
      <c r="G19" s="24">
        <v>5</v>
      </c>
      <c r="H19" s="22" t="s">
        <v>29</v>
      </c>
      <c r="I19" s="22">
        <v>200</v>
      </c>
      <c r="J19" s="22">
        <v>114</v>
      </c>
      <c r="K19" s="22">
        <f t="shared" si="0"/>
        <v>56.999999999999993</v>
      </c>
      <c r="L19" s="24">
        <v>14</v>
      </c>
      <c r="M19" s="24">
        <v>25</v>
      </c>
      <c r="N19" s="24">
        <v>8</v>
      </c>
      <c r="O19" s="24">
        <v>2</v>
      </c>
      <c r="P19" s="24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5" customFormat="1" ht="12.75" x14ac:dyDescent="0.2">
      <c r="A20" s="23">
        <v>13</v>
      </c>
      <c r="B20" s="21">
        <v>45851</v>
      </c>
      <c r="C20" s="24">
        <v>4</v>
      </c>
      <c r="D20" s="24">
        <v>10</v>
      </c>
      <c r="E20" s="24">
        <v>10</v>
      </c>
      <c r="F20" s="24">
        <v>6</v>
      </c>
      <c r="G20" s="24">
        <v>4</v>
      </c>
      <c r="H20" s="22" t="s">
        <v>29</v>
      </c>
      <c r="I20" s="22">
        <v>192</v>
      </c>
      <c r="J20" s="22">
        <v>103</v>
      </c>
      <c r="K20" s="22">
        <f t="shared" si="0"/>
        <v>53.645833333333336</v>
      </c>
      <c r="L20" s="24">
        <v>24</v>
      </c>
      <c r="M20" s="24">
        <v>26</v>
      </c>
      <c r="N20" s="24">
        <v>8</v>
      </c>
      <c r="O20" s="24">
        <v>2</v>
      </c>
      <c r="P20" s="24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s="25" customFormat="1" ht="12.75" x14ac:dyDescent="0.2">
      <c r="A21" s="20">
        <v>14</v>
      </c>
      <c r="B21" s="21">
        <v>45852</v>
      </c>
      <c r="C21" s="24">
        <v>3</v>
      </c>
      <c r="D21" s="24">
        <v>12</v>
      </c>
      <c r="E21" s="24">
        <v>12</v>
      </c>
      <c r="F21" s="24">
        <v>8</v>
      </c>
      <c r="G21" s="24">
        <v>4</v>
      </c>
      <c r="H21" s="22" t="s">
        <v>29</v>
      </c>
      <c r="I21" s="22">
        <v>224</v>
      </c>
      <c r="J21" s="22">
        <v>150</v>
      </c>
      <c r="K21" s="22">
        <f t="shared" si="0"/>
        <v>66.964285714285708</v>
      </c>
      <c r="L21" s="24">
        <v>30</v>
      </c>
      <c r="M21" s="24">
        <v>25</v>
      </c>
      <c r="N21" s="24">
        <v>10</v>
      </c>
      <c r="O21" s="24">
        <v>2</v>
      </c>
      <c r="P21" s="24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s="25" customFormat="1" ht="12.75" x14ac:dyDescent="0.2">
      <c r="A22" s="23">
        <v>15</v>
      </c>
      <c r="B22" s="21">
        <v>45853</v>
      </c>
      <c r="C22" s="24">
        <v>4</v>
      </c>
      <c r="D22" s="24">
        <v>12</v>
      </c>
      <c r="E22" s="24">
        <v>12</v>
      </c>
      <c r="F22" s="24">
        <v>6</v>
      </c>
      <c r="G22" s="24">
        <v>6</v>
      </c>
      <c r="H22" s="22" t="s">
        <v>29</v>
      </c>
      <c r="I22" s="22">
        <v>240</v>
      </c>
      <c r="J22" s="22">
        <v>124</v>
      </c>
      <c r="K22" s="22">
        <f t="shared" si="0"/>
        <v>51.666666666666671</v>
      </c>
      <c r="L22" s="24">
        <v>16</v>
      </c>
      <c r="M22" s="24">
        <v>30</v>
      </c>
      <c r="N22" s="24">
        <v>9</v>
      </c>
      <c r="O22" s="24">
        <v>3</v>
      </c>
      <c r="P22" s="24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 s="25" customFormat="1" ht="12.75" x14ac:dyDescent="0.2">
      <c r="A23" s="20">
        <v>16</v>
      </c>
      <c r="B23" s="21">
        <v>45854</v>
      </c>
      <c r="C23" s="24">
        <v>3</v>
      </c>
      <c r="D23" s="24">
        <v>10</v>
      </c>
      <c r="E23" s="24">
        <v>10</v>
      </c>
      <c r="F23" s="24">
        <v>5</v>
      </c>
      <c r="G23" s="24">
        <v>5</v>
      </c>
      <c r="H23" s="22" t="s">
        <v>29</v>
      </c>
      <c r="I23" s="22">
        <v>200</v>
      </c>
      <c r="J23" s="22">
        <v>130</v>
      </c>
      <c r="K23" s="22">
        <f t="shared" si="0"/>
        <v>65</v>
      </c>
      <c r="L23" s="24">
        <v>17</v>
      </c>
      <c r="M23" s="24">
        <v>19</v>
      </c>
      <c r="N23" s="24">
        <v>8</v>
      </c>
      <c r="O23" s="24">
        <v>2</v>
      </c>
      <c r="P23" s="24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s="25" customFormat="1" ht="12.75" x14ac:dyDescent="0.2">
      <c r="A24" s="23">
        <v>17</v>
      </c>
      <c r="B24" s="21">
        <v>45855</v>
      </c>
      <c r="C24" s="24">
        <v>4</v>
      </c>
      <c r="D24" s="24">
        <v>13</v>
      </c>
      <c r="E24" s="24">
        <v>13</v>
      </c>
      <c r="F24" s="24">
        <v>6</v>
      </c>
      <c r="G24" s="24">
        <v>7</v>
      </c>
      <c r="H24" s="22" t="s">
        <v>29</v>
      </c>
      <c r="I24" s="22">
        <v>264</v>
      </c>
      <c r="J24" s="22">
        <v>154</v>
      </c>
      <c r="K24" s="22">
        <f t="shared" si="0"/>
        <v>58.333333333333336</v>
      </c>
      <c r="L24" s="24">
        <v>38</v>
      </c>
      <c r="M24" s="24">
        <v>34</v>
      </c>
      <c r="N24" s="24">
        <v>10</v>
      </c>
      <c r="O24" s="24">
        <v>3</v>
      </c>
      <c r="P24" s="24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25" customFormat="1" ht="12.75" x14ac:dyDescent="0.2">
      <c r="A25" s="20">
        <v>18</v>
      </c>
      <c r="B25" s="21">
        <v>45856</v>
      </c>
      <c r="C25" s="24">
        <v>4</v>
      </c>
      <c r="D25" s="24">
        <v>12</v>
      </c>
      <c r="E25" s="24">
        <v>12</v>
      </c>
      <c r="F25" s="24">
        <v>7</v>
      </c>
      <c r="G25" s="24">
        <v>5</v>
      </c>
      <c r="H25" s="22" t="s">
        <v>29</v>
      </c>
      <c r="I25" s="22">
        <v>232</v>
      </c>
      <c r="J25" s="22">
        <v>152</v>
      </c>
      <c r="K25" s="22">
        <f t="shared" si="0"/>
        <v>65.517241379310349</v>
      </c>
      <c r="L25" s="24">
        <v>36</v>
      </c>
      <c r="M25" s="24">
        <v>23</v>
      </c>
      <c r="N25" s="24">
        <v>9</v>
      </c>
      <c r="O25" s="24">
        <v>3</v>
      </c>
      <c r="P25" s="24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25" customFormat="1" ht="12.75" x14ac:dyDescent="0.2">
      <c r="A26" s="20">
        <v>19</v>
      </c>
      <c r="B26" s="21">
        <v>45857</v>
      </c>
      <c r="C26" s="24">
        <v>4</v>
      </c>
      <c r="D26" s="24">
        <v>12</v>
      </c>
      <c r="E26" s="24">
        <v>12</v>
      </c>
      <c r="F26" s="24">
        <v>6</v>
      </c>
      <c r="G26" s="24">
        <v>6</v>
      </c>
      <c r="H26" s="22" t="s">
        <v>29</v>
      </c>
      <c r="I26" s="22">
        <v>240</v>
      </c>
      <c r="J26" s="22">
        <v>115</v>
      </c>
      <c r="K26" s="22">
        <f t="shared" si="0"/>
        <v>47.916666666666671</v>
      </c>
      <c r="L26" s="24">
        <v>24</v>
      </c>
      <c r="M26" s="24">
        <v>30</v>
      </c>
      <c r="N26" s="24">
        <v>10</v>
      </c>
      <c r="O26" s="24">
        <v>2</v>
      </c>
      <c r="P26" s="24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5" customFormat="1" ht="12.75" x14ac:dyDescent="0.2">
      <c r="A27" s="23">
        <v>20</v>
      </c>
      <c r="B27" s="21">
        <v>45858</v>
      </c>
      <c r="C27" s="24">
        <v>4</v>
      </c>
      <c r="D27" s="24">
        <v>8</v>
      </c>
      <c r="E27" s="24">
        <v>8</v>
      </c>
      <c r="F27" s="24">
        <v>4</v>
      </c>
      <c r="G27" s="24">
        <v>4</v>
      </c>
      <c r="H27" s="22" t="s">
        <v>29</v>
      </c>
      <c r="I27" s="22">
        <v>160</v>
      </c>
      <c r="J27" s="22">
        <v>81</v>
      </c>
      <c r="K27" s="22">
        <f t="shared" si="0"/>
        <v>50.625</v>
      </c>
      <c r="L27" s="24">
        <v>15</v>
      </c>
      <c r="M27" s="24">
        <v>19</v>
      </c>
      <c r="N27" s="24">
        <v>6</v>
      </c>
      <c r="O27" s="24">
        <v>2</v>
      </c>
      <c r="P27" s="24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5" customFormat="1" ht="12.75" x14ac:dyDescent="0.2">
      <c r="A28" s="20">
        <v>21</v>
      </c>
      <c r="B28" s="21">
        <v>45859</v>
      </c>
      <c r="C28" s="24">
        <v>3</v>
      </c>
      <c r="D28" s="24">
        <v>13</v>
      </c>
      <c r="E28" s="24">
        <v>13</v>
      </c>
      <c r="F28" s="24">
        <v>7</v>
      </c>
      <c r="G28" s="24">
        <v>6</v>
      </c>
      <c r="H28" s="22" t="s">
        <v>29</v>
      </c>
      <c r="I28" s="22">
        <v>256</v>
      </c>
      <c r="J28" s="22">
        <v>147</v>
      </c>
      <c r="K28" s="22">
        <f t="shared" si="0"/>
        <v>57.421875</v>
      </c>
      <c r="L28" s="24">
        <v>32</v>
      </c>
      <c r="M28" s="24">
        <v>28</v>
      </c>
      <c r="N28" s="24">
        <v>11</v>
      </c>
      <c r="O28" s="24">
        <v>2</v>
      </c>
      <c r="P28" s="24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5" customFormat="1" ht="12.75" x14ac:dyDescent="0.2">
      <c r="A29" s="23">
        <v>22</v>
      </c>
      <c r="B29" s="21">
        <v>45860</v>
      </c>
      <c r="C29" s="24">
        <v>4</v>
      </c>
      <c r="D29" s="24">
        <v>11</v>
      </c>
      <c r="E29" s="24">
        <v>11</v>
      </c>
      <c r="F29" s="24">
        <v>6</v>
      </c>
      <c r="G29" s="24">
        <v>5</v>
      </c>
      <c r="H29" s="22" t="s">
        <v>29</v>
      </c>
      <c r="I29" s="22">
        <v>216</v>
      </c>
      <c r="J29" s="22">
        <v>91</v>
      </c>
      <c r="K29" s="22">
        <f t="shared" si="0"/>
        <v>42.129629629629626</v>
      </c>
      <c r="L29" s="24">
        <v>25</v>
      </c>
      <c r="M29" s="24">
        <v>20</v>
      </c>
      <c r="N29" s="24">
        <v>8</v>
      </c>
      <c r="O29" s="24">
        <v>3</v>
      </c>
      <c r="P29" s="24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3" customFormat="1" ht="12.75" x14ac:dyDescent="0.2">
      <c r="A30" s="20">
        <v>23</v>
      </c>
      <c r="B30" s="21">
        <v>45861</v>
      </c>
      <c r="C30" s="26">
        <v>3</v>
      </c>
      <c r="D30" s="26">
        <v>12</v>
      </c>
      <c r="E30" s="26">
        <v>12</v>
      </c>
      <c r="F30" s="26">
        <v>6</v>
      </c>
      <c r="G30" s="26">
        <v>6</v>
      </c>
      <c r="H30" s="22" t="s">
        <v>29</v>
      </c>
      <c r="I30" s="22">
        <v>240</v>
      </c>
      <c r="J30" s="22">
        <v>136</v>
      </c>
      <c r="K30" s="22">
        <f t="shared" si="0"/>
        <v>56.666666666666664</v>
      </c>
      <c r="L30" s="26">
        <v>26</v>
      </c>
      <c r="M30" s="26">
        <v>27</v>
      </c>
      <c r="N30" s="26">
        <v>10</v>
      </c>
      <c r="O30" s="26">
        <v>2</v>
      </c>
      <c r="P30" s="27"/>
    </row>
    <row r="31" spans="1:34" s="13" customFormat="1" ht="12.75" x14ac:dyDescent="0.2">
      <c r="A31" s="23">
        <v>24</v>
      </c>
      <c r="B31" s="21">
        <v>45862</v>
      </c>
      <c r="C31" s="26">
        <v>4</v>
      </c>
      <c r="D31" s="26">
        <v>12</v>
      </c>
      <c r="E31" s="26">
        <v>12</v>
      </c>
      <c r="F31" s="26">
        <v>6</v>
      </c>
      <c r="G31" s="26">
        <v>6</v>
      </c>
      <c r="H31" s="22" t="s">
        <v>29</v>
      </c>
      <c r="I31" s="22">
        <v>240</v>
      </c>
      <c r="J31" s="22">
        <v>122</v>
      </c>
      <c r="K31" s="22">
        <f t="shared" si="0"/>
        <v>50.833333333333329</v>
      </c>
      <c r="L31" s="26">
        <v>17</v>
      </c>
      <c r="M31" s="26">
        <v>27</v>
      </c>
      <c r="N31" s="26">
        <v>9</v>
      </c>
      <c r="O31" s="26">
        <v>3</v>
      </c>
      <c r="P31" s="27"/>
    </row>
    <row r="32" spans="1:34" s="13" customFormat="1" ht="12.75" x14ac:dyDescent="0.2">
      <c r="A32" s="20">
        <v>25</v>
      </c>
      <c r="B32" s="21">
        <v>45863</v>
      </c>
      <c r="C32" s="26">
        <v>4</v>
      </c>
      <c r="D32" s="26">
        <v>11</v>
      </c>
      <c r="E32" s="26">
        <v>11</v>
      </c>
      <c r="F32" s="26">
        <v>6</v>
      </c>
      <c r="G32" s="26">
        <v>5</v>
      </c>
      <c r="H32" s="22" t="s">
        <v>29</v>
      </c>
      <c r="I32" s="22">
        <v>216</v>
      </c>
      <c r="J32" s="22">
        <v>109</v>
      </c>
      <c r="K32" s="22">
        <f t="shared" si="0"/>
        <v>50.462962962962962</v>
      </c>
      <c r="L32" s="26">
        <v>24</v>
      </c>
      <c r="M32" s="26">
        <v>21</v>
      </c>
      <c r="N32" s="26">
        <v>9</v>
      </c>
      <c r="O32" s="26">
        <v>2</v>
      </c>
      <c r="P32" s="27"/>
    </row>
    <row r="33" spans="1:16" s="13" customFormat="1" ht="12.75" x14ac:dyDescent="0.2">
      <c r="A33" s="23">
        <v>26</v>
      </c>
      <c r="B33" s="21">
        <v>45864</v>
      </c>
      <c r="C33" s="26">
        <v>4</v>
      </c>
      <c r="D33" s="26">
        <v>10</v>
      </c>
      <c r="E33" s="26">
        <v>10</v>
      </c>
      <c r="F33" s="26">
        <v>5</v>
      </c>
      <c r="G33" s="26">
        <v>5</v>
      </c>
      <c r="H33" s="22" t="s">
        <v>29</v>
      </c>
      <c r="I33" s="22">
        <v>200</v>
      </c>
      <c r="J33" s="22">
        <v>116</v>
      </c>
      <c r="K33" s="22">
        <f t="shared" si="0"/>
        <v>57.999999999999993</v>
      </c>
      <c r="L33" s="26">
        <v>31</v>
      </c>
      <c r="M33" s="26">
        <v>27</v>
      </c>
      <c r="N33" s="26">
        <v>8</v>
      </c>
      <c r="O33" s="26">
        <v>2</v>
      </c>
      <c r="P33" s="27"/>
    </row>
    <row r="34" spans="1:16" s="13" customFormat="1" ht="12.75" x14ac:dyDescent="0.2">
      <c r="A34" s="20">
        <v>27</v>
      </c>
      <c r="B34" s="21">
        <v>45865</v>
      </c>
      <c r="C34" s="26">
        <v>3</v>
      </c>
      <c r="D34" s="26">
        <v>9</v>
      </c>
      <c r="E34" s="26">
        <v>9</v>
      </c>
      <c r="F34" s="26">
        <v>4</v>
      </c>
      <c r="G34" s="26">
        <v>5</v>
      </c>
      <c r="H34" s="22" t="s">
        <v>29</v>
      </c>
      <c r="I34" s="22">
        <v>184</v>
      </c>
      <c r="J34" s="22">
        <v>103</v>
      </c>
      <c r="K34" s="22">
        <f t="shared" si="0"/>
        <v>55.978260869565219</v>
      </c>
      <c r="L34" s="26">
        <v>14</v>
      </c>
      <c r="M34" s="26">
        <v>23</v>
      </c>
      <c r="N34" s="26">
        <v>7</v>
      </c>
      <c r="O34" s="26">
        <v>2</v>
      </c>
      <c r="P34" s="28"/>
    </row>
    <row r="35" spans="1:16" s="13" customFormat="1" ht="12.75" x14ac:dyDescent="0.2">
      <c r="A35" s="23">
        <v>28</v>
      </c>
      <c r="B35" s="21">
        <v>45866</v>
      </c>
      <c r="C35" s="26">
        <v>4</v>
      </c>
      <c r="D35" s="26">
        <v>12</v>
      </c>
      <c r="E35" s="26">
        <v>12</v>
      </c>
      <c r="F35" s="26">
        <v>6</v>
      </c>
      <c r="G35" s="26">
        <v>6</v>
      </c>
      <c r="H35" s="22" t="s">
        <v>29</v>
      </c>
      <c r="I35" s="22">
        <v>240</v>
      </c>
      <c r="J35" s="22">
        <v>118</v>
      </c>
      <c r="K35" s="22">
        <f t="shared" si="0"/>
        <v>49.166666666666664</v>
      </c>
      <c r="L35" s="26">
        <v>26</v>
      </c>
      <c r="M35" s="26">
        <v>29</v>
      </c>
      <c r="N35" s="26">
        <v>9</v>
      </c>
      <c r="O35" s="26">
        <v>3</v>
      </c>
      <c r="P35" s="28"/>
    </row>
    <row r="36" spans="1:16" s="13" customFormat="1" ht="12.75" x14ac:dyDescent="0.2">
      <c r="A36" s="23">
        <v>29</v>
      </c>
      <c r="B36" s="21">
        <v>45867</v>
      </c>
      <c r="C36" s="26">
        <v>3</v>
      </c>
      <c r="D36" s="26">
        <v>13</v>
      </c>
      <c r="E36" s="26">
        <v>13</v>
      </c>
      <c r="F36" s="26">
        <v>7</v>
      </c>
      <c r="G36" s="26">
        <v>6</v>
      </c>
      <c r="H36" s="22" t="s">
        <v>29</v>
      </c>
      <c r="I36" s="22">
        <v>256</v>
      </c>
      <c r="J36" s="22">
        <v>142</v>
      </c>
      <c r="K36" s="22">
        <f t="shared" si="0"/>
        <v>55.46875</v>
      </c>
      <c r="L36" s="26">
        <v>28</v>
      </c>
      <c r="M36" s="26">
        <v>26</v>
      </c>
      <c r="N36" s="26">
        <v>11</v>
      </c>
      <c r="O36" s="26">
        <v>2</v>
      </c>
      <c r="P36" s="28"/>
    </row>
    <row r="37" spans="1:16" s="13" customFormat="1" ht="12.75" x14ac:dyDescent="0.2">
      <c r="A37" s="20">
        <v>30</v>
      </c>
      <c r="B37" s="21">
        <v>45868</v>
      </c>
      <c r="C37" s="26">
        <v>3</v>
      </c>
      <c r="D37" s="26">
        <v>12</v>
      </c>
      <c r="E37" s="26">
        <v>12</v>
      </c>
      <c r="F37" s="26">
        <v>6</v>
      </c>
      <c r="G37" s="26">
        <v>6</v>
      </c>
      <c r="H37" s="22" t="s">
        <v>29</v>
      </c>
      <c r="I37" s="22">
        <v>240</v>
      </c>
      <c r="J37" s="22">
        <v>107</v>
      </c>
      <c r="K37" s="22">
        <f t="shared" si="0"/>
        <v>44.583333333333336</v>
      </c>
      <c r="L37" s="26">
        <v>14</v>
      </c>
      <c r="M37" s="26">
        <v>28</v>
      </c>
      <c r="N37" s="26">
        <v>10</v>
      </c>
      <c r="O37" s="26">
        <v>2</v>
      </c>
      <c r="P37" s="28"/>
    </row>
    <row r="38" spans="1:16" s="13" customFormat="1" ht="12.75" x14ac:dyDescent="0.2">
      <c r="A38" s="23">
        <v>31</v>
      </c>
      <c r="B38" s="21">
        <v>45869</v>
      </c>
      <c r="C38" s="26">
        <v>3</v>
      </c>
      <c r="D38" s="26">
        <v>10</v>
      </c>
      <c r="E38" s="26">
        <v>10</v>
      </c>
      <c r="F38" s="26">
        <v>5</v>
      </c>
      <c r="G38" s="26">
        <v>5</v>
      </c>
      <c r="H38" s="22" t="s">
        <v>29</v>
      </c>
      <c r="I38" s="22">
        <v>192</v>
      </c>
      <c r="J38" s="22">
        <v>112</v>
      </c>
      <c r="K38" s="22">
        <f t="shared" si="0"/>
        <v>58.333333333333336</v>
      </c>
      <c r="L38" s="26">
        <v>33</v>
      </c>
      <c r="M38" s="26">
        <v>32</v>
      </c>
      <c r="N38" s="26">
        <v>8</v>
      </c>
      <c r="O38" s="26">
        <v>2</v>
      </c>
      <c r="P38" s="28"/>
    </row>
    <row r="39" spans="1:16" s="13" customFormat="1" ht="32.25" customHeight="1" thickBot="1" x14ac:dyDescent="0.25">
      <c r="A39" s="29" t="s">
        <v>30</v>
      </c>
      <c r="B39" s="30"/>
      <c r="C39" s="31">
        <f>AVERAGE(C8:C38)</f>
        <v>3.5483870967741935</v>
      </c>
      <c r="D39" s="32">
        <f>SUM(D8:D38)</f>
        <v>344</v>
      </c>
      <c r="E39" s="32">
        <f>SUM(E8:E38)</f>
        <v>344</v>
      </c>
      <c r="F39" s="32">
        <f>SUM(F8:F38)</f>
        <v>178</v>
      </c>
      <c r="G39" s="32">
        <f>SUM(G8:G38)</f>
        <v>167</v>
      </c>
      <c r="H39" s="32">
        <f>SUM(H30:H38)</f>
        <v>0</v>
      </c>
      <c r="I39" s="32">
        <f t="shared" ref="I39:O39" si="1">SUM(I8:I38)</f>
        <v>6848</v>
      </c>
      <c r="J39" s="32">
        <f t="shared" si="1"/>
        <v>3641</v>
      </c>
      <c r="K39" s="32">
        <f t="shared" si="1"/>
        <v>1648.512087210363</v>
      </c>
      <c r="L39" s="32">
        <f t="shared" si="1"/>
        <v>753</v>
      </c>
      <c r="M39" s="38">
        <f t="shared" si="1"/>
        <v>796</v>
      </c>
      <c r="N39" s="32">
        <f t="shared" si="1"/>
        <v>274</v>
      </c>
      <c r="O39" s="32">
        <f t="shared" si="1"/>
        <v>71</v>
      </c>
      <c r="P39" s="32"/>
    </row>
    <row r="40" spans="1:16" ht="6.75" customHeight="1" x14ac:dyDescent="0.25"/>
    <row r="42" spans="1:16" ht="6" customHeight="1" x14ac:dyDescent="0.25"/>
    <row r="43" spans="1:16" x14ac:dyDescent="0.25">
      <c r="C43" s="33"/>
      <c r="N43" s="33"/>
    </row>
    <row r="44" spans="1:16" x14ac:dyDescent="0.25">
      <c r="C44" s="33"/>
      <c r="K44" s="34" t="s">
        <v>31</v>
      </c>
      <c r="L44" s="34"/>
      <c r="M44" s="34"/>
      <c r="N44" s="34"/>
      <c r="O44" s="34"/>
      <c r="P44" s="34"/>
    </row>
    <row r="45" spans="1:16" x14ac:dyDescent="0.25">
      <c r="C45" s="33"/>
      <c r="K45" s="34" t="s">
        <v>32</v>
      </c>
      <c r="L45" s="34"/>
      <c r="M45" s="34"/>
      <c r="N45" s="34"/>
      <c r="O45" s="34"/>
      <c r="P45" s="34"/>
    </row>
    <row r="46" spans="1:16" ht="15.75" x14ac:dyDescent="0.25">
      <c r="C46" s="33"/>
      <c r="N46" s="35"/>
    </row>
    <row r="47" spans="1:16" ht="15.75" x14ac:dyDescent="0.25">
      <c r="C47" s="35"/>
      <c r="N47" s="33"/>
    </row>
    <row r="48" spans="1:16" x14ac:dyDescent="0.25">
      <c r="C48" s="33"/>
      <c r="N48" s="33"/>
    </row>
    <row r="49" spans="3:16" x14ac:dyDescent="0.25">
      <c r="C49" s="33"/>
      <c r="K49" s="36" t="s">
        <v>33</v>
      </c>
      <c r="L49" s="37"/>
      <c r="M49" s="37"/>
      <c r="N49" s="37"/>
      <c r="O49" s="37"/>
      <c r="P49" s="37"/>
    </row>
    <row r="50" spans="3:16" x14ac:dyDescent="0.25">
      <c r="K50" s="37" t="s">
        <v>34</v>
      </c>
      <c r="L50" s="37"/>
      <c r="M50" s="37"/>
      <c r="N50" s="37"/>
      <c r="O50" s="37"/>
      <c r="P50" s="37"/>
    </row>
    <row r="51" spans="3:16" x14ac:dyDescent="0.25">
      <c r="K51" s="37" t="s">
        <v>35</v>
      </c>
      <c r="L51" s="37"/>
      <c r="M51" s="37"/>
      <c r="N51" s="37"/>
      <c r="O51" s="37"/>
      <c r="P51" s="37"/>
    </row>
  </sheetData>
  <mergeCells count="24">
    <mergeCell ref="K44:P44"/>
    <mergeCell ref="K45:P45"/>
    <mergeCell ref="K49:P49"/>
    <mergeCell ref="K50:P50"/>
    <mergeCell ref="K51:P51"/>
    <mergeCell ref="J5:J6"/>
    <mergeCell ref="K5:K6"/>
    <mergeCell ref="L5:M5"/>
    <mergeCell ref="N5:O5"/>
    <mergeCell ref="P5:P6"/>
    <mergeCell ref="A39:B39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E484-487C-45D0-A7FF-B182D10B10F4}">
  <sheetPr codeName="Sheet2">
    <tabColor theme="5" tint="0.39997558519241921"/>
  </sheetPr>
  <dimension ref="A1:AH51"/>
  <sheetViews>
    <sheetView topLeftCell="A4" zoomScaleNormal="100" zoomScaleSheetLayoutView="81" zoomScalePageLayoutView="90" workbookViewId="0">
      <selection activeCell="I24" sqref="I24"/>
    </sheetView>
  </sheetViews>
  <sheetFormatPr defaultColWidth="9" defaultRowHeight="15" x14ac:dyDescent="0.25"/>
  <cols>
    <col min="1" max="1" width="6.28515625" customWidth="1"/>
    <col min="2" max="2" width="14.7109375" customWidth="1"/>
    <col min="3" max="3" width="8.28515625" customWidth="1"/>
    <col min="4" max="5" width="10.28515625" customWidth="1"/>
    <col min="6" max="8" width="8.28515625" customWidth="1"/>
    <col min="9" max="9" width="8.7109375" customWidth="1"/>
    <col min="10" max="10" width="10.5703125" customWidth="1"/>
    <col min="11" max="11" width="12.7109375" customWidth="1"/>
    <col min="12" max="13" width="10.140625" customWidth="1"/>
    <col min="14" max="14" width="9.28515625" customWidth="1"/>
    <col min="15" max="15" width="12.7109375" customWidth="1"/>
    <col min="16" max="16" width="20" customWidth="1"/>
  </cols>
  <sheetData>
    <row r="1" spans="1:16" ht="27.7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thickBot="1" x14ac:dyDescent="0.3">
      <c r="A2" s="2" t="s">
        <v>1</v>
      </c>
      <c r="B2" s="3"/>
      <c r="C2" s="4" t="s">
        <v>36</v>
      </c>
      <c r="D2" s="4"/>
      <c r="P2" s="5" t="s">
        <v>3</v>
      </c>
    </row>
    <row r="3" spans="1:16" x14ac:dyDescent="0.25">
      <c r="A3" s="2" t="s">
        <v>4</v>
      </c>
      <c r="B3" s="3"/>
      <c r="C3" s="6" t="s">
        <v>5</v>
      </c>
      <c r="D3" s="6"/>
    </row>
    <row r="4" spans="1:16" ht="15.75" thickBot="1" x14ac:dyDescent="0.3">
      <c r="A4" s="7" t="s">
        <v>6</v>
      </c>
      <c r="B4" s="8"/>
      <c r="C4" s="9" t="s">
        <v>7</v>
      </c>
      <c r="D4" s="9"/>
    </row>
    <row r="5" spans="1:16" s="13" customFormat="1" ht="17.25" customHeight="1" thickTop="1" x14ac:dyDescent="0.2">
      <c r="A5" s="10" t="s">
        <v>8</v>
      </c>
      <c r="B5" s="10" t="s">
        <v>9</v>
      </c>
      <c r="C5" s="10" t="s">
        <v>10</v>
      </c>
      <c r="D5" s="10" t="s">
        <v>11</v>
      </c>
      <c r="E5" s="10"/>
      <c r="F5" s="11" t="s">
        <v>12</v>
      </c>
      <c r="G5" s="12"/>
      <c r="H5" s="12"/>
      <c r="I5" s="10" t="s">
        <v>13</v>
      </c>
      <c r="J5" s="10" t="s">
        <v>14</v>
      </c>
      <c r="K5" s="10" t="s">
        <v>15</v>
      </c>
      <c r="L5" s="10" t="s">
        <v>16</v>
      </c>
      <c r="M5" s="10"/>
      <c r="N5" s="10" t="s">
        <v>17</v>
      </c>
      <c r="O5" s="10"/>
      <c r="P5" s="10" t="s">
        <v>18</v>
      </c>
    </row>
    <row r="6" spans="1:16" s="13" customFormat="1" ht="22.5" customHeight="1" x14ac:dyDescent="0.2">
      <c r="A6" s="14"/>
      <c r="B6" s="14"/>
      <c r="C6" s="14"/>
      <c r="D6" s="15" t="s">
        <v>19</v>
      </c>
      <c r="E6" s="15" t="s">
        <v>20</v>
      </c>
      <c r="F6" s="16" t="s">
        <v>21</v>
      </c>
      <c r="G6" s="16" t="s">
        <v>22</v>
      </c>
      <c r="H6" s="16" t="s">
        <v>23</v>
      </c>
      <c r="I6" s="14"/>
      <c r="J6" s="14"/>
      <c r="K6" s="14"/>
      <c r="L6" s="15" t="s">
        <v>24</v>
      </c>
      <c r="M6" s="15" t="s">
        <v>25</v>
      </c>
      <c r="N6" s="15" t="s">
        <v>26</v>
      </c>
      <c r="O6" s="15" t="s">
        <v>27</v>
      </c>
      <c r="P6" s="14"/>
    </row>
    <row r="7" spans="1:16" s="19" customFormat="1" ht="11.25" x14ac:dyDescent="0.2">
      <c r="A7" s="17">
        <v>1</v>
      </c>
      <c r="B7" s="17">
        <v>2</v>
      </c>
      <c r="C7" s="18">
        <v>3</v>
      </c>
      <c r="D7" s="18">
        <v>4</v>
      </c>
      <c r="E7" s="18">
        <v>5</v>
      </c>
      <c r="F7" s="18"/>
      <c r="G7" s="18"/>
      <c r="H7" s="18"/>
      <c r="I7" s="18">
        <v>6</v>
      </c>
      <c r="J7" s="18">
        <v>7</v>
      </c>
      <c r="K7" s="18" t="s">
        <v>28</v>
      </c>
      <c r="L7" s="18">
        <v>9</v>
      </c>
      <c r="M7" s="18">
        <v>10</v>
      </c>
      <c r="N7" s="18">
        <v>11</v>
      </c>
      <c r="O7" s="18">
        <v>12</v>
      </c>
      <c r="P7" s="18">
        <v>13</v>
      </c>
    </row>
    <row r="8" spans="1:16" s="19" customFormat="1" ht="12.75" x14ac:dyDescent="0.2">
      <c r="A8" s="20">
        <v>1</v>
      </c>
      <c r="B8" s="21">
        <v>45870</v>
      </c>
      <c r="C8" s="22">
        <v>3</v>
      </c>
      <c r="D8" s="22">
        <v>12</v>
      </c>
      <c r="E8" s="22">
        <v>12</v>
      </c>
      <c r="F8" s="22">
        <v>7</v>
      </c>
      <c r="G8" s="22">
        <v>5</v>
      </c>
      <c r="H8" s="22" t="s">
        <v>29</v>
      </c>
      <c r="I8" s="22">
        <v>232</v>
      </c>
      <c r="J8" s="22">
        <v>134</v>
      </c>
      <c r="K8" s="22">
        <f>J8/I8*100</f>
        <v>57.758620689655174</v>
      </c>
      <c r="L8" s="22">
        <v>26</v>
      </c>
      <c r="M8" s="22">
        <v>25</v>
      </c>
      <c r="N8" s="22">
        <v>10</v>
      </c>
      <c r="O8" s="22">
        <v>2</v>
      </c>
      <c r="P8" s="22"/>
    </row>
    <row r="9" spans="1:16" s="19" customFormat="1" ht="12.75" x14ac:dyDescent="0.2">
      <c r="A9" s="23">
        <v>2</v>
      </c>
      <c r="B9" s="21">
        <v>45871</v>
      </c>
      <c r="C9" s="22">
        <v>3</v>
      </c>
      <c r="D9" s="22">
        <v>10</v>
      </c>
      <c r="E9" s="22">
        <v>10</v>
      </c>
      <c r="F9" s="22">
        <v>6</v>
      </c>
      <c r="G9" s="22">
        <v>4</v>
      </c>
      <c r="H9" s="22" t="s">
        <v>29</v>
      </c>
      <c r="I9" s="22">
        <v>192</v>
      </c>
      <c r="J9" s="22">
        <v>115</v>
      </c>
      <c r="K9" s="22">
        <f t="shared" ref="K9:K38" si="0">J9/I9*100</f>
        <v>59.895833333333336</v>
      </c>
      <c r="L9" s="22">
        <v>12</v>
      </c>
      <c r="M9" s="22">
        <v>26</v>
      </c>
      <c r="N9" s="22">
        <v>9</v>
      </c>
      <c r="O9" s="22">
        <v>1</v>
      </c>
      <c r="P9" s="22"/>
    </row>
    <row r="10" spans="1:16" s="19" customFormat="1" ht="12.75" x14ac:dyDescent="0.2">
      <c r="A10" s="20">
        <v>3</v>
      </c>
      <c r="B10" s="21">
        <v>45872</v>
      </c>
      <c r="C10" s="22">
        <v>3</v>
      </c>
      <c r="D10" s="22">
        <v>9</v>
      </c>
      <c r="E10" s="22">
        <v>9</v>
      </c>
      <c r="F10" s="22">
        <v>4</v>
      </c>
      <c r="G10" s="22">
        <v>5</v>
      </c>
      <c r="H10" s="22" t="s">
        <v>29</v>
      </c>
      <c r="I10" s="22">
        <v>184</v>
      </c>
      <c r="J10" s="22">
        <v>105</v>
      </c>
      <c r="K10" s="22">
        <f t="shared" si="0"/>
        <v>57.065217391304344</v>
      </c>
      <c r="L10" s="22">
        <v>22</v>
      </c>
      <c r="M10" s="22">
        <v>17</v>
      </c>
      <c r="N10" s="22">
        <v>7</v>
      </c>
      <c r="O10" s="22">
        <v>2</v>
      </c>
      <c r="P10" s="22"/>
    </row>
    <row r="11" spans="1:16" s="19" customFormat="1" ht="12.75" x14ac:dyDescent="0.2">
      <c r="A11" s="23">
        <v>4</v>
      </c>
      <c r="B11" s="21">
        <v>45873</v>
      </c>
      <c r="C11" s="22">
        <v>3</v>
      </c>
      <c r="D11" s="22">
        <v>13</v>
      </c>
      <c r="E11" s="22">
        <v>13</v>
      </c>
      <c r="F11" s="22">
        <v>7</v>
      </c>
      <c r="G11" s="22">
        <v>6</v>
      </c>
      <c r="H11" s="22" t="s">
        <v>29</v>
      </c>
      <c r="I11" s="22">
        <v>256</v>
      </c>
      <c r="J11" s="22">
        <v>129</v>
      </c>
      <c r="K11" s="22">
        <f t="shared" si="0"/>
        <v>50.390625</v>
      </c>
      <c r="L11" s="22">
        <v>27</v>
      </c>
      <c r="M11" s="22">
        <v>29</v>
      </c>
      <c r="N11" s="22">
        <v>11</v>
      </c>
      <c r="O11" s="22">
        <v>2</v>
      </c>
      <c r="P11" s="22"/>
    </row>
    <row r="12" spans="1:16" s="19" customFormat="1" ht="12.75" x14ac:dyDescent="0.2">
      <c r="A12" s="20">
        <v>5</v>
      </c>
      <c r="B12" s="21">
        <v>45874</v>
      </c>
      <c r="C12" s="22">
        <v>4</v>
      </c>
      <c r="D12" s="22">
        <v>12</v>
      </c>
      <c r="E12" s="22">
        <v>12</v>
      </c>
      <c r="F12" s="22">
        <v>6</v>
      </c>
      <c r="G12" s="22">
        <v>6</v>
      </c>
      <c r="H12" s="22" t="s">
        <v>29</v>
      </c>
      <c r="I12" s="22">
        <v>240</v>
      </c>
      <c r="J12" s="22">
        <v>113</v>
      </c>
      <c r="K12" s="22">
        <f t="shared" si="0"/>
        <v>47.083333333333336</v>
      </c>
      <c r="L12" s="22">
        <v>21</v>
      </c>
      <c r="M12" s="22">
        <v>26</v>
      </c>
      <c r="N12" s="22">
        <v>10</v>
      </c>
      <c r="O12" s="22">
        <v>2</v>
      </c>
      <c r="P12" s="22"/>
    </row>
    <row r="13" spans="1:16" s="19" customFormat="1" ht="12.75" x14ac:dyDescent="0.2">
      <c r="A13" s="23">
        <v>6</v>
      </c>
      <c r="B13" s="21">
        <v>45875</v>
      </c>
      <c r="C13" s="22">
        <v>4</v>
      </c>
      <c r="D13" s="22">
        <v>11</v>
      </c>
      <c r="E13" s="22">
        <v>11</v>
      </c>
      <c r="F13" s="22">
        <v>7</v>
      </c>
      <c r="G13" s="22">
        <v>4</v>
      </c>
      <c r="H13" s="22" t="s">
        <v>29</v>
      </c>
      <c r="I13" s="22">
        <v>208</v>
      </c>
      <c r="J13" s="22">
        <v>137</v>
      </c>
      <c r="K13" s="22">
        <f>J13/I13*100</f>
        <v>65.865384615384613</v>
      </c>
      <c r="L13" s="22">
        <v>23</v>
      </c>
      <c r="M13" s="22">
        <v>27</v>
      </c>
      <c r="N13" s="22">
        <v>9</v>
      </c>
      <c r="O13" s="22">
        <v>2</v>
      </c>
      <c r="P13" s="22"/>
    </row>
    <row r="14" spans="1:16" s="19" customFormat="1" ht="12.75" x14ac:dyDescent="0.2">
      <c r="A14" s="20">
        <v>7</v>
      </c>
      <c r="B14" s="21">
        <v>45876</v>
      </c>
      <c r="C14" s="22">
        <v>3</v>
      </c>
      <c r="D14" s="22">
        <v>12</v>
      </c>
      <c r="E14" s="22">
        <v>12</v>
      </c>
      <c r="F14" s="22">
        <v>6</v>
      </c>
      <c r="G14" s="22">
        <v>6</v>
      </c>
      <c r="H14" s="22" t="s">
        <v>29</v>
      </c>
      <c r="I14" s="22">
        <v>240</v>
      </c>
      <c r="J14" s="22">
        <v>126</v>
      </c>
      <c r="K14" s="22">
        <f t="shared" si="0"/>
        <v>52.5</v>
      </c>
      <c r="L14" s="22">
        <v>27</v>
      </c>
      <c r="M14" s="22">
        <v>24</v>
      </c>
      <c r="N14" s="22">
        <v>10</v>
      </c>
      <c r="O14" s="22">
        <v>2</v>
      </c>
      <c r="P14" s="22"/>
    </row>
    <row r="15" spans="1:16" s="19" customFormat="1" ht="12.75" x14ac:dyDescent="0.2">
      <c r="A15" s="23">
        <v>8</v>
      </c>
      <c r="B15" s="21">
        <v>45877</v>
      </c>
      <c r="C15" s="22">
        <v>3</v>
      </c>
      <c r="D15" s="22">
        <v>10</v>
      </c>
      <c r="E15" s="22">
        <v>10</v>
      </c>
      <c r="F15" s="22">
        <v>4</v>
      </c>
      <c r="G15" s="22">
        <v>6</v>
      </c>
      <c r="H15" s="22"/>
      <c r="I15" s="22">
        <v>208</v>
      </c>
      <c r="J15" s="22">
        <v>120</v>
      </c>
      <c r="K15" s="22">
        <f t="shared" si="0"/>
        <v>57.692307692307686</v>
      </c>
      <c r="L15" s="22">
        <v>23</v>
      </c>
      <c r="M15" s="22">
        <v>18</v>
      </c>
      <c r="N15" s="22">
        <v>8</v>
      </c>
      <c r="O15" s="22">
        <v>2</v>
      </c>
      <c r="P15" s="22"/>
    </row>
    <row r="16" spans="1:16" s="19" customFormat="1" ht="12.75" x14ac:dyDescent="0.2">
      <c r="A16" s="20">
        <v>9</v>
      </c>
      <c r="B16" s="21">
        <v>45878</v>
      </c>
      <c r="C16" s="22">
        <v>4</v>
      </c>
      <c r="D16" s="22">
        <v>10</v>
      </c>
      <c r="E16" s="22">
        <v>10</v>
      </c>
      <c r="F16" s="22">
        <v>5</v>
      </c>
      <c r="G16" s="22">
        <v>5</v>
      </c>
      <c r="H16" s="22" t="s">
        <v>29</v>
      </c>
      <c r="I16" s="22">
        <v>200</v>
      </c>
      <c r="J16" s="22">
        <v>95</v>
      </c>
      <c r="K16" s="22">
        <f t="shared" si="0"/>
        <v>47.5</v>
      </c>
      <c r="L16" s="22">
        <v>26</v>
      </c>
      <c r="M16" s="22">
        <v>25</v>
      </c>
      <c r="N16" s="22">
        <v>7</v>
      </c>
      <c r="O16" s="22">
        <v>3</v>
      </c>
      <c r="P16" s="22"/>
    </row>
    <row r="17" spans="1:34" s="19" customFormat="1" ht="12.75" x14ac:dyDescent="0.2">
      <c r="A17" s="20">
        <v>10</v>
      </c>
      <c r="B17" s="21">
        <v>45879</v>
      </c>
      <c r="C17" s="22">
        <v>3</v>
      </c>
      <c r="D17" s="22">
        <v>11</v>
      </c>
      <c r="E17" s="22">
        <v>11</v>
      </c>
      <c r="F17" s="22">
        <v>5</v>
      </c>
      <c r="G17" s="22">
        <v>6</v>
      </c>
      <c r="H17" s="22" t="s">
        <v>29</v>
      </c>
      <c r="I17" s="22">
        <v>224</v>
      </c>
      <c r="J17" s="22">
        <v>113</v>
      </c>
      <c r="K17" s="22">
        <f t="shared" si="0"/>
        <v>50.446428571428569</v>
      </c>
      <c r="L17" s="22">
        <v>20</v>
      </c>
      <c r="M17" s="22">
        <v>26</v>
      </c>
      <c r="N17" s="22">
        <v>8</v>
      </c>
      <c r="O17" s="22">
        <v>3</v>
      </c>
      <c r="P17" s="22"/>
    </row>
    <row r="18" spans="1:34" s="19" customFormat="1" ht="12.75" x14ac:dyDescent="0.2">
      <c r="A18" s="23">
        <v>11</v>
      </c>
      <c r="B18" s="21">
        <v>45880</v>
      </c>
      <c r="C18" s="22">
        <v>3</v>
      </c>
      <c r="D18" s="22">
        <v>12</v>
      </c>
      <c r="E18" s="22">
        <v>12</v>
      </c>
      <c r="F18" s="22">
        <v>6</v>
      </c>
      <c r="G18" s="22">
        <v>6</v>
      </c>
      <c r="H18" s="22" t="s">
        <v>29</v>
      </c>
      <c r="I18" s="22">
        <v>240</v>
      </c>
      <c r="J18" s="22">
        <v>136</v>
      </c>
      <c r="K18" s="22">
        <f t="shared" si="0"/>
        <v>56.666666666666664</v>
      </c>
      <c r="L18" s="22">
        <v>32</v>
      </c>
      <c r="M18" s="22">
        <v>35</v>
      </c>
      <c r="N18" s="22">
        <v>10</v>
      </c>
      <c r="O18" s="22">
        <v>2</v>
      </c>
      <c r="P18" s="22"/>
    </row>
    <row r="19" spans="1:34" s="25" customFormat="1" ht="12.75" x14ac:dyDescent="0.2">
      <c r="A19" s="20">
        <v>12</v>
      </c>
      <c r="B19" s="21">
        <v>45881</v>
      </c>
      <c r="C19" s="24">
        <v>3</v>
      </c>
      <c r="D19" s="24">
        <v>11</v>
      </c>
      <c r="E19" s="24">
        <v>11</v>
      </c>
      <c r="F19" s="24">
        <v>7</v>
      </c>
      <c r="G19" s="24">
        <v>4</v>
      </c>
      <c r="H19" s="22" t="s">
        <v>29</v>
      </c>
      <c r="I19" s="22">
        <v>208</v>
      </c>
      <c r="J19" s="22">
        <v>116</v>
      </c>
      <c r="K19" s="22">
        <f t="shared" si="0"/>
        <v>55.769230769230774</v>
      </c>
      <c r="L19" s="24">
        <v>30</v>
      </c>
      <c r="M19" s="24">
        <v>29</v>
      </c>
      <c r="N19" s="24">
        <v>9</v>
      </c>
      <c r="O19" s="24">
        <v>2</v>
      </c>
      <c r="P19" s="24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5" customFormat="1" ht="12.75" x14ac:dyDescent="0.2">
      <c r="A20" s="23">
        <v>13</v>
      </c>
      <c r="B20" s="21">
        <v>45882</v>
      </c>
      <c r="C20" s="24">
        <v>3</v>
      </c>
      <c r="D20" s="24">
        <v>11</v>
      </c>
      <c r="E20" s="24">
        <v>11</v>
      </c>
      <c r="F20" s="24">
        <v>7</v>
      </c>
      <c r="G20" s="24">
        <v>4</v>
      </c>
      <c r="H20" s="22" t="s">
        <v>29</v>
      </c>
      <c r="I20" s="22">
        <v>208</v>
      </c>
      <c r="J20" s="22">
        <v>144</v>
      </c>
      <c r="K20" s="22">
        <f t="shared" si="0"/>
        <v>69.230769230769226</v>
      </c>
      <c r="L20" s="24">
        <v>28</v>
      </c>
      <c r="M20" s="24">
        <v>22</v>
      </c>
      <c r="N20" s="24">
        <v>9</v>
      </c>
      <c r="O20" s="24">
        <v>2</v>
      </c>
      <c r="P20" s="24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s="25" customFormat="1" ht="12.75" x14ac:dyDescent="0.2">
      <c r="A21" s="20">
        <v>14</v>
      </c>
      <c r="B21" s="21">
        <v>45883</v>
      </c>
      <c r="C21" s="24">
        <v>3</v>
      </c>
      <c r="D21" s="24">
        <v>10</v>
      </c>
      <c r="E21" s="24">
        <v>10</v>
      </c>
      <c r="F21" s="24">
        <v>5</v>
      </c>
      <c r="G21" s="24">
        <v>5</v>
      </c>
      <c r="H21" s="22" t="s">
        <v>29</v>
      </c>
      <c r="I21" s="22">
        <v>200</v>
      </c>
      <c r="J21" s="22">
        <v>103</v>
      </c>
      <c r="K21" s="22">
        <f t="shared" si="0"/>
        <v>51.5</v>
      </c>
      <c r="L21" s="24">
        <v>16</v>
      </c>
      <c r="M21" s="24">
        <v>20</v>
      </c>
      <c r="N21" s="24">
        <v>8</v>
      </c>
      <c r="O21" s="24">
        <v>2</v>
      </c>
      <c r="P21" s="24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s="25" customFormat="1" ht="12.75" x14ac:dyDescent="0.2">
      <c r="A22" s="23">
        <v>15</v>
      </c>
      <c r="B22" s="21">
        <v>45884</v>
      </c>
      <c r="C22" s="24">
        <v>4</v>
      </c>
      <c r="D22" s="24">
        <v>11</v>
      </c>
      <c r="E22" s="24">
        <v>11</v>
      </c>
      <c r="F22" s="24">
        <v>6</v>
      </c>
      <c r="G22" s="24">
        <v>5</v>
      </c>
      <c r="H22" s="22" t="s">
        <v>29</v>
      </c>
      <c r="I22" s="22">
        <v>216</v>
      </c>
      <c r="J22" s="22">
        <v>114</v>
      </c>
      <c r="K22" s="22">
        <f t="shared" si="0"/>
        <v>52.777777777777779</v>
      </c>
      <c r="L22" s="24">
        <v>22</v>
      </c>
      <c r="M22" s="24">
        <v>28</v>
      </c>
      <c r="N22" s="24">
        <v>9</v>
      </c>
      <c r="O22" s="24">
        <v>2</v>
      </c>
      <c r="P22" s="24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 s="25" customFormat="1" ht="12.75" x14ac:dyDescent="0.2">
      <c r="A23" s="20">
        <v>16</v>
      </c>
      <c r="B23" s="21">
        <v>45885</v>
      </c>
      <c r="C23" s="24">
        <v>3</v>
      </c>
      <c r="D23" s="24">
        <v>12</v>
      </c>
      <c r="E23" s="24">
        <v>12</v>
      </c>
      <c r="F23" s="24">
        <v>7</v>
      </c>
      <c r="G23" s="24">
        <v>5</v>
      </c>
      <c r="H23" s="22" t="s">
        <v>29</v>
      </c>
      <c r="I23" s="22">
        <v>232</v>
      </c>
      <c r="J23" s="22">
        <v>136</v>
      </c>
      <c r="K23" s="22">
        <f t="shared" si="0"/>
        <v>58.620689655172406</v>
      </c>
      <c r="L23" s="24">
        <v>28</v>
      </c>
      <c r="M23" s="24">
        <v>25</v>
      </c>
      <c r="N23" s="24">
        <v>10</v>
      </c>
      <c r="O23" s="24">
        <v>2</v>
      </c>
      <c r="P23" s="24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s="25" customFormat="1" ht="12.75" x14ac:dyDescent="0.2">
      <c r="A24" s="23">
        <v>17</v>
      </c>
      <c r="B24" s="21">
        <v>45886</v>
      </c>
      <c r="C24" s="24">
        <v>4</v>
      </c>
      <c r="D24" s="24">
        <v>7</v>
      </c>
      <c r="E24" s="24">
        <v>7</v>
      </c>
      <c r="F24" s="24">
        <v>4</v>
      </c>
      <c r="G24" s="24">
        <v>3</v>
      </c>
      <c r="H24" s="22" t="s">
        <v>29</v>
      </c>
      <c r="I24" s="22">
        <v>136</v>
      </c>
      <c r="J24" s="22">
        <v>61</v>
      </c>
      <c r="K24" s="22">
        <f t="shared" si="0"/>
        <v>44.852941176470587</v>
      </c>
      <c r="L24" s="24">
        <v>28</v>
      </c>
      <c r="M24" s="24">
        <v>22</v>
      </c>
      <c r="N24" s="24">
        <v>5</v>
      </c>
      <c r="O24" s="24">
        <v>2</v>
      </c>
      <c r="P24" s="24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25" customFormat="1" ht="12.75" x14ac:dyDescent="0.2">
      <c r="A25" s="20">
        <v>18</v>
      </c>
      <c r="B25" s="21">
        <v>45887</v>
      </c>
      <c r="C25" s="24">
        <v>4</v>
      </c>
      <c r="D25" s="24">
        <v>6</v>
      </c>
      <c r="E25" s="24">
        <v>6</v>
      </c>
      <c r="F25" s="24">
        <v>3</v>
      </c>
      <c r="G25" s="24">
        <v>3</v>
      </c>
      <c r="H25" s="22" t="s">
        <v>29</v>
      </c>
      <c r="I25" s="22">
        <v>120</v>
      </c>
      <c r="J25" s="22">
        <v>55</v>
      </c>
      <c r="K25" s="22">
        <f t="shared" si="0"/>
        <v>45.833333333333329</v>
      </c>
      <c r="L25" s="24">
        <v>8</v>
      </c>
      <c r="M25" s="24">
        <v>14</v>
      </c>
      <c r="N25" s="24">
        <v>4</v>
      </c>
      <c r="O25" s="24">
        <v>2</v>
      </c>
      <c r="P25" s="24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25" customFormat="1" ht="12.75" x14ac:dyDescent="0.2">
      <c r="A26" s="20">
        <v>19</v>
      </c>
      <c r="B26" s="21">
        <v>45888</v>
      </c>
      <c r="C26" s="24">
        <v>4</v>
      </c>
      <c r="D26" s="24">
        <v>13</v>
      </c>
      <c r="E26" s="24">
        <v>13</v>
      </c>
      <c r="F26" s="24">
        <v>6</v>
      </c>
      <c r="G26" s="24">
        <v>7</v>
      </c>
      <c r="H26" s="22" t="s">
        <v>29</v>
      </c>
      <c r="I26" s="22">
        <v>264</v>
      </c>
      <c r="J26" s="22">
        <v>120</v>
      </c>
      <c r="K26" s="22">
        <f t="shared" si="0"/>
        <v>45.454545454545453</v>
      </c>
      <c r="L26" s="24">
        <v>32</v>
      </c>
      <c r="M26" s="24">
        <v>29</v>
      </c>
      <c r="N26" s="24">
        <v>9</v>
      </c>
      <c r="O26" s="24">
        <v>4</v>
      </c>
      <c r="P26" s="24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5" customFormat="1" ht="12.75" x14ac:dyDescent="0.2">
      <c r="A27" s="23">
        <v>20</v>
      </c>
      <c r="B27" s="21">
        <v>45889</v>
      </c>
      <c r="C27" s="24">
        <v>4</v>
      </c>
      <c r="D27" s="24">
        <v>12</v>
      </c>
      <c r="E27" s="24">
        <v>12</v>
      </c>
      <c r="F27" s="24">
        <v>6</v>
      </c>
      <c r="G27" s="24">
        <v>6</v>
      </c>
      <c r="H27" s="22" t="s">
        <v>29</v>
      </c>
      <c r="I27" s="22">
        <v>240</v>
      </c>
      <c r="J27" s="22">
        <v>107</v>
      </c>
      <c r="K27" s="22">
        <f t="shared" si="0"/>
        <v>44.583333333333336</v>
      </c>
      <c r="L27" s="24">
        <v>23</v>
      </c>
      <c r="M27" s="24">
        <v>27</v>
      </c>
      <c r="N27" s="24">
        <v>10</v>
      </c>
      <c r="O27" s="24">
        <v>2</v>
      </c>
      <c r="P27" s="24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5" customFormat="1" ht="12.75" x14ac:dyDescent="0.2">
      <c r="A28" s="20">
        <v>21</v>
      </c>
      <c r="B28" s="21">
        <v>45890</v>
      </c>
      <c r="C28" s="24">
        <v>3</v>
      </c>
      <c r="D28" s="24">
        <v>11</v>
      </c>
      <c r="E28" s="24">
        <v>11</v>
      </c>
      <c r="F28" s="24">
        <v>6</v>
      </c>
      <c r="G28" s="24">
        <v>5</v>
      </c>
      <c r="H28" s="22" t="s">
        <v>29</v>
      </c>
      <c r="I28" s="22">
        <v>216</v>
      </c>
      <c r="J28" s="22">
        <v>104</v>
      </c>
      <c r="K28" s="22">
        <f t="shared" si="0"/>
        <v>48.148148148148145</v>
      </c>
      <c r="L28" s="24">
        <v>12</v>
      </c>
      <c r="M28" s="24">
        <v>25</v>
      </c>
      <c r="N28" s="24">
        <v>10</v>
      </c>
      <c r="O28" s="24">
        <v>1</v>
      </c>
      <c r="P28" s="24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5" customFormat="1" ht="12.75" x14ac:dyDescent="0.2">
      <c r="A29" s="23">
        <v>22</v>
      </c>
      <c r="B29" s="21">
        <v>45891</v>
      </c>
      <c r="C29" s="24">
        <v>3</v>
      </c>
      <c r="D29" s="24">
        <v>11</v>
      </c>
      <c r="E29" s="24">
        <v>11</v>
      </c>
      <c r="F29" s="24">
        <v>6</v>
      </c>
      <c r="G29" s="24">
        <v>5</v>
      </c>
      <c r="H29" s="22" t="s">
        <v>29</v>
      </c>
      <c r="I29" s="22">
        <v>216</v>
      </c>
      <c r="J29" s="22">
        <v>98</v>
      </c>
      <c r="K29" s="22">
        <f t="shared" si="0"/>
        <v>45.370370370370374</v>
      </c>
      <c r="L29" s="24">
        <v>21</v>
      </c>
      <c r="M29" s="24">
        <v>28</v>
      </c>
      <c r="N29" s="24">
        <v>8</v>
      </c>
      <c r="O29" s="24">
        <v>3</v>
      </c>
      <c r="P29" s="24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3" customFormat="1" ht="12.75" x14ac:dyDescent="0.2">
      <c r="A30" s="20">
        <v>23</v>
      </c>
      <c r="B30" s="21">
        <v>45892</v>
      </c>
      <c r="C30" s="26">
        <v>3</v>
      </c>
      <c r="D30" s="26">
        <v>10</v>
      </c>
      <c r="E30" s="26">
        <v>10</v>
      </c>
      <c r="F30" s="26">
        <v>5</v>
      </c>
      <c r="G30" s="26">
        <v>5</v>
      </c>
      <c r="H30" s="22" t="s">
        <v>29</v>
      </c>
      <c r="I30" s="22">
        <v>200</v>
      </c>
      <c r="J30" s="22">
        <v>130</v>
      </c>
      <c r="K30" s="22">
        <f t="shared" si="0"/>
        <v>65</v>
      </c>
      <c r="L30" s="26">
        <v>17</v>
      </c>
      <c r="M30" s="26">
        <v>19</v>
      </c>
      <c r="N30" s="26">
        <v>8</v>
      </c>
      <c r="O30" s="26">
        <v>2</v>
      </c>
      <c r="P30" s="27"/>
    </row>
    <row r="31" spans="1:34" s="13" customFormat="1" ht="12.75" x14ac:dyDescent="0.2">
      <c r="A31" s="23">
        <v>24</v>
      </c>
      <c r="B31" s="21">
        <v>45893</v>
      </c>
      <c r="C31" s="26">
        <v>4</v>
      </c>
      <c r="D31" s="26">
        <v>9</v>
      </c>
      <c r="E31" s="26">
        <v>9</v>
      </c>
      <c r="F31" s="26">
        <v>5</v>
      </c>
      <c r="G31" s="26">
        <v>4</v>
      </c>
      <c r="H31" s="22" t="s">
        <v>29</v>
      </c>
      <c r="I31" s="22">
        <v>176</v>
      </c>
      <c r="J31" s="22">
        <v>91</v>
      </c>
      <c r="K31" s="22">
        <f t="shared" si="0"/>
        <v>51.70454545454546</v>
      </c>
      <c r="L31" s="26">
        <v>29</v>
      </c>
      <c r="M31" s="26">
        <v>25</v>
      </c>
      <c r="N31" s="26">
        <v>7</v>
      </c>
      <c r="O31" s="26">
        <v>2</v>
      </c>
      <c r="P31" s="27"/>
    </row>
    <row r="32" spans="1:34" s="13" customFormat="1" ht="12.75" x14ac:dyDescent="0.2">
      <c r="A32" s="20">
        <v>25</v>
      </c>
      <c r="B32" s="21">
        <v>45894</v>
      </c>
      <c r="C32" s="26">
        <v>3</v>
      </c>
      <c r="D32" s="26">
        <v>12</v>
      </c>
      <c r="E32" s="26">
        <v>12</v>
      </c>
      <c r="F32" s="26">
        <v>6</v>
      </c>
      <c r="G32" s="26">
        <v>6</v>
      </c>
      <c r="H32" s="22" t="s">
        <v>29</v>
      </c>
      <c r="I32" s="22">
        <v>240</v>
      </c>
      <c r="J32" s="22">
        <v>142</v>
      </c>
      <c r="K32" s="22">
        <f t="shared" si="0"/>
        <v>59.166666666666664</v>
      </c>
      <c r="L32" s="26">
        <v>29</v>
      </c>
      <c r="M32" s="26">
        <v>19</v>
      </c>
      <c r="N32" s="26">
        <v>10</v>
      </c>
      <c r="O32" s="26">
        <v>2</v>
      </c>
      <c r="P32" s="27"/>
    </row>
    <row r="33" spans="1:16" s="13" customFormat="1" ht="12.75" x14ac:dyDescent="0.2">
      <c r="A33" s="23">
        <v>26</v>
      </c>
      <c r="B33" s="21">
        <v>45895</v>
      </c>
      <c r="C33" s="26">
        <v>3</v>
      </c>
      <c r="D33" s="26">
        <v>10</v>
      </c>
      <c r="E33" s="26">
        <v>10</v>
      </c>
      <c r="F33" s="26">
        <v>5</v>
      </c>
      <c r="G33" s="26">
        <v>5</v>
      </c>
      <c r="H33" s="22" t="s">
        <v>29</v>
      </c>
      <c r="I33" s="22">
        <v>200</v>
      </c>
      <c r="J33" s="22">
        <v>123</v>
      </c>
      <c r="K33" s="22">
        <f t="shared" si="0"/>
        <v>61.5</v>
      </c>
      <c r="L33" s="26">
        <v>27</v>
      </c>
      <c r="M33" s="26">
        <v>25</v>
      </c>
      <c r="N33" s="26">
        <v>8</v>
      </c>
      <c r="O33" s="26">
        <v>2</v>
      </c>
      <c r="P33" s="27"/>
    </row>
    <row r="34" spans="1:16" s="13" customFormat="1" ht="12.75" x14ac:dyDescent="0.2">
      <c r="A34" s="20">
        <v>27</v>
      </c>
      <c r="B34" s="21">
        <v>45896</v>
      </c>
      <c r="C34" s="26"/>
      <c r="D34" s="26"/>
      <c r="E34" s="26"/>
      <c r="F34" s="26"/>
      <c r="G34" s="26"/>
      <c r="H34" s="22" t="s">
        <v>29</v>
      </c>
      <c r="I34" s="22"/>
      <c r="J34" s="22"/>
      <c r="K34" s="22" t="e">
        <f t="shared" si="0"/>
        <v>#DIV/0!</v>
      </c>
      <c r="L34" s="26"/>
      <c r="M34" s="26"/>
      <c r="N34" s="26"/>
      <c r="O34" s="26"/>
      <c r="P34" s="28"/>
    </row>
    <row r="35" spans="1:16" s="13" customFormat="1" ht="12.75" x14ac:dyDescent="0.2">
      <c r="A35" s="23">
        <v>28</v>
      </c>
      <c r="B35" s="21">
        <v>45897</v>
      </c>
      <c r="C35" s="26"/>
      <c r="D35" s="26"/>
      <c r="E35" s="26"/>
      <c r="F35" s="26"/>
      <c r="G35" s="26"/>
      <c r="H35" s="22" t="s">
        <v>29</v>
      </c>
      <c r="I35" s="22"/>
      <c r="J35" s="22"/>
      <c r="K35" s="22" t="e">
        <f t="shared" si="0"/>
        <v>#DIV/0!</v>
      </c>
      <c r="L35" s="26"/>
      <c r="M35" s="26"/>
      <c r="N35" s="26"/>
      <c r="O35" s="26"/>
      <c r="P35" s="28"/>
    </row>
    <row r="36" spans="1:16" s="13" customFormat="1" ht="12.75" x14ac:dyDescent="0.2">
      <c r="A36" s="23">
        <v>29</v>
      </c>
      <c r="B36" s="21">
        <v>45898</v>
      </c>
      <c r="C36" s="26"/>
      <c r="D36" s="26"/>
      <c r="E36" s="26"/>
      <c r="F36" s="26"/>
      <c r="G36" s="26"/>
      <c r="H36" s="22" t="s">
        <v>29</v>
      </c>
      <c r="I36" s="22"/>
      <c r="J36" s="22"/>
      <c r="K36" s="22" t="e">
        <f t="shared" si="0"/>
        <v>#DIV/0!</v>
      </c>
      <c r="L36" s="26"/>
      <c r="M36" s="26"/>
      <c r="N36" s="26"/>
      <c r="O36" s="26"/>
      <c r="P36" s="28"/>
    </row>
    <row r="37" spans="1:16" s="13" customFormat="1" ht="12.75" x14ac:dyDescent="0.2">
      <c r="A37" s="20">
        <v>30</v>
      </c>
      <c r="B37" s="21">
        <v>45899</v>
      </c>
      <c r="C37" s="26"/>
      <c r="D37" s="26"/>
      <c r="E37" s="26"/>
      <c r="F37" s="26"/>
      <c r="G37" s="26"/>
      <c r="H37" s="22" t="s">
        <v>29</v>
      </c>
      <c r="I37" s="22"/>
      <c r="J37" s="22"/>
      <c r="K37" s="22" t="e">
        <f t="shared" si="0"/>
        <v>#DIV/0!</v>
      </c>
      <c r="L37" s="26"/>
      <c r="M37" s="26"/>
      <c r="N37" s="26"/>
      <c r="O37" s="26"/>
      <c r="P37" s="28"/>
    </row>
    <row r="38" spans="1:16" s="13" customFormat="1" ht="12.75" x14ac:dyDescent="0.2">
      <c r="A38" s="23">
        <v>31</v>
      </c>
      <c r="B38" s="21">
        <v>45900</v>
      </c>
      <c r="C38" s="26"/>
      <c r="D38" s="26"/>
      <c r="E38" s="26"/>
      <c r="F38" s="26"/>
      <c r="G38" s="26"/>
      <c r="H38" s="22" t="s">
        <v>29</v>
      </c>
      <c r="I38" s="22"/>
      <c r="J38" s="22"/>
      <c r="K38" s="22" t="e">
        <f t="shared" si="0"/>
        <v>#DIV/0!</v>
      </c>
      <c r="L38" s="26"/>
      <c r="M38" s="26"/>
      <c r="N38" s="26"/>
      <c r="O38" s="26"/>
      <c r="P38" s="28"/>
    </row>
    <row r="39" spans="1:16" s="13" customFormat="1" ht="32.25" customHeight="1" thickBot="1" x14ac:dyDescent="0.25">
      <c r="A39" s="29" t="s">
        <v>30</v>
      </c>
      <c r="B39" s="30"/>
      <c r="C39" s="31">
        <f>AVERAGE(C8:C38)</f>
        <v>3.3461538461538463</v>
      </c>
      <c r="D39" s="32">
        <f>SUM(D8:D38)</f>
        <v>278</v>
      </c>
      <c r="E39" s="32">
        <f>SUM(E8:E38)</f>
        <v>278</v>
      </c>
      <c r="F39" s="32">
        <f>SUM(F8:F38)</f>
        <v>147</v>
      </c>
      <c r="G39" s="32">
        <f>SUM(G8:G38)</f>
        <v>131</v>
      </c>
      <c r="H39" s="32">
        <f>SUM(H30:H38)</f>
        <v>0</v>
      </c>
      <c r="I39" s="32">
        <f t="shared" ref="I39:O39" si="1">SUM(I8:I38)</f>
        <v>5496</v>
      </c>
      <c r="J39" s="32">
        <f t="shared" si="1"/>
        <v>2967</v>
      </c>
      <c r="K39" s="32" t="e">
        <f t="shared" si="1"/>
        <v>#DIV/0!</v>
      </c>
      <c r="L39" s="32">
        <f t="shared" si="1"/>
        <v>609</v>
      </c>
      <c r="M39" s="38">
        <f t="shared" si="1"/>
        <v>635</v>
      </c>
      <c r="N39" s="32">
        <f t="shared" si="1"/>
        <v>223</v>
      </c>
      <c r="O39" s="32">
        <f t="shared" si="1"/>
        <v>55</v>
      </c>
      <c r="P39" s="32"/>
    </row>
    <row r="40" spans="1:16" ht="6.75" customHeight="1" x14ac:dyDescent="0.25"/>
    <row r="42" spans="1:16" ht="6" customHeight="1" x14ac:dyDescent="0.25"/>
    <row r="43" spans="1:16" x14ac:dyDescent="0.25">
      <c r="C43" s="33"/>
      <c r="N43" s="33"/>
    </row>
    <row r="44" spans="1:16" x14ac:dyDescent="0.25">
      <c r="C44" s="33"/>
      <c r="K44" s="34" t="s">
        <v>31</v>
      </c>
      <c r="L44" s="34"/>
      <c r="M44" s="34"/>
      <c r="N44" s="34"/>
      <c r="O44" s="34"/>
      <c r="P44" s="34"/>
    </row>
    <row r="45" spans="1:16" x14ac:dyDescent="0.25">
      <c r="C45" s="33"/>
      <c r="K45" s="34" t="s">
        <v>32</v>
      </c>
      <c r="L45" s="34"/>
      <c r="M45" s="34"/>
      <c r="N45" s="34"/>
      <c r="O45" s="34"/>
      <c r="P45" s="34"/>
    </row>
    <row r="46" spans="1:16" ht="15.75" x14ac:dyDescent="0.25">
      <c r="C46" s="33"/>
      <c r="N46" s="35"/>
    </row>
    <row r="47" spans="1:16" ht="15.75" x14ac:dyDescent="0.25">
      <c r="C47" s="35"/>
      <c r="N47" s="33"/>
    </row>
    <row r="48" spans="1:16" x14ac:dyDescent="0.25">
      <c r="C48" s="33"/>
      <c r="N48" s="33"/>
    </row>
    <row r="49" spans="3:16" x14ac:dyDescent="0.25">
      <c r="C49" s="33"/>
      <c r="K49" s="36" t="s">
        <v>33</v>
      </c>
      <c r="L49" s="37"/>
      <c r="M49" s="37"/>
      <c r="N49" s="37"/>
      <c r="O49" s="37"/>
      <c r="P49" s="37"/>
    </row>
    <row r="50" spans="3:16" x14ac:dyDescent="0.25">
      <c r="K50" s="37" t="s">
        <v>34</v>
      </c>
      <c r="L50" s="37"/>
      <c r="M50" s="37"/>
      <c r="N50" s="37"/>
      <c r="O50" s="37"/>
      <c r="P50" s="37"/>
    </row>
    <row r="51" spans="3:16" x14ac:dyDescent="0.25">
      <c r="K51" s="37" t="s">
        <v>35</v>
      </c>
      <c r="L51" s="37"/>
      <c r="M51" s="37"/>
      <c r="N51" s="37"/>
      <c r="O51" s="37"/>
      <c r="P51" s="37"/>
    </row>
  </sheetData>
  <mergeCells count="24">
    <mergeCell ref="K44:P44"/>
    <mergeCell ref="K45:P45"/>
    <mergeCell ref="K49:P49"/>
    <mergeCell ref="K50:P50"/>
    <mergeCell ref="K51:P51"/>
    <mergeCell ref="J5:J6"/>
    <mergeCell ref="K5:K6"/>
    <mergeCell ref="L5:M5"/>
    <mergeCell ref="N5:O5"/>
    <mergeCell ref="P5:P6"/>
    <mergeCell ref="A39:B39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1A46-BFBA-4B84-9E29-DFE3ADDC6A31}">
  <sheetPr codeName="Sheet3">
    <tabColor theme="5" tint="0.39997558519241921"/>
  </sheetPr>
  <dimension ref="A1:AH50"/>
  <sheetViews>
    <sheetView zoomScaleNormal="100" zoomScaleSheetLayoutView="81" zoomScalePageLayoutView="90" workbookViewId="0">
      <selection activeCell="L23" sqref="L23"/>
    </sheetView>
  </sheetViews>
  <sheetFormatPr defaultColWidth="9" defaultRowHeight="15" x14ac:dyDescent="0.25"/>
  <cols>
    <col min="1" max="1" width="6.28515625" customWidth="1"/>
    <col min="2" max="2" width="16" customWidth="1"/>
    <col min="3" max="3" width="8.28515625" customWidth="1"/>
    <col min="4" max="5" width="10.28515625" customWidth="1"/>
    <col min="6" max="8" width="8.28515625" customWidth="1"/>
    <col min="9" max="9" width="8.7109375" customWidth="1"/>
    <col min="10" max="10" width="10.5703125" customWidth="1"/>
    <col min="11" max="11" width="12.7109375" customWidth="1"/>
    <col min="12" max="13" width="10.140625" customWidth="1"/>
    <col min="14" max="14" width="9.28515625" customWidth="1"/>
    <col min="15" max="15" width="12.7109375" customWidth="1"/>
    <col min="16" max="16" width="20" customWidth="1"/>
  </cols>
  <sheetData>
    <row r="1" spans="1:16" ht="27.7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thickBot="1" x14ac:dyDescent="0.3">
      <c r="A2" s="2" t="s">
        <v>1</v>
      </c>
      <c r="B2" s="3"/>
      <c r="C2" s="4" t="s">
        <v>37</v>
      </c>
      <c r="D2" s="4"/>
      <c r="P2" s="5" t="s">
        <v>3</v>
      </c>
    </row>
    <row r="3" spans="1:16" x14ac:dyDescent="0.25">
      <c r="A3" s="2" t="s">
        <v>4</v>
      </c>
      <c r="B3" s="3"/>
      <c r="C3" s="6" t="s">
        <v>5</v>
      </c>
      <c r="D3" s="6"/>
    </row>
    <row r="4" spans="1:16" ht="15.75" thickBot="1" x14ac:dyDescent="0.3">
      <c r="A4" s="7" t="s">
        <v>6</v>
      </c>
      <c r="B4" s="8"/>
      <c r="C4" s="9" t="s">
        <v>7</v>
      </c>
      <c r="D4" s="9"/>
    </row>
    <row r="5" spans="1:16" s="13" customFormat="1" ht="17.25" customHeight="1" thickTop="1" x14ac:dyDescent="0.2">
      <c r="A5" s="10" t="s">
        <v>8</v>
      </c>
      <c r="B5" s="10" t="s">
        <v>9</v>
      </c>
      <c r="C5" s="10" t="s">
        <v>10</v>
      </c>
      <c r="D5" s="10" t="s">
        <v>11</v>
      </c>
      <c r="E5" s="10"/>
      <c r="F5" s="11" t="s">
        <v>12</v>
      </c>
      <c r="G5" s="12"/>
      <c r="H5" s="12"/>
      <c r="I5" s="10" t="s">
        <v>13</v>
      </c>
      <c r="J5" s="10" t="s">
        <v>14</v>
      </c>
      <c r="K5" s="10" t="s">
        <v>15</v>
      </c>
      <c r="L5" s="10" t="s">
        <v>16</v>
      </c>
      <c r="M5" s="10"/>
      <c r="N5" s="10" t="s">
        <v>17</v>
      </c>
      <c r="O5" s="10"/>
      <c r="P5" s="10" t="s">
        <v>18</v>
      </c>
    </row>
    <row r="6" spans="1:16" s="13" customFormat="1" ht="22.5" customHeight="1" x14ac:dyDescent="0.2">
      <c r="A6" s="14"/>
      <c r="B6" s="14"/>
      <c r="C6" s="14"/>
      <c r="D6" s="15" t="s">
        <v>19</v>
      </c>
      <c r="E6" s="15" t="s">
        <v>20</v>
      </c>
      <c r="F6" s="16" t="s">
        <v>21</v>
      </c>
      <c r="G6" s="16" t="s">
        <v>22</v>
      </c>
      <c r="H6" s="16" t="s">
        <v>23</v>
      </c>
      <c r="I6" s="14"/>
      <c r="J6" s="14"/>
      <c r="K6" s="14"/>
      <c r="L6" s="15" t="s">
        <v>24</v>
      </c>
      <c r="M6" s="15" t="s">
        <v>25</v>
      </c>
      <c r="N6" s="15" t="s">
        <v>26</v>
      </c>
      <c r="O6" s="15" t="s">
        <v>27</v>
      </c>
      <c r="P6" s="14"/>
    </row>
    <row r="7" spans="1:16" s="19" customFormat="1" ht="11.25" x14ac:dyDescent="0.2">
      <c r="A7" s="17">
        <v>1</v>
      </c>
      <c r="B7" s="17">
        <v>2</v>
      </c>
      <c r="C7" s="18">
        <v>3</v>
      </c>
      <c r="D7" s="18">
        <v>4</v>
      </c>
      <c r="E7" s="18">
        <v>5</v>
      </c>
      <c r="F7" s="18"/>
      <c r="G7" s="18"/>
      <c r="H7" s="18"/>
      <c r="I7" s="18">
        <v>6</v>
      </c>
      <c r="J7" s="18">
        <v>7</v>
      </c>
      <c r="K7" s="18" t="s">
        <v>28</v>
      </c>
      <c r="L7" s="18">
        <v>9</v>
      </c>
      <c r="M7" s="18">
        <v>10</v>
      </c>
      <c r="N7" s="18">
        <v>11</v>
      </c>
      <c r="O7" s="18">
        <v>12</v>
      </c>
      <c r="P7" s="18">
        <v>13</v>
      </c>
    </row>
    <row r="8" spans="1:16" s="19" customFormat="1" ht="12.75" x14ac:dyDescent="0.2">
      <c r="A8" s="20">
        <v>1</v>
      </c>
      <c r="B8" s="21">
        <v>45901</v>
      </c>
      <c r="C8" s="22">
        <v>4</v>
      </c>
      <c r="D8" s="22">
        <v>11</v>
      </c>
      <c r="E8" s="22">
        <v>11</v>
      </c>
      <c r="F8" s="22">
        <v>5</v>
      </c>
      <c r="G8" s="22">
        <v>6</v>
      </c>
      <c r="H8" s="22" t="s">
        <v>29</v>
      </c>
      <c r="I8" s="22">
        <v>224</v>
      </c>
      <c r="J8" s="22">
        <v>119</v>
      </c>
      <c r="K8" s="22">
        <f>J8/I8*100</f>
        <v>53.125</v>
      </c>
      <c r="L8" s="22">
        <v>16</v>
      </c>
      <c r="M8" s="22">
        <v>27</v>
      </c>
      <c r="N8" s="22">
        <v>8</v>
      </c>
      <c r="O8" s="22">
        <v>3</v>
      </c>
      <c r="P8" s="22"/>
    </row>
    <row r="9" spans="1:16" s="19" customFormat="1" ht="12.75" x14ac:dyDescent="0.2">
      <c r="A9" s="23">
        <v>2</v>
      </c>
      <c r="B9" s="21">
        <v>45902</v>
      </c>
      <c r="C9" s="22">
        <v>3</v>
      </c>
      <c r="D9" s="22">
        <v>12</v>
      </c>
      <c r="E9" s="22">
        <v>12</v>
      </c>
      <c r="F9" s="22">
        <v>6</v>
      </c>
      <c r="G9" s="22">
        <v>6</v>
      </c>
      <c r="H9" s="22" t="s">
        <v>29</v>
      </c>
      <c r="I9" s="22">
        <v>240</v>
      </c>
      <c r="J9" s="22">
        <v>126</v>
      </c>
      <c r="K9" s="22">
        <f t="shared" ref="K9:K37" si="0">J9/I9*100</f>
        <v>52.5</v>
      </c>
      <c r="L9" s="22">
        <v>26</v>
      </c>
      <c r="M9" s="22">
        <v>21</v>
      </c>
      <c r="N9" s="22">
        <v>10</v>
      </c>
      <c r="O9" s="22">
        <v>2</v>
      </c>
      <c r="P9" s="22"/>
    </row>
    <row r="10" spans="1:16" s="19" customFormat="1" ht="12.75" x14ac:dyDescent="0.2">
      <c r="A10" s="20">
        <v>3</v>
      </c>
      <c r="B10" s="21">
        <v>45903</v>
      </c>
      <c r="C10" s="22">
        <v>3</v>
      </c>
      <c r="D10" s="22">
        <v>11</v>
      </c>
      <c r="E10" s="22">
        <v>11</v>
      </c>
      <c r="F10" s="22">
        <v>5</v>
      </c>
      <c r="G10" s="22">
        <v>6</v>
      </c>
      <c r="H10" s="22" t="s">
        <v>29</v>
      </c>
      <c r="I10" s="22">
        <v>224</v>
      </c>
      <c r="J10" s="22">
        <v>127</v>
      </c>
      <c r="K10" s="22">
        <f t="shared" si="0"/>
        <v>56.696428571428569</v>
      </c>
      <c r="L10" s="22">
        <v>30</v>
      </c>
      <c r="M10" s="22">
        <v>27</v>
      </c>
      <c r="N10" s="22">
        <v>9</v>
      </c>
      <c r="O10" s="22">
        <v>2</v>
      </c>
      <c r="P10" s="22"/>
    </row>
    <row r="11" spans="1:16" s="19" customFormat="1" ht="12.75" x14ac:dyDescent="0.2">
      <c r="A11" s="23">
        <v>4</v>
      </c>
      <c r="B11" s="21">
        <v>45904</v>
      </c>
      <c r="C11" s="22">
        <v>4</v>
      </c>
      <c r="D11" s="22">
        <v>12</v>
      </c>
      <c r="E11" s="22">
        <v>12</v>
      </c>
      <c r="F11" s="22">
        <v>6</v>
      </c>
      <c r="G11" s="22">
        <v>6</v>
      </c>
      <c r="H11" s="22" t="s">
        <v>29</v>
      </c>
      <c r="I11" s="22">
        <v>240</v>
      </c>
      <c r="J11" s="22">
        <v>121</v>
      </c>
      <c r="K11" s="22">
        <f t="shared" si="0"/>
        <v>50.416666666666664</v>
      </c>
      <c r="L11" s="22">
        <v>18</v>
      </c>
      <c r="M11" s="22">
        <v>28</v>
      </c>
      <c r="N11" s="22">
        <v>9</v>
      </c>
      <c r="O11" s="22">
        <v>3</v>
      </c>
      <c r="P11" s="22"/>
    </row>
    <row r="12" spans="1:16" s="19" customFormat="1" ht="12.75" x14ac:dyDescent="0.2">
      <c r="A12" s="20">
        <v>5</v>
      </c>
      <c r="B12" s="21">
        <v>45905</v>
      </c>
      <c r="C12" s="22">
        <v>4</v>
      </c>
      <c r="D12" s="22">
        <v>7</v>
      </c>
      <c r="E12" s="22">
        <v>7</v>
      </c>
      <c r="F12" s="22">
        <v>4</v>
      </c>
      <c r="G12" s="22">
        <v>3</v>
      </c>
      <c r="H12" s="22" t="s">
        <v>29</v>
      </c>
      <c r="I12" s="22">
        <v>136</v>
      </c>
      <c r="J12" s="22">
        <v>65</v>
      </c>
      <c r="K12" s="22">
        <f t="shared" si="0"/>
        <v>47.794117647058826</v>
      </c>
      <c r="L12" s="22">
        <v>15</v>
      </c>
      <c r="M12" s="22">
        <v>9</v>
      </c>
      <c r="N12" s="22">
        <v>5</v>
      </c>
      <c r="O12" s="22">
        <v>2</v>
      </c>
      <c r="P12" s="22"/>
    </row>
    <row r="13" spans="1:16" s="19" customFormat="1" ht="12.75" x14ac:dyDescent="0.2">
      <c r="A13" s="23">
        <v>6</v>
      </c>
      <c r="B13" s="21">
        <v>45906</v>
      </c>
      <c r="C13" s="22">
        <v>3</v>
      </c>
      <c r="D13" s="22">
        <v>10</v>
      </c>
      <c r="E13" s="22">
        <v>10</v>
      </c>
      <c r="F13" s="22">
        <v>5</v>
      </c>
      <c r="G13" s="22">
        <v>5</v>
      </c>
      <c r="H13" s="22" t="s">
        <v>29</v>
      </c>
      <c r="I13" s="22">
        <v>200</v>
      </c>
      <c r="J13" s="22">
        <v>104</v>
      </c>
      <c r="K13" s="22">
        <f>J13/I13*100</f>
        <v>52</v>
      </c>
      <c r="L13" s="22">
        <v>22</v>
      </c>
      <c r="M13" s="22">
        <v>12</v>
      </c>
      <c r="N13" s="22">
        <v>8</v>
      </c>
      <c r="O13" s="22">
        <v>2</v>
      </c>
      <c r="P13" s="22"/>
    </row>
    <row r="14" spans="1:16" s="19" customFormat="1" ht="12.75" x14ac:dyDescent="0.2">
      <c r="A14" s="20">
        <v>7</v>
      </c>
      <c r="B14" s="21">
        <v>45907</v>
      </c>
      <c r="C14" s="22">
        <v>3</v>
      </c>
      <c r="D14" s="22">
        <v>10</v>
      </c>
      <c r="E14" s="22">
        <v>10</v>
      </c>
      <c r="F14" s="22">
        <v>5</v>
      </c>
      <c r="G14" s="22">
        <v>5</v>
      </c>
      <c r="H14" s="22" t="s">
        <v>29</v>
      </c>
      <c r="I14" s="22">
        <v>200</v>
      </c>
      <c r="J14" s="22">
        <v>112</v>
      </c>
      <c r="K14" s="22">
        <f t="shared" si="0"/>
        <v>56.000000000000007</v>
      </c>
      <c r="L14" s="22">
        <v>27</v>
      </c>
      <c r="M14" s="22">
        <v>19</v>
      </c>
      <c r="N14" s="22">
        <v>8</v>
      </c>
      <c r="O14" s="22">
        <v>2</v>
      </c>
      <c r="P14" s="22"/>
    </row>
    <row r="15" spans="1:16" s="19" customFormat="1" ht="12.75" x14ac:dyDescent="0.2">
      <c r="A15" s="23">
        <v>8</v>
      </c>
      <c r="B15" s="21">
        <v>45908</v>
      </c>
      <c r="C15" s="22">
        <v>3</v>
      </c>
      <c r="D15" s="22">
        <v>11</v>
      </c>
      <c r="E15" s="22">
        <v>11</v>
      </c>
      <c r="F15" s="22">
        <v>6</v>
      </c>
      <c r="G15" s="22">
        <v>5</v>
      </c>
      <c r="H15" s="22"/>
      <c r="I15" s="22">
        <v>216</v>
      </c>
      <c r="J15" s="22">
        <v>124</v>
      </c>
      <c r="K15" s="22">
        <f t="shared" si="0"/>
        <v>57.407407407407405</v>
      </c>
      <c r="L15" s="22">
        <v>27</v>
      </c>
      <c r="M15" s="22">
        <v>23</v>
      </c>
      <c r="N15" s="22">
        <v>9</v>
      </c>
      <c r="O15" s="22">
        <v>2</v>
      </c>
      <c r="P15" s="22"/>
    </row>
    <row r="16" spans="1:16" s="19" customFormat="1" ht="12.75" x14ac:dyDescent="0.2">
      <c r="A16" s="20">
        <v>9</v>
      </c>
      <c r="B16" s="21">
        <v>45909</v>
      </c>
      <c r="C16" s="22">
        <v>3</v>
      </c>
      <c r="D16" s="22">
        <v>12</v>
      </c>
      <c r="E16" s="22">
        <v>12</v>
      </c>
      <c r="F16" s="22">
        <v>6</v>
      </c>
      <c r="G16" s="22">
        <v>6</v>
      </c>
      <c r="H16" s="22" t="s">
        <v>29</v>
      </c>
      <c r="I16" s="22">
        <v>240</v>
      </c>
      <c r="J16" s="22">
        <v>136</v>
      </c>
      <c r="K16" s="22">
        <f t="shared" si="0"/>
        <v>56.666666666666664</v>
      </c>
      <c r="L16" s="22">
        <v>26</v>
      </c>
      <c r="M16" s="22">
        <v>27</v>
      </c>
      <c r="N16" s="22">
        <v>10</v>
      </c>
      <c r="O16" s="22">
        <v>2</v>
      </c>
      <c r="P16" s="22"/>
    </row>
    <row r="17" spans="1:34" s="19" customFormat="1" ht="12.75" x14ac:dyDescent="0.2">
      <c r="A17" s="20">
        <v>10</v>
      </c>
      <c r="B17" s="21">
        <v>45910</v>
      </c>
      <c r="C17" s="22">
        <v>4</v>
      </c>
      <c r="D17" s="22">
        <v>10</v>
      </c>
      <c r="E17" s="22">
        <v>10</v>
      </c>
      <c r="F17" s="22">
        <v>6</v>
      </c>
      <c r="G17" s="22">
        <v>4</v>
      </c>
      <c r="H17" s="22" t="s">
        <v>29</v>
      </c>
      <c r="I17" s="22">
        <v>192</v>
      </c>
      <c r="J17" s="22">
        <v>103</v>
      </c>
      <c r="K17" s="22">
        <f t="shared" si="0"/>
        <v>53.645833333333336</v>
      </c>
      <c r="L17" s="22">
        <v>24</v>
      </c>
      <c r="M17" s="22">
        <v>26</v>
      </c>
      <c r="N17" s="22">
        <v>8</v>
      </c>
      <c r="O17" s="22">
        <v>2</v>
      </c>
      <c r="P17" s="22"/>
    </row>
    <row r="18" spans="1:34" s="19" customFormat="1" ht="12.75" x14ac:dyDescent="0.2">
      <c r="A18" s="23">
        <v>11</v>
      </c>
      <c r="B18" s="21">
        <v>45911</v>
      </c>
      <c r="C18" s="22">
        <v>4</v>
      </c>
      <c r="D18" s="22">
        <v>11</v>
      </c>
      <c r="E18" s="22">
        <v>11</v>
      </c>
      <c r="F18" s="22">
        <v>6</v>
      </c>
      <c r="G18" s="22">
        <v>5</v>
      </c>
      <c r="H18" s="22" t="s">
        <v>29</v>
      </c>
      <c r="I18" s="22">
        <v>216</v>
      </c>
      <c r="J18" s="22">
        <v>91</v>
      </c>
      <c r="K18" s="22">
        <f t="shared" si="0"/>
        <v>42.129629629629626</v>
      </c>
      <c r="L18" s="22">
        <v>25</v>
      </c>
      <c r="M18" s="22">
        <v>20</v>
      </c>
      <c r="N18" s="22">
        <v>8</v>
      </c>
      <c r="O18" s="22">
        <v>3</v>
      </c>
      <c r="P18" s="22"/>
    </row>
    <row r="19" spans="1:34" s="25" customFormat="1" ht="12.75" x14ac:dyDescent="0.2">
      <c r="A19" s="20">
        <v>12</v>
      </c>
      <c r="B19" s="21">
        <v>45912</v>
      </c>
      <c r="C19" s="24">
        <v>4</v>
      </c>
      <c r="D19" s="24">
        <v>13</v>
      </c>
      <c r="E19" s="24">
        <v>13</v>
      </c>
      <c r="F19" s="24">
        <v>6</v>
      </c>
      <c r="G19" s="24">
        <v>7</v>
      </c>
      <c r="H19" s="22" t="s">
        <v>29</v>
      </c>
      <c r="I19" s="22">
        <v>264</v>
      </c>
      <c r="J19" s="22">
        <v>126</v>
      </c>
      <c r="K19" s="22">
        <f t="shared" si="0"/>
        <v>47.727272727272727</v>
      </c>
      <c r="L19" s="24">
        <v>31</v>
      </c>
      <c r="M19" s="24">
        <v>32</v>
      </c>
      <c r="N19" s="24">
        <v>9</v>
      </c>
      <c r="O19" s="24">
        <v>4</v>
      </c>
      <c r="P19" s="24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5" customFormat="1" ht="12.75" x14ac:dyDescent="0.2">
      <c r="A20" s="23">
        <v>13</v>
      </c>
      <c r="B20" s="21">
        <v>45913</v>
      </c>
      <c r="C20" s="24">
        <v>4</v>
      </c>
      <c r="D20" s="24">
        <v>10</v>
      </c>
      <c r="E20" s="24">
        <v>10</v>
      </c>
      <c r="F20" s="24">
        <v>6</v>
      </c>
      <c r="G20" s="24">
        <v>4</v>
      </c>
      <c r="H20" s="22" t="s">
        <v>29</v>
      </c>
      <c r="I20" s="22">
        <v>192</v>
      </c>
      <c r="J20" s="22">
        <v>133</v>
      </c>
      <c r="K20" s="22">
        <f t="shared" si="0"/>
        <v>69.270833333333343</v>
      </c>
      <c r="L20" s="24">
        <v>27</v>
      </c>
      <c r="M20" s="24">
        <v>21</v>
      </c>
      <c r="N20" s="24">
        <v>8</v>
      </c>
      <c r="O20" s="24">
        <v>2</v>
      </c>
      <c r="P20" s="24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s="25" customFormat="1" ht="12.75" x14ac:dyDescent="0.2">
      <c r="A21" s="20">
        <v>14</v>
      </c>
      <c r="B21" s="21">
        <v>45914</v>
      </c>
      <c r="C21" s="24">
        <v>3</v>
      </c>
      <c r="D21" s="24">
        <v>7</v>
      </c>
      <c r="E21" s="24">
        <v>7</v>
      </c>
      <c r="F21" s="24">
        <v>3</v>
      </c>
      <c r="G21" s="24">
        <v>4</v>
      </c>
      <c r="H21" s="22" t="s">
        <v>29</v>
      </c>
      <c r="I21" s="22">
        <v>144</v>
      </c>
      <c r="J21" s="22">
        <v>86</v>
      </c>
      <c r="K21" s="22">
        <f t="shared" si="0"/>
        <v>59.722222222222221</v>
      </c>
      <c r="L21" s="24">
        <v>14</v>
      </c>
      <c r="M21" s="24">
        <v>13</v>
      </c>
      <c r="N21" s="24">
        <v>6</v>
      </c>
      <c r="O21" s="24">
        <v>1</v>
      </c>
      <c r="P21" s="24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s="25" customFormat="1" ht="12.75" x14ac:dyDescent="0.2">
      <c r="A22" s="23">
        <v>15</v>
      </c>
      <c r="B22" s="21">
        <v>45915</v>
      </c>
      <c r="C22" s="24">
        <v>3</v>
      </c>
      <c r="D22" s="24">
        <v>12</v>
      </c>
      <c r="E22" s="24">
        <v>12</v>
      </c>
      <c r="F22" s="24">
        <v>7</v>
      </c>
      <c r="G22" s="24">
        <v>5</v>
      </c>
      <c r="H22" s="22" t="s">
        <v>29</v>
      </c>
      <c r="I22" s="22">
        <v>232</v>
      </c>
      <c r="J22" s="22">
        <v>152</v>
      </c>
      <c r="K22" s="22">
        <f t="shared" si="0"/>
        <v>65.517241379310349</v>
      </c>
      <c r="L22" s="24">
        <v>36</v>
      </c>
      <c r="M22" s="24">
        <v>23</v>
      </c>
      <c r="N22" s="24">
        <v>9</v>
      </c>
      <c r="O22" s="24">
        <v>3</v>
      </c>
      <c r="P22" s="24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 s="25" customFormat="1" ht="12.75" x14ac:dyDescent="0.2">
      <c r="A23" s="20">
        <v>16</v>
      </c>
      <c r="B23" s="21">
        <v>45916</v>
      </c>
      <c r="C23" s="24">
        <v>3</v>
      </c>
      <c r="D23" s="24">
        <v>11</v>
      </c>
      <c r="E23" s="24">
        <v>11</v>
      </c>
      <c r="F23" s="24">
        <v>6</v>
      </c>
      <c r="G23" s="24">
        <v>5</v>
      </c>
      <c r="H23" s="22" t="s">
        <v>29</v>
      </c>
      <c r="I23" s="22">
        <v>216</v>
      </c>
      <c r="J23" s="22">
        <v>126</v>
      </c>
      <c r="K23" s="22">
        <f t="shared" si="0"/>
        <v>58.333333333333336</v>
      </c>
      <c r="L23" s="24">
        <v>27</v>
      </c>
      <c r="M23" s="24">
        <v>17</v>
      </c>
      <c r="N23" s="24">
        <v>9</v>
      </c>
      <c r="O23" s="24">
        <v>2</v>
      </c>
      <c r="P23" s="24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s="25" customFormat="1" ht="12.75" x14ac:dyDescent="0.2">
      <c r="A24" s="23">
        <v>17</v>
      </c>
      <c r="B24" s="21">
        <v>45917</v>
      </c>
      <c r="C24" s="24">
        <v>3</v>
      </c>
      <c r="D24" s="24">
        <v>12</v>
      </c>
      <c r="E24" s="24">
        <v>12</v>
      </c>
      <c r="F24" s="24">
        <v>6</v>
      </c>
      <c r="G24" s="24">
        <v>6</v>
      </c>
      <c r="H24" s="22" t="s">
        <v>29</v>
      </c>
      <c r="I24" s="22">
        <v>240</v>
      </c>
      <c r="J24" s="22">
        <v>114</v>
      </c>
      <c r="K24" s="22">
        <f t="shared" si="0"/>
        <v>47.5</v>
      </c>
      <c r="L24" s="24">
        <v>26</v>
      </c>
      <c r="M24" s="24">
        <v>28</v>
      </c>
      <c r="N24" s="24">
        <v>9</v>
      </c>
      <c r="O24" s="24">
        <v>3</v>
      </c>
      <c r="P24" s="24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25" customFormat="1" ht="12.75" x14ac:dyDescent="0.2">
      <c r="A25" s="20">
        <v>18</v>
      </c>
      <c r="B25" s="21">
        <v>45918</v>
      </c>
      <c r="C25" s="24">
        <v>3</v>
      </c>
      <c r="D25" s="24">
        <v>10</v>
      </c>
      <c r="E25" s="24">
        <v>10</v>
      </c>
      <c r="F25" s="24">
        <v>5</v>
      </c>
      <c r="G25" s="24">
        <v>5</v>
      </c>
      <c r="H25" s="22" t="s">
        <v>29</v>
      </c>
      <c r="I25" s="22">
        <v>200</v>
      </c>
      <c r="J25" s="22">
        <v>112</v>
      </c>
      <c r="K25" s="22">
        <f t="shared" si="0"/>
        <v>56.000000000000007</v>
      </c>
      <c r="L25" s="24">
        <v>23</v>
      </c>
      <c r="M25" s="24">
        <v>17</v>
      </c>
      <c r="N25" s="24">
        <v>8</v>
      </c>
      <c r="O25" s="24">
        <v>2</v>
      </c>
      <c r="P25" s="24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25" customFormat="1" ht="12.75" x14ac:dyDescent="0.2">
      <c r="A26" s="20">
        <v>19</v>
      </c>
      <c r="B26" s="21">
        <v>45919</v>
      </c>
      <c r="C26" s="24">
        <v>3</v>
      </c>
      <c r="D26" s="24">
        <v>11</v>
      </c>
      <c r="E26" s="24">
        <v>11</v>
      </c>
      <c r="F26" s="24">
        <v>5</v>
      </c>
      <c r="G26" s="24">
        <v>6</v>
      </c>
      <c r="H26" s="22" t="s">
        <v>29</v>
      </c>
      <c r="I26" s="22">
        <v>224</v>
      </c>
      <c r="J26" s="22">
        <v>129</v>
      </c>
      <c r="K26" s="22">
        <f t="shared" si="0"/>
        <v>57.589285714285708</v>
      </c>
      <c r="L26" s="24">
        <v>31</v>
      </c>
      <c r="M26" s="24">
        <v>21</v>
      </c>
      <c r="N26" s="24">
        <v>9</v>
      </c>
      <c r="O26" s="24">
        <v>2</v>
      </c>
      <c r="P26" s="24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5" customFormat="1" ht="12.75" x14ac:dyDescent="0.2">
      <c r="A27" s="23">
        <v>20</v>
      </c>
      <c r="B27" s="21">
        <v>45920</v>
      </c>
      <c r="C27" s="24">
        <v>3</v>
      </c>
      <c r="D27" s="24">
        <v>9</v>
      </c>
      <c r="E27" s="24">
        <v>9</v>
      </c>
      <c r="F27" s="24">
        <v>4</v>
      </c>
      <c r="G27" s="24">
        <v>5</v>
      </c>
      <c r="H27" s="22" t="s">
        <v>29</v>
      </c>
      <c r="I27" s="22">
        <v>184</v>
      </c>
      <c r="J27" s="22">
        <v>109</v>
      </c>
      <c r="K27" s="22">
        <f t="shared" si="0"/>
        <v>59.239130434782602</v>
      </c>
      <c r="L27" s="24">
        <v>27</v>
      </c>
      <c r="M27" s="24">
        <v>21</v>
      </c>
      <c r="N27" s="24">
        <v>7</v>
      </c>
      <c r="O27" s="24">
        <v>2</v>
      </c>
      <c r="P27" s="24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5" customFormat="1" ht="12.75" x14ac:dyDescent="0.2">
      <c r="A28" s="20">
        <v>21</v>
      </c>
      <c r="B28" s="21">
        <v>45921</v>
      </c>
      <c r="C28" s="24">
        <v>3</v>
      </c>
      <c r="D28" s="24">
        <v>10</v>
      </c>
      <c r="E28" s="24">
        <v>10</v>
      </c>
      <c r="F28" s="24">
        <v>5</v>
      </c>
      <c r="G28" s="24">
        <v>5</v>
      </c>
      <c r="H28" s="22" t="s">
        <v>29</v>
      </c>
      <c r="I28" s="22">
        <v>200</v>
      </c>
      <c r="J28" s="22">
        <v>130</v>
      </c>
      <c r="K28" s="22">
        <f t="shared" si="0"/>
        <v>65</v>
      </c>
      <c r="L28" s="24">
        <v>19</v>
      </c>
      <c r="M28" s="24">
        <v>30</v>
      </c>
      <c r="N28" s="24">
        <v>9</v>
      </c>
      <c r="O28" s="24">
        <v>1</v>
      </c>
      <c r="P28" s="24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5" customFormat="1" ht="12.75" x14ac:dyDescent="0.2">
      <c r="A29" s="23">
        <v>22</v>
      </c>
      <c r="B29" s="21">
        <v>45922</v>
      </c>
      <c r="C29" s="24">
        <v>3</v>
      </c>
      <c r="D29" s="24">
        <v>12</v>
      </c>
      <c r="E29" s="24">
        <v>12</v>
      </c>
      <c r="F29" s="24">
        <v>6</v>
      </c>
      <c r="G29" s="24">
        <v>6</v>
      </c>
      <c r="H29" s="22" t="s">
        <v>29</v>
      </c>
      <c r="I29" s="22">
        <v>240</v>
      </c>
      <c r="J29" s="22">
        <v>132</v>
      </c>
      <c r="K29" s="22">
        <f t="shared" si="0"/>
        <v>55.000000000000007</v>
      </c>
      <c r="L29" s="24">
        <v>27</v>
      </c>
      <c r="M29" s="24">
        <v>27</v>
      </c>
      <c r="N29" s="24">
        <v>10</v>
      </c>
      <c r="O29" s="24">
        <v>2</v>
      </c>
      <c r="P29" s="24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3" customFormat="1" ht="12.75" x14ac:dyDescent="0.2">
      <c r="A30" s="20">
        <v>23</v>
      </c>
      <c r="B30" s="21">
        <v>45923</v>
      </c>
      <c r="C30" s="26">
        <v>3</v>
      </c>
      <c r="D30" s="26">
        <v>13</v>
      </c>
      <c r="E30" s="26">
        <v>13</v>
      </c>
      <c r="F30" s="26">
        <v>7</v>
      </c>
      <c r="G30" s="26">
        <v>6</v>
      </c>
      <c r="H30" s="22" t="s">
        <v>29</v>
      </c>
      <c r="I30" s="22">
        <v>256</v>
      </c>
      <c r="J30" s="22">
        <v>134</v>
      </c>
      <c r="K30" s="22">
        <f t="shared" si="0"/>
        <v>52.34375</v>
      </c>
      <c r="L30" s="26">
        <v>31</v>
      </c>
      <c r="M30" s="26">
        <v>30</v>
      </c>
      <c r="N30" s="26">
        <v>11</v>
      </c>
      <c r="O30" s="26">
        <v>2</v>
      </c>
      <c r="P30" s="27"/>
    </row>
    <row r="31" spans="1:34" s="13" customFormat="1" ht="12.75" x14ac:dyDescent="0.2">
      <c r="A31" s="23">
        <v>24</v>
      </c>
      <c r="B31" s="21">
        <v>45924</v>
      </c>
      <c r="C31" s="26">
        <v>4</v>
      </c>
      <c r="D31" s="26">
        <v>10</v>
      </c>
      <c r="E31" s="26">
        <v>10</v>
      </c>
      <c r="F31" s="26">
        <v>5</v>
      </c>
      <c r="G31" s="26">
        <v>5</v>
      </c>
      <c r="H31" s="22" t="s">
        <v>29</v>
      </c>
      <c r="I31" s="22">
        <v>200</v>
      </c>
      <c r="J31" s="22">
        <v>117</v>
      </c>
      <c r="K31" s="22">
        <f t="shared" si="0"/>
        <v>58.5</v>
      </c>
      <c r="L31" s="26">
        <v>31</v>
      </c>
      <c r="M31" s="26">
        <v>27</v>
      </c>
      <c r="N31" s="26">
        <v>8</v>
      </c>
      <c r="O31" s="26">
        <v>2</v>
      </c>
      <c r="P31" s="27"/>
    </row>
    <row r="32" spans="1:34" s="13" customFormat="1" ht="12.75" x14ac:dyDescent="0.2">
      <c r="A32" s="20">
        <v>25</v>
      </c>
      <c r="B32" s="21">
        <v>45925</v>
      </c>
      <c r="C32" s="26">
        <v>4</v>
      </c>
      <c r="D32" s="26">
        <v>11</v>
      </c>
      <c r="E32" s="26">
        <v>11</v>
      </c>
      <c r="F32" s="26">
        <v>6</v>
      </c>
      <c r="G32" s="26">
        <v>5</v>
      </c>
      <c r="H32" s="22" t="s">
        <v>29</v>
      </c>
      <c r="I32" s="22">
        <v>216</v>
      </c>
      <c r="J32" s="22">
        <v>92</v>
      </c>
      <c r="K32" s="22">
        <f t="shared" si="0"/>
        <v>42.592592592592595</v>
      </c>
      <c r="L32" s="26">
        <v>22</v>
      </c>
      <c r="M32" s="26">
        <v>28</v>
      </c>
      <c r="N32" s="26">
        <v>8</v>
      </c>
      <c r="O32" s="26">
        <v>3</v>
      </c>
      <c r="P32" s="27"/>
    </row>
    <row r="33" spans="1:16" s="13" customFormat="1" ht="12.75" x14ac:dyDescent="0.2">
      <c r="A33" s="23">
        <v>26</v>
      </c>
      <c r="B33" s="21">
        <v>45926</v>
      </c>
      <c r="C33" s="26">
        <v>3</v>
      </c>
      <c r="D33" s="26">
        <v>12</v>
      </c>
      <c r="E33" s="26">
        <v>12</v>
      </c>
      <c r="F33" s="26">
        <v>6</v>
      </c>
      <c r="G33" s="26">
        <v>6</v>
      </c>
      <c r="H33" s="22" t="s">
        <v>29</v>
      </c>
      <c r="I33" s="22">
        <v>240</v>
      </c>
      <c r="J33" s="22">
        <v>134</v>
      </c>
      <c r="K33" s="22">
        <f t="shared" si="0"/>
        <v>55.833333333333336</v>
      </c>
      <c r="L33" s="26">
        <v>31</v>
      </c>
      <c r="M33" s="26">
        <v>27</v>
      </c>
      <c r="N33" s="26">
        <v>10</v>
      </c>
      <c r="O33" s="26">
        <v>2</v>
      </c>
      <c r="P33" s="27"/>
    </row>
    <row r="34" spans="1:16" s="13" customFormat="1" ht="12.75" x14ac:dyDescent="0.2">
      <c r="A34" s="20">
        <v>27</v>
      </c>
      <c r="B34" s="21">
        <v>45927</v>
      </c>
      <c r="C34" s="26">
        <v>3</v>
      </c>
      <c r="D34" s="26">
        <v>10</v>
      </c>
      <c r="E34" s="26">
        <v>10</v>
      </c>
      <c r="F34" s="26">
        <v>5</v>
      </c>
      <c r="G34" s="26">
        <v>5</v>
      </c>
      <c r="H34" s="22" t="s">
        <v>29</v>
      </c>
      <c r="I34" s="22">
        <v>200</v>
      </c>
      <c r="J34" s="22">
        <v>107</v>
      </c>
      <c r="K34" s="22">
        <f t="shared" si="0"/>
        <v>53.5</v>
      </c>
      <c r="L34" s="26">
        <v>22</v>
      </c>
      <c r="M34" s="26">
        <v>34</v>
      </c>
      <c r="N34" s="26">
        <v>8</v>
      </c>
      <c r="O34" s="26">
        <v>2</v>
      </c>
      <c r="P34" s="28"/>
    </row>
    <row r="35" spans="1:16" s="13" customFormat="1" ht="12.75" x14ac:dyDescent="0.2">
      <c r="A35" s="23">
        <v>28</v>
      </c>
      <c r="B35" s="21">
        <v>45928</v>
      </c>
      <c r="C35" s="26">
        <v>3</v>
      </c>
      <c r="D35" s="26">
        <v>8</v>
      </c>
      <c r="E35" s="26">
        <v>8</v>
      </c>
      <c r="F35" s="26">
        <v>4</v>
      </c>
      <c r="G35" s="26">
        <v>4</v>
      </c>
      <c r="H35" s="22" t="s">
        <v>29</v>
      </c>
      <c r="I35" s="22">
        <v>160</v>
      </c>
      <c r="J35" s="22">
        <v>70</v>
      </c>
      <c r="K35" s="22">
        <f t="shared" si="0"/>
        <v>43.75</v>
      </c>
      <c r="L35" s="26">
        <v>20</v>
      </c>
      <c r="M35" s="26">
        <v>18</v>
      </c>
      <c r="N35" s="26">
        <v>5</v>
      </c>
      <c r="O35" s="26">
        <v>3</v>
      </c>
      <c r="P35" s="28"/>
    </row>
    <row r="36" spans="1:16" s="13" customFormat="1" ht="12.75" x14ac:dyDescent="0.2">
      <c r="A36" s="23">
        <v>29</v>
      </c>
      <c r="B36" s="21">
        <v>45929</v>
      </c>
      <c r="C36" s="26">
        <v>4</v>
      </c>
      <c r="D36" s="26">
        <v>12</v>
      </c>
      <c r="E36" s="26">
        <v>12</v>
      </c>
      <c r="F36" s="26">
        <v>7</v>
      </c>
      <c r="G36" s="26">
        <v>5</v>
      </c>
      <c r="H36" s="22" t="s">
        <v>29</v>
      </c>
      <c r="I36" s="22">
        <v>232</v>
      </c>
      <c r="J36" s="22">
        <v>116</v>
      </c>
      <c r="K36" s="22">
        <f t="shared" si="0"/>
        <v>50</v>
      </c>
      <c r="L36" s="26">
        <v>36</v>
      </c>
      <c r="M36" s="26">
        <v>34</v>
      </c>
      <c r="N36" s="26">
        <v>9</v>
      </c>
      <c r="O36" s="26">
        <v>3</v>
      </c>
      <c r="P36" s="28"/>
    </row>
    <row r="37" spans="1:16" s="13" customFormat="1" ht="12.75" x14ac:dyDescent="0.2">
      <c r="A37" s="20">
        <v>30</v>
      </c>
      <c r="B37" s="21">
        <v>45930</v>
      </c>
      <c r="C37" s="26">
        <v>3</v>
      </c>
      <c r="D37" s="26">
        <v>11</v>
      </c>
      <c r="E37" s="26">
        <v>11</v>
      </c>
      <c r="F37" s="26">
        <v>5</v>
      </c>
      <c r="G37" s="26">
        <v>6</v>
      </c>
      <c r="H37" s="22" t="s">
        <v>29</v>
      </c>
      <c r="I37" s="22">
        <v>224</v>
      </c>
      <c r="J37" s="22">
        <v>127</v>
      </c>
      <c r="K37" s="22">
        <f t="shared" si="0"/>
        <v>56.696428571428569</v>
      </c>
      <c r="L37" s="26">
        <v>27</v>
      </c>
      <c r="M37" s="26">
        <v>27</v>
      </c>
      <c r="N37" s="26">
        <v>9</v>
      </c>
      <c r="O37" s="26">
        <v>2</v>
      </c>
      <c r="P37" s="28"/>
    </row>
    <row r="38" spans="1:16" s="13" customFormat="1" ht="32.25" customHeight="1" thickBot="1" x14ac:dyDescent="0.25">
      <c r="A38" s="29" t="s">
        <v>30</v>
      </c>
      <c r="B38" s="30"/>
      <c r="C38" s="31">
        <f>AVERAGE(C8:C37)</f>
        <v>3.3333333333333335</v>
      </c>
      <c r="D38" s="32">
        <f>SUM(D8:D37)</f>
        <v>321</v>
      </c>
      <c r="E38" s="32">
        <f>SUM(E8:E37)</f>
        <v>321</v>
      </c>
      <c r="F38" s="32">
        <f>SUM(F8:F37)</f>
        <v>164</v>
      </c>
      <c r="G38" s="32">
        <f>SUM(G8:G37)</f>
        <v>157</v>
      </c>
      <c r="H38" s="32">
        <f>SUM(H30:H37)</f>
        <v>0</v>
      </c>
      <c r="I38" s="32">
        <f t="shared" ref="I38:O38" si="1">SUM(I8:I37)</f>
        <v>6392</v>
      </c>
      <c r="J38" s="32">
        <f t="shared" si="1"/>
        <v>3474</v>
      </c>
      <c r="K38" s="32">
        <f t="shared" si="1"/>
        <v>1632.4971735640859</v>
      </c>
      <c r="L38" s="32">
        <f t="shared" si="1"/>
        <v>764</v>
      </c>
      <c r="M38" s="32">
        <f t="shared" si="1"/>
        <v>714</v>
      </c>
      <c r="N38" s="32">
        <f t="shared" si="1"/>
        <v>253</v>
      </c>
      <c r="O38" s="32">
        <f t="shared" si="1"/>
        <v>68</v>
      </c>
      <c r="P38" s="32"/>
    </row>
    <row r="39" spans="1:16" ht="6.75" customHeight="1" x14ac:dyDescent="0.25"/>
    <row r="41" spans="1:16" ht="6" customHeight="1" x14ac:dyDescent="0.25"/>
    <row r="42" spans="1:16" x14ac:dyDescent="0.25">
      <c r="C42" s="33"/>
      <c r="N42" s="33"/>
    </row>
    <row r="43" spans="1:16" x14ac:dyDescent="0.25">
      <c r="C43" s="33"/>
      <c r="K43" s="34" t="s">
        <v>31</v>
      </c>
      <c r="L43" s="34"/>
      <c r="M43" s="34"/>
      <c r="N43" s="34"/>
      <c r="O43" s="34"/>
      <c r="P43" s="34"/>
    </row>
    <row r="44" spans="1:16" x14ac:dyDescent="0.25">
      <c r="C44" s="33"/>
      <c r="K44" s="34" t="s">
        <v>32</v>
      </c>
      <c r="L44" s="34"/>
      <c r="M44" s="34"/>
      <c r="N44" s="34"/>
      <c r="O44" s="34"/>
      <c r="P44" s="34"/>
    </row>
    <row r="45" spans="1:16" ht="15.75" x14ac:dyDescent="0.25">
      <c r="C45" s="33"/>
      <c r="N45" s="35"/>
    </row>
    <row r="46" spans="1:16" ht="15.75" x14ac:dyDescent="0.25">
      <c r="C46" s="35"/>
      <c r="N46" s="33"/>
    </row>
    <row r="47" spans="1:16" x14ac:dyDescent="0.25">
      <c r="C47" s="33"/>
      <c r="N47" s="33"/>
    </row>
    <row r="48" spans="1:16" x14ac:dyDescent="0.25">
      <c r="C48" s="33"/>
      <c r="K48" s="36" t="s">
        <v>33</v>
      </c>
      <c r="L48" s="37"/>
      <c r="M48" s="37"/>
      <c r="N48" s="37"/>
      <c r="O48" s="37"/>
      <c r="P48" s="37"/>
    </row>
    <row r="49" spans="11:16" x14ac:dyDescent="0.25">
      <c r="K49" s="37" t="s">
        <v>34</v>
      </c>
      <c r="L49" s="37"/>
      <c r="M49" s="37"/>
      <c r="N49" s="37"/>
      <c r="O49" s="37"/>
      <c r="P49" s="37"/>
    </row>
    <row r="50" spans="11:16" x14ac:dyDescent="0.25">
      <c r="K50" s="37" t="s">
        <v>35</v>
      </c>
      <c r="L50" s="37"/>
      <c r="M50" s="37"/>
      <c r="N50" s="37"/>
      <c r="O50" s="37"/>
      <c r="P50" s="37"/>
    </row>
  </sheetData>
  <mergeCells count="24">
    <mergeCell ref="K43:P43"/>
    <mergeCell ref="K44:P44"/>
    <mergeCell ref="K48:P48"/>
    <mergeCell ref="K49:P49"/>
    <mergeCell ref="K50:P50"/>
    <mergeCell ref="J5:J6"/>
    <mergeCell ref="K5:K6"/>
    <mergeCell ref="L5:M5"/>
    <mergeCell ref="N5:O5"/>
    <mergeCell ref="P5:P6"/>
    <mergeCell ref="A38:B38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BA9EF-D2D7-4281-8003-675E96AC82CC}">
  <sheetPr codeName="Sheet8">
    <tabColor theme="5" tint="0.39997558519241921"/>
  </sheetPr>
  <dimension ref="A1:AH51"/>
  <sheetViews>
    <sheetView topLeftCell="A4" zoomScaleNormal="100" zoomScaleSheetLayoutView="81" zoomScalePageLayoutView="90" workbookViewId="0">
      <selection activeCell="I31" sqref="I31"/>
    </sheetView>
  </sheetViews>
  <sheetFormatPr defaultColWidth="9" defaultRowHeight="15" x14ac:dyDescent="0.25"/>
  <cols>
    <col min="1" max="1" width="6.28515625" customWidth="1"/>
    <col min="2" max="2" width="14.7109375" customWidth="1"/>
    <col min="3" max="3" width="8.28515625" customWidth="1"/>
    <col min="4" max="5" width="10.28515625" customWidth="1"/>
    <col min="6" max="8" width="8.28515625" customWidth="1"/>
    <col min="9" max="9" width="8.7109375" customWidth="1"/>
    <col min="10" max="10" width="10.5703125" customWidth="1"/>
    <col min="11" max="11" width="12.7109375" customWidth="1"/>
    <col min="12" max="13" width="10.140625" customWidth="1"/>
    <col min="14" max="14" width="9.28515625" customWidth="1"/>
    <col min="15" max="15" width="12.7109375" customWidth="1"/>
    <col min="16" max="16" width="20" customWidth="1"/>
  </cols>
  <sheetData>
    <row r="1" spans="1:16" ht="27.7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thickBot="1" x14ac:dyDescent="0.3">
      <c r="A2" s="2" t="s">
        <v>1</v>
      </c>
      <c r="B2" s="3"/>
      <c r="C2" s="4" t="s">
        <v>38</v>
      </c>
      <c r="D2" s="4"/>
      <c r="P2" s="5" t="s">
        <v>3</v>
      </c>
    </row>
    <row r="3" spans="1:16" x14ac:dyDescent="0.25">
      <c r="A3" s="2" t="s">
        <v>4</v>
      </c>
      <c r="B3" s="3"/>
      <c r="C3" s="6" t="s">
        <v>5</v>
      </c>
      <c r="D3" s="6"/>
    </row>
    <row r="4" spans="1:16" ht="15.75" thickBot="1" x14ac:dyDescent="0.3">
      <c r="A4" s="7" t="s">
        <v>6</v>
      </c>
      <c r="B4" s="8"/>
      <c r="C4" s="9" t="s">
        <v>7</v>
      </c>
      <c r="D4" s="9"/>
    </row>
    <row r="5" spans="1:16" s="13" customFormat="1" ht="17.25" customHeight="1" thickTop="1" x14ac:dyDescent="0.2">
      <c r="A5" s="10" t="s">
        <v>8</v>
      </c>
      <c r="B5" s="10" t="s">
        <v>9</v>
      </c>
      <c r="C5" s="10" t="s">
        <v>10</v>
      </c>
      <c r="D5" s="10" t="s">
        <v>11</v>
      </c>
      <c r="E5" s="10"/>
      <c r="F5" s="11" t="s">
        <v>12</v>
      </c>
      <c r="G5" s="12"/>
      <c r="H5" s="12"/>
      <c r="I5" s="10" t="s">
        <v>13</v>
      </c>
      <c r="J5" s="10" t="s">
        <v>14</v>
      </c>
      <c r="K5" s="10" t="s">
        <v>15</v>
      </c>
      <c r="L5" s="10" t="s">
        <v>16</v>
      </c>
      <c r="M5" s="10"/>
      <c r="N5" s="10" t="s">
        <v>17</v>
      </c>
      <c r="O5" s="10"/>
      <c r="P5" s="10" t="s">
        <v>18</v>
      </c>
    </row>
    <row r="6" spans="1:16" s="13" customFormat="1" ht="22.5" customHeight="1" x14ac:dyDescent="0.2">
      <c r="A6" s="14"/>
      <c r="B6" s="14"/>
      <c r="C6" s="14"/>
      <c r="D6" s="15" t="s">
        <v>19</v>
      </c>
      <c r="E6" s="15" t="s">
        <v>20</v>
      </c>
      <c r="F6" s="16" t="s">
        <v>21</v>
      </c>
      <c r="G6" s="16" t="s">
        <v>22</v>
      </c>
      <c r="H6" s="16" t="s">
        <v>23</v>
      </c>
      <c r="I6" s="14"/>
      <c r="J6" s="14"/>
      <c r="K6" s="14"/>
      <c r="L6" s="15" t="s">
        <v>24</v>
      </c>
      <c r="M6" s="15" t="s">
        <v>25</v>
      </c>
      <c r="N6" s="15" t="s">
        <v>26</v>
      </c>
      <c r="O6" s="15" t="s">
        <v>27</v>
      </c>
      <c r="P6" s="14"/>
    </row>
    <row r="7" spans="1:16" s="19" customFormat="1" ht="11.25" x14ac:dyDescent="0.2">
      <c r="A7" s="17">
        <v>1</v>
      </c>
      <c r="B7" s="17">
        <v>2</v>
      </c>
      <c r="C7" s="18">
        <v>3</v>
      </c>
      <c r="D7" s="18">
        <v>4</v>
      </c>
      <c r="E7" s="18">
        <v>5</v>
      </c>
      <c r="F7" s="18"/>
      <c r="G7" s="18"/>
      <c r="H7" s="18"/>
      <c r="I7" s="18">
        <v>6</v>
      </c>
      <c r="J7" s="18">
        <v>7</v>
      </c>
      <c r="K7" s="18" t="s">
        <v>28</v>
      </c>
      <c r="L7" s="18">
        <v>9</v>
      </c>
      <c r="M7" s="18">
        <v>10</v>
      </c>
      <c r="N7" s="18">
        <v>11</v>
      </c>
      <c r="O7" s="18">
        <v>12</v>
      </c>
      <c r="P7" s="18">
        <v>13</v>
      </c>
    </row>
    <row r="8" spans="1:16" s="19" customFormat="1" ht="12.75" x14ac:dyDescent="0.2">
      <c r="A8" s="20">
        <v>1</v>
      </c>
      <c r="B8" s="21">
        <v>45931</v>
      </c>
      <c r="C8" s="22">
        <v>4</v>
      </c>
      <c r="D8" s="22">
        <v>13</v>
      </c>
      <c r="E8" s="22">
        <v>13</v>
      </c>
      <c r="F8" s="22">
        <v>6</v>
      </c>
      <c r="G8" s="22">
        <v>7</v>
      </c>
      <c r="H8" s="22" t="s">
        <v>29</v>
      </c>
      <c r="I8" s="22">
        <v>264</v>
      </c>
      <c r="J8" s="22">
        <v>122</v>
      </c>
      <c r="K8" s="22">
        <f>J8/I8*100</f>
        <v>46.212121212121211</v>
      </c>
      <c r="L8" s="22">
        <v>35</v>
      </c>
      <c r="M8" s="22">
        <v>32</v>
      </c>
      <c r="N8" s="22">
        <v>9</v>
      </c>
      <c r="O8" s="22">
        <v>4</v>
      </c>
      <c r="P8" s="22"/>
    </row>
    <row r="9" spans="1:16" s="19" customFormat="1" ht="12.75" x14ac:dyDescent="0.2">
      <c r="A9" s="23">
        <v>2</v>
      </c>
      <c r="B9" s="21">
        <v>45932</v>
      </c>
      <c r="C9" s="22">
        <v>3</v>
      </c>
      <c r="D9" s="22">
        <v>12</v>
      </c>
      <c r="E9" s="22">
        <v>12</v>
      </c>
      <c r="F9" s="22">
        <v>6</v>
      </c>
      <c r="G9" s="22">
        <v>6</v>
      </c>
      <c r="H9" s="22" t="s">
        <v>29</v>
      </c>
      <c r="I9" s="22">
        <v>240</v>
      </c>
      <c r="J9" s="22">
        <v>137</v>
      </c>
      <c r="K9" s="22">
        <f t="shared" ref="K9:K38" si="0">J9/I9*100</f>
        <v>57.083333333333329</v>
      </c>
      <c r="L9" s="22">
        <v>30</v>
      </c>
      <c r="M9" s="22">
        <v>23</v>
      </c>
      <c r="N9" s="22">
        <v>10</v>
      </c>
      <c r="O9" s="22">
        <v>2</v>
      </c>
      <c r="P9" s="22"/>
    </row>
    <row r="10" spans="1:16" s="19" customFormat="1" ht="12.75" x14ac:dyDescent="0.2">
      <c r="A10" s="20">
        <v>3</v>
      </c>
      <c r="B10" s="21">
        <v>45933</v>
      </c>
      <c r="C10" s="22">
        <v>4</v>
      </c>
      <c r="D10" s="22">
        <v>11</v>
      </c>
      <c r="E10" s="22">
        <v>11</v>
      </c>
      <c r="F10" s="22">
        <v>6</v>
      </c>
      <c r="G10" s="22">
        <v>5</v>
      </c>
      <c r="H10" s="22" t="s">
        <v>29</v>
      </c>
      <c r="I10" s="22">
        <v>216</v>
      </c>
      <c r="J10" s="22">
        <v>117</v>
      </c>
      <c r="K10" s="22">
        <f t="shared" si="0"/>
        <v>54.166666666666664</v>
      </c>
      <c r="L10" s="22">
        <v>25</v>
      </c>
      <c r="M10" s="22">
        <v>28</v>
      </c>
      <c r="N10" s="22">
        <v>9</v>
      </c>
      <c r="O10" s="22">
        <v>2</v>
      </c>
      <c r="P10" s="22"/>
    </row>
    <row r="11" spans="1:16" s="19" customFormat="1" ht="12.75" x14ac:dyDescent="0.2">
      <c r="A11" s="23">
        <v>4</v>
      </c>
      <c r="B11" s="21">
        <v>45934</v>
      </c>
      <c r="C11" s="22">
        <v>3</v>
      </c>
      <c r="D11" s="22">
        <v>10</v>
      </c>
      <c r="E11" s="22">
        <v>10</v>
      </c>
      <c r="F11" s="22">
        <v>5</v>
      </c>
      <c r="G11" s="22">
        <v>5</v>
      </c>
      <c r="H11" s="22" t="s">
        <v>29</v>
      </c>
      <c r="I11" s="22">
        <v>200</v>
      </c>
      <c r="J11" s="22">
        <v>90</v>
      </c>
      <c r="K11" s="22">
        <f t="shared" si="0"/>
        <v>45</v>
      </c>
      <c r="L11" s="22">
        <v>17</v>
      </c>
      <c r="M11" s="22">
        <v>18</v>
      </c>
      <c r="N11" s="22">
        <v>8</v>
      </c>
      <c r="O11" s="22">
        <v>2</v>
      </c>
      <c r="P11" s="22"/>
    </row>
    <row r="12" spans="1:16" s="19" customFormat="1" ht="12.75" x14ac:dyDescent="0.2">
      <c r="A12" s="20">
        <v>5</v>
      </c>
      <c r="B12" s="21">
        <v>45935</v>
      </c>
      <c r="C12" s="22">
        <v>4</v>
      </c>
      <c r="D12" s="22">
        <v>8</v>
      </c>
      <c r="E12" s="22">
        <v>8</v>
      </c>
      <c r="F12" s="22">
        <v>4</v>
      </c>
      <c r="G12" s="22">
        <v>4</v>
      </c>
      <c r="H12" s="22" t="s">
        <v>29</v>
      </c>
      <c r="I12" s="22">
        <v>160</v>
      </c>
      <c r="J12" s="22">
        <v>95</v>
      </c>
      <c r="K12" s="22">
        <f t="shared" si="0"/>
        <v>59.375</v>
      </c>
      <c r="L12" s="22">
        <v>36</v>
      </c>
      <c r="M12" s="22">
        <v>23</v>
      </c>
      <c r="N12" s="22">
        <v>6</v>
      </c>
      <c r="O12" s="22">
        <v>2</v>
      </c>
      <c r="P12" s="22"/>
    </row>
    <row r="13" spans="1:16" s="19" customFormat="1" ht="12.75" x14ac:dyDescent="0.2">
      <c r="A13" s="23">
        <v>6</v>
      </c>
      <c r="B13" s="21">
        <v>45936</v>
      </c>
      <c r="C13" s="22">
        <v>3</v>
      </c>
      <c r="D13" s="22">
        <v>12</v>
      </c>
      <c r="E13" s="22">
        <v>12</v>
      </c>
      <c r="F13" s="22">
        <v>6</v>
      </c>
      <c r="G13" s="22">
        <v>6</v>
      </c>
      <c r="H13" s="22" t="s">
        <v>29</v>
      </c>
      <c r="I13" s="22">
        <v>240</v>
      </c>
      <c r="J13" s="22">
        <v>137</v>
      </c>
      <c r="K13" s="22">
        <f>J13/I13*100</f>
        <v>57.083333333333329</v>
      </c>
      <c r="L13" s="22">
        <v>29</v>
      </c>
      <c r="M13" s="22">
        <v>31</v>
      </c>
      <c r="N13" s="22">
        <v>10</v>
      </c>
      <c r="O13" s="22">
        <v>2</v>
      </c>
      <c r="P13" s="22"/>
    </row>
    <row r="14" spans="1:16" s="19" customFormat="1" ht="12.75" x14ac:dyDescent="0.2">
      <c r="A14" s="20">
        <v>7</v>
      </c>
      <c r="B14" s="21">
        <v>45937</v>
      </c>
      <c r="C14" s="22">
        <v>3</v>
      </c>
      <c r="D14" s="22">
        <v>12</v>
      </c>
      <c r="E14" s="22">
        <v>12</v>
      </c>
      <c r="F14" s="22">
        <v>6</v>
      </c>
      <c r="G14" s="22">
        <v>6</v>
      </c>
      <c r="H14" s="22" t="s">
        <v>29</v>
      </c>
      <c r="I14" s="22">
        <v>240</v>
      </c>
      <c r="J14" s="22">
        <v>126</v>
      </c>
      <c r="K14" s="22">
        <f t="shared" si="0"/>
        <v>52.5</v>
      </c>
      <c r="L14" s="22">
        <v>26</v>
      </c>
      <c r="M14" s="22">
        <v>21</v>
      </c>
      <c r="N14" s="22">
        <v>10</v>
      </c>
      <c r="O14" s="22">
        <v>2</v>
      </c>
      <c r="P14" s="22"/>
    </row>
    <row r="15" spans="1:16" s="19" customFormat="1" ht="12.75" x14ac:dyDescent="0.2">
      <c r="A15" s="23">
        <v>8</v>
      </c>
      <c r="B15" s="21">
        <v>45938</v>
      </c>
      <c r="C15" s="22">
        <v>4</v>
      </c>
      <c r="D15" s="22">
        <v>11</v>
      </c>
      <c r="E15" s="22">
        <v>11</v>
      </c>
      <c r="F15" s="22">
        <v>6</v>
      </c>
      <c r="G15" s="22">
        <v>5</v>
      </c>
      <c r="H15" s="22" t="s">
        <v>29</v>
      </c>
      <c r="I15" s="22">
        <v>216</v>
      </c>
      <c r="J15" s="22">
        <v>110</v>
      </c>
      <c r="K15" s="22">
        <f t="shared" si="0"/>
        <v>50.925925925925931</v>
      </c>
      <c r="L15" s="22">
        <v>23</v>
      </c>
      <c r="M15" s="22">
        <v>28</v>
      </c>
      <c r="N15" s="22">
        <v>9</v>
      </c>
      <c r="O15" s="22">
        <v>2</v>
      </c>
      <c r="P15" s="22"/>
    </row>
    <row r="16" spans="1:16" s="19" customFormat="1" ht="12.75" x14ac:dyDescent="0.2">
      <c r="A16" s="20">
        <v>9</v>
      </c>
      <c r="B16" s="21">
        <v>45939</v>
      </c>
      <c r="C16" s="22">
        <v>4</v>
      </c>
      <c r="D16" s="22">
        <v>12</v>
      </c>
      <c r="E16" s="22">
        <v>12</v>
      </c>
      <c r="F16" s="22">
        <v>5</v>
      </c>
      <c r="G16" s="22">
        <v>7</v>
      </c>
      <c r="H16" s="22" t="s">
        <v>29</v>
      </c>
      <c r="I16" s="22">
        <v>248</v>
      </c>
      <c r="J16" s="22">
        <v>116</v>
      </c>
      <c r="K16" s="22">
        <f t="shared" si="0"/>
        <v>46.774193548387096</v>
      </c>
      <c r="L16" s="22">
        <v>31</v>
      </c>
      <c r="M16" s="22">
        <v>27</v>
      </c>
      <c r="N16" s="22">
        <v>8</v>
      </c>
      <c r="O16" s="22">
        <v>4</v>
      </c>
      <c r="P16" s="22"/>
    </row>
    <row r="17" spans="1:34" s="19" customFormat="1" ht="12.75" x14ac:dyDescent="0.2">
      <c r="A17" s="20">
        <v>10</v>
      </c>
      <c r="B17" s="21">
        <v>45940</v>
      </c>
      <c r="C17" s="22">
        <v>3</v>
      </c>
      <c r="D17" s="22">
        <v>13</v>
      </c>
      <c r="E17" s="22">
        <v>13</v>
      </c>
      <c r="F17" s="22">
        <v>7</v>
      </c>
      <c r="G17" s="22">
        <v>6</v>
      </c>
      <c r="H17" s="22" t="s">
        <v>29</v>
      </c>
      <c r="I17" s="22">
        <v>256</v>
      </c>
      <c r="J17" s="22">
        <v>148</v>
      </c>
      <c r="K17" s="22">
        <f t="shared" si="0"/>
        <v>57.8125</v>
      </c>
      <c r="L17" s="22">
        <v>32</v>
      </c>
      <c r="M17" s="22">
        <v>29</v>
      </c>
      <c r="N17" s="22">
        <v>11</v>
      </c>
      <c r="O17" s="22">
        <v>2</v>
      </c>
      <c r="P17" s="22"/>
    </row>
    <row r="18" spans="1:34" s="19" customFormat="1" ht="12.75" x14ac:dyDescent="0.2">
      <c r="A18" s="23">
        <v>11</v>
      </c>
      <c r="B18" s="21">
        <v>45941</v>
      </c>
      <c r="C18" s="22">
        <v>4</v>
      </c>
      <c r="D18" s="22">
        <v>10</v>
      </c>
      <c r="E18" s="22">
        <v>10</v>
      </c>
      <c r="F18" s="22">
        <v>6</v>
      </c>
      <c r="G18" s="22">
        <v>4</v>
      </c>
      <c r="H18" s="22" t="s">
        <v>29</v>
      </c>
      <c r="I18" s="22">
        <v>192</v>
      </c>
      <c r="J18" s="22">
        <v>101</v>
      </c>
      <c r="K18" s="22">
        <f t="shared" si="0"/>
        <v>52.604166666666664</v>
      </c>
      <c r="L18" s="22">
        <v>19</v>
      </c>
      <c r="M18" s="22">
        <v>26</v>
      </c>
      <c r="N18" s="22">
        <v>8</v>
      </c>
      <c r="O18" s="22">
        <v>2</v>
      </c>
      <c r="P18" s="22"/>
    </row>
    <row r="19" spans="1:34" s="25" customFormat="1" ht="12.75" x14ac:dyDescent="0.2">
      <c r="A19" s="20">
        <v>12</v>
      </c>
      <c r="B19" s="21">
        <v>45942</v>
      </c>
      <c r="C19" s="24">
        <v>3</v>
      </c>
      <c r="D19" s="24">
        <v>8</v>
      </c>
      <c r="E19" s="24">
        <v>8</v>
      </c>
      <c r="F19" s="24">
        <v>4</v>
      </c>
      <c r="G19" s="24">
        <v>4</v>
      </c>
      <c r="H19" s="22" t="s">
        <v>29</v>
      </c>
      <c r="I19" s="22">
        <v>160</v>
      </c>
      <c r="J19" s="22">
        <v>74</v>
      </c>
      <c r="K19" s="22">
        <f t="shared" si="0"/>
        <v>46.25</v>
      </c>
      <c r="L19" s="24">
        <v>13</v>
      </c>
      <c r="M19" s="24">
        <v>10</v>
      </c>
      <c r="N19" s="24">
        <v>6</v>
      </c>
      <c r="O19" s="24">
        <v>2</v>
      </c>
      <c r="P19" s="24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5" customFormat="1" ht="12.75" x14ac:dyDescent="0.2">
      <c r="A20" s="23">
        <v>13</v>
      </c>
      <c r="B20" s="21">
        <v>45943</v>
      </c>
      <c r="C20" s="24">
        <v>3</v>
      </c>
      <c r="D20" s="24">
        <v>13</v>
      </c>
      <c r="E20" s="24">
        <v>13</v>
      </c>
      <c r="F20" s="24">
        <v>7</v>
      </c>
      <c r="G20" s="24">
        <v>6</v>
      </c>
      <c r="H20" s="22" t="s">
        <v>29</v>
      </c>
      <c r="I20" s="22">
        <v>256</v>
      </c>
      <c r="J20" s="22">
        <v>145</v>
      </c>
      <c r="K20" s="22">
        <f t="shared" si="0"/>
        <v>56.640625</v>
      </c>
      <c r="L20" s="24">
        <v>30</v>
      </c>
      <c r="M20" s="24">
        <v>19</v>
      </c>
      <c r="N20" s="24">
        <v>11</v>
      </c>
      <c r="O20" s="24">
        <v>2</v>
      </c>
      <c r="P20" s="24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s="25" customFormat="1" ht="12.75" x14ac:dyDescent="0.2">
      <c r="A21" s="20">
        <v>14</v>
      </c>
      <c r="B21" s="21">
        <v>45944</v>
      </c>
      <c r="C21" s="24">
        <v>2</v>
      </c>
      <c r="D21" s="24">
        <v>12</v>
      </c>
      <c r="E21" s="24">
        <v>12</v>
      </c>
      <c r="F21" s="24">
        <v>6</v>
      </c>
      <c r="G21" s="24">
        <v>6</v>
      </c>
      <c r="H21" s="22" t="s">
        <v>29</v>
      </c>
      <c r="I21" s="22">
        <v>240</v>
      </c>
      <c r="J21" s="22">
        <v>112</v>
      </c>
      <c r="K21" s="22">
        <f t="shared" si="0"/>
        <v>46.666666666666664</v>
      </c>
      <c r="L21" s="24">
        <v>27</v>
      </c>
      <c r="M21" s="24">
        <v>29</v>
      </c>
      <c r="N21" s="24">
        <v>10</v>
      </c>
      <c r="O21" s="24">
        <v>2</v>
      </c>
      <c r="P21" s="24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s="25" customFormat="1" ht="12.75" x14ac:dyDescent="0.2">
      <c r="A22" s="23">
        <v>15</v>
      </c>
      <c r="B22" s="21">
        <v>45945</v>
      </c>
      <c r="C22" s="24">
        <v>3</v>
      </c>
      <c r="D22" s="24">
        <v>12</v>
      </c>
      <c r="E22" s="24">
        <v>12</v>
      </c>
      <c r="F22" s="24">
        <v>6</v>
      </c>
      <c r="G22" s="24">
        <v>6</v>
      </c>
      <c r="H22" s="22" t="s">
        <v>29</v>
      </c>
      <c r="I22" s="22">
        <v>240</v>
      </c>
      <c r="J22" s="22">
        <v>142</v>
      </c>
      <c r="K22" s="22">
        <f t="shared" si="0"/>
        <v>59.166666666666664</v>
      </c>
      <c r="L22" s="24">
        <v>32</v>
      </c>
      <c r="M22" s="24">
        <v>28</v>
      </c>
      <c r="N22" s="24">
        <v>10</v>
      </c>
      <c r="O22" s="24">
        <v>2</v>
      </c>
      <c r="P22" s="24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 s="25" customFormat="1" ht="12.75" x14ac:dyDescent="0.2">
      <c r="A23" s="20">
        <v>16</v>
      </c>
      <c r="B23" s="21">
        <v>45946</v>
      </c>
      <c r="C23" s="24">
        <v>4</v>
      </c>
      <c r="D23" s="24">
        <v>11</v>
      </c>
      <c r="E23" s="24">
        <v>11</v>
      </c>
      <c r="F23" s="24">
        <v>5</v>
      </c>
      <c r="G23" s="24">
        <v>6</v>
      </c>
      <c r="H23" s="22" t="s">
        <v>29</v>
      </c>
      <c r="I23" s="22">
        <v>224</v>
      </c>
      <c r="J23" s="22">
        <v>93</v>
      </c>
      <c r="K23" s="22">
        <f t="shared" si="0"/>
        <v>41.517857142857146</v>
      </c>
      <c r="L23" s="24">
        <v>13</v>
      </c>
      <c r="M23" s="24">
        <v>24</v>
      </c>
      <c r="N23" s="24">
        <v>9</v>
      </c>
      <c r="O23" s="24">
        <v>2</v>
      </c>
      <c r="P23" s="24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s="25" customFormat="1" ht="12.75" x14ac:dyDescent="0.2">
      <c r="A24" s="23">
        <v>17</v>
      </c>
      <c r="B24" s="21">
        <v>45947</v>
      </c>
      <c r="C24" s="24">
        <v>3</v>
      </c>
      <c r="D24" s="24">
        <v>12</v>
      </c>
      <c r="E24" s="24">
        <v>12</v>
      </c>
      <c r="F24" s="24">
        <v>6</v>
      </c>
      <c r="G24" s="24">
        <v>6</v>
      </c>
      <c r="H24" s="22" t="s">
        <v>29</v>
      </c>
      <c r="I24" s="22">
        <v>240</v>
      </c>
      <c r="J24" s="22">
        <v>131</v>
      </c>
      <c r="K24" s="22">
        <f t="shared" si="0"/>
        <v>54.583333333333329</v>
      </c>
      <c r="L24" s="24">
        <v>30</v>
      </c>
      <c r="M24" s="24">
        <v>22</v>
      </c>
      <c r="N24" s="24">
        <v>10</v>
      </c>
      <c r="O24" s="24">
        <v>2</v>
      </c>
      <c r="P24" s="24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25" customFormat="1" ht="12.75" x14ac:dyDescent="0.2">
      <c r="A25" s="20">
        <v>18</v>
      </c>
      <c r="B25" s="21">
        <v>45948</v>
      </c>
      <c r="C25" s="24">
        <v>4</v>
      </c>
      <c r="D25" s="24">
        <v>10</v>
      </c>
      <c r="E25" s="24">
        <v>10</v>
      </c>
      <c r="F25" s="24">
        <v>5</v>
      </c>
      <c r="G25" s="24">
        <v>5</v>
      </c>
      <c r="H25" s="22" t="s">
        <v>29</v>
      </c>
      <c r="I25" s="22">
        <v>200</v>
      </c>
      <c r="J25" s="22">
        <v>104</v>
      </c>
      <c r="K25" s="22">
        <f t="shared" si="0"/>
        <v>52</v>
      </c>
      <c r="L25" s="24">
        <v>21</v>
      </c>
      <c r="M25" s="24">
        <v>25</v>
      </c>
      <c r="N25" s="24">
        <v>8</v>
      </c>
      <c r="O25" s="24">
        <v>2</v>
      </c>
      <c r="P25" s="24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25" customFormat="1" ht="12.75" x14ac:dyDescent="0.2">
      <c r="A26" s="20">
        <v>19</v>
      </c>
      <c r="B26" s="21">
        <v>45949</v>
      </c>
      <c r="C26" s="24">
        <v>4</v>
      </c>
      <c r="D26" s="24">
        <v>9</v>
      </c>
      <c r="E26" s="24">
        <v>9</v>
      </c>
      <c r="F26" s="24">
        <v>5</v>
      </c>
      <c r="G26" s="24">
        <v>4</v>
      </c>
      <c r="H26" s="22" t="s">
        <v>29</v>
      </c>
      <c r="I26" s="22">
        <v>176</v>
      </c>
      <c r="J26" s="22">
        <v>95</v>
      </c>
      <c r="K26" s="22">
        <f t="shared" si="0"/>
        <v>53.977272727272727</v>
      </c>
      <c r="L26" s="24">
        <v>24</v>
      </c>
      <c r="M26" s="24">
        <v>23</v>
      </c>
      <c r="N26" s="24">
        <v>7</v>
      </c>
      <c r="O26" s="24">
        <v>2</v>
      </c>
      <c r="P26" s="24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5" customFormat="1" ht="12.75" x14ac:dyDescent="0.2">
      <c r="A27" s="23">
        <v>20</v>
      </c>
      <c r="B27" s="21">
        <v>45950</v>
      </c>
      <c r="C27" s="24">
        <v>3</v>
      </c>
      <c r="D27" s="24">
        <v>12</v>
      </c>
      <c r="E27" s="24">
        <v>12</v>
      </c>
      <c r="F27" s="24">
        <v>6</v>
      </c>
      <c r="G27" s="24">
        <v>6</v>
      </c>
      <c r="H27" s="22" t="s">
        <v>29</v>
      </c>
      <c r="I27" s="22">
        <v>240</v>
      </c>
      <c r="J27" s="22">
        <v>128</v>
      </c>
      <c r="K27" s="22">
        <f t="shared" si="0"/>
        <v>53.333333333333336</v>
      </c>
      <c r="L27" s="24">
        <v>30</v>
      </c>
      <c r="M27" s="24">
        <v>22</v>
      </c>
      <c r="N27" s="24">
        <v>10</v>
      </c>
      <c r="O27" s="24">
        <v>2</v>
      </c>
      <c r="P27" s="24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5" customFormat="1" ht="12.75" x14ac:dyDescent="0.2">
      <c r="A28" s="20">
        <v>21</v>
      </c>
      <c r="B28" s="21">
        <v>45951</v>
      </c>
      <c r="C28" s="24">
        <v>4</v>
      </c>
      <c r="D28" s="24">
        <v>10</v>
      </c>
      <c r="E28" s="24">
        <v>10</v>
      </c>
      <c r="F28" s="24">
        <v>5</v>
      </c>
      <c r="G28" s="24">
        <v>5</v>
      </c>
      <c r="H28" s="22" t="s">
        <v>29</v>
      </c>
      <c r="I28" s="22">
        <v>200</v>
      </c>
      <c r="J28" s="22">
        <v>114</v>
      </c>
      <c r="K28" s="22">
        <f t="shared" si="0"/>
        <v>56.999999999999993</v>
      </c>
      <c r="L28" s="24">
        <v>14</v>
      </c>
      <c r="M28" s="24">
        <v>25</v>
      </c>
      <c r="N28" s="24">
        <v>8</v>
      </c>
      <c r="O28" s="24">
        <v>2</v>
      </c>
      <c r="P28" s="24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5" customFormat="1" ht="12.75" x14ac:dyDescent="0.2">
      <c r="A29" s="23">
        <v>22</v>
      </c>
      <c r="B29" s="21">
        <v>45952</v>
      </c>
      <c r="C29" s="24">
        <v>4</v>
      </c>
      <c r="D29" s="24">
        <v>8</v>
      </c>
      <c r="E29" s="24">
        <v>8</v>
      </c>
      <c r="F29" s="24">
        <v>4</v>
      </c>
      <c r="G29" s="24">
        <v>4</v>
      </c>
      <c r="H29" s="22" t="s">
        <v>29</v>
      </c>
      <c r="I29" s="22">
        <v>160</v>
      </c>
      <c r="J29" s="22">
        <v>84</v>
      </c>
      <c r="K29" s="22">
        <f t="shared" si="0"/>
        <v>52.5</v>
      </c>
      <c r="L29" s="24">
        <v>25</v>
      </c>
      <c r="M29" s="24">
        <v>20</v>
      </c>
      <c r="N29" s="24">
        <v>6</v>
      </c>
      <c r="O29" s="24">
        <v>2</v>
      </c>
      <c r="P29" s="24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3" customFormat="1" ht="12.75" x14ac:dyDescent="0.2">
      <c r="A30" s="20">
        <v>23</v>
      </c>
      <c r="B30" s="21">
        <v>45953</v>
      </c>
      <c r="C30" s="26">
        <v>2</v>
      </c>
      <c r="D30" s="26">
        <v>6</v>
      </c>
      <c r="E30" s="26">
        <v>6</v>
      </c>
      <c r="F30" s="26">
        <v>3</v>
      </c>
      <c r="G30" s="26">
        <v>3</v>
      </c>
      <c r="H30" s="22" t="s">
        <v>29</v>
      </c>
      <c r="I30" s="22">
        <v>120</v>
      </c>
      <c r="J30" s="22">
        <v>64</v>
      </c>
      <c r="K30" s="22">
        <f t="shared" si="0"/>
        <v>53.333333333333336</v>
      </c>
      <c r="L30" s="26">
        <v>19</v>
      </c>
      <c r="M30" s="26">
        <v>8</v>
      </c>
      <c r="N30" s="26">
        <v>4</v>
      </c>
      <c r="O30" s="26">
        <v>2</v>
      </c>
      <c r="P30" s="27"/>
    </row>
    <row r="31" spans="1:34" s="13" customFormat="1" ht="12.75" x14ac:dyDescent="0.2">
      <c r="A31" s="23">
        <v>24</v>
      </c>
      <c r="B31" s="21">
        <v>45954</v>
      </c>
      <c r="C31" s="26">
        <v>4</v>
      </c>
      <c r="D31" s="26">
        <v>11</v>
      </c>
      <c r="E31" s="26">
        <v>11</v>
      </c>
      <c r="F31" s="26">
        <v>6</v>
      </c>
      <c r="G31" s="26">
        <v>5</v>
      </c>
      <c r="H31" s="22" t="s">
        <v>29</v>
      </c>
      <c r="I31" s="22">
        <v>216</v>
      </c>
      <c r="J31" s="22">
        <v>118</v>
      </c>
      <c r="K31" s="22">
        <f t="shared" si="0"/>
        <v>54.629629629629626</v>
      </c>
      <c r="L31" s="26">
        <v>15</v>
      </c>
      <c r="M31" s="26">
        <v>27</v>
      </c>
      <c r="N31" s="26">
        <v>9</v>
      </c>
      <c r="O31" s="26">
        <v>2</v>
      </c>
      <c r="P31" s="27"/>
    </row>
    <row r="32" spans="1:34" s="13" customFormat="1" ht="12.75" x14ac:dyDescent="0.2">
      <c r="A32" s="20">
        <v>25</v>
      </c>
      <c r="B32" s="21">
        <v>45955</v>
      </c>
      <c r="C32" s="26">
        <v>3</v>
      </c>
      <c r="D32" s="26">
        <v>7</v>
      </c>
      <c r="E32" s="26">
        <v>7</v>
      </c>
      <c r="F32" s="26">
        <v>4</v>
      </c>
      <c r="G32" s="26">
        <v>3</v>
      </c>
      <c r="H32" s="22" t="s">
        <v>29</v>
      </c>
      <c r="I32" s="22">
        <v>136</v>
      </c>
      <c r="J32" s="22">
        <v>73</v>
      </c>
      <c r="K32" s="22">
        <f t="shared" si="0"/>
        <v>53.67647058823529</v>
      </c>
      <c r="L32" s="26">
        <v>15</v>
      </c>
      <c r="M32" s="26">
        <v>17</v>
      </c>
      <c r="N32" s="26">
        <v>6</v>
      </c>
      <c r="O32" s="26">
        <v>1</v>
      </c>
      <c r="P32" s="27"/>
    </row>
    <row r="33" spans="1:16" s="13" customFormat="1" ht="12.75" x14ac:dyDescent="0.2">
      <c r="A33" s="23">
        <v>26</v>
      </c>
      <c r="B33" s="21">
        <v>45956</v>
      </c>
      <c r="C33" s="26">
        <v>3</v>
      </c>
      <c r="D33" s="26">
        <v>7</v>
      </c>
      <c r="E33" s="26">
        <v>7</v>
      </c>
      <c r="F33" s="26">
        <v>3</v>
      </c>
      <c r="G33" s="26">
        <v>4</v>
      </c>
      <c r="H33" s="22" t="s">
        <v>29</v>
      </c>
      <c r="I33" s="22">
        <v>144</v>
      </c>
      <c r="J33" s="22">
        <v>88</v>
      </c>
      <c r="K33" s="22">
        <f t="shared" si="0"/>
        <v>61.111111111111114</v>
      </c>
      <c r="L33" s="26">
        <v>21</v>
      </c>
      <c r="M33" s="26">
        <v>14</v>
      </c>
      <c r="N33" s="26">
        <v>6</v>
      </c>
      <c r="O33" s="26">
        <v>1</v>
      </c>
      <c r="P33" s="27"/>
    </row>
    <row r="34" spans="1:16" s="13" customFormat="1" ht="12.75" x14ac:dyDescent="0.2">
      <c r="A34" s="20">
        <v>27</v>
      </c>
      <c r="B34" s="21">
        <v>45957</v>
      </c>
      <c r="C34" s="26">
        <v>4</v>
      </c>
      <c r="D34" s="26">
        <v>12</v>
      </c>
      <c r="E34" s="26">
        <v>12</v>
      </c>
      <c r="F34" s="26">
        <v>6</v>
      </c>
      <c r="G34" s="26">
        <v>6</v>
      </c>
      <c r="H34" s="22" t="s">
        <v>29</v>
      </c>
      <c r="I34" s="22">
        <v>240</v>
      </c>
      <c r="J34" s="22">
        <v>140</v>
      </c>
      <c r="K34" s="22">
        <f t="shared" si="0"/>
        <v>58.333333333333336</v>
      </c>
      <c r="L34" s="26">
        <v>30</v>
      </c>
      <c r="M34" s="26">
        <v>28</v>
      </c>
      <c r="N34" s="26">
        <v>10</v>
      </c>
      <c r="O34" s="26">
        <v>2</v>
      </c>
      <c r="P34" s="28"/>
    </row>
    <row r="35" spans="1:16" s="13" customFormat="1" ht="12.75" x14ac:dyDescent="0.2">
      <c r="A35" s="23">
        <v>28</v>
      </c>
      <c r="B35" s="21">
        <v>45958</v>
      </c>
      <c r="C35" s="26">
        <v>4</v>
      </c>
      <c r="D35" s="26">
        <v>11</v>
      </c>
      <c r="E35" s="26">
        <v>11</v>
      </c>
      <c r="F35" s="26">
        <v>6</v>
      </c>
      <c r="G35" s="26">
        <v>5</v>
      </c>
      <c r="H35" s="22" t="s">
        <v>29</v>
      </c>
      <c r="I35" s="22">
        <v>216</v>
      </c>
      <c r="J35" s="22">
        <v>109</v>
      </c>
      <c r="K35" s="22">
        <f t="shared" si="0"/>
        <v>50.462962962962962</v>
      </c>
      <c r="L35" s="26">
        <v>42</v>
      </c>
      <c r="M35" s="26">
        <v>20</v>
      </c>
      <c r="N35" s="26">
        <v>8</v>
      </c>
      <c r="O35" s="26">
        <v>3</v>
      </c>
      <c r="P35" s="28"/>
    </row>
    <row r="36" spans="1:16" s="13" customFormat="1" ht="12.75" x14ac:dyDescent="0.2">
      <c r="A36" s="23">
        <v>29</v>
      </c>
      <c r="B36" s="21">
        <v>45959</v>
      </c>
      <c r="C36" s="26">
        <v>4</v>
      </c>
      <c r="D36" s="26">
        <v>10</v>
      </c>
      <c r="E36" s="26">
        <v>10</v>
      </c>
      <c r="F36" s="26">
        <v>6</v>
      </c>
      <c r="G36" s="26">
        <v>4</v>
      </c>
      <c r="H36" s="22" t="s">
        <v>29</v>
      </c>
      <c r="I36" s="22">
        <v>192</v>
      </c>
      <c r="J36" s="22">
        <v>133</v>
      </c>
      <c r="K36" s="22">
        <f t="shared" si="0"/>
        <v>69.270833333333343</v>
      </c>
      <c r="L36" s="26">
        <v>27</v>
      </c>
      <c r="M36" s="26">
        <v>21</v>
      </c>
      <c r="N36" s="26">
        <v>8</v>
      </c>
      <c r="O36" s="26">
        <v>2</v>
      </c>
      <c r="P36" s="28"/>
    </row>
    <row r="37" spans="1:16" s="13" customFormat="1" ht="12.75" x14ac:dyDescent="0.2">
      <c r="A37" s="20">
        <v>30</v>
      </c>
      <c r="B37" s="21">
        <v>45960</v>
      </c>
      <c r="C37" s="26">
        <v>3</v>
      </c>
      <c r="D37" s="26">
        <v>10</v>
      </c>
      <c r="E37" s="26">
        <v>10</v>
      </c>
      <c r="F37" s="26">
        <v>5</v>
      </c>
      <c r="G37" s="26">
        <v>5</v>
      </c>
      <c r="H37" s="22" t="s">
        <v>29</v>
      </c>
      <c r="I37" s="22">
        <v>200</v>
      </c>
      <c r="J37" s="22">
        <v>112</v>
      </c>
      <c r="K37" s="22">
        <f t="shared" si="0"/>
        <v>56.000000000000007</v>
      </c>
      <c r="L37" s="26">
        <v>23</v>
      </c>
      <c r="M37" s="26">
        <v>17</v>
      </c>
      <c r="N37" s="26">
        <v>8</v>
      </c>
      <c r="O37" s="26">
        <v>2</v>
      </c>
      <c r="P37" s="28"/>
    </row>
    <row r="38" spans="1:16" s="13" customFormat="1" ht="12.75" x14ac:dyDescent="0.2">
      <c r="A38" s="23">
        <v>31</v>
      </c>
      <c r="B38" s="21">
        <v>45961</v>
      </c>
      <c r="C38" s="26">
        <v>3</v>
      </c>
      <c r="D38" s="26">
        <v>6</v>
      </c>
      <c r="E38" s="26">
        <v>6</v>
      </c>
      <c r="F38" s="26">
        <v>3</v>
      </c>
      <c r="G38" s="26">
        <v>3</v>
      </c>
      <c r="H38" s="22" t="s">
        <v>29</v>
      </c>
      <c r="I38" s="22">
        <v>120</v>
      </c>
      <c r="J38" s="22">
        <v>94</v>
      </c>
      <c r="K38" s="22">
        <f t="shared" si="0"/>
        <v>78.333333333333329</v>
      </c>
      <c r="L38" s="26">
        <v>20</v>
      </c>
      <c r="M38" s="26">
        <v>18</v>
      </c>
      <c r="N38" s="26">
        <v>5</v>
      </c>
      <c r="O38" s="26">
        <v>1</v>
      </c>
      <c r="P38" s="28"/>
    </row>
    <row r="39" spans="1:16" s="13" customFormat="1" ht="32.25" customHeight="1" thickBot="1" x14ac:dyDescent="0.25">
      <c r="A39" s="29" t="s">
        <v>30</v>
      </c>
      <c r="B39" s="30"/>
      <c r="C39" s="31">
        <f>AVERAGE(C8:C38)</f>
        <v>3.4193548387096775</v>
      </c>
      <c r="D39" s="32">
        <f>SUM(D8:D38)</f>
        <v>321</v>
      </c>
      <c r="E39" s="32">
        <f>SUM(E8:E38)</f>
        <v>321</v>
      </c>
      <c r="F39" s="32">
        <f>SUM(F8:F38)</f>
        <v>164</v>
      </c>
      <c r="G39" s="32">
        <f>SUM(G8:G38)</f>
        <v>157</v>
      </c>
      <c r="H39" s="32">
        <f>SUM(H30:H38)</f>
        <v>0</v>
      </c>
      <c r="I39" s="32">
        <f t="shared" ref="I39:O39" si="1">SUM(I8:I38)</f>
        <v>6392</v>
      </c>
      <c r="J39" s="32">
        <f t="shared" si="1"/>
        <v>3452</v>
      </c>
      <c r="K39" s="32">
        <f t="shared" si="1"/>
        <v>1688.3240031818359</v>
      </c>
      <c r="L39" s="32">
        <f t="shared" si="1"/>
        <v>774</v>
      </c>
      <c r="M39" s="32">
        <f t="shared" si="1"/>
        <v>703</v>
      </c>
      <c r="N39" s="32">
        <f t="shared" si="1"/>
        <v>257</v>
      </c>
      <c r="O39" s="32">
        <f t="shared" si="1"/>
        <v>64</v>
      </c>
      <c r="P39" s="32"/>
    </row>
    <row r="40" spans="1:16" ht="6.75" customHeight="1" x14ac:dyDescent="0.25"/>
    <row r="42" spans="1:16" ht="6" customHeight="1" x14ac:dyDescent="0.25"/>
    <row r="43" spans="1:16" x14ac:dyDescent="0.25">
      <c r="C43" s="33"/>
      <c r="N43" s="33"/>
    </row>
    <row r="44" spans="1:16" x14ac:dyDescent="0.25">
      <c r="C44" s="33"/>
      <c r="K44" s="34" t="s">
        <v>31</v>
      </c>
      <c r="L44" s="34"/>
      <c r="M44" s="34"/>
      <c r="N44" s="34"/>
      <c r="O44" s="34"/>
      <c r="P44" s="34"/>
    </row>
    <row r="45" spans="1:16" x14ac:dyDescent="0.25">
      <c r="C45" s="33"/>
      <c r="K45" s="34" t="s">
        <v>32</v>
      </c>
      <c r="L45" s="34"/>
      <c r="M45" s="34"/>
      <c r="N45" s="34"/>
      <c r="O45" s="34"/>
      <c r="P45" s="34"/>
    </row>
    <row r="46" spans="1:16" ht="15.75" x14ac:dyDescent="0.25">
      <c r="C46" s="33"/>
      <c r="N46" s="35"/>
    </row>
    <row r="47" spans="1:16" ht="15.75" x14ac:dyDescent="0.25">
      <c r="C47" s="35"/>
      <c r="N47" s="33"/>
    </row>
    <row r="48" spans="1:16" x14ac:dyDescent="0.25">
      <c r="C48" s="33"/>
      <c r="N48" s="33"/>
    </row>
    <row r="49" spans="3:16" x14ac:dyDescent="0.25">
      <c r="C49" s="33"/>
      <c r="K49" s="36" t="s">
        <v>33</v>
      </c>
      <c r="L49" s="37"/>
      <c r="M49" s="37"/>
      <c r="N49" s="37"/>
      <c r="O49" s="37"/>
      <c r="P49" s="37"/>
    </row>
    <row r="50" spans="3:16" x14ac:dyDescent="0.25">
      <c r="K50" s="37" t="s">
        <v>34</v>
      </c>
      <c r="L50" s="37"/>
      <c r="M50" s="37"/>
      <c r="N50" s="37"/>
      <c r="O50" s="37"/>
      <c r="P50" s="37"/>
    </row>
    <row r="51" spans="3:16" x14ac:dyDescent="0.25">
      <c r="K51" s="37" t="s">
        <v>35</v>
      </c>
      <c r="L51" s="37"/>
      <c r="M51" s="37"/>
      <c r="N51" s="37"/>
      <c r="O51" s="37"/>
      <c r="P51" s="37"/>
    </row>
  </sheetData>
  <mergeCells count="24">
    <mergeCell ref="K44:P44"/>
    <mergeCell ref="K45:P45"/>
    <mergeCell ref="K49:P49"/>
    <mergeCell ref="K50:P50"/>
    <mergeCell ref="K51:P51"/>
    <mergeCell ref="J5:J6"/>
    <mergeCell ref="K5:K6"/>
    <mergeCell ref="L5:M5"/>
    <mergeCell ref="N5:O5"/>
    <mergeCell ref="P5:P6"/>
    <mergeCell ref="A39:B39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FBCD-39DD-4FC9-B872-E69666E51DCF}">
  <sheetPr>
    <tabColor theme="5" tint="0.39997558519241921"/>
  </sheetPr>
  <dimension ref="A1:AH50"/>
  <sheetViews>
    <sheetView topLeftCell="A2" zoomScaleNormal="100" zoomScaleSheetLayoutView="81" zoomScalePageLayoutView="90" workbookViewId="0">
      <selection activeCell="J46" sqref="J46"/>
    </sheetView>
  </sheetViews>
  <sheetFormatPr defaultColWidth="9" defaultRowHeight="15" x14ac:dyDescent="0.25"/>
  <cols>
    <col min="1" max="1" width="6.28515625" customWidth="1"/>
    <col min="2" max="2" width="15.7109375" customWidth="1"/>
    <col min="3" max="3" width="8.28515625" customWidth="1"/>
    <col min="4" max="5" width="10.28515625" customWidth="1"/>
    <col min="6" max="8" width="8.28515625" customWidth="1"/>
    <col min="9" max="9" width="8.7109375" customWidth="1"/>
    <col min="10" max="10" width="10.5703125" customWidth="1"/>
    <col min="11" max="11" width="12.7109375" customWidth="1"/>
    <col min="12" max="13" width="10.140625" customWidth="1"/>
    <col min="14" max="14" width="9.28515625" customWidth="1"/>
    <col min="15" max="15" width="12.7109375" customWidth="1"/>
    <col min="16" max="16" width="20" customWidth="1"/>
  </cols>
  <sheetData>
    <row r="1" spans="1:16" ht="27.7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thickBot="1" x14ac:dyDescent="0.3">
      <c r="A2" s="2" t="s">
        <v>1</v>
      </c>
      <c r="B2" s="3"/>
      <c r="C2" s="4" t="s">
        <v>39</v>
      </c>
      <c r="D2" s="4"/>
      <c r="P2" s="5" t="s">
        <v>3</v>
      </c>
    </row>
    <row r="3" spans="1:16" x14ac:dyDescent="0.25">
      <c r="A3" s="2" t="s">
        <v>4</v>
      </c>
      <c r="B3" s="3"/>
      <c r="C3" s="6" t="s">
        <v>5</v>
      </c>
      <c r="D3" s="6"/>
    </row>
    <row r="4" spans="1:16" ht="15.75" thickBot="1" x14ac:dyDescent="0.3">
      <c r="A4" s="7" t="s">
        <v>6</v>
      </c>
      <c r="B4" s="8"/>
      <c r="C4" s="9" t="s">
        <v>7</v>
      </c>
      <c r="D4" s="9"/>
    </row>
    <row r="5" spans="1:16" s="13" customFormat="1" ht="17.25" customHeight="1" thickTop="1" x14ac:dyDescent="0.2">
      <c r="A5" s="10" t="s">
        <v>8</v>
      </c>
      <c r="B5" s="10" t="s">
        <v>9</v>
      </c>
      <c r="C5" s="10" t="s">
        <v>10</v>
      </c>
      <c r="D5" s="10" t="s">
        <v>11</v>
      </c>
      <c r="E5" s="10"/>
      <c r="F5" s="11" t="s">
        <v>12</v>
      </c>
      <c r="G5" s="12"/>
      <c r="H5" s="12"/>
      <c r="I5" s="10" t="s">
        <v>13</v>
      </c>
      <c r="J5" s="10" t="s">
        <v>14</v>
      </c>
      <c r="K5" s="10" t="s">
        <v>15</v>
      </c>
      <c r="L5" s="10" t="s">
        <v>16</v>
      </c>
      <c r="M5" s="10"/>
      <c r="N5" s="10" t="s">
        <v>17</v>
      </c>
      <c r="O5" s="10"/>
      <c r="P5" s="10" t="s">
        <v>18</v>
      </c>
    </row>
    <row r="6" spans="1:16" s="13" customFormat="1" ht="22.5" customHeight="1" x14ac:dyDescent="0.2">
      <c r="A6" s="14"/>
      <c r="B6" s="14"/>
      <c r="C6" s="14"/>
      <c r="D6" s="15" t="s">
        <v>19</v>
      </c>
      <c r="E6" s="15" t="s">
        <v>20</v>
      </c>
      <c r="F6" s="16" t="s">
        <v>21</v>
      </c>
      <c r="G6" s="16" t="s">
        <v>22</v>
      </c>
      <c r="H6" s="16" t="s">
        <v>23</v>
      </c>
      <c r="I6" s="14"/>
      <c r="J6" s="14"/>
      <c r="K6" s="14"/>
      <c r="L6" s="15" t="s">
        <v>24</v>
      </c>
      <c r="M6" s="15" t="s">
        <v>25</v>
      </c>
      <c r="N6" s="15" t="s">
        <v>26</v>
      </c>
      <c r="O6" s="15" t="s">
        <v>27</v>
      </c>
      <c r="P6" s="14"/>
    </row>
    <row r="7" spans="1:16" s="19" customFormat="1" ht="11.25" x14ac:dyDescent="0.2">
      <c r="A7" s="17">
        <v>1</v>
      </c>
      <c r="B7" s="17">
        <v>2</v>
      </c>
      <c r="C7" s="18">
        <v>3</v>
      </c>
      <c r="D7" s="18">
        <v>4</v>
      </c>
      <c r="E7" s="18">
        <v>5</v>
      </c>
      <c r="F7" s="18"/>
      <c r="G7" s="18"/>
      <c r="H7" s="18"/>
      <c r="I7" s="18">
        <v>6</v>
      </c>
      <c r="J7" s="18">
        <v>7</v>
      </c>
      <c r="K7" s="18" t="s">
        <v>28</v>
      </c>
      <c r="L7" s="18">
        <v>9</v>
      </c>
      <c r="M7" s="18">
        <v>10</v>
      </c>
      <c r="N7" s="18">
        <v>11</v>
      </c>
      <c r="O7" s="18">
        <v>12</v>
      </c>
      <c r="P7" s="18">
        <v>13</v>
      </c>
    </row>
    <row r="8" spans="1:16" s="19" customFormat="1" ht="12.75" x14ac:dyDescent="0.2">
      <c r="A8" s="20">
        <v>1</v>
      </c>
      <c r="B8" s="21">
        <v>45962</v>
      </c>
      <c r="C8" s="22">
        <v>3</v>
      </c>
      <c r="D8" s="22">
        <v>7</v>
      </c>
      <c r="E8" s="22">
        <v>7</v>
      </c>
      <c r="F8" s="22">
        <v>3</v>
      </c>
      <c r="G8" s="22">
        <v>4</v>
      </c>
      <c r="H8" s="22" t="s">
        <v>29</v>
      </c>
      <c r="I8" s="22">
        <v>144</v>
      </c>
      <c r="J8" s="22">
        <v>108</v>
      </c>
      <c r="K8" s="22">
        <f>J8/I8*100</f>
        <v>75</v>
      </c>
      <c r="L8" s="22">
        <v>16</v>
      </c>
      <c r="M8" s="22">
        <v>18</v>
      </c>
      <c r="N8" s="22">
        <v>5</v>
      </c>
      <c r="O8" s="22">
        <v>2</v>
      </c>
      <c r="P8" s="22"/>
    </row>
    <row r="9" spans="1:16" s="19" customFormat="1" ht="12.75" x14ac:dyDescent="0.2">
      <c r="A9" s="23">
        <v>2</v>
      </c>
      <c r="B9" s="21">
        <v>45963</v>
      </c>
      <c r="C9" s="22">
        <v>4</v>
      </c>
      <c r="D9" s="22">
        <v>8</v>
      </c>
      <c r="E9" s="22">
        <v>8</v>
      </c>
      <c r="F9" s="22">
        <v>4</v>
      </c>
      <c r="G9" s="22">
        <v>4</v>
      </c>
      <c r="H9" s="22" t="s">
        <v>29</v>
      </c>
      <c r="I9" s="22">
        <v>160</v>
      </c>
      <c r="J9" s="22">
        <v>81</v>
      </c>
      <c r="K9" s="22">
        <f t="shared" ref="K9:K37" si="0">J9/I9*100</f>
        <v>50.625</v>
      </c>
      <c r="L9" s="22">
        <v>30</v>
      </c>
      <c r="M9" s="22">
        <v>25</v>
      </c>
      <c r="N9" s="22">
        <v>5</v>
      </c>
      <c r="O9" s="22">
        <v>3</v>
      </c>
      <c r="P9" s="22"/>
    </row>
    <row r="10" spans="1:16" s="19" customFormat="1" ht="12.75" x14ac:dyDescent="0.2">
      <c r="A10" s="20">
        <v>3</v>
      </c>
      <c r="B10" s="21">
        <v>45964</v>
      </c>
      <c r="C10" s="22">
        <v>3</v>
      </c>
      <c r="D10" s="22">
        <v>9</v>
      </c>
      <c r="E10" s="22">
        <v>9</v>
      </c>
      <c r="F10" s="22">
        <v>4</v>
      </c>
      <c r="G10" s="22">
        <v>5</v>
      </c>
      <c r="H10" s="22" t="s">
        <v>29</v>
      </c>
      <c r="I10" s="22">
        <v>184</v>
      </c>
      <c r="J10" s="22">
        <v>91</v>
      </c>
      <c r="K10" s="22">
        <f t="shared" si="0"/>
        <v>49.45652173913043</v>
      </c>
      <c r="L10" s="22">
        <v>24</v>
      </c>
      <c r="M10" s="22">
        <v>20</v>
      </c>
      <c r="N10" s="22">
        <v>7</v>
      </c>
      <c r="O10" s="22">
        <v>2</v>
      </c>
      <c r="P10" s="22"/>
    </row>
    <row r="11" spans="1:16" s="19" customFormat="1" ht="12.75" x14ac:dyDescent="0.2">
      <c r="A11" s="23">
        <v>4</v>
      </c>
      <c r="B11" s="21">
        <v>45965</v>
      </c>
      <c r="C11" s="22">
        <v>4</v>
      </c>
      <c r="D11" s="22">
        <v>12</v>
      </c>
      <c r="E11" s="22">
        <v>12</v>
      </c>
      <c r="F11" s="22">
        <v>6</v>
      </c>
      <c r="G11" s="22">
        <v>6</v>
      </c>
      <c r="H11" s="22" t="s">
        <v>29</v>
      </c>
      <c r="I11" s="22">
        <v>240</v>
      </c>
      <c r="J11" s="22">
        <v>121</v>
      </c>
      <c r="K11" s="22">
        <f>J11/I11*100</f>
        <v>50.416666666666664</v>
      </c>
      <c r="L11" s="22">
        <v>31</v>
      </c>
      <c r="M11" s="22">
        <v>37</v>
      </c>
      <c r="N11" s="22">
        <v>10</v>
      </c>
      <c r="O11" s="22">
        <v>2</v>
      </c>
      <c r="P11" s="22"/>
    </row>
    <row r="12" spans="1:16" s="19" customFormat="1" ht="12.75" x14ac:dyDescent="0.2">
      <c r="A12" s="20">
        <v>5</v>
      </c>
      <c r="B12" s="21">
        <v>45966</v>
      </c>
      <c r="C12" s="22">
        <v>4</v>
      </c>
      <c r="D12" s="22">
        <v>11</v>
      </c>
      <c r="E12" s="22">
        <v>11</v>
      </c>
      <c r="F12" s="22">
        <v>6</v>
      </c>
      <c r="G12" s="22">
        <v>5</v>
      </c>
      <c r="H12" s="22" t="s">
        <v>29</v>
      </c>
      <c r="I12" s="22">
        <v>216</v>
      </c>
      <c r="J12" s="22">
        <v>118</v>
      </c>
      <c r="K12" s="22">
        <f t="shared" si="0"/>
        <v>54.629629629629626</v>
      </c>
      <c r="L12" s="22">
        <v>15</v>
      </c>
      <c r="M12" s="22">
        <v>27</v>
      </c>
      <c r="N12" s="22">
        <v>9</v>
      </c>
      <c r="O12" s="22">
        <v>2</v>
      </c>
      <c r="P12" s="22"/>
    </row>
    <row r="13" spans="1:16" s="19" customFormat="1" ht="12.75" x14ac:dyDescent="0.2">
      <c r="A13" s="23">
        <v>6</v>
      </c>
      <c r="B13" s="21">
        <v>45967</v>
      </c>
      <c r="C13" s="22">
        <v>4</v>
      </c>
      <c r="D13" s="22">
        <v>9</v>
      </c>
      <c r="E13" s="22">
        <v>9</v>
      </c>
      <c r="F13" s="22">
        <v>4</v>
      </c>
      <c r="G13" s="22">
        <v>5</v>
      </c>
      <c r="H13" s="22" t="s">
        <v>29</v>
      </c>
      <c r="I13" s="22">
        <v>184</v>
      </c>
      <c r="J13" s="22">
        <v>105</v>
      </c>
      <c r="K13" s="22">
        <f>J13/I13*100</f>
        <v>57.065217391304344</v>
      </c>
      <c r="L13" s="22">
        <v>16</v>
      </c>
      <c r="M13" s="22">
        <v>23</v>
      </c>
      <c r="N13" s="22">
        <v>7</v>
      </c>
      <c r="O13" s="22">
        <v>2</v>
      </c>
      <c r="P13" s="22"/>
    </row>
    <row r="14" spans="1:16" s="19" customFormat="1" ht="12.75" x14ac:dyDescent="0.2">
      <c r="A14" s="20">
        <v>7</v>
      </c>
      <c r="B14" s="21">
        <v>45968</v>
      </c>
      <c r="C14" s="22">
        <v>4</v>
      </c>
      <c r="D14" s="22">
        <v>11</v>
      </c>
      <c r="E14" s="22">
        <v>11</v>
      </c>
      <c r="F14" s="22">
        <v>5</v>
      </c>
      <c r="G14" s="22">
        <v>6</v>
      </c>
      <c r="H14" s="22" t="s">
        <v>29</v>
      </c>
      <c r="I14" s="22">
        <v>224</v>
      </c>
      <c r="J14" s="22">
        <v>113</v>
      </c>
      <c r="K14" s="22">
        <f t="shared" si="0"/>
        <v>50.446428571428569</v>
      </c>
      <c r="L14" s="22">
        <v>20</v>
      </c>
      <c r="M14" s="22">
        <v>26</v>
      </c>
      <c r="N14" s="22">
        <v>8</v>
      </c>
      <c r="O14" s="22">
        <v>3</v>
      </c>
      <c r="P14" s="22"/>
    </row>
    <row r="15" spans="1:16" s="19" customFormat="1" ht="12.75" x14ac:dyDescent="0.2">
      <c r="A15" s="23">
        <v>8</v>
      </c>
      <c r="B15" s="21">
        <v>45969</v>
      </c>
      <c r="C15" s="22">
        <v>4</v>
      </c>
      <c r="D15" s="22">
        <v>10</v>
      </c>
      <c r="E15" s="22">
        <v>10</v>
      </c>
      <c r="F15" s="22">
        <v>5</v>
      </c>
      <c r="G15" s="22">
        <v>5</v>
      </c>
      <c r="H15" s="22" t="s">
        <v>29</v>
      </c>
      <c r="I15" s="22">
        <v>200</v>
      </c>
      <c r="J15" s="22">
        <v>105</v>
      </c>
      <c r="K15" s="22">
        <f t="shared" si="0"/>
        <v>52.5</v>
      </c>
      <c r="L15" s="22">
        <v>20</v>
      </c>
      <c r="M15" s="22">
        <v>27</v>
      </c>
      <c r="N15" s="22">
        <v>8</v>
      </c>
      <c r="O15" s="22">
        <v>2</v>
      </c>
      <c r="P15" s="22"/>
    </row>
    <row r="16" spans="1:16" s="19" customFormat="1" ht="12.75" x14ac:dyDescent="0.2">
      <c r="A16" s="20">
        <v>9</v>
      </c>
      <c r="B16" s="21">
        <v>45970</v>
      </c>
      <c r="C16" s="22">
        <v>3</v>
      </c>
      <c r="D16" s="22">
        <v>7</v>
      </c>
      <c r="E16" s="22">
        <v>7</v>
      </c>
      <c r="F16" s="22">
        <v>3</v>
      </c>
      <c r="G16" s="22">
        <v>4</v>
      </c>
      <c r="H16" s="22" t="s">
        <v>29</v>
      </c>
      <c r="I16" s="22">
        <v>144</v>
      </c>
      <c r="J16" s="22">
        <v>91</v>
      </c>
      <c r="K16" s="22">
        <f t="shared" si="0"/>
        <v>63.194444444444443</v>
      </c>
      <c r="L16" s="22">
        <v>22</v>
      </c>
      <c r="M16" s="22">
        <v>16</v>
      </c>
      <c r="N16" s="22">
        <v>6</v>
      </c>
      <c r="O16" s="22">
        <v>1</v>
      </c>
      <c r="P16" s="22"/>
    </row>
    <row r="17" spans="1:34" s="19" customFormat="1" ht="12.75" x14ac:dyDescent="0.2">
      <c r="A17" s="20">
        <v>10</v>
      </c>
      <c r="B17" s="21">
        <v>45971</v>
      </c>
      <c r="C17" s="22">
        <v>4</v>
      </c>
      <c r="D17" s="22">
        <v>12</v>
      </c>
      <c r="E17" s="22">
        <v>12</v>
      </c>
      <c r="F17" s="22">
        <v>6</v>
      </c>
      <c r="G17" s="22">
        <v>6</v>
      </c>
      <c r="H17" s="22" t="s">
        <v>29</v>
      </c>
      <c r="I17" s="22">
        <v>240</v>
      </c>
      <c r="J17" s="22">
        <v>107</v>
      </c>
      <c r="K17" s="22">
        <f t="shared" si="0"/>
        <v>44.583333333333336</v>
      </c>
      <c r="L17" s="22">
        <v>25</v>
      </c>
      <c r="M17" s="22">
        <v>28</v>
      </c>
      <c r="N17" s="22">
        <v>10</v>
      </c>
      <c r="O17" s="22">
        <v>2</v>
      </c>
      <c r="P17" s="22"/>
    </row>
    <row r="18" spans="1:34" s="19" customFormat="1" ht="12.75" x14ac:dyDescent="0.2">
      <c r="A18" s="23">
        <v>11</v>
      </c>
      <c r="B18" s="21">
        <v>45972</v>
      </c>
      <c r="C18" s="22">
        <v>3</v>
      </c>
      <c r="D18" s="22">
        <v>11</v>
      </c>
      <c r="E18" s="22">
        <v>11</v>
      </c>
      <c r="F18" s="22">
        <v>6</v>
      </c>
      <c r="G18" s="22">
        <v>5</v>
      </c>
      <c r="H18" s="22" t="s">
        <v>29</v>
      </c>
      <c r="I18" s="22">
        <v>216</v>
      </c>
      <c r="J18" s="22">
        <v>136</v>
      </c>
      <c r="K18" s="22">
        <f t="shared" si="0"/>
        <v>62.962962962962962</v>
      </c>
      <c r="L18" s="22">
        <v>26</v>
      </c>
      <c r="M18" s="22">
        <v>24</v>
      </c>
      <c r="N18" s="22">
        <v>10</v>
      </c>
      <c r="O18" s="22">
        <v>1</v>
      </c>
      <c r="P18" s="22"/>
    </row>
    <row r="19" spans="1:34" s="25" customFormat="1" ht="12.75" x14ac:dyDescent="0.2">
      <c r="A19" s="20">
        <v>12</v>
      </c>
      <c r="B19" s="21">
        <v>45973</v>
      </c>
      <c r="C19" s="24">
        <v>3</v>
      </c>
      <c r="D19" s="24">
        <v>10</v>
      </c>
      <c r="E19" s="24">
        <v>10</v>
      </c>
      <c r="F19" s="24">
        <v>5</v>
      </c>
      <c r="G19" s="24">
        <v>5</v>
      </c>
      <c r="H19" s="22" t="s">
        <v>29</v>
      </c>
      <c r="I19" s="22">
        <v>200</v>
      </c>
      <c r="J19" s="22">
        <v>90</v>
      </c>
      <c r="K19" s="22">
        <f t="shared" si="0"/>
        <v>45</v>
      </c>
      <c r="L19" s="24">
        <v>17</v>
      </c>
      <c r="M19" s="24">
        <v>18</v>
      </c>
      <c r="N19" s="24">
        <v>8</v>
      </c>
      <c r="O19" s="24">
        <v>2</v>
      </c>
      <c r="P19" s="24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5" customFormat="1" ht="12.75" x14ac:dyDescent="0.2">
      <c r="A20" s="23">
        <v>13</v>
      </c>
      <c r="B20" s="21">
        <v>45974</v>
      </c>
      <c r="C20" s="24">
        <v>3</v>
      </c>
      <c r="D20" s="24">
        <v>10</v>
      </c>
      <c r="E20" s="24">
        <v>10</v>
      </c>
      <c r="F20" s="24">
        <v>5</v>
      </c>
      <c r="G20" s="24">
        <v>5</v>
      </c>
      <c r="H20" s="22" t="s">
        <v>29</v>
      </c>
      <c r="I20" s="22">
        <v>200</v>
      </c>
      <c r="J20" s="22">
        <v>104</v>
      </c>
      <c r="K20" s="22">
        <f t="shared" si="0"/>
        <v>52</v>
      </c>
      <c r="L20" s="24">
        <v>26</v>
      </c>
      <c r="M20" s="24">
        <v>27</v>
      </c>
      <c r="N20" s="24">
        <v>8</v>
      </c>
      <c r="O20" s="24">
        <v>2</v>
      </c>
      <c r="P20" s="24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s="25" customFormat="1" ht="12.75" x14ac:dyDescent="0.2">
      <c r="A21" s="20">
        <v>14</v>
      </c>
      <c r="B21" s="21">
        <v>45975</v>
      </c>
      <c r="C21" s="24">
        <v>4</v>
      </c>
      <c r="D21" s="24">
        <v>8</v>
      </c>
      <c r="E21" s="24">
        <v>8</v>
      </c>
      <c r="F21" s="24">
        <v>4</v>
      </c>
      <c r="G21" s="24">
        <v>4</v>
      </c>
      <c r="H21" s="22" t="s">
        <v>29</v>
      </c>
      <c r="I21" s="22">
        <v>160</v>
      </c>
      <c r="J21" s="22">
        <v>81</v>
      </c>
      <c r="K21" s="22">
        <f t="shared" si="0"/>
        <v>50.625</v>
      </c>
      <c r="L21" s="24">
        <v>23</v>
      </c>
      <c r="M21" s="24">
        <v>19</v>
      </c>
      <c r="N21" s="24">
        <v>6</v>
      </c>
      <c r="O21" s="24">
        <v>2</v>
      </c>
      <c r="P21" s="24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s="25" customFormat="1" ht="12.75" x14ac:dyDescent="0.2">
      <c r="A22" s="23">
        <v>15</v>
      </c>
      <c r="B22" s="21">
        <v>45976</v>
      </c>
      <c r="C22" s="24">
        <v>3</v>
      </c>
      <c r="D22" s="24">
        <v>7</v>
      </c>
      <c r="E22" s="24">
        <v>7</v>
      </c>
      <c r="F22" s="24">
        <v>4</v>
      </c>
      <c r="G22" s="24">
        <v>3</v>
      </c>
      <c r="H22" s="22" t="s">
        <v>29</v>
      </c>
      <c r="I22" s="22">
        <v>136</v>
      </c>
      <c r="J22" s="22">
        <v>54</v>
      </c>
      <c r="K22" s="22">
        <f t="shared" si="0"/>
        <v>39.705882352941174</v>
      </c>
      <c r="L22" s="24">
        <v>11</v>
      </c>
      <c r="M22" s="24">
        <v>17</v>
      </c>
      <c r="N22" s="24">
        <v>5</v>
      </c>
      <c r="O22" s="24">
        <v>2</v>
      </c>
      <c r="P22" s="24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 s="25" customFormat="1" ht="12.75" x14ac:dyDescent="0.2">
      <c r="A23" s="20">
        <v>16</v>
      </c>
      <c r="B23" s="21">
        <v>45977</v>
      </c>
      <c r="C23" s="24">
        <v>4</v>
      </c>
      <c r="D23" s="24">
        <v>9</v>
      </c>
      <c r="E23" s="24">
        <v>9</v>
      </c>
      <c r="F23" s="24">
        <v>5</v>
      </c>
      <c r="G23" s="24">
        <v>4</v>
      </c>
      <c r="H23" s="22" t="s">
        <v>29</v>
      </c>
      <c r="I23" s="22">
        <v>176</v>
      </c>
      <c r="J23" s="22">
        <v>92</v>
      </c>
      <c r="K23" s="22">
        <f t="shared" si="0"/>
        <v>52.272727272727273</v>
      </c>
      <c r="L23" s="24">
        <v>30</v>
      </c>
      <c r="M23" s="24">
        <v>20</v>
      </c>
      <c r="N23" s="24">
        <v>7</v>
      </c>
      <c r="O23" s="24">
        <v>2</v>
      </c>
      <c r="P23" s="24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s="25" customFormat="1" ht="12.75" x14ac:dyDescent="0.2">
      <c r="A24" s="23">
        <v>17</v>
      </c>
      <c r="B24" s="21">
        <v>45978</v>
      </c>
      <c r="C24" s="24">
        <v>4</v>
      </c>
      <c r="D24" s="24">
        <v>11</v>
      </c>
      <c r="E24" s="24">
        <v>11</v>
      </c>
      <c r="F24" s="24">
        <v>6</v>
      </c>
      <c r="G24" s="24">
        <v>5</v>
      </c>
      <c r="H24" s="22" t="s">
        <v>29</v>
      </c>
      <c r="I24" s="22">
        <v>216</v>
      </c>
      <c r="J24" s="22">
        <v>82</v>
      </c>
      <c r="K24" s="22">
        <f t="shared" si="0"/>
        <v>37.962962962962962</v>
      </c>
      <c r="L24" s="24">
        <v>30</v>
      </c>
      <c r="M24" s="24">
        <v>38</v>
      </c>
      <c r="N24" s="24">
        <v>9</v>
      </c>
      <c r="O24" s="24">
        <v>2</v>
      </c>
      <c r="P24" s="24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25" customFormat="1" ht="12.75" x14ac:dyDescent="0.2">
      <c r="A25" s="20">
        <v>18</v>
      </c>
      <c r="B25" s="21">
        <v>45979</v>
      </c>
      <c r="C25" s="24">
        <v>3</v>
      </c>
      <c r="D25" s="24">
        <v>9</v>
      </c>
      <c r="E25" s="24">
        <v>9</v>
      </c>
      <c r="F25" s="24">
        <v>5</v>
      </c>
      <c r="G25" s="24">
        <v>4</v>
      </c>
      <c r="H25" s="22" t="s">
        <v>29</v>
      </c>
      <c r="I25" s="22">
        <v>176</v>
      </c>
      <c r="J25" s="22">
        <v>70</v>
      </c>
      <c r="K25" s="22">
        <f t="shared" si="0"/>
        <v>39.772727272727273</v>
      </c>
      <c r="L25" s="24">
        <v>13</v>
      </c>
      <c r="M25" s="24">
        <v>17</v>
      </c>
      <c r="N25" s="24">
        <v>7</v>
      </c>
      <c r="O25" s="24">
        <v>2</v>
      </c>
      <c r="P25" s="24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25" customFormat="1" ht="12.75" x14ac:dyDescent="0.2">
      <c r="A26" s="20">
        <v>19</v>
      </c>
      <c r="B26" s="21">
        <v>45980</v>
      </c>
      <c r="C26" s="24">
        <v>4</v>
      </c>
      <c r="D26" s="24">
        <v>12</v>
      </c>
      <c r="E26" s="24">
        <v>12</v>
      </c>
      <c r="F26" s="24">
        <v>6</v>
      </c>
      <c r="G26" s="24">
        <v>6</v>
      </c>
      <c r="H26" s="22" t="s">
        <v>29</v>
      </c>
      <c r="I26" s="22">
        <v>240</v>
      </c>
      <c r="J26" s="22">
        <v>119</v>
      </c>
      <c r="K26" s="22">
        <f t="shared" si="0"/>
        <v>49.583333333333336</v>
      </c>
      <c r="L26" s="24">
        <v>34</v>
      </c>
      <c r="M26" s="24">
        <v>27</v>
      </c>
      <c r="N26" s="24">
        <v>9</v>
      </c>
      <c r="O26" s="24">
        <v>3</v>
      </c>
      <c r="P26" s="24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5" customFormat="1" ht="12.75" x14ac:dyDescent="0.2">
      <c r="A27" s="23">
        <v>20</v>
      </c>
      <c r="B27" s="21">
        <v>45981</v>
      </c>
      <c r="C27" s="24">
        <v>3</v>
      </c>
      <c r="D27" s="24">
        <v>8</v>
      </c>
      <c r="E27" s="24">
        <v>8</v>
      </c>
      <c r="F27" s="24">
        <v>5</v>
      </c>
      <c r="G27" s="24">
        <v>3</v>
      </c>
      <c r="H27" s="22" t="s">
        <v>29</v>
      </c>
      <c r="I27" s="22">
        <v>152</v>
      </c>
      <c r="J27" s="22">
        <v>92</v>
      </c>
      <c r="K27" s="22">
        <f t="shared" si="0"/>
        <v>60.526315789473685</v>
      </c>
      <c r="L27" s="24">
        <v>11</v>
      </c>
      <c r="M27" s="24">
        <v>21</v>
      </c>
      <c r="N27" s="24">
        <v>7</v>
      </c>
      <c r="O27" s="24">
        <v>1</v>
      </c>
      <c r="P27" s="24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5" customFormat="1" ht="12.75" x14ac:dyDescent="0.2">
      <c r="A28" s="20">
        <v>21</v>
      </c>
      <c r="B28" s="21">
        <v>45982</v>
      </c>
      <c r="C28" s="24">
        <v>4</v>
      </c>
      <c r="D28" s="24">
        <v>11</v>
      </c>
      <c r="E28" s="24">
        <v>11</v>
      </c>
      <c r="F28" s="24">
        <v>5</v>
      </c>
      <c r="G28" s="24">
        <v>6</v>
      </c>
      <c r="H28" s="22" t="s">
        <v>29</v>
      </c>
      <c r="I28" s="22">
        <v>224</v>
      </c>
      <c r="J28" s="22">
        <v>125</v>
      </c>
      <c r="K28" s="22">
        <f t="shared" si="0"/>
        <v>55.803571428571431</v>
      </c>
      <c r="L28" s="24">
        <v>23</v>
      </c>
      <c r="M28" s="24">
        <v>27</v>
      </c>
      <c r="N28" s="24">
        <v>8</v>
      </c>
      <c r="O28" s="24">
        <v>3</v>
      </c>
      <c r="P28" s="24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5" customFormat="1" ht="12.75" x14ac:dyDescent="0.2">
      <c r="A29" s="23">
        <v>22</v>
      </c>
      <c r="B29" s="21">
        <v>45983</v>
      </c>
      <c r="C29" s="24">
        <v>3</v>
      </c>
      <c r="D29" s="24">
        <v>10</v>
      </c>
      <c r="E29" s="24">
        <v>10</v>
      </c>
      <c r="F29" s="24">
        <v>6</v>
      </c>
      <c r="G29" s="24">
        <v>4</v>
      </c>
      <c r="H29" s="22" t="s">
        <v>29</v>
      </c>
      <c r="I29" s="22">
        <v>192</v>
      </c>
      <c r="J29" s="22">
        <v>101</v>
      </c>
      <c r="K29" s="22">
        <f t="shared" si="0"/>
        <v>52.604166666666664</v>
      </c>
      <c r="L29" s="24">
        <v>31</v>
      </c>
      <c r="M29" s="24">
        <v>25</v>
      </c>
      <c r="N29" s="24">
        <v>8</v>
      </c>
      <c r="O29" s="24">
        <v>2</v>
      </c>
      <c r="P29" s="24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3" customFormat="1" ht="12.75" x14ac:dyDescent="0.2">
      <c r="A30" s="20">
        <v>23</v>
      </c>
      <c r="B30" s="21">
        <v>45984</v>
      </c>
      <c r="C30" s="26">
        <v>3</v>
      </c>
      <c r="D30" s="26">
        <v>7</v>
      </c>
      <c r="E30" s="26">
        <v>7</v>
      </c>
      <c r="F30" s="26">
        <v>4</v>
      </c>
      <c r="G30" s="26">
        <v>3</v>
      </c>
      <c r="H30" s="22" t="s">
        <v>29</v>
      </c>
      <c r="I30" s="22">
        <v>136</v>
      </c>
      <c r="J30" s="22">
        <v>87</v>
      </c>
      <c r="K30" s="22">
        <f t="shared" si="0"/>
        <v>63.970588235294116</v>
      </c>
      <c r="L30" s="26">
        <v>26</v>
      </c>
      <c r="M30" s="26">
        <v>21</v>
      </c>
      <c r="N30" s="26">
        <v>6</v>
      </c>
      <c r="O30" s="26">
        <v>1</v>
      </c>
      <c r="P30" s="27"/>
    </row>
    <row r="31" spans="1:34" s="13" customFormat="1" ht="12.75" x14ac:dyDescent="0.2">
      <c r="A31" s="23">
        <v>24</v>
      </c>
      <c r="B31" s="21">
        <v>45985</v>
      </c>
      <c r="C31" s="26">
        <v>4</v>
      </c>
      <c r="D31" s="26">
        <v>12</v>
      </c>
      <c r="E31" s="26">
        <v>12</v>
      </c>
      <c r="F31" s="26">
        <v>6</v>
      </c>
      <c r="G31" s="26">
        <v>6</v>
      </c>
      <c r="H31" s="22" t="s">
        <v>29</v>
      </c>
      <c r="I31" s="22">
        <v>240</v>
      </c>
      <c r="J31" s="22">
        <v>137</v>
      </c>
      <c r="K31" s="22">
        <f t="shared" si="0"/>
        <v>57.083333333333329</v>
      </c>
      <c r="L31" s="26">
        <v>30</v>
      </c>
      <c r="M31" s="26">
        <v>25</v>
      </c>
      <c r="N31" s="26">
        <v>10</v>
      </c>
      <c r="O31" s="26">
        <v>2</v>
      </c>
      <c r="P31" s="27"/>
    </row>
    <row r="32" spans="1:34" s="13" customFormat="1" ht="12.75" x14ac:dyDescent="0.2">
      <c r="A32" s="20">
        <v>25</v>
      </c>
      <c r="B32" s="21">
        <v>45986</v>
      </c>
      <c r="C32" s="26">
        <v>4</v>
      </c>
      <c r="D32" s="26">
        <v>11</v>
      </c>
      <c r="E32" s="26">
        <v>11</v>
      </c>
      <c r="F32" s="26">
        <v>6</v>
      </c>
      <c r="G32" s="26">
        <v>5</v>
      </c>
      <c r="H32" s="22" t="s">
        <v>29</v>
      </c>
      <c r="I32" s="22">
        <v>216</v>
      </c>
      <c r="J32" s="22">
        <v>98</v>
      </c>
      <c r="K32" s="22">
        <f t="shared" si="0"/>
        <v>45.370370370370374</v>
      </c>
      <c r="L32" s="26">
        <v>23</v>
      </c>
      <c r="M32" s="26">
        <v>29</v>
      </c>
      <c r="N32" s="26">
        <v>8</v>
      </c>
      <c r="O32" s="26">
        <v>3</v>
      </c>
      <c r="P32" s="27"/>
    </row>
    <row r="33" spans="1:16" s="13" customFormat="1" ht="12.75" x14ac:dyDescent="0.2">
      <c r="A33" s="23">
        <v>26</v>
      </c>
      <c r="B33" s="21">
        <v>45987</v>
      </c>
      <c r="C33" s="26">
        <v>3</v>
      </c>
      <c r="D33" s="26">
        <v>12</v>
      </c>
      <c r="E33" s="26">
        <v>12</v>
      </c>
      <c r="F33" s="26">
        <v>7</v>
      </c>
      <c r="G33" s="26">
        <v>5</v>
      </c>
      <c r="H33" s="22" t="s">
        <v>29</v>
      </c>
      <c r="I33" s="22">
        <v>232</v>
      </c>
      <c r="J33" s="22">
        <v>138</v>
      </c>
      <c r="K33" s="22">
        <f t="shared" si="0"/>
        <v>59.482758620689658</v>
      </c>
      <c r="L33" s="26">
        <v>29</v>
      </c>
      <c r="M33" s="26">
        <v>27</v>
      </c>
      <c r="N33" s="26">
        <v>10</v>
      </c>
      <c r="O33" s="26">
        <v>2</v>
      </c>
      <c r="P33" s="27"/>
    </row>
    <row r="34" spans="1:16" s="13" customFormat="1" ht="12.75" x14ac:dyDescent="0.2">
      <c r="A34" s="20">
        <v>27</v>
      </c>
      <c r="B34" s="21">
        <v>45988</v>
      </c>
      <c r="C34" s="26">
        <v>4</v>
      </c>
      <c r="D34" s="26">
        <v>12</v>
      </c>
      <c r="E34" s="26">
        <v>12</v>
      </c>
      <c r="F34" s="26">
        <v>6</v>
      </c>
      <c r="G34" s="26">
        <v>6</v>
      </c>
      <c r="H34" s="22" t="s">
        <v>29</v>
      </c>
      <c r="I34" s="22">
        <v>240</v>
      </c>
      <c r="J34" s="22">
        <v>116</v>
      </c>
      <c r="K34" s="22">
        <f t="shared" si="0"/>
        <v>48.333333333333336</v>
      </c>
      <c r="L34" s="26">
        <v>31</v>
      </c>
      <c r="M34" s="26">
        <v>28</v>
      </c>
      <c r="N34" s="26">
        <v>9</v>
      </c>
      <c r="O34" s="26">
        <v>3</v>
      </c>
      <c r="P34" s="28"/>
    </row>
    <row r="35" spans="1:16" s="13" customFormat="1" ht="12.75" x14ac:dyDescent="0.2">
      <c r="A35" s="23">
        <v>28</v>
      </c>
      <c r="B35" s="21">
        <v>45989</v>
      </c>
      <c r="C35" s="26">
        <v>3</v>
      </c>
      <c r="D35" s="26">
        <v>11</v>
      </c>
      <c r="E35" s="26">
        <v>11</v>
      </c>
      <c r="F35" s="26">
        <v>5</v>
      </c>
      <c r="G35" s="26">
        <v>6</v>
      </c>
      <c r="H35" s="22" t="s">
        <v>29</v>
      </c>
      <c r="I35" s="22">
        <v>224</v>
      </c>
      <c r="J35" s="22">
        <v>112</v>
      </c>
      <c r="K35" s="22">
        <f t="shared" si="0"/>
        <v>50</v>
      </c>
      <c r="L35" s="26">
        <v>21</v>
      </c>
      <c r="M35" s="26">
        <v>16</v>
      </c>
      <c r="N35" s="26">
        <v>9</v>
      </c>
      <c r="O35" s="26">
        <v>2</v>
      </c>
      <c r="P35" s="28"/>
    </row>
    <row r="36" spans="1:16" s="13" customFormat="1" ht="12.75" x14ac:dyDescent="0.2">
      <c r="A36" s="23">
        <v>29</v>
      </c>
      <c r="B36" s="21">
        <v>45990</v>
      </c>
      <c r="C36" s="26">
        <v>3</v>
      </c>
      <c r="D36" s="26">
        <v>7</v>
      </c>
      <c r="E36" s="26">
        <v>7</v>
      </c>
      <c r="F36" s="26">
        <v>4</v>
      </c>
      <c r="G36" s="26">
        <v>3</v>
      </c>
      <c r="H36" s="22" t="s">
        <v>29</v>
      </c>
      <c r="I36" s="22">
        <v>136</v>
      </c>
      <c r="J36" s="22">
        <v>81</v>
      </c>
      <c r="K36" s="22">
        <f t="shared" si="0"/>
        <v>59.558823529411761</v>
      </c>
      <c r="L36" s="26">
        <v>19</v>
      </c>
      <c r="M36" s="26">
        <v>16</v>
      </c>
      <c r="N36" s="26">
        <v>6</v>
      </c>
      <c r="O36" s="26">
        <v>1</v>
      </c>
      <c r="P36" s="28"/>
    </row>
    <row r="37" spans="1:16" s="13" customFormat="1" ht="12.75" x14ac:dyDescent="0.2">
      <c r="A37" s="20">
        <v>30</v>
      </c>
      <c r="B37" s="21">
        <v>45991</v>
      </c>
      <c r="C37" s="26">
        <v>4</v>
      </c>
      <c r="D37" s="26">
        <v>8</v>
      </c>
      <c r="E37" s="26">
        <v>8</v>
      </c>
      <c r="F37" s="26">
        <v>4</v>
      </c>
      <c r="G37" s="26">
        <v>4</v>
      </c>
      <c r="H37" s="22" t="s">
        <v>29</v>
      </c>
      <c r="I37" s="22">
        <v>160</v>
      </c>
      <c r="J37" s="22">
        <v>84</v>
      </c>
      <c r="K37" s="22">
        <f t="shared" si="0"/>
        <v>52.5</v>
      </c>
      <c r="L37" s="26">
        <v>18</v>
      </c>
      <c r="M37" s="26">
        <v>19</v>
      </c>
      <c r="N37" s="26">
        <v>6</v>
      </c>
      <c r="O37" s="26">
        <v>2</v>
      </c>
      <c r="P37" s="28"/>
    </row>
    <row r="38" spans="1:16" s="13" customFormat="1" ht="32.25" customHeight="1" thickBot="1" x14ac:dyDescent="0.25">
      <c r="A38" s="29" t="s">
        <v>30</v>
      </c>
      <c r="B38" s="30"/>
      <c r="C38" s="31">
        <f>AVERAGE(C8:C37)</f>
        <v>3.5333333333333332</v>
      </c>
      <c r="D38" s="32">
        <f>SUM(D8:D37)</f>
        <v>292</v>
      </c>
      <c r="E38" s="32">
        <f>SUM(E8:E37)</f>
        <v>292</v>
      </c>
      <c r="F38" s="32">
        <f>SUM(F8:F37)</f>
        <v>150</v>
      </c>
      <c r="G38" s="32">
        <f>SUM(G8:G37)</f>
        <v>142</v>
      </c>
      <c r="H38" s="32">
        <f>SUM(H30:H37)</f>
        <v>0</v>
      </c>
      <c r="I38" s="32">
        <f t="shared" ref="I38:O38" si="1">SUM(I8:I37)</f>
        <v>5808</v>
      </c>
      <c r="J38" s="32">
        <f t="shared" si="1"/>
        <v>3039</v>
      </c>
      <c r="K38" s="32">
        <f t="shared" si="1"/>
        <v>1583.0360992407368</v>
      </c>
      <c r="L38" s="32">
        <f t="shared" si="1"/>
        <v>691</v>
      </c>
      <c r="M38" s="32">
        <f t="shared" si="1"/>
        <v>708</v>
      </c>
      <c r="N38" s="32">
        <f t="shared" si="1"/>
        <v>231</v>
      </c>
      <c r="O38" s="32">
        <f t="shared" si="1"/>
        <v>61</v>
      </c>
      <c r="P38" s="32"/>
    </row>
    <row r="39" spans="1:16" ht="6.75" customHeight="1" x14ac:dyDescent="0.25"/>
    <row r="41" spans="1:16" ht="6" customHeight="1" x14ac:dyDescent="0.25"/>
    <row r="42" spans="1:16" x14ac:dyDescent="0.25">
      <c r="C42" s="33"/>
      <c r="N42" s="33"/>
    </row>
    <row r="43" spans="1:16" x14ac:dyDescent="0.25">
      <c r="C43" s="33"/>
      <c r="K43" s="34" t="s">
        <v>31</v>
      </c>
      <c r="L43" s="34"/>
      <c r="M43" s="34"/>
      <c r="N43" s="34"/>
      <c r="O43" s="34"/>
      <c r="P43" s="34"/>
    </row>
    <row r="44" spans="1:16" x14ac:dyDescent="0.25">
      <c r="C44" s="33"/>
      <c r="K44" s="34" t="s">
        <v>32</v>
      </c>
      <c r="L44" s="34"/>
      <c r="M44" s="34"/>
      <c r="N44" s="34"/>
      <c r="O44" s="34"/>
      <c r="P44" s="34"/>
    </row>
    <row r="45" spans="1:16" ht="15.75" x14ac:dyDescent="0.25">
      <c r="C45" s="33"/>
      <c r="N45" s="35"/>
    </row>
    <row r="46" spans="1:16" ht="15.75" x14ac:dyDescent="0.25">
      <c r="C46" s="35"/>
      <c r="N46" s="33"/>
    </row>
    <row r="47" spans="1:16" x14ac:dyDescent="0.25">
      <c r="C47" s="33"/>
      <c r="N47" s="33"/>
    </row>
    <row r="48" spans="1:16" x14ac:dyDescent="0.25">
      <c r="C48" s="33"/>
      <c r="K48" s="36" t="s">
        <v>33</v>
      </c>
      <c r="L48" s="37"/>
      <c r="M48" s="37"/>
      <c r="N48" s="37"/>
      <c r="O48" s="37"/>
      <c r="P48" s="37"/>
    </row>
    <row r="49" spans="11:16" x14ac:dyDescent="0.25">
      <c r="K49" s="37" t="s">
        <v>34</v>
      </c>
      <c r="L49" s="37"/>
      <c r="M49" s="37"/>
      <c r="N49" s="37"/>
      <c r="O49" s="37"/>
      <c r="P49" s="37"/>
    </row>
    <row r="50" spans="11:16" x14ac:dyDescent="0.25">
      <c r="K50" s="37" t="s">
        <v>35</v>
      </c>
      <c r="L50" s="37"/>
      <c r="M50" s="37"/>
      <c r="N50" s="37"/>
      <c r="O50" s="37"/>
      <c r="P50" s="37"/>
    </row>
  </sheetData>
  <mergeCells count="24">
    <mergeCell ref="K43:P43"/>
    <mergeCell ref="K44:P44"/>
    <mergeCell ref="K48:P48"/>
    <mergeCell ref="K49:P49"/>
    <mergeCell ref="K50:P50"/>
    <mergeCell ref="J5:J6"/>
    <mergeCell ref="K5:K6"/>
    <mergeCell ref="L5:M5"/>
    <mergeCell ref="N5:O5"/>
    <mergeCell ref="P5:P6"/>
    <mergeCell ref="A38:B38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0EA4-0F2E-4314-8D2D-CC044CD008A0}">
  <sheetPr>
    <tabColor theme="5" tint="0.39997558519241921"/>
  </sheetPr>
  <dimension ref="A1:AH51"/>
  <sheetViews>
    <sheetView zoomScaleNormal="100" zoomScaleSheetLayoutView="81" zoomScalePageLayoutView="90" workbookViewId="0">
      <selection activeCell="P38" sqref="P38"/>
    </sheetView>
  </sheetViews>
  <sheetFormatPr defaultColWidth="9" defaultRowHeight="15" x14ac:dyDescent="0.25"/>
  <cols>
    <col min="1" max="1" width="6.28515625" customWidth="1"/>
    <col min="2" max="2" width="15.7109375" customWidth="1"/>
    <col min="3" max="3" width="8.28515625" customWidth="1"/>
    <col min="4" max="5" width="10.28515625" customWidth="1"/>
    <col min="6" max="8" width="8.28515625" customWidth="1"/>
    <col min="9" max="9" width="8.7109375" customWidth="1"/>
    <col min="10" max="10" width="10.5703125" customWidth="1"/>
    <col min="11" max="11" width="12.7109375" customWidth="1"/>
    <col min="12" max="13" width="10.140625" customWidth="1"/>
    <col min="14" max="14" width="9.28515625" customWidth="1"/>
    <col min="15" max="15" width="12.7109375" customWidth="1"/>
    <col min="16" max="16" width="20" customWidth="1"/>
  </cols>
  <sheetData>
    <row r="1" spans="1:16" ht="27.7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thickBot="1" x14ac:dyDescent="0.3">
      <c r="A2" s="2" t="s">
        <v>1</v>
      </c>
      <c r="B2" s="3"/>
      <c r="C2" s="4" t="s">
        <v>40</v>
      </c>
      <c r="D2" s="4"/>
      <c r="P2" s="5" t="s">
        <v>3</v>
      </c>
    </row>
    <row r="3" spans="1:16" x14ac:dyDescent="0.25">
      <c r="A3" s="2" t="s">
        <v>4</v>
      </c>
      <c r="B3" s="3"/>
      <c r="C3" s="6" t="s">
        <v>5</v>
      </c>
      <c r="D3" s="6"/>
    </row>
    <row r="4" spans="1:16" ht="15.75" thickBot="1" x14ac:dyDescent="0.3">
      <c r="A4" s="7" t="s">
        <v>6</v>
      </c>
      <c r="B4" s="8"/>
      <c r="C4" s="9" t="s">
        <v>7</v>
      </c>
      <c r="D4" s="9"/>
    </row>
    <row r="5" spans="1:16" s="13" customFormat="1" ht="17.25" customHeight="1" thickTop="1" x14ac:dyDescent="0.2">
      <c r="A5" s="10" t="s">
        <v>8</v>
      </c>
      <c r="B5" s="10" t="s">
        <v>9</v>
      </c>
      <c r="C5" s="10" t="s">
        <v>10</v>
      </c>
      <c r="D5" s="10" t="s">
        <v>11</v>
      </c>
      <c r="E5" s="10"/>
      <c r="F5" s="11" t="s">
        <v>12</v>
      </c>
      <c r="G5" s="12"/>
      <c r="H5" s="12"/>
      <c r="I5" s="10" t="s">
        <v>13</v>
      </c>
      <c r="J5" s="10" t="s">
        <v>14</v>
      </c>
      <c r="K5" s="10" t="s">
        <v>15</v>
      </c>
      <c r="L5" s="10" t="s">
        <v>16</v>
      </c>
      <c r="M5" s="10"/>
      <c r="N5" s="10" t="s">
        <v>17</v>
      </c>
      <c r="O5" s="10"/>
      <c r="P5" s="10" t="s">
        <v>18</v>
      </c>
    </row>
    <row r="6" spans="1:16" s="13" customFormat="1" ht="22.5" customHeight="1" x14ac:dyDescent="0.2">
      <c r="A6" s="14"/>
      <c r="B6" s="14"/>
      <c r="C6" s="14"/>
      <c r="D6" s="15" t="s">
        <v>19</v>
      </c>
      <c r="E6" s="15" t="s">
        <v>20</v>
      </c>
      <c r="F6" s="16" t="s">
        <v>21</v>
      </c>
      <c r="G6" s="16" t="s">
        <v>22</v>
      </c>
      <c r="H6" s="16" t="s">
        <v>23</v>
      </c>
      <c r="I6" s="14"/>
      <c r="J6" s="14"/>
      <c r="K6" s="14"/>
      <c r="L6" s="15" t="s">
        <v>24</v>
      </c>
      <c r="M6" s="15" t="s">
        <v>25</v>
      </c>
      <c r="N6" s="15" t="s">
        <v>26</v>
      </c>
      <c r="O6" s="15" t="s">
        <v>27</v>
      </c>
      <c r="P6" s="14"/>
    </row>
    <row r="7" spans="1:16" s="19" customFormat="1" ht="11.25" x14ac:dyDescent="0.2">
      <c r="A7" s="17">
        <v>1</v>
      </c>
      <c r="B7" s="17">
        <v>2</v>
      </c>
      <c r="C7" s="18">
        <v>3</v>
      </c>
      <c r="D7" s="18">
        <v>4</v>
      </c>
      <c r="E7" s="18">
        <v>5</v>
      </c>
      <c r="F7" s="18"/>
      <c r="G7" s="18"/>
      <c r="H7" s="18"/>
      <c r="I7" s="18">
        <v>6</v>
      </c>
      <c r="J7" s="18">
        <v>7</v>
      </c>
      <c r="K7" s="18" t="s">
        <v>28</v>
      </c>
      <c r="L7" s="18">
        <v>9</v>
      </c>
      <c r="M7" s="18">
        <v>10</v>
      </c>
      <c r="N7" s="18">
        <v>11</v>
      </c>
      <c r="O7" s="18">
        <v>12</v>
      </c>
      <c r="P7" s="18">
        <v>13</v>
      </c>
    </row>
    <row r="8" spans="1:16" s="19" customFormat="1" ht="12.75" x14ac:dyDescent="0.2">
      <c r="A8" s="20">
        <v>1</v>
      </c>
      <c r="B8" s="21">
        <v>45992</v>
      </c>
      <c r="C8" s="22">
        <v>3</v>
      </c>
      <c r="D8" s="22">
        <v>12</v>
      </c>
      <c r="E8" s="22">
        <v>12</v>
      </c>
      <c r="F8" s="22">
        <v>6</v>
      </c>
      <c r="G8" s="22">
        <v>6</v>
      </c>
      <c r="H8" s="22" t="s">
        <v>29</v>
      </c>
      <c r="I8" s="22">
        <v>240</v>
      </c>
      <c r="J8" s="22">
        <v>128</v>
      </c>
      <c r="K8" s="22">
        <f>J8/I8*100</f>
        <v>53.333333333333336</v>
      </c>
      <c r="L8" s="22">
        <v>28</v>
      </c>
      <c r="M8" s="22">
        <v>25</v>
      </c>
      <c r="N8" s="22">
        <v>10</v>
      </c>
      <c r="O8" s="22">
        <v>2</v>
      </c>
      <c r="P8" s="22"/>
    </row>
    <row r="9" spans="1:16" s="19" customFormat="1" ht="12.75" x14ac:dyDescent="0.2">
      <c r="A9" s="23">
        <v>2</v>
      </c>
      <c r="B9" s="21">
        <v>45993</v>
      </c>
      <c r="C9" s="22">
        <v>3</v>
      </c>
      <c r="D9" s="22">
        <v>12</v>
      </c>
      <c r="E9" s="22">
        <v>12</v>
      </c>
      <c r="F9" s="22">
        <v>6</v>
      </c>
      <c r="G9" s="22">
        <v>6</v>
      </c>
      <c r="H9" s="22" t="s">
        <v>29</v>
      </c>
      <c r="I9" s="22">
        <v>240</v>
      </c>
      <c r="J9" s="22">
        <v>142</v>
      </c>
      <c r="K9" s="22">
        <f t="shared" ref="K9:K38" si="0">J9/I9*100</f>
        <v>59.166666666666664</v>
      </c>
      <c r="L9" s="22">
        <v>32</v>
      </c>
      <c r="M9" s="22">
        <v>19</v>
      </c>
      <c r="N9" s="22">
        <v>10</v>
      </c>
      <c r="O9" s="22">
        <v>2</v>
      </c>
      <c r="P9" s="22"/>
    </row>
    <row r="10" spans="1:16" s="19" customFormat="1" ht="12.75" x14ac:dyDescent="0.2">
      <c r="A10" s="20">
        <v>3</v>
      </c>
      <c r="B10" s="21">
        <v>45994</v>
      </c>
      <c r="C10" s="22">
        <v>3</v>
      </c>
      <c r="D10" s="22">
        <v>10</v>
      </c>
      <c r="E10" s="22">
        <v>10</v>
      </c>
      <c r="F10" s="22">
        <v>6</v>
      </c>
      <c r="G10" s="22">
        <v>4</v>
      </c>
      <c r="H10" s="22" t="s">
        <v>29</v>
      </c>
      <c r="I10" s="22">
        <v>192</v>
      </c>
      <c r="J10" s="22">
        <v>109</v>
      </c>
      <c r="K10" s="22">
        <f t="shared" si="0"/>
        <v>56.770833333333336</v>
      </c>
      <c r="L10" s="22">
        <v>22</v>
      </c>
      <c r="M10" s="22">
        <v>26</v>
      </c>
      <c r="N10" s="22">
        <v>9</v>
      </c>
      <c r="O10" s="22">
        <v>1</v>
      </c>
      <c r="P10" s="22"/>
    </row>
    <row r="11" spans="1:16" s="19" customFormat="1" ht="12.75" x14ac:dyDescent="0.2">
      <c r="A11" s="23">
        <v>4</v>
      </c>
      <c r="B11" s="21">
        <v>45995</v>
      </c>
      <c r="C11" s="22">
        <v>4</v>
      </c>
      <c r="D11" s="22">
        <v>10</v>
      </c>
      <c r="E11" s="22">
        <v>10</v>
      </c>
      <c r="F11" s="22">
        <v>5</v>
      </c>
      <c r="G11" s="22">
        <v>5</v>
      </c>
      <c r="H11" s="22" t="s">
        <v>29</v>
      </c>
      <c r="I11" s="22">
        <v>200</v>
      </c>
      <c r="J11" s="22">
        <v>114</v>
      </c>
      <c r="K11" s="22">
        <f t="shared" si="0"/>
        <v>56.999999999999993</v>
      </c>
      <c r="L11" s="22">
        <v>14</v>
      </c>
      <c r="M11" s="22">
        <v>25</v>
      </c>
      <c r="N11" s="22">
        <v>8</v>
      </c>
      <c r="O11" s="22">
        <v>2</v>
      </c>
      <c r="P11" s="22"/>
    </row>
    <row r="12" spans="1:16" s="19" customFormat="1" ht="12.75" x14ac:dyDescent="0.2">
      <c r="A12" s="20">
        <v>5</v>
      </c>
      <c r="B12" s="21">
        <v>45996</v>
      </c>
      <c r="C12" s="22">
        <v>3</v>
      </c>
      <c r="D12" s="22">
        <v>11</v>
      </c>
      <c r="E12" s="22">
        <v>11</v>
      </c>
      <c r="F12" s="22">
        <v>5</v>
      </c>
      <c r="G12" s="22">
        <v>6</v>
      </c>
      <c r="H12" s="22" t="s">
        <v>29</v>
      </c>
      <c r="I12" s="22">
        <v>224</v>
      </c>
      <c r="J12" s="22">
        <v>128</v>
      </c>
      <c r="K12" s="22">
        <f t="shared" si="0"/>
        <v>57.142857142857139</v>
      </c>
      <c r="L12" s="22">
        <v>32</v>
      </c>
      <c r="M12" s="22">
        <v>25</v>
      </c>
      <c r="N12" s="22">
        <v>9</v>
      </c>
      <c r="O12" s="22">
        <v>2</v>
      </c>
      <c r="P12" s="22"/>
    </row>
    <row r="13" spans="1:16" s="19" customFormat="1" ht="12.75" x14ac:dyDescent="0.2">
      <c r="A13" s="23">
        <v>6</v>
      </c>
      <c r="B13" s="21">
        <v>45997</v>
      </c>
      <c r="C13" s="22">
        <v>4</v>
      </c>
      <c r="D13" s="22">
        <v>10</v>
      </c>
      <c r="E13" s="22">
        <v>10</v>
      </c>
      <c r="F13" s="22">
        <v>5</v>
      </c>
      <c r="G13" s="22">
        <v>5</v>
      </c>
      <c r="H13" s="22" t="s">
        <v>29</v>
      </c>
      <c r="I13" s="22">
        <v>200</v>
      </c>
      <c r="J13" s="22">
        <v>107</v>
      </c>
      <c r="K13" s="22">
        <f>J13/I13*100</f>
        <v>53.5</v>
      </c>
      <c r="L13" s="22">
        <v>18</v>
      </c>
      <c r="M13" s="22">
        <v>22</v>
      </c>
      <c r="N13" s="22">
        <v>8</v>
      </c>
      <c r="O13" s="22">
        <v>2</v>
      </c>
      <c r="P13" s="22"/>
    </row>
    <row r="14" spans="1:16" s="19" customFormat="1" ht="12.75" x14ac:dyDescent="0.2">
      <c r="A14" s="20">
        <v>7</v>
      </c>
      <c r="B14" s="21">
        <v>45998</v>
      </c>
      <c r="C14" s="22">
        <v>3</v>
      </c>
      <c r="D14" s="22">
        <v>6</v>
      </c>
      <c r="E14" s="22">
        <v>6</v>
      </c>
      <c r="F14" s="22">
        <v>4</v>
      </c>
      <c r="G14" s="22">
        <v>2</v>
      </c>
      <c r="H14" s="22" t="s">
        <v>29</v>
      </c>
      <c r="I14" s="22">
        <v>112</v>
      </c>
      <c r="J14" s="22">
        <v>63</v>
      </c>
      <c r="K14" s="22">
        <f t="shared" si="0"/>
        <v>56.25</v>
      </c>
      <c r="L14" s="22">
        <v>12</v>
      </c>
      <c r="M14" s="22">
        <v>16</v>
      </c>
      <c r="N14" s="22">
        <v>5</v>
      </c>
      <c r="O14" s="22">
        <v>1</v>
      </c>
      <c r="P14" s="22"/>
    </row>
    <row r="15" spans="1:16" s="19" customFormat="1" ht="12.75" x14ac:dyDescent="0.2">
      <c r="A15" s="23">
        <v>8</v>
      </c>
      <c r="B15" s="21">
        <v>45999</v>
      </c>
      <c r="C15" s="22">
        <v>4</v>
      </c>
      <c r="D15" s="22">
        <v>11</v>
      </c>
      <c r="E15" s="22">
        <v>11</v>
      </c>
      <c r="F15" s="22">
        <v>6</v>
      </c>
      <c r="G15" s="22">
        <v>5</v>
      </c>
      <c r="H15" s="22" t="s">
        <v>29</v>
      </c>
      <c r="I15" s="22">
        <v>216</v>
      </c>
      <c r="J15" s="22">
        <v>111</v>
      </c>
      <c r="K15" s="22">
        <f t="shared" si="0"/>
        <v>51.388888888888886</v>
      </c>
      <c r="L15" s="22">
        <v>22</v>
      </c>
      <c r="M15" s="22">
        <v>25</v>
      </c>
      <c r="N15" s="22">
        <v>9</v>
      </c>
      <c r="O15" s="22">
        <v>2</v>
      </c>
      <c r="P15" s="22"/>
    </row>
    <row r="16" spans="1:16" s="19" customFormat="1" ht="12.75" x14ac:dyDescent="0.2">
      <c r="A16" s="20">
        <v>9</v>
      </c>
      <c r="B16" s="21">
        <v>46000</v>
      </c>
      <c r="C16" s="22">
        <v>3</v>
      </c>
      <c r="D16" s="22">
        <v>12</v>
      </c>
      <c r="E16" s="22">
        <v>12</v>
      </c>
      <c r="F16" s="22">
        <v>6</v>
      </c>
      <c r="G16" s="22">
        <v>6</v>
      </c>
      <c r="H16" s="22" t="s">
        <v>29</v>
      </c>
      <c r="I16" s="22">
        <v>240</v>
      </c>
      <c r="J16" s="22">
        <v>126</v>
      </c>
      <c r="K16" s="22">
        <f t="shared" si="0"/>
        <v>52.5</v>
      </c>
      <c r="L16" s="22">
        <v>26</v>
      </c>
      <c r="M16" s="22">
        <v>29</v>
      </c>
      <c r="N16" s="22">
        <v>10</v>
      </c>
      <c r="O16" s="22">
        <v>2</v>
      </c>
      <c r="P16" s="22"/>
    </row>
    <row r="17" spans="1:34" s="19" customFormat="1" ht="12.75" x14ac:dyDescent="0.2">
      <c r="A17" s="20">
        <v>10</v>
      </c>
      <c r="B17" s="21">
        <v>46001</v>
      </c>
      <c r="C17" s="22">
        <v>4</v>
      </c>
      <c r="D17" s="22">
        <v>12</v>
      </c>
      <c r="E17" s="22">
        <v>12</v>
      </c>
      <c r="F17" s="22">
        <v>6</v>
      </c>
      <c r="G17" s="22">
        <v>6</v>
      </c>
      <c r="H17" s="22" t="s">
        <v>29</v>
      </c>
      <c r="I17" s="22">
        <v>240</v>
      </c>
      <c r="J17" s="22">
        <v>121</v>
      </c>
      <c r="K17" s="22">
        <f t="shared" si="0"/>
        <v>50.416666666666664</v>
      </c>
      <c r="L17" s="22">
        <v>30</v>
      </c>
      <c r="M17" s="22">
        <v>34</v>
      </c>
      <c r="N17" s="22">
        <v>10</v>
      </c>
      <c r="O17" s="22">
        <v>2</v>
      </c>
      <c r="P17" s="22"/>
    </row>
    <row r="18" spans="1:34" s="19" customFormat="1" ht="12.75" x14ac:dyDescent="0.2">
      <c r="A18" s="23">
        <v>11</v>
      </c>
      <c r="B18" s="21">
        <v>46002</v>
      </c>
      <c r="C18" s="22">
        <v>3</v>
      </c>
      <c r="D18" s="22">
        <v>10</v>
      </c>
      <c r="E18" s="22">
        <v>10</v>
      </c>
      <c r="F18" s="22">
        <v>5</v>
      </c>
      <c r="G18" s="22">
        <v>5</v>
      </c>
      <c r="H18" s="22" t="s">
        <v>29</v>
      </c>
      <c r="I18" s="22">
        <v>200</v>
      </c>
      <c r="J18" s="22">
        <v>112</v>
      </c>
      <c r="K18" s="22">
        <f t="shared" si="0"/>
        <v>56.000000000000007</v>
      </c>
      <c r="L18" s="22">
        <v>27</v>
      </c>
      <c r="M18" s="22">
        <v>19</v>
      </c>
      <c r="N18" s="22">
        <v>8</v>
      </c>
      <c r="O18" s="22">
        <v>2</v>
      </c>
      <c r="P18" s="22"/>
    </row>
    <row r="19" spans="1:34" s="25" customFormat="1" ht="12.75" x14ac:dyDescent="0.2">
      <c r="A19" s="20">
        <v>12</v>
      </c>
      <c r="B19" s="21">
        <v>46003</v>
      </c>
      <c r="C19" s="24">
        <v>3</v>
      </c>
      <c r="D19" s="24">
        <v>11</v>
      </c>
      <c r="E19" s="24">
        <v>11</v>
      </c>
      <c r="F19" s="24">
        <v>6</v>
      </c>
      <c r="G19" s="24">
        <v>5</v>
      </c>
      <c r="H19" s="22" t="s">
        <v>29</v>
      </c>
      <c r="I19" s="22">
        <v>216</v>
      </c>
      <c r="J19" s="22">
        <v>123</v>
      </c>
      <c r="K19" s="22">
        <f t="shared" si="0"/>
        <v>56.944444444444443</v>
      </c>
      <c r="L19" s="24">
        <v>26</v>
      </c>
      <c r="M19" s="24">
        <v>23</v>
      </c>
      <c r="N19" s="24">
        <v>9</v>
      </c>
      <c r="O19" s="24">
        <v>2</v>
      </c>
      <c r="P19" s="24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5" customFormat="1" ht="12.75" x14ac:dyDescent="0.2">
      <c r="A20" s="23">
        <v>13</v>
      </c>
      <c r="B20" s="21">
        <v>46004</v>
      </c>
      <c r="C20" s="24">
        <v>3</v>
      </c>
      <c r="D20" s="24">
        <v>9</v>
      </c>
      <c r="E20" s="24">
        <v>9</v>
      </c>
      <c r="F20" s="24">
        <v>4</v>
      </c>
      <c r="G20" s="24">
        <v>5</v>
      </c>
      <c r="H20" s="22" t="s">
        <v>29</v>
      </c>
      <c r="I20" s="22">
        <v>184</v>
      </c>
      <c r="J20" s="22">
        <v>98</v>
      </c>
      <c r="K20" s="22">
        <f t="shared" si="0"/>
        <v>53.260869565217398</v>
      </c>
      <c r="L20" s="24">
        <v>21</v>
      </c>
      <c r="M20" s="24">
        <v>14</v>
      </c>
      <c r="N20" s="24">
        <v>7</v>
      </c>
      <c r="O20" s="24">
        <v>2</v>
      </c>
      <c r="P20" s="24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s="25" customFormat="1" ht="12.75" x14ac:dyDescent="0.2">
      <c r="A21" s="20">
        <v>14</v>
      </c>
      <c r="B21" s="21">
        <v>46005</v>
      </c>
      <c r="C21" s="24">
        <v>2</v>
      </c>
      <c r="D21" s="24">
        <v>8</v>
      </c>
      <c r="E21" s="24">
        <v>8</v>
      </c>
      <c r="F21" s="24">
        <v>4</v>
      </c>
      <c r="G21" s="24">
        <v>4</v>
      </c>
      <c r="H21" s="22" t="s">
        <v>29</v>
      </c>
      <c r="I21" s="22">
        <v>160</v>
      </c>
      <c r="J21" s="22">
        <v>78</v>
      </c>
      <c r="K21" s="22">
        <f t="shared" si="0"/>
        <v>48.75</v>
      </c>
      <c r="L21" s="24">
        <v>11</v>
      </c>
      <c r="M21" s="24">
        <v>18</v>
      </c>
      <c r="N21" s="24">
        <v>6</v>
      </c>
      <c r="O21" s="24">
        <v>2</v>
      </c>
      <c r="P21" s="24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s="25" customFormat="1" ht="12.75" x14ac:dyDescent="0.2">
      <c r="A22" s="23">
        <v>15</v>
      </c>
      <c r="B22" s="21">
        <v>46006</v>
      </c>
      <c r="C22" s="24">
        <v>4</v>
      </c>
      <c r="D22" s="24">
        <v>11</v>
      </c>
      <c r="E22" s="24">
        <v>11</v>
      </c>
      <c r="F22" s="24">
        <v>5</v>
      </c>
      <c r="G22" s="24">
        <v>6</v>
      </c>
      <c r="H22" s="22" t="s">
        <v>29</v>
      </c>
      <c r="I22" s="22">
        <v>224</v>
      </c>
      <c r="J22" s="22">
        <v>113</v>
      </c>
      <c r="K22" s="22">
        <f t="shared" si="0"/>
        <v>50.446428571428569</v>
      </c>
      <c r="L22" s="24">
        <v>23</v>
      </c>
      <c r="M22" s="24">
        <v>29</v>
      </c>
      <c r="N22" s="24">
        <v>8</v>
      </c>
      <c r="O22" s="24">
        <v>3</v>
      </c>
      <c r="P22" s="24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 s="25" customFormat="1" ht="12.75" x14ac:dyDescent="0.2">
      <c r="A23" s="20">
        <v>16</v>
      </c>
      <c r="B23" s="21">
        <v>46007</v>
      </c>
      <c r="C23" s="24">
        <v>3</v>
      </c>
      <c r="D23" s="24">
        <v>12</v>
      </c>
      <c r="E23" s="24">
        <v>12</v>
      </c>
      <c r="F23" s="24">
        <v>6</v>
      </c>
      <c r="G23" s="24">
        <v>6</v>
      </c>
      <c r="H23" s="22" t="s">
        <v>29</v>
      </c>
      <c r="I23" s="22">
        <v>240</v>
      </c>
      <c r="J23" s="22">
        <v>126</v>
      </c>
      <c r="K23" s="22">
        <f t="shared" si="0"/>
        <v>52.5</v>
      </c>
      <c r="L23" s="24">
        <v>26</v>
      </c>
      <c r="M23" s="24">
        <v>21</v>
      </c>
      <c r="N23" s="24">
        <v>10</v>
      </c>
      <c r="O23" s="24">
        <v>2</v>
      </c>
      <c r="P23" s="24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s="25" customFormat="1" ht="12.75" x14ac:dyDescent="0.2">
      <c r="A24" s="23">
        <v>17</v>
      </c>
      <c r="B24" s="21">
        <v>46008</v>
      </c>
      <c r="C24" s="24">
        <v>3</v>
      </c>
      <c r="D24" s="24">
        <v>10</v>
      </c>
      <c r="E24" s="24">
        <v>10</v>
      </c>
      <c r="F24" s="24">
        <v>6</v>
      </c>
      <c r="G24" s="24">
        <v>4</v>
      </c>
      <c r="H24" s="22" t="s">
        <v>29</v>
      </c>
      <c r="I24" s="22">
        <v>192</v>
      </c>
      <c r="J24" s="22">
        <v>110</v>
      </c>
      <c r="K24" s="22">
        <f t="shared" si="0"/>
        <v>57.291666666666664</v>
      </c>
      <c r="L24" s="24">
        <v>24</v>
      </c>
      <c r="M24" s="24">
        <v>20</v>
      </c>
      <c r="N24" s="24">
        <v>8</v>
      </c>
      <c r="O24" s="24">
        <v>2</v>
      </c>
      <c r="P24" s="24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25" customFormat="1" ht="12.75" x14ac:dyDescent="0.2">
      <c r="A25" s="20">
        <v>18</v>
      </c>
      <c r="B25" s="21">
        <v>46009</v>
      </c>
      <c r="C25" s="24">
        <v>4</v>
      </c>
      <c r="D25" s="24">
        <v>11</v>
      </c>
      <c r="E25" s="24">
        <v>11</v>
      </c>
      <c r="F25" s="24">
        <v>6</v>
      </c>
      <c r="G25" s="24">
        <v>5</v>
      </c>
      <c r="H25" s="22" t="s">
        <v>29</v>
      </c>
      <c r="I25" s="22">
        <v>216</v>
      </c>
      <c r="J25" s="22">
        <v>109</v>
      </c>
      <c r="K25" s="22">
        <f t="shared" si="0"/>
        <v>50.462962962962962</v>
      </c>
      <c r="L25" s="24">
        <v>20</v>
      </c>
      <c r="M25" s="24">
        <v>23</v>
      </c>
      <c r="N25" s="24">
        <v>8</v>
      </c>
      <c r="O25" s="24">
        <v>3</v>
      </c>
      <c r="P25" s="24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25" customFormat="1" ht="12.75" x14ac:dyDescent="0.2">
      <c r="A26" s="20">
        <v>19</v>
      </c>
      <c r="B26" s="21">
        <v>46010</v>
      </c>
      <c r="C26" s="24">
        <v>3</v>
      </c>
      <c r="D26" s="24">
        <v>11</v>
      </c>
      <c r="E26" s="24">
        <v>11</v>
      </c>
      <c r="F26" s="24">
        <v>6</v>
      </c>
      <c r="G26" s="24">
        <v>5</v>
      </c>
      <c r="H26" s="22" t="s">
        <v>29</v>
      </c>
      <c r="I26" s="22">
        <v>216</v>
      </c>
      <c r="J26" s="22">
        <v>124</v>
      </c>
      <c r="K26" s="22">
        <f t="shared" si="0"/>
        <v>57.407407407407405</v>
      </c>
      <c r="L26" s="24">
        <v>30</v>
      </c>
      <c r="M26" s="24">
        <v>23</v>
      </c>
      <c r="N26" s="24">
        <v>9</v>
      </c>
      <c r="O26" s="24">
        <v>2</v>
      </c>
      <c r="P26" s="24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5" customFormat="1" ht="12.75" x14ac:dyDescent="0.2">
      <c r="A27" s="23">
        <v>20</v>
      </c>
      <c r="B27" s="21">
        <v>46011</v>
      </c>
      <c r="C27" s="24">
        <v>3</v>
      </c>
      <c r="D27" s="24">
        <v>10</v>
      </c>
      <c r="E27" s="24">
        <v>10</v>
      </c>
      <c r="F27" s="24">
        <v>5</v>
      </c>
      <c r="G27" s="24">
        <v>5</v>
      </c>
      <c r="H27" s="22" t="s">
        <v>29</v>
      </c>
      <c r="I27" s="22">
        <v>200</v>
      </c>
      <c r="J27" s="22">
        <v>121</v>
      </c>
      <c r="K27" s="22">
        <f t="shared" si="0"/>
        <v>60.5</v>
      </c>
      <c r="L27" s="24">
        <v>29</v>
      </c>
      <c r="M27" s="24">
        <v>27</v>
      </c>
      <c r="N27" s="24">
        <v>8</v>
      </c>
      <c r="O27" s="24">
        <v>2</v>
      </c>
      <c r="P27" s="24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5" customFormat="1" ht="12.75" x14ac:dyDescent="0.2">
      <c r="A28" s="20">
        <v>21</v>
      </c>
      <c r="B28" s="21">
        <v>46012</v>
      </c>
      <c r="C28" s="24">
        <v>3</v>
      </c>
      <c r="D28" s="24">
        <v>8</v>
      </c>
      <c r="E28" s="24">
        <v>8</v>
      </c>
      <c r="F28" s="24">
        <v>5</v>
      </c>
      <c r="G28" s="24">
        <v>3</v>
      </c>
      <c r="H28" s="22" t="s">
        <v>29</v>
      </c>
      <c r="I28" s="22">
        <v>152</v>
      </c>
      <c r="J28" s="22">
        <v>77</v>
      </c>
      <c r="K28" s="22">
        <f t="shared" si="0"/>
        <v>50.657894736842103</v>
      </c>
      <c r="L28" s="24">
        <v>16</v>
      </c>
      <c r="M28" s="24">
        <v>21</v>
      </c>
      <c r="N28" s="24">
        <v>7</v>
      </c>
      <c r="O28" s="24">
        <v>1</v>
      </c>
      <c r="P28" s="24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5" customFormat="1" ht="12.75" x14ac:dyDescent="0.2">
      <c r="A29" s="23">
        <v>22</v>
      </c>
      <c r="B29" s="21">
        <v>46013</v>
      </c>
      <c r="C29" s="24">
        <v>4</v>
      </c>
      <c r="D29" s="24">
        <v>12</v>
      </c>
      <c r="E29" s="24">
        <v>12</v>
      </c>
      <c r="F29" s="24">
        <v>6</v>
      </c>
      <c r="G29" s="24">
        <v>6</v>
      </c>
      <c r="H29" s="22" t="s">
        <v>29</v>
      </c>
      <c r="I29" s="22">
        <v>240</v>
      </c>
      <c r="J29" s="22">
        <v>136</v>
      </c>
      <c r="K29" s="22">
        <f t="shared" si="0"/>
        <v>56.666666666666664</v>
      </c>
      <c r="L29" s="24">
        <v>26</v>
      </c>
      <c r="M29" s="24">
        <v>32</v>
      </c>
      <c r="N29" s="24">
        <v>10</v>
      </c>
      <c r="O29" s="24">
        <v>2</v>
      </c>
      <c r="P29" s="24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3" customFormat="1" ht="12.75" x14ac:dyDescent="0.2">
      <c r="A30" s="20">
        <v>23</v>
      </c>
      <c r="B30" s="21">
        <v>46014</v>
      </c>
      <c r="C30" s="26">
        <v>4</v>
      </c>
      <c r="D30" s="26">
        <v>11</v>
      </c>
      <c r="E30" s="26">
        <v>11</v>
      </c>
      <c r="F30" s="26">
        <v>6</v>
      </c>
      <c r="G30" s="26">
        <v>5</v>
      </c>
      <c r="H30" s="22" t="s">
        <v>29</v>
      </c>
      <c r="I30" s="22">
        <v>216</v>
      </c>
      <c r="J30" s="22">
        <v>99</v>
      </c>
      <c r="K30" s="22">
        <f t="shared" si="0"/>
        <v>45.833333333333329</v>
      </c>
      <c r="L30" s="26">
        <v>22</v>
      </c>
      <c r="M30" s="26">
        <v>28</v>
      </c>
      <c r="N30" s="26">
        <v>8</v>
      </c>
      <c r="O30" s="26">
        <v>3</v>
      </c>
      <c r="P30" s="27"/>
    </row>
    <row r="31" spans="1:34" s="13" customFormat="1" ht="12.75" x14ac:dyDescent="0.2">
      <c r="A31" s="23">
        <v>24</v>
      </c>
      <c r="B31" s="21">
        <v>46015</v>
      </c>
      <c r="C31" s="26">
        <v>3</v>
      </c>
      <c r="D31" s="26">
        <v>10</v>
      </c>
      <c r="E31" s="26">
        <v>10</v>
      </c>
      <c r="F31" s="26">
        <v>5</v>
      </c>
      <c r="G31" s="26">
        <v>5</v>
      </c>
      <c r="H31" s="22" t="s">
        <v>29</v>
      </c>
      <c r="I31" s="22">
        <v>200</v>
      </c>
      <c r="J31" s="22">
        <v>100</v>
      </c>
      <c r="K31" s="22">
        <f t="shared" si="0"/>
        <v>50</v>
      </c>
      <c r="L31" s="26">
        <v>29</v>
      </c>
      <c r="M31" s="26">
        <v>34</v>
      </c>
      <c r="N31" s="26">
        <v>7</v>
      </c>
      <c r="O31" s="26">
        <v>3</v>
      </c>
      <c r="P31" s="27"/>
    </row>
    <row r="32" spans="1:34" s="13" customFormat="1" ht="12.75" x14ac:dyDescent="0.2">
      <c r="A32" s="20">
        <v>25</v>
      </c>
      <c r="B32" s="21">
        <v>46016</v>
      </c>
      <c r="C32" s="26">
        <v>3</v>
      </c>
      <c r="D32" s="26">
        <v>9</v>
      </c>
      <c r="E32" s="26">
        <v>9</v>
      </c>
      <c r="F32" s="26">
        <v>4</v>
      </c>
      <c r="G32" s="26">
        <v>5</v>
      </c>
      <c r="H32" s="22" t="s">
        <v>29</v>
      </c>
      <c r="I32" s="22">
        <v>184</v>
      </c>
      <c r="J32" s="22">
        <v>97</v>
      </c>
      <c r="K32" s="22">
        <f t="shared" si="0"/>
        <v>52.717391304347828</v>
      </c>
      <c r="L32" s="26">
        <v>17</v>
      </c>
      <c r="M32" s="26">
        <v>20</v>
      </c>
      <c r="N32" s="26">
        <v>7</v>
      </c>
      <c r="O32" s="26">
        <v>2</v>
      </c>
      <c r="P32" s="27"/>
    </row>
    <row r="33" spans="1:16" s="13" customFormat="1" ht="12.75" x14ac:dyDescent="0.2">
      <c r="A33" s="23">
        <v>26</v>
      </c>
      <c r="B33" s="21">
        <v>46017</v>
      </c>
      <c r="C33" s="26">
        <v>4</v>
      </c>
      <c r="D33" s="26">
        <v>8</v>
      </c>
      <c r="E33" s="26">
        <v>8</v>
      </c>
      <c r="F33" s="26">
        <v>4</v>
      </c>
      <c r="G33" s="26">
        <v>4</v>
      </c>
      <c r="H33" s="22" t="s">
        <v>29</v>
      </c>
      <c r="I33" s="22">
        <v>160</v>
      </c>
      <c r="J33" s="22">
        <v>78</v>
      </c>
      <c r="K33" s="22">
        <f t="shared" si="0"/>
        <v>48.75</v>
      </c>
      <c r="L33" s="26">
        <v>28</v>
      </c>
      <c r="M33" s="26">
        <v>23</v>
      </c>
      <c r="N33" s="26">
        <v>5</v>
      </c>
      <c r="O33" s="26">
        <v>3</v>
      </c>
      <c r="P33" s="27"/>
    </row>
    <row r="34" spans="1:16" s="13" customFormat="1" ht="12.75" x14ac:dyDescent="0.2">
      <c r="A34" s="20">
        <v>27</v>
      </c>
      <c r="B34" s="21">
        <v>46018</v>
      </c>
      <c r="C34" s="26">
        <v>3</v>
      </c>
      <c r="D34" s="26">
        <v>9</v>
      </c>
      <c r="E34" s="26">
        <v>9</v>
      </c>
      <c r="F34" s="26">
        <v>5</v>
      </c>
      <c r="G34" s="26">
        <v>4</v>
      </c>
      <c r="H34" s="22" t="s">
        <v>29</v>
      </c>
      <c r="I34" s="22">
        <v>176</v>
      </c>
      <c r="J34" s="22">
        <v>77</v>
      </c>
      <c r="K34" s="22">
        <f t="shared" si="0"/>
        <v>43.75</v>
      </c>
      <c r="L34" s="26">
        <v>26</v>
      </c>
      <c r="M34" s="26">
        <v>25</v>
      </c>
      <c r="N34" s="26">
        <v>7</v>
      </c>
      <c r="O34" s="26">
        <v>2</v>
      </c>
      <c r="P34" s="28"/>
    </row>
    <row r="35" spans="1:16" s="13" customFormat="1" ht="12.75" x14ac:dyDescent="0.2">
      <c r="A35" s="23">
        <v>28</v>
      </c>
      <c r="B35" s="21">
        <v>46019</v>
      </c>
      <c r="C35" s="26">
        <v>3</v>
      </c>
      <c r="D35" s="26">
        <v>8</v>
      </c>
      <c r="E35" s="26">
        <v>8</v>
      </c>
      <c r="F35" s="26">
        <v>4</v>
      </c>
      <c r="G35" s="26">
        <v>4</v>
      </c>
      <c r="H35" s="22" t="s">
        <v>29</v>
      </c>
      <c r="I35" s="22">
        <v>160</v>
      </c>
      <c r="J35" s="22">
        <v>74</v>
      </c>
      <c r="K35" s="22">
        <f t="shared" si="0"/>
        <v>46.25</v>
      </c>
      <c r="L35" s="26">
        <v>14</v>
      </c>
      <c r="M35" s="26">
        <v>12</v>
      </c>
      <c r="N35" s="26">
        <v>7</v>
      </c>
      <c r="O35" s="26">
        <v>1</v>
      </c>
      <c r="P35" s="28"/>
    </row>
    <row r="36" spans="1:16" s="13" customFormat="1" ht="12.75" x14ac:dyDescent="0.2">
      <c r="A36" s="23">
        <v>29</v>
      </c>
      <c r="B36" s="21">
        <v>46020</v>
      </c>
      <c r="C36" s="26">
        <v>4</v>
      </c>
      <c r="D36" s="26">
        <v>10</v>
      </c>
      <c r="E36" s="26">
        <v>10</v>
      </c>
      <c r="F36" s="26">
        <v>5</v>
      </c>
      <c r="G36" s="26">
        <v>5</v>
      </c>
      <c r="H36" s="22" t="s">
        <v>29</v>
      </c>
      <c r="I36" s="22">
        <v>200</v>
      </c>
      <c r="J36" s="22">
        <v>115</v>
      </c>
      <c r="K36" s="22">
        <f t="shared" si="0"/>
        <v>57.499999999999993</v>
      </c>
      <c r="L36" s="26">
        <v>31</v>
      </c>
      <c r="M36" s="26">
        <v>23</v>
      </c>
      <c r="N36" s="26">
        <v>8</v>
      </c>
      <c r="O36" s="26">
        <v>2</v>
      </c>
      <c r="P36" s="28"/>
    </row>
    <row r="37" spans="1:16" s="13" customFormat="1" ht="12.75" x14ac:dyDescent="0.2">
      <c r="A37" s="20">
        <v>30</v>
      </c>
      <c r="B37" s="21">
        <v>46021</v>
      </c>
      <c r="C37" s="26">
        <v>3</v>
      </c>
      <c r="D37" s="26">
        <v>12</v>
      </c>
      <c r="E37" s="26">
        <v>12</v>
      </c>
      <c r="F37" s="26">
        <v>7</v>
      </c>
      <c r="G37" s="26">
        <v>5</v>
      </c>
      <c r="H37" s="22" t="s">
        <v>29</v>
      </c>
      <c r="I37" s="22">
        <v>232</v>
      </c>
      <c r="J37" s="22">
        <v>136</v>
      </c>
      <c r="K37" s="22">
        <f t="shared" si="0"/>
        <v>58.620689655172406</v>
      </c>
      <c r="L37" s="26">
        <v>28</v>
      </c>
      <c r="M37" s="26">
        <v>34</v>
      </c>
      <c r="N37" s="26">
        <v>10</v>
      </c>
      <c r="O37" s="26">
        <v>2</v>
      </c>
      <c r="P37" s="28"/>
    </row>
    <row r="38" spans="1:16" s="13" customFormat="1" ht="12.75" x14ac:dyDescent="0.2">
      <c r="A38" s="23">
        <v>31</v>
      </c>
      <c r="B38" s="21">
        <v>46022</v>
      </c>
      <c r="C38" s="26">
        <v>3</v>
      </c>
      <c r="D38" s="26">
        <v>7</v>
      </c>
      <c r="E38" s="26">
        <v>7</v>
      </c>
      <c r="F38" s="26">
        <v>3</v>
      </c>
      <c r="G38" s="26">
        <v>4</v>
      </c>
      <c r="H38" s="22" t="s">
        <v>29</v>
      </c>
      <c r="I38" s="22">
        <v>144</v>
      </c>
      <c r="J38" s="22">
        <v>88</v>
      </c>
      <c r="K38" s="22">
        <f t="shared" si="0"/>
        <v>61.111111111111114</v>
      </c>
      <c r="L38" s="26">
        <v>21</v>
      </c>
      <c r="M38" s="26">
        <v>18</v>
      </c>
      <c r="N38" s="26">
        <v>6</v>
      </c>
      <c r="O38" s="26">
        <v>1</v>
      </c>
      <c r="P38" s="28"/>
    </row>
    <row r="39" spans="1:16" s="13" customFormat="1" ht="32.25" customHeight="1" thickBot="1" x14ac:dyDescent="0.25">
      <c r="A39" s="29" t="s">
        <v>30</v>
      </c>
      <c r="B39" s="30"/>
      <c r="C39" s="31">
        <f>AVERAGE(C8:C38)</f>
        <v>3.2903225806451615</v>
      </c>
      <c r="D39" s="32">
        <f>SUM(D8:D38)</f>
        <v>313</v>
      </c>
      <c r="E39" s="32">
        <f>SUM(E8:E38)</f>
        <v>313</v>
      </c>
      <c r="F39" s="32">
        <f>SUM(F8:F38)</f>
        <v>162</v>
      </c>
      <c r="G39" s="32">
        <f>SUM(G8:G38)</f>
        <v>151</v>
      </c>
      <c r="H39" s="32">
        <f>SUM(H30:H38)</f>
        <v>0</v>
      </c>
      <c r="I39" s="32">
        <f t="shared" ref="I39:O39" si="1">SUM(I8:I38)</f>
        <v>6216</v>
      </c>
      <c r="J39" s="32">
        <f t="shared" si="1"/>
        <v>3340</v>
      </c>
      <c r="K39" s="32">
        <f t="shared" si="1"/>
        <v>1662.8901124573467</v>
      </c>
      <c r="L39" s="32">
        <f t="shared" si="1"/>
        <v>731</v>
      </c>
      <c r="M39" s="32">
        <f t="shared" si="1"/>
        <v>733</v>
      </c>
      <c r="N39" s="32">
        <f t="shared" si="1"/>
        <v>251</v>
      </c>
      <c r="O39" s="32">
        <f t="shared" si="1"/>
        <v>62</v>
      </c>
      <c r="P39" s="32"/>
    </row>
    <row r="40" spans="1:16" ht="6.75" customHeight="1" x14ac:dyDescent="0.25"/>
    <row r="42" spans="1:16" ht="6" customHeight="1" x14ac:dyDescent="0.25"/>
    <row r="43" spans="1:16" x14ac:dyDescent="0.25">
      <c r="C43" s="33"/>
      <c r="N43" s="33"/>
    </row>
    <row r="44" spans="1:16" x14ac:dyDescent="0.25">
      <c r="C44" s="33"/>
      <c r="K44" s="34" t="s">
        <v>31</v>
      </c>
      <c r="L44" s="34"/>
      <c r="M44" s="34"/>
      <c r="N44" s="34"/>
      <c r="O44" s="34"/>
      <c r="P44" s="34"/>
    </row>
    <row r="45" spans="1:16" x14ac:dyDescent="0.25">
      <c r="C45" s="33"/>
      <c r="K45" s="34" t="s">
        <v>32</v>
      </c>
      <c r="L45" s="34"/>
      <c r="M45" s="34"/>
      <c r="N45" s="34"/>
      <c r="O45" s="34"/>
      <c r="P45" s="34"/>
    </row>
    <row r="46" spans="1:16" ht="15.75" x14ac:dyDescent="0.25">
      <c r="C46" s="33"/>
      <c r="N46" s="35"/>
    </row>
    <row r="47" spans="1:16" ht="15.75" x14ac:dyDescent="0.25">
      <c r="C47" s="35"/>
      <c r="N47" s="33"/>
    </row>
    <row r="48" spans="1:16" x14ac:dyDescent="0.25">
      <c r="C48" s="33"/>
      <c r="N48" s="33"/>
    </row>
    <row r="49" spans="3:16" x14ac:dyDescent="0.25">
      <c r="C49" s="33"/>
      <c r="K49" s="36" t="s">
        <v>33</v>
      </c>
      <c r="L49" s="37"/>
      <c r="M49" s="37"/>
      <c r="N49" s="37"/>
      <c r="O49" s="37"/>
      <c r="P49" s="37"/>
    </row>
    <row r="50" spans="3:16" x14ac:dyDescent="0.25">
      <c r="K50" s="37" t="s">
        <v>34</v>
      </c>
      <c r="L50" s="37"/>
      <c r="M50" s="37"/>
      <c r="N50" s="37"/>
      <c r="O50" s="37"/>
      <c r="P50" s="37"/>
    </row>
    <row r="51" spans="3:16" x14ac:dyDescent="0.25">
      <c r="K51" s="37" t="s">
        <v>35</v>
      </c>
      <c r="L51" s="37"/>
      <c r="M51" s="37"/>
      <c r="N51" s="37"/>
      <c r="O51" s="37"/>
      <c r="P51" s="37"/>
    </row>
  </sheetData>
  <mergeCells count="24">
    <mergeCell ref="K44:P44"/>
    <mergeCell ref="K45:P45"/>
    <mergeCell ref="K49:P49"/>
    <mergeCell ref="K50:P50"/>
    <mergeCell ref="K51:P51"/>
    <mergeCell ref="J5:J6"/>
    <mergeCell ref="K5:K6"/>
    <mergeCell ref="L5:M5"/>
    <mergeCell ref="N5:O5"/>
    <mergeCell ref="P5:P6"/>
    <mergeCell ref="A39:B39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70E2-CC06-42B0-9355-CF4793A52730}">
  <sheetPr codeName="Sheet4"/>
  <dimension ref="A1:D10"/>
  <sheetViews>
    <sheetView tabSelected="1" zoomScale="205" zoomScaleNormal="205" workbookViewId="0">
      <selection activeCell="C14" sqref="C14"/>
    </sheetView>
  </sheetViews>
  <sheetFormatPr defaultRowHeight="15" x14ac:dyDescent="0.25"/>
  <cols>
    <col min="1" max="1" width="5" style="40" customWidth="1"/>
    <col min="2" max="2" width="13.5703125" style="40" customWidth="1"/>
    <col min="3" max="3" width="12.7109375" style="40" customWidth="1"/>
    <col min="4" max="4" width="20.5703125" style="40" bestFit="1" customWidth="1"/>
    <col min="5" max="16384" width="9.140625" style="40"/>
  </cols>
  <sheetData>
    <row r="1" spans="1:4" x14ac:dyDescent="0.25">
      <c r="A1" s="39" t="s">
        <v>46</v>
      </c>
      <c r="B1" s="39"/>
      <c r="C1" s="39"/>
      <c r="D1" s="39"/>
    </row>
    <row r="2" spans="1:4" x14ac:dyDescent="0.25">
      <c r="A2" s="39"/>
      <c r="B2" s="39"/>
      <c r="C2" s="39"/>
      <c r="D2" s="39"/>
    </row>
    <row r="3" spans="1:4" x14ac:dyDescent="0.25">
      <c r="A3" s="39" t="s">
        <v>8</v>
      </c>
      <c r="B3" s="39" t="s">
        <v>41</v>
      </c>
      <c r="C3" s="39" t="s">
        <v>19</v>
      </c>
      <c r="D3" s="39" t="s">
        <v>42</v>
      </c>
    </row>
    <row r="4" spans="1:4" x14ac:dyDescent="0.25">
      <c r="A4" s="39">
        <v>1</v>
      </c>
      <c r="B4" s="39" t="s">
        <v>2</v>
      </c>
      <c r="C4" s="41">
        <f>'REKAP ARUS AKDP (BULAN) 2024'!M39</f>
        <v>796</v>
      </c>
      <c r="D4" s="39" t="s">
        <v>43</v>
      </c>
    </row>
    <row r="5" spans="1:4" x14ac:dyDescent="0.25">
      <c r="A5" s="39">
        <v>2</v>
      </c>
      <c r="B5" s="39" t="s">
        <v>36</v>
      </c>
      <c r="C5" s="41">
        <f>'REKAP ARUS AKDP (BULAN) 202 (2)'!M39</f>
        <v>635</v>
      </c>
      <c r="D5" s="39" t="s">
        <v>43</v>
      </c>
    </row>
    <row r="6" spans="1:4" x14ac:dyDescent="0.25">
      <c r="A6" s="39">
        <v>3</v>
      </c>
      <c r="B6" s="39" t="s">
        <v>37</v>
      </c>
      <c r="C6" s="41">
        <f>'REKAP ARUS AKDP (BULAN) 202 (3)'!M38</f>
        <v>714</v>
      </c>
      <c r="D6" s="39" t="s">
        <v>43</v>
      </c>
    </row>
    <row r="7" spans="1:4" x14ac:dyDescent="0.25">
      <c r="A7" s="39">
        <v>4</v>
      </c>
      <c r="B7" s="39" t="s">
        <v>38</v>
      </c>
      <c r="C7" s="41">
        <f>'REKAP ARUS AKDP (BULAN) 202 (4)'!M39</f>
        <v>703</v>
      </c>
      <c r="D7" s="39" t="s">
        <v>43</v>
      </c>
    </row>
    <row r="8" spans="1:4" x14ac:dyDescent="0.25">
      <c r="A8" s="39">
        <v>5</v>
      </c>
      <c r="B8" s="39" t="s">
        <v>44</v>
      </c>
      <c r="C8" s="41">
        <f>'REKAP ARUS AKDP (BULAN) 2025'!M38</f>
        <v>708</v>
      </c>
      <c r="D8" s="39" t="s">
        <v>43</v>
      </c>
    </row>
    <row r="9" spans="1:4" x14ac:dyDescent="0.25">
      <c r="A9" s="39">
        <v>6</v>
      </c>
      <c r="B9" s="39" t="s">
        <v>40</v>
      </c>
      <c r="C9" s="41">
        <f>'REKAP ARUS AKDP (BULAN) 202 (5)'!M39</f>
        <v>733</v>
      </c>
      <c r="D9" s="39" t="s">
        <v>43</v>
      </c>
    </row>
    <row r="10" spans="1:4" x14ac:dyDescent="0.25">
      <c r="A10" s="42" t="s">
        <v>45</v>
      </c>
      <c r="B10" s="43"/>
      <c r="C10" s="41">
        <f>SUM(C4:C9)</f>
        <v>4289</v>
      </c>
      <c r="D10" s="39"/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REKAP ARUS AKDP (BULAN) 2024</vt:lpstr>
      <vt:lpstr>REKAP ARUS AKDP (BULAN) 202 (2)</vt:lpstr>
      <vt:lpstr>REKAP ARUS AKDP (BULAN) 202 (3)</vt:lpstr>
      <vt:lpstr>REKAP ARUS AKDP (BULAN) 202 (4)</vt:lpstr>
      <vt:lpstr>REKAP ARUS AKDP (BULAN) 2025</vt:lpstr>
      <vt:lpstr>REKAP ARUS AKDP (BULAN) 202 (5)</vt:lpstr>
      <vt:lpstr>REKAP</vt:lpstr>
      <vt:lpstr>'REKAP ARUS AKDP (BULAN) 202 (2)'!Print_Titles</vt:lpstr>
      <vt:lpstr>'REKAP ARUS AKDP (BULAN) 202 (3)'!Print_Titles</vt:lpstr>
      <vt:lpstr>'REKAP ARUS AKDP (BULAN) 202 (4)'!Print_Titles</vt:lpstr>
      <vt:lpstr>'REKAP ARUS AKDP (BULAN) 202 (5)'!Print_Titles</vt:lpstr>
      <vt:lpstr>'REKAP ARUS AKDP (BULAN) 2024'!Print_Titles</vt:lpstr>
      <vt:lpstr>'REKAP ARUS AKDP (BULAN)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2026-01-26T08:02:12Z</dcterms:created>
  <dcterms:modified xsi:type="dcterms:W3CDTF">2026-01-26T08:13:20Z</dcterms:modified>
</cp:coreProperties>
</file>