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KES  DEMAK\Documents\PROFIL\Profil Kesehatan\Profil 2021\Open Data\"/>
    </mc:Choice>
  </mc:AlternateContent>
  <bookViews>
    <workbookView xWindow="0" yWindow="0" windowWidth="23040" windowHeight="92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K38" i="1"/>
  <c r="J38" i="1"/>
  <c r="L38" i="1" s="1"/>
  <c r="I38" i="1"/>
  <c r="F38" i="1"/>
  <c r="C38" i="1"/>
  <c r="B38" i="1"/>
  <c r="K37" i="1"/>
  <c r="J37" i="1"/>
  <c r="L37" i="1" s="1"/>
  <c r="I37" i="1"/>
  <c r="F37" i="1"/>
  <c r="C37" i="1"/>
  <c r="B37" i="1"/>
  <c r="L36" i="1"/>
  <c r="K36" i="1"/>
  <c r="J36" i="1"/>
  <c r="I36" i="1"/>
  <c r="F36" i="1"/>
  <c r="C36" i="1"/>
  <c r="B36" i="1"/>
  <c r="L35" i="1"/>
  <c r="K35" i="1"/>
  <c r="J35" i="1"/>
  <c r="I35" i="1"/>
  <c r="F35" i="1"/>
  <c r="C35" i="1"/>
  <c r="B35" i="1"/>
  <c r="K34" i="1"/>
  <c r="L34" i="1" s="1"/>
  <c r="J34" i="1"/>
  <c r="I34" i="1"/>
  <c r="F34" i="1"/>
  <c r="C34" i="1"/>
  <c r="B34" i="1"/>
  <c r="L33" i="1"/>
  <c r="K33" i="1"/>
  <c r="J33" i="1"/>
  <c r="I33" i="1"/>
  <c r="F33" i="1"/>
  <c r="C33" i="1"/>
  <c r="B33" i="1"/>
  <c r="L32" i="1"/>
  <c r="K32" i="1"/>
  <c r="J32" i="1"/>
  <c r="I32" i="1"/>
  <c r="F32" i="1"/>
  <c r="C32" i="1"/>
  <c r="B32" i="1"/>
  <c r="K31" i="1"/>
  <c r="J31" i="1"/>
  <c r="L31" i="1" s="1"/>
  <c r="I31" i="1"/>
  <c r="F31" i="1"/>
  <c r="C31" i="1"/>
  <c r="B31" i="1"/>
  <c r="K30" i="1"/>
  <c r="J30" i="1"/>
  <c r="L30" i="1" s="1"/>
  <c r="I30" i="1"/>
  <c r="F30" i="1"/>
  <c r="C30" i="1"/>
  <c r="B30" i="1"/>
  <c r="K29" i="1"/>
  <c r="J29" i="1"/>
  <c r="L29" i="1" s="1"/>
  <c r="I29" i="1"/>
  <c r="F29" i="1"/>
  <c r="C29" i="1"/>
  <c r="B29" i="1"/>
  <c r="K28" i="1"/>
  <c r="J28" i="1"/>
  <c r="L28" i="1" s="1"/>
  <c r="I28" i="1"/>
  <c r="F28" i="1"/>
  <c r="C28" i="1"/>
  <c r="B28" i="1"/>
  <c r="L27" i="1"/>
  <c r="K27" i="1"/>
  <c r="J27" i="1"/>
  <c r="I27" i="1"/>
  <c r="F27" i="1"/>
  <c r="C27" i="1"/>
  <c r="B27" i="1"/>
  <c r="K26" i="1"/>
  <c r="L26" i="1" s="1"/>
  <c r="J26" i="1"/>
  <c r="I26" i="1"/>
  <c r="F26" i="1"/>
  <c r="C26" i="1"/>
  <c r="B26" i="1"/>
  <c r="L25" i="1"/>
  <c r="K25" i="1"/>
  <c r="J25" i="1"/>
  <c r="I25" i="1"/>
  <c r="F25" i="1"/>
  <c r="C25" i="1"/>
  <c r="B25" i="1"/>
  <c r="L24" i="1"/>
  <c r="K24" i="1"/>
  <c r="J24" i="1"/>
  <c r="I24" i="1"/>
  <c r="F24" i="1"/>
  <c r="C24" i="1"/>
  <c r="B24" i="1"/>
  <c r="K23" i="1"/>
  <c r="J23" i="1"/>
  <c r="L23" i="1" s="1"/>
  <c r="I23" i="1"/>
  <c r="F23" i="1"/>
  <c r="C23" i="1"/>
  <c r="B23" i="1"/>
  <c r="K22" i="1"/>
  <c r="J22" i="1"/>
  <c r="L22" i="1" s="1"/>
  <c r="I22" i="1"/>
  <c r="F22" i="1"/>
  <c r="C22" i="1"/>
  <c r="B22" i="1"/>
  <c r="K21" i="1"/>
  <c r="J21" i="1"/>
  <c r="L21" i="1" s="1"/>
  <c r="I21" i="1"/>
  <c r="F21" i="1"/>
  <c r="C21" i="1"/>
  <c r="B21" i="1"/>
  <c r="K20" i="1"/>
  <c r="J20" i="1"/>
  <c r="L20" i="1" s="1"/>
  <c r="I20" i="1"/>
  <c r="F20" i="1"/>
  <c r="C20" i="1"/>
  <c r="B20" i="1"/>
  <c r="L19" i="1"/>
  <c r="K19" i="1"/>
  <c r="J19" i="1"/>
  <c r="I19" i="1"/>
  <c r="F19" i="1"/>
  <c r="C19" i="1"/>
  <c r="B19" i="1"/>
  <c r="K18" i="1"/>
  <c r="L18" i="1" s="1"/>
  <c r="J18" i="1"/>
  <c r="I18" i="1"/>
  <c r="F18" i="1"/>
  <c r="C18" i="1"/>
  <c r="B18" i="1"/>
  <c r="L17" i="1"/>
  <c r="K17" i="1"/>
  <c r="J17" i="1"/>
  <c r="I17" i="1"/>
  <c r="F17" i="1"/>
  <c r="C17" i="1"/>
  <c r="B17" i="1"/>
  <c r="L16" i="1"/>
  <c r="K16" i="1"/>
  <c r="J16" i="1"/>
  <c r="I16" i="1"/>
  <c r="F16" i="1"/>
  <c r="C16" i="1"/>
  <c r="B16" i="1"/>
  <c r="K15" i="1"/>
  <c r="J15" i="1"/>
  <c r="L15" i="1" s="1"/>
  <c r="I15" i="1"/>
  <c r="F15" i="1"/>
  <c r="C15" i="1"/>
  <c r="B15" i="1"/>
  <c r="K14" i="1"/>
  <c r="J14" i="1"/>
  <c r="L14" i="1" s="1"/>
  <c r="I14" i="1"/>
  <c r="F14" i="1"/>
  <c r="C14" i="1"/>
  <c r="B14" i="1"/>
  <c r="K13" i="1"/>
  <c r="J13" i="1"/>
  <c r="L13" i="1" s="1"/>
  <c r="I13" i="1"/>
  <c r="I39" i="1" s="1"/>
  <c r="F13" i="1"/>
  <c r="C13" i="1"/>
  <c r="B13" i="1"/>
  <c r="K12" i="1"/>
  <c r="K39" i="1" s="1"/>
  <c r="J12" i="1"/>
  <c r="L12" i="1" s="1"/>
  <c r="I12" i="1"/>
  <c r="F12" i="1"/>
  <c r="F39" i="1" s="1"/>
  <c r="C12" i="1"/>
  <c r="B12" i="1"/>
  <c r="G5" i="1"/>
  <c r="F5" i="1"/>
  <c r="G4" i="1"/>
  <c r="F4" i="1"/>
  <c r="L39" i="1" l="1"/>
  <c r="K40" i="1"/>
  <c r="E40" i="1"/>
  <c r="H40" i="1"/>
  <c r="J39" i="1"/>
</calcChain>
</file>

<file path=xl/sharedStrings.xml><?xml version="1.0" encoding="utf-8"?>
<sst xmlns="http://schemas.openxmlformats.org/spreadsheetml/2006/main" count="23" uniqueCount="17">
  <si>
    <t>TABEL 20</t>
  </si>
  <si>
    <t xml:space="preserve"> </t>
  </si>
  <si>
    <t>JUMLAH KELAHIRAN MENURUT JENIS KELAMIN, KECAMATAN, DAN PUSKESMAS</t>
  </si>
  <si>
    <t>NO</t>
  </si>
  <si>
    <t>KECAMATAN</t>
  </si>
  <si>
    <t>NAMA PUSKESMAS</t>
  </si>
  <si>
    <t>JUMLAH KELAHIRAN</t>
  </si>
  <si>
    <t>LAKI-LAKI</t>
  </si>
  <si>
    <t>PEREMPUAN</t>
  </si>
  <si>
    <t>LAKI-LAKI + PEREMPUAN</t>
  </si>
  <si>
    <t>HIDUP</t>
  </si>
  <si>
    <t>MATI</t>
  </si>
  <si>
    <t>HIDUP + MATI</t>
  </si>
  <si>
    <t>JUMLAH (KAB/KOTA)</t>
  </si>
  <si>
    <t xml:space="preserve">ANGKA LAHIR MATI PER 1.000 KELAHIRAN (DILAPORKAN) </t>
  </si>
  <si>
    <t>Sumber: KIA</t>
  </si>
  <si>
    <t>Keterangan : Angka Lahir Mati (dilaporkan) tersebut di atas belum tentu menggambarkan Angka Lahir Mati yang sebenarnya di populasi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</si>
</sst>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_);_(* \(#,##0\);_(* &quot;-&quot;_);_(@_)"/>
    <numFmt numFmtId="165" formatCode="#,##0.0_);\(#,##0.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7" fontId="2" fillId="0" borderId="6" xfId="2" applyNumberFormat="1" applyFont="1" applyBorder="1" applyAlignment="1">
      <alignment horizontal="right" vertical="center" indent="3"/>
    </xf>
    <xf numFmtId="37" fontId="2" fillId="0" borderId="6" xfId="1" applyNumberFormat="1" applyFont="1" applyBorder="1" applyAlignment="1">
      <alignment horizontal="right" vertical="center" indent="3"/>
    </xf>
    <xf numFmtId="0" fontId="6" fillId="0" borderId="7" xfId="0" applyFont="1" applyBorder="1" applyAlignment="1">
      <alignment vertical="center"/>
    </xf>
    <xf numFmtId="37" fontId="6" fillId="0" borderId="7" xfId="1" applyNumberFormat="1" applyFont="1" applyBorder="1" applyAlignment="1">
      <alignment horizontal="right" vertical="center" indent="3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5" fontId="6" fillId="0" borderId="13" xfId="1" applyNumberFormat="1" applyFont="1" applyBorder="1" applyAlignment="1">
      <alignment horizontal="right" vertical="center" indent="2"/>
    </xf>
    <xf numFmtId="37" fontId="6" fillId="2" borderId="10" xfId="1" applyNumberFormat="1" applyFont="1" applyFill="1" applyBorder="1" applyAlignment="1">
      <alignment vertical="center"/>
    </xf>
    <xf numFmtId="37" fontId="6" fillId="2" borderId="12" xfId="1" applyNumberFormat="1" applyFont="1" applyFill="1" applyBorder="1" applyAlignment="1">
      <alignment vertical="center"/>
    </xf>
    <xf numFmtId="37" fontId="6" fillId="2" borderId="13" xfId="1" applyNumberFormat="1" applyFont="1" applyFill="1" applyBorder="1" applyAlignment="1">
      <alignment vertical="center"/>
    </xf>
    <xf numFmtId="37" fontId="2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3">
    <cellStyle name="Comma [0]" xfId="1" builtinId="6"/>
    <cellStyle name="Comma [0]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cuments/PROFIL/Profil%20Kesehatan/Profil%202021/REKAP%20TABEL%20PROFIL%20KESEHATAN%20DINKES%20DEMAK%20202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  <row r="6">
          <cell r="F6" t="str">
            <v xml:space="preserve">TAHUN </v>
          </cell>
          <cell r="G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MRANGGEN</v>
          </cell>
          <cell r="C9" t="str">
            <v>MRANGGEN I</v>
          </cell>
        </row>
        <row r="10">
          <cell r="B10" t="str">
            <v>MRANGGEN</v>
          </cell>
          <cell r="C10" t="str">
            <v>MRANGGEN II</v>
          </cell>
        </row>
        <row r="11">
          <cell r="B11" t="str">
            <v>MRANGGEN</v>
          </cell>
          <cell r="C11" t="str">
            <v>MRANGGEN III</v>
          </cell>
        </row>
        <row r="12">
          <cell r="B12" t="str">
            <v>KARANGAWEN</v>
          </cell>
          <cell r="C12" t="str">
            <v>KARANGAWEN I</v>
          </cell>
        </row>
        <row r="13">
          <cell r="B13" t="str">
            <v>KARANGAWEN</v>
          </cell>
          <cell r="C13" t="str">
            <v>KARANGAWEN II</v>
          </cell>
        </row>
        <row r="14">
          <cell r="B14" t="str">
            <v>GUNTUR</v>
          </cell>
          <cell r="C14" t="str">
            <v>GUNTUR I</v>
          </cell>
        </row>
        <row r="15">
          <cell r="B15" t="str">
            <v>GUNTUR</v>
          </cell>
          <cell r="C15" t="str">
            <v>GUNTUR II</v>
          </cell>
        </row>
        <row r="16">
          <cell r="B16" t="str">
            <v>SAYUNG</v>
          </cell>
          <cell r="C16" t="str">
            <v>SAYUNG I</v>
          </cell>
        </row>
        <row r="17">
          <cell r="B17" t="str">
            <v>SAYUNG</v>
          </cell>
          <cell r="C17" t="str">
            <v>SAYUNG II</v>
          </cell>
        </row>
        <row r="18">
          <cell r="B18" t="str">
            <v>KARANGTENGAH</v>
          </cell>
          <cell r="C18" t="str">
            <v>KARANGTENGAH</v>
          </cell>
        </row>
        <row r="19">
          <cell r="B19" t="str">
            <v>BONANG</v>
          </cell>
          <cell r="C19" t="str">
            <v>BONANG I</v>
          </cell>
        </row>
        <row r="20">
          <cell r="B20" t="str">
            <v>BONANG</v>
          </cell>
          <cell r="C20" t="str">
            <v>BONANG II</v>
          </cell>
        </row>
        <row r="21">
          <cell r="B21" t="str">
            <v>DEMAK</v>
          </cell>
          <cell r="C21" t="str">
            <v>DEMAK I</v>
          </cell>
        </row>
        <row r="22">
          <cell r="B22" t="str">
            <v>DEMAK</v>
          </cell>
          <cell r="C22" t="str">
            <v>DEMAK II</v>
          </cell>
        </row>
        <row r="23">
          <cell r="B23" t="str">
            <v>DEMAK</v>
          </cell>
          <cell r="C23" t="str">
            <v>DEMAK III</v>
          </cell>
        </row>
        <row r="24">
          <cell r="B24" t="str">
            <v>WONOSALAM</v>
          </cell>
          <cell r="C24" t="str">
            <v>WONOSALAM I</v>
          </cell>
        </row>
        <row r="25">
          <cell r="B25" t="str">
            <v>WONOSALAM</v>
          </cell>
          <cell r="C25" t="str">
            <v>WONOSALAM II</v>
          </cell>
        </row>
        <row r="26">
          <cell r="B26" t="str">
            <v>DEMPET</v>
          </cell>
          <cell r="C26" t="str">
            <v>DEMPET</v>
          </cell>
        </row>
        <row r="27">
          <cell r="B27" t="str">
            <v>KEBONAGUNG</v>
          </cell>
          <cell r="C27" t="str">
            <v>KEBONAGUNG</v>
          </cell>
        </row>
        <row r="28">
          <cell r="B28" t="str">
            <v>GAJAH</v>
          </cell>
          <cell r="C28" t="str">
            <v>GAJAH I</v>
          </cell>
        </row>
        <row r="29">
          <cell r="B29" t="str">
            <v>GAJAH</v>
          </cell>
          <cell r="C29" t="str">
            <v>GAJAH II</v>
          </cell>
        </row>
        <row r="30">
          <cell r="B30" t="str">
            <v>KARANGANYAR</v>
          </cell>
          <cell r="C30" t="str">
            <v>KARANGANYAR I</v>
          </cell>
        </row>
        <row r="31">
          <cell r="B31" t="str">
            <v>KARANGANYAR</v>
          </cell>
          <cell r="C31" t="str">
            <v>KARANGANYAR II</v>
          </cell>
        </row>
        <row r="32">
          <cell r="B32" t="str">
            <v>MIJEN</v>
          </cell>
          <cell r="C32" t="str">
            <v>MIJEN I</v>
          </cell>
        </row>
        <row r="33">
          <cell r="B33" t="str">
            <v>MIJEN</v>
          </cell>
          <cell r="C33" t="str">
            <v>MIJEN II</v>
          </cell>
        </row>
        <row r="34">
          <cell r="B34" t="str">
            <v>WEDUNG</v>
          </cell>
          <cell r="C34" t="str">
            <v>WEDUNG I</v>
          </cell>
        </row>
        <row r="35">
          <cell r="B35" t="str">
            <v>WEDUNG</v>
          </cell>
          <cell r="C35" t="str">
            <v>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4.4" x14ac:dyDescent="0.3"/>
  <cols>
    <col min="1" max="1" width="5.6640625" customWidth="1"/>
    <col min="2" max="2" width="21.6640625" customWidth="1"/>
    <col min="3" max="3" width="19.88671875" customWidth="1"/>
    <col min="4" max="12" width="15.6640625" customWidth="1"/>
  </cols>
  <sheetData>
    <row r="1" spans="1:12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8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8" x14ac:dyDescent="0.3">
      <c r="A4" s="3"/>
      <c r="B4" s="3"/>
      <c r="C4" s="3"/>
      <c r="D4" s="3"/>
      <c r="E4" s="3"/>
      <c r="F4" s="4" t="str">
        <f>'[1]1'!F5</f>
        <v>KABUPATEN/KOTA</v>
      </c>
      <c r="G4" s="5" t="str">
        <f>'[1]1'!G5</f>
        <v>DEMAK</v>
      </c>
      <c r="H4" s="3"/>
      <c r="I4" s="3"/>
      <c r="J4" s="3"/>
      <c r="K4" s="3"/>
      <c r="L4" s="3"/>
    </row>
    <row r="5" spans="1:12" ht="16.8" x14ac:dyDescent="0.3">
      <c r="A5" s="3"/>
      <c r="B5" s="3"/>
      <c r="C5" s="3"/>
      <c r="D5" s="3"/>
      <c r="E5" s="3"/>
      <c r="F5" s="4" t="str">
        <f>'[1]1'!F6</f>
        <v xml:space="preserve">TAHUN </v>
      </c>
      <c r="G5" s="5">
        <f>'[1]1'!G6</f>
        <v>2021</v>
      </c>
      <c r="H5" s="3"/>
      <c r="I5" s="3"/>
      <c r="J5" s="3"/>
      <c r="K5" s="4"/>
      <c r="L5" s="4"/>
    </row>
    <row r="6" spans="1:12" ht="15.6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" x14ac:dyDescent="0.3">
      <c r="A7" s="7" t="s">
        <v>3</v>
      </c>
      <c r="B7" s="7" t="s">
        <v>4</v>
      </c>
      <c r="C7" s="8" t="s">
        <v>5</v>
      </c>
      <c r="D7" s="9" t="s">
        <v>6</v>
      </c>
      <c r="E7" s="10"/>
      <c r="F7" s="10"/>
      <c r="G7" s="10"/>
      <c r="H7" s="10"/>
      <c r="I7" s="10"/>
      <c r="J7" s="10"/>
      <c r="K7" s="10"/>
      <c r="L7" s="11"/>
    </row>
    <row r="8" spans="1:12" ht="15" x14ac:dyDescent="0.3">
      <c r="A8" s="12"/>
      <c r="B8" s="12"/>
      <c r="C8" s="13"/>
      <c r="D8" s="14" t="s">
        <v>7</v>
      </c>
      <c r="E8" s="14"/>
      <c r="F8" s="14"/>
      <c r="G8" s="14" t="s">
        <v>8</v>
      </c>
      <c r="H8" s="14"/>
      <c r="I8" s="14"/>
      <c r="J8" s="14" t="s">
        <v>9</v>
      </c>
      <c r="K8" s="14"/>
      <c r="L8" s="14"/>
    </row>
    <row r="9" spans="1:12" x14ac:dyDescent="0.3">
      <c r="A9" s="12"/>
      <c r="B9" s="12"/>
      <c r="C9" s="13"/>
      <c r="D9" s="14" t="s">
        <v>10</v>
      </c>
      <c r="E9" s="15" t="s">
        <v>11</v>
      </c>
      <c r="F9" s="15" t="s">
        <v>12</v>
      </c>
      <c r="G9" s="14" t="s">
        <v>10</v>
      </c>
      <c r="H9" s="15" t="s">
        <v>11</v>
      </c>
      <c r="I9" s="15" t="s">
        <v>12</v>
      </c>
      <c r="J9" s="14" t="s">
        <v>10</v>
      </c>
      <c r="K9" s="15" t="s">
        <v>11</v>
      </c>
      <c r="L9" s="15" t="s">
        <v>12</v>
      </c>
    </row>
    <row r="10" spans="1:12" x14ac:dyDescent="0.3">
      <c r="A10" s="16"/>
      <c r="B10" s="16"/>
      <c r="C10" s="17"/>
      <c r="D10" s="14"/>
      <c r="E10" s="15"/>
      <c r="F10" s="18"/>
      <c r="G10" s="14"/>
      <c r="H10" s="15"/>
      <c r="I10" s="18"/>
      <c r="J10" s="14"/>
      <c r="K10" s="15"/>
      <c r="L10" s="18"/>
    </row>
    <row r="11" spans="1:12" x14ac:dyDescent="0.3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2" ht="15" x14ac:dyDescent="0.3">
      <c r="A12" s="20">
        <v>1</v>
      </c>
      <c r="B12" s="21" t="str">
        <f>'[1]9'!B9</f>
        <v>MRANGGEN</v>
      </c>
      <c r="C12" s="21" t="str">
        <f>'[1]9'!C9</f>
        <v>MRANGGEN I</v>
      </c>
      <c r="D12" s="22">
        <v>484</v>
      </c>
      <c r="E12" s="22">
        <v>1</v>
      </c>
      <c r="F12" s="23">
        <f>SUM(D12:E12)</f>
        <v>485</v>
      </c>
      <c r="G12" s="22">
        <v>531</v>
      </c>
      <c r="H12" s="22">
        <v>0</v>
      </c>
      <c r="I12" s="23">
        <f t="shared" ref="I12:I20" si="0">SUM(G12:H12)</f>
        <v>531</v>
      </c>
      <c r="J12" s="23">
        <f>D12+G12</f>
        <v>1015</v>
      </c>
      <c r="K12" s="23">
        <f t="shared" ref="K12:K38" si="1">E12+H12</f>
        <v>1</v>
      </c>
      <c r="L12" s="23">
        <f t="shared" ref="L12:L20" si="2">SUM(J12:K12)</f>
        <v>1016</v>
      </c>
    </row>
    <row r="13" spans="1:12" ht="15" x14ac:dyDescent="0.3">
      <c r="A13" s="20">
        <v>2</v>
      </c>
      <c r="B13" s="21" t="str">
        <f>'[1]9'!B10</f>
        <v>MRANGGEN</v>
      </c>
      <c r="C13" s="21" t="str">
        <f>'[1]9'!C10</f>
        <v>MRANGGEN II</v>
      </c>
      <c r="D13" s="22">
        <v>440</v>
      </c>
      <c r="E13" s="22">
        <v>2</v>
      </c>
      <c r="F13" s="23">
        <f t="shared" ref="F13:F38" si="3">SUM(D13:E13)</f>
        <v>442</v>
      </c>
      <c r="G13" s="22">
        <v>436</v>
      </c>
      <c r="H13" s="22">
        <v>0</v>
      </c>
      <c r="I13" s="23">
        <f t="shared" si="0"/>
        <v>436</v>
      </c>
      <c r="J13" s="23">
        <f t="shared" ref="J13:J38" si="4">D13+G13</f>
        <v>876</v>
      </c>
      <c r="K13" s="23">
        <f t="shared" si="1"/>
        <v>2</v>
      </c>
      <c r="L13" s="23">
        <f t="shared" si="2"/>
        <v>878</v>
      </c>
    </row>
    <row r="14" spans="1:12" ht="15" x14ac:dyDescent="0.3">
      <c r="A14" s="20">
        <v>3</v>
      </c>
      <c r="B14" s="21" t="str">
        <f>'[1]9'!B11</f>
        <v>MRANGGEN</v>
      </c>
      <c r="C14" s="21" t="str">
        <f>'[1]9'!C11</f>
        <v>MRANGGEN III</v>
      </c>
      <c r="D14" s="22">
        <v>449</v>
      </c>
      <c r="E14" s="22">
        <v>0</v>
      </c>
      <c r="F14" s="23">
        <f>SUM(D14:E14)</f>
        <v>449</v>
      </c>
      <c r="G14" s="22">
        <v>434</v>
      </c>
      <c r="H14" s="22">
        <v>0</v>
      </c>
      <c r="I14" s="23">
        <f t="shared" si="0"/>
        <v>434</v>
      </c>
      <c r="J14" s="23">
        <f t="shared" si="4"/>
        <v>883</v>
      </c>
      <c r="K14" s="23">
        <f>E14+H14</f>
        <v>0</v>
      </c>
      <c r="L14" s="23">
        <f t="shared" si="2"/>
        <v>883</v>
      </c>
    </row>
    <row r="15" spans="1:12" ht="15" x14ac:dyDescent="0.3">
      <c r="A15" s="20">
        <v>4</v>
      </c>
      <c r="B15" s="21" t="str">
        <f>'[1]9'!B12</f>
        <v>KARANGAWEN</v>
      </c>
      <c r="C15" s="21" t="str">
        <f>'[1]9'!C12</f>
        <v>KARANGAWEN I</v>
      </c>
      <c r="D15" s="22">
        <v>353</v>
      </c>
      <c r="E15" s="22">
        <v>1</v>
      </c>
      <c r="F15" s="23">
        <f t="shared" si="3"/>
        <v>354</v>
      </c>
      <c r="G15" s="22">
        <v>369</v>
      </c>
      <c r="H15" s="22">
        <v>1</v>
      </c>
      <c r="I15" s="23">
        <f t="shared" si="0"/>
        <v>370</v>
      </c>
      <c r="J15" s="23">
        <f t="shared" si="4"/>
        <v>722</v>
      </c>
      <c r="K15" s="23">
        <f t="shared" si="1"/>
        <v>2</v>
      </c>
      <c r="L15" s="23">
        <f t="shared" si="2"/>
        <v>724</v>
      </c>
    </row>
    <row r="16" spans="1:12" ht="15" x14ac:dyDescent="0.3">
      <c r="A16" s="20">
        <v>5</v>
      </c>
      <c r="B16" s="21" t="str">
        <f>'[1]9'!B13</f>
        <v>KARANGAWEN</v>
      </c>
      <c r="C16" s="21" t="str">
        <f>'[1]9'!C13</f>
        <v>KARANGAWEN II</v>
      </c>
      <c r="D16" s="22">
        <v>461</v>
      </c>
      <c r="E16" s="22">
        <v>1</v>
      </c>
      <c r="F16" s="23">
        <f t="shared" si="3"/>
        <v>462</v>
      </c>
      <c r="G16" s="22">
        <v>436</v>
      </c>
      <c r="H16" s="22">
        <v>1</v>
      </c>
      <c r="I16" s="23">
        <f>SUM(G16:H16)</f>
        <v>437</v>
      </c>
      <c r="J16" s="23">
        <f t="shared" si="4"/>
        <v>897</v>
      </c>
      <c r="K16" s="23">
        <f t="shared" si="1"/>
        <v>2</v>
      </c>
      <c r="L16" s="23">
        <f t="shared" si="2"/>
        <v>899</v>
      </c>
    </row>
    <row r="17" spans="1:12" ht="15" x14ac:dyDescent="0.3">
      <c r="A17" s="20">
        <v>6</v>
      </c>
      <c r="B17" s="21" t="str">
        <f>'[1]9'!B14</f>
        <v>GUNTUR</v>
      </c>
      <c r="C17" s="21" t="str">
        <f>'[1]9'!C14</f>
        <v>GUNTUR I</v>
      </c>
      <c r="D17" s="22">
        <v>437</v>
      </c>
      <c r="E17" s="22">
        <v>1</v>
      </c>
      <c r="F17" s="23">
        <f t="shared" si="3"/>
        <v>438</v>
      </c>
      <c r="G17" s="22">
        <v>441</v>
      </c>
      <c r="H17" s="22">
        <v>3</v>
      </c>
      <c r="I17" s="23">
        <f t="shared" si="0"/>
        <v>444</v>
      </c>
      <c r="J17" s="23">
        <f t="shared" si="4"/>
        <v>878</v>
      </c>
      <c r="K17" s="23">
        <f t="shared" si="1"/>
        <v>4</v>
      </c>
      <c r="L17" s="23">
        <f>SUM(J17:K17)</f>
        <v>882</v>
      </c>
    </row>
    <row r="18" spans="1:12" ht="15" x14ac:dyDescent="0.3">
      <c r="A18" s="20">
        <v>7</v>
      </c>
      <c r="B18" s="21" t="str">
        <f>'[1]9'!B15</f>
        <v>GUNTUR</v>
      </c>
      <c r="C18" s="21" t="str">
        <f>'[1]9'!C15</f>
        <v>GUNTUR II</v>
      </c>
      <c r="D18" s="22">
        <v>372</v>
      </c>
      <c r="E18" s="22">
        <v>0</v>
      </c>
      <c r="F18" s="23">
        <f t="shared" si="3"/>
        <v>372</v>
      </c>
      <c r="G18" s="22">
        <v>335</v>
      </c>
      <c r="H18" s="22">
        <v>0</v>
      </c>
      <c r="I18" s="23">
        <f t="shared" si="0"/>
        <v>335</v>
      </c>
      <c r="J18" s="23">
        <f t="shared" si="4"/>
        <v>707</v>
      </c>
      <c r="K18" s="23">
        <f t="shared" si="1"/>
        <v>0</v>
      </c>
      <c r="L18" s="23">
        <f t="shared" si="2"/>
        <v>707</v>
      </c>
    </row>
    <row r="19" spans="1:12" ht="15" x14ac:dyDescent="0.3">
      <c r="A19" s="20">
        <v>8</v>
      </c>
      <c r="B19" s="21" t="str">
        <f>'[1]9'!B16</f>
        <v>SAYUNG</v>
      </c>
      <c r="C19" s="21" t="str">
        <f>'[1]9'!C16</f>
        <v>SAYUNG I</v>
      </c>
      <c r="D19" s="22">
        <v>343</v>
      </c>
      <c r="E19" s="22">
        <v>0</v>
      </c>
      <c r="F19" s="23">
        <f t="shared" si="3"/>
        <v>343</v>
      </c>
      <c r="G19" s="22">
        <v>321</v>
      </c>
      <c r="H19" s="22">
        <v>1</v>
      </c>
      <c r="I19" s="23">
        <f t="shared" si="0"/>
        <v>322</v>
      </c>
      <c r="J19" s="23">
        <f t="shared" si="4"/>
        <v>664</v>
      </c>
      <c r="K19" s="23">
        <f t="shared" si="1"/>
        <v>1</v>
      </c>
      <c r="L19" s="23">
        <f>SUM(J19:K19)</f>
        <v>665</v>
      </c>
    </row>
    <row r="20" spans="1:12" ht="15" x14ac:dyDescent="0.3">
      <c r="A20" s="20">
        <v>9</v>
      </c>
      <c r="B20" s="21" t="str">
        <f>'[1]9'!B17</f>
        <v>SAYUNG</v>
      </c>
      <c r="C20" s="21" t="str">
        <f>'[1]9'!C17</f>
        <v>SAYUNG II</v>
      </c>
      <c r="D20" s="22">
        <v>512</v>
      </c>
      <c r="E20" s="22">
        <v>1</v>
      </c>
      <c r="F20" s="23">
        <f t="shared" si="3"/>
        <v>513</v>
      </c>
      <c r="G20" s="22">
        <v>483</v>
      </c>
      <c r="H20" s="22">
        <v>0</v>
      </c>
      <c r="I20" s="23">
        <f t="shared" si="0"/>
        <v>483</v>
      </c>
      <c r="J20" s="23">
        <f t="shared" si="4"/>
        <v>995</v>
      </c>
      <c r="K20" s="23">
        <f t="shared" si="1"/>
        <v>1</v>
      </c>
      <c r="L20" s="23">
        <f t="shared" si="2"/>
        <v>996</v>
      </c>
    </row>
    <row r="21" spans="1:12" ht="15" x14ac:dyDescent="0.3">
      <c r="A21" s="20">
        <v>10</v>
      </c>
      <c r="B21" s="21" t="str">
        <f>'[1]9'!B18</f>
        <v>KARANGTENGAH</v>
      </c>
      <c r="C21" s="21" t="str">
        <f>'[1]9'!C18</f>
        <v>KARANGTENGAH</v>
      </c>
      <c r="D21" s="22">
        <v>637</v>
      </c>
      <c r="E21" s="22">
        <v>0</v>
      </c>
      <c r="F21" s="23">
        <f t="shared" si="3"/>
        <v>637</v>
      </c>
      <c r="G21" s="22">
        <v>616</v>
      </c>
      <c r="H21" s="22">
        <v>2</v>
      </c>
      <c r="I21" s="23">
        <f t="shared" ref="I21:I38" si="5">SUM(G21:H21)</f>
        <v>618</v>
      </c>
      <c r="J21" s="23">
        <f t="shared" si="4"/>
        <v>1253</v>
      </c>
      <c r="K21" s="23">
        <f t="shared" si="1"/>
        <v>2</v>
      </c>
      <c r="L21" s="23">
        <f t="shared" ref="L21:L38" si="6">SUM(J21:K21)</f>
        <v>1255</v>
      </c>
    </row>
    <row r="22" spans="1:12" ht="15" x14ac:dyDescent="0.3">
      <c r="A22" s="20">
        <v>11</v>
      </c>
      <c r="B22" s="21" t="str">
        <f>'[1]9'!B19</f>
        <v>BONANG</v>
      </c>
      <c r="C22" s="21" t="str">
        <f>'[1]9'!C19</f>
        <v>BONANG I</v>
      </c>
      <c r="D22" s="22">
        <v>503</v>
      </c>
      <c r="E22" s="22">
        <v>2</v>
      </c>
      <c r="F22" s="23">
        <f t="shared" si="3"/>
        <v>505</v>
      </c>
      <c r="G22" s="22">
        <v>458</v>
      </c>
      <c r="H22" s="22">
        <v>0</v>
      </c>
      <c r="I22" s="23">
        <f t="shared" si="5"/>
        <v>458</v>
      </c>
      <c r="J22" s="23">
        <f t="shared" si="4"/>
        <v>961</v>
      </c>
      <c r="K22" s="23">
        <f t="shared" si="1"/>
        <v>2</v>
      </c>
      <c r="L22" s="23">
        <f t="shared" si="6"/>
        <v>963</v>
      </c>
    </row>
    <row r="23" spans="1:12" ht="15" x14ac:dyDescent="0.3">
      <c r="A23" s="20">
        <v>12</v>
      </c>
      <c r="B23" s="21" t="str">
        <f>'[1]9'!B20</f>
        <v>BONANG</v>
      </c>
      <c r="C23" s="21" t="str">
        <f>'[1]9'!C20</f>
        <v>BONANG II</v>
      </c>
      <c r="D23" s="22">
        <v>448</v>
      </c>
      <c r="E23" s="22">
        <v>4</v>
      </c>
      <c r="F23" s="23">
        <f t="shared" si="3"/>
        <v>452</v>
      </c>
      <c r="G23" s="22">
        <v>417</v>
      </c>
      <c r="H23" s="22">
        <v>1</v>
      </c>
      <c r="I23" s="23">
        <f t="shared" si="5"/>
        <v>418</v>
      </c>
      <c r="J23" s="23">
        <f t="shared" si="4"/>
        <v>865</v>
      </c>
      <c r="K23" s="23">
        <f t="shared" si="1"/>
        <v>5</v>
      </c>
      <c r="L23" s="23">
        <f t="shared" si="6"/>
        <v>870</v>
      </c>
    </row>
    <row r="24" spans="1:12" ht="15" x14ac:dyDescent="0.3">
      <c r="A24" s="20">
        <v>13</v>
      </c>
      <c r="B24" s="21" t="str">
        <f>'[1]9'!B21</f>
        <v>DEMAK</v>
      </c>
      <c r="C24" s="21" t="str">
        <f>'[1]9'!C21</f>
        <v>DEMAK I</v>
      </c>
      <c r="D24" s="22">
        <v>335</v>
      </c>
      <c r="E24" s="22">
        <v>0</v>
      </c>
      <c r="F24" s="23">
        <f t="shared" si="3"/>
        <v>335</v>
      </c>
      <c r="G24" s="22">
        <v>314</v>
      </c>
      <c r="H24" s="22">
        <v>0</v>
      </c>
      <c r="I24" s="23">
        <f t="shared" si="5"/>
        <v>314</v>
      </c>
      <c r="J24" s="23">
        <f t="shared" si="4"/>
        <v>649</v>
      </c>
      <c r="K24" s="23">
        <f t="shared" si="1"/>
        <v>0</v>
      </c>
      <c r="L24" s="23">
        <f t="shared" si="6"/>
        <v>649</v>
      </c>
    </row>
    <row r="25" spans="1:12" ht="15" x14ac:dyDescent="0.3">
      <c r="A25" s="20">
        <v>14</v>
      </c>
      <c r="B25" s="21" t="str">
        <f>'[1]9'!B22</f>
        <v>DEMAK</v>
      </c>
      <c r="C25" s="21" t="str">
        <f>'[1]9'!C22</f>
        <v>DEMAK II</v>
      </c>
      <c r="D25" s="22">
        <v>247</v>
      </c>
      <c r="E25" s="22">
        <v>1</v>
      </c>
      <c r="F25" s="23">
        <f t="shared" si="3"/>
        <v>248</v>
      </c>
      <c r="G25" s="22">
        <v>240</v>
      </c>
      <c r="H25" s="22">
        <v>1</v>
      </c>
      <c r="I25" s="23">
        <f t="shared" si="5"/>
        <v>241</v>
      </c>
      <c r="J25" s="23">
        <f t="shared" si="4"/>
        <v>487</v>
      </c>
      <c r="K25" s="23">
        <f t="shared" si="1"/>
        <v>2</v>
      </c>
      <c r="L25" s="23">
        <f t="shared" si="6"/>
        <v>489</v>
      </c>
    </row>
    <row r="26" spans="1:12" ht="15" x14ac:dyDescent="0.3">
      <c r="A26" s="20">
        <v>15</v>
      </c>
      <c r="B26" s="21" t="str">
        <f>'[1]9'!B23</f>
        <v>DEMAK</v>
      </c>
      <c r="C26" s="21" t="str">
        <f>'[1]9'!C23</f>
        <v>DEMAK III</v>
      </c>
      <c r="D26" s="22">
        <v>307</v>
      </c>
      <c r="E26" s="22">
        <v>0</v>
      </c>
      <c r="F26" s="23">
        <f t="shared" si="3"/>
        <v>307</v>
      </c>
      <c r="G26" s="22">
        <v>299</v>
      </c>
      <c r="H26" s="22">
        <v>0</v>
      </c>
      <c r="I26" s="23">
        <f t="shared" si="5"/>
        <v>299</v>
      </c>
      <c r="J26" s="23">
        <f t="shared" si="4"/>
        <v>606</v>
      </c>
      <c r="K26" s="23">
        <f t="shared" si="1"/>
        <v>0</v>
      </c>
      <c r="L26" s="23">
        <f t="shared" si="6"/>
        <v>606</v>
      </c>
    </row>
    <row r="27" spans="1:12" ht="15" x14ac:dyDescent="0.3">
      <c r="A27" s="20">
        <v>16</v>
      </c>
      <c r="B27" s="21" t="str">
        <f>'[1]9'!B24</f>
        <v>WONOSALAM</v>
      </c>
      <c r="C27" s="21" t="str">
        <f>'[1]9'!C24</f>
        <v>WONOSALAM I</v>
      </c>
      <c r="D27" s="22">
        <v>363</v>
      </c>
      <c r="E27" s="22">
        <v>0</v>
      </c>
      <c r="F27" s="23">
        <f t="shared" si="3"/>
        <v>363</v>
      </c>
      <c r="G27" s="22">
        <v>356</v>
      </c>
      <c r="H27" s="22">
        <v>1</v>
      </c>
      <c r="I27" s="23">
        <f t="shared" si="5"/>
        <v>357</v>
      </c>
      <c r="J27" s="23">
        <f t="shared" si="4"/>
        <v>719</v>
      </c>
      <c r="K27" s="23">
        <f t="shared" si="1"/>
        <v>1</v>
      </c>
      <c r="L27" s="23">
        <f t="shared" si="6"/>
        <v>720</v>
      </c>
    </row>
    <row r="28" spans="1:12" ht="15" x14ac:dyDescent="0.3">
      <c r="A28" s="20">
        <v>17</v>
      </c>
      <c r="B28" s="21" t="str">
        <f>'[1]9'!B25</f>
        <v>WONOSALAM</v>
      </c>
      <c r="C28" s="21" t="str">
        <f>'[1]9'!C25</f>
        <v>WONOSALAM II</v>
      </c>
      <c r="D28" s="22">
        <v>315</v>
      </c>
      <c r="E28" s="22">
        <v>1</v>
      </c>
      <c r="F28" s="23">
        <f t="shared" si="3"/>
        <v>316</v>
      </c>
      <c r="G28" s="22">
        <v>311</v>
      </c>
      <c r="H28" s="22">
        <v>0</v>
      </c>
      <c r="I28" s="23">
        <f t="shared" si="5"/>
        <v>311</v>
      </c>
      <c r="J28" s="23">
        <f t="shared" si="4"/>
        <v>626</v>
      </c>
      <c r="K28" s="23">
        <f t="shared" si="1"/>
        <v>1</v>
      </c>
      <c r="L28" s="23">
        <f t="shared" si="6"/>
        <v>627</v>
      </c>
    </row>
    <row r="29" spans="1:12" ht="15" x14ac:dyDescent="0.3">
      <c r="A29" s="20">
        <v>18</v>
      </c>
      <c r="B29" s="21" t="str">
        <f>'[1]9'!B26</f>
        <v>DEMPET</v>
      </c>
      <c r="C29" s="21" t="str">
        <f>'[1]9'!C26</f>
        <v>DEMPET</v>
      </c>
      <c r="D29" s="22">
        <v>448</v>
      </c>
      <c r="E29" s="22">
        <v>3</v>
      </c>
      <c r="F29" s="23">
        <f t="shared" si="3"/>
        <v>451</v>
      </c>
      <c r="G29" s="22">
        <v>416</v>
      </c>
      <c r="H29" s="22">
        <v>1</v>
      </c>
      <c r="I29" s="23">
        <f t="shared" si="5"/>
        <v>417</v>
      </c>
      <c r="J29" s="23">
        <f t="shared" si="4"/>
        <v>864</v>
      </c>
      <c r="K29" s="23">
        <f t="shared" si="1"/>
        <v>4</v>
      </c>
      <c r="L29" s="23">
        <f t="shared" si="6"/>
        <v>868</v>
      </c>
    </row>
    <row r="30" spans="1:12" ht="15" x14ac:dyDescent="0.3">
      <c r="A30" s="20">
        <v>19</v>
      </c>
      <c r="B30" s="21" t="str">
        <f>'[1]9'!B27</f>
        <v>KEBONAGUNG</v>
      </c>
      <c r="C30" s="21" t="str">
        <f>'[1]9'!C27</f>
        <v>KEBONAGUNG</v>
      </c>
      <c r="D30" s="22">
        <v>301</v>
      </c>
      <c r="E30" s="22">
        <v>0</v>
      </c>
      <c r="F30" s="23">
        <f t="shared" si="3"/>
        <v>301</v>
      </c>
      <c r="G30" s="22">
        <v>274</v>
      </c>
      <c r="H30" s="22">
        <v>0</v>
      </c>
      <c r="I30" s="23">
        <f t="shared" si="5"/>
        <v>274</v>
      </c>
      <c r="J30" s="23">
        <f t="shared" si="4"/>
        <v>575</v>
      </c>
      <c r="K30" s="23">
        <f t="shared" si="1"/>
        <v>0</v>
      </c>
      <c r="L30" s="23">
        <f t="shared" si="6"/>
        <v>575</v>
      </c>
    </row>
    <row r="31" spans="1:12" ht="15" x14ac:dyDescent="0.3">
      <c r="A31" s="20">
        <v>20</v>
      </c>
      <c r="B31" s="21" t="str">
        <f>'[1]9'!B28</f>
        <v>GAJAH</v>
      </c>
      <c r="C31" s="21" t="str">
        <f>'[1]9'!C28</f>
        <v>GAJAH I</v>
      </c>
      <c r="D31" s="22">
        <v>292</v>
      </c>
      <c r="E31" s="22">
        <v>0</v>
      </c>
      <c r="F31" s="23">
        <f t="shared" si="3"/>
        <v>292</v>
      </c>
      <c r="G31" s="22">
        <v>244</v>
      </c>
      <c r="H31" s="22">
        <v>1</v>
      </c>
      <c r="I31" s="23">
        <f t="shared" si="5"/>
        <v>245</v>
      </c>
      <c r="J31" s="23">
        <f t="shared" si="4"/>
        <v>536</v>
      </c>
      <c r="K31" s="23">
        <f t="shared" si="1"/>
        <v>1</v>
      </c>
      <c r="L31" s="23">
        <f t="shared" si="6"/>
        <v>537</v>
      </c>
    </row>
    <row r="32" spans="1:12" ht="15" x14ac:dyDescent="0.3">
      <c r="A32" s="20">
        <v>21</v>
      </c>
      <c r="B32" s="21" t="str">
        <f>'[1]9'!B29</f>
        <v>GAJAH</v>
      </c>
      <c r="C32" s="21" t="str">
        <f>'[1]9'!C29</f>
        <v>GAJAH II</v>
      </c>
      <c r="D32" s="22">
        <v>177</v>
      </c>
      <c r="E32" s="22">
        <v>0</v>
      </c>
      <c r="F32" s="23">
        <f t="shared" si="3"/>
        <v>177</v>
      </c>
      <c r="G32" s="22">
        <v>150</v>
      </c>
      <c r="H32" s="22">
        <v>1</v>
      </c>
      <c r="I32" s="23">
        <f t="shared" si="5"/>
        <v>151</v>
      </c>
      <c r="J32" s="23">
        <f t="shared" si="4"/>
        <v>327</v>
      </c>
      <c r="K32" s="23">
        <f t="shared" si="1"/>
        <v>1</v>
      </c>
      <c r="L32" s="23">
        <f t="shared" si="6"/>
        <v>328</v>
      </c>
    </row>
    <row r="33" spans="1:12" ht="15" x14ac:dyDescent="0.3">
      <c r="A33" s="20">
        <v>22</v>
      </c>
      <c r="B33" s="21" t="str">
        <f>'[1]9'!B30</f>
        <v>KARANGANYAR</v>
      </c>
      <c r="C33" s="21" t="str">
        <f>'[1]9'!C30</f>
        <v>KARANGANYAR I</v>
      </c>
      <c r="D33" s="22">
        <v>265</v>
      </c>
      <c r="E33" s="22">
        <v>0</v>
      </c>
      <c r="F33" s="23">
        <f t="shared" si="3"/>
        <v>265</v>
      </c>
      <c r="G33" s="22">
        <v>239</v>
      </c>
      <c r="H33" s="22">
        <v>0</v>
      </c>
      <c r="I33" s="23">
        <f t="shared" si="5"/>
        <v>239</v>
      </c>
      <c r="J33" s="23">
        <f t="shared" si="4"/>
        <v>504</v>
      </c>
      <c r="K33" s="23">
        <f t="shared" si="1"/>
        <v>0</v>
      </c>
      <c r="L33" s="23">
        <f t="shared" si="6"/>
        <v>504</v>
      </c>
    </row>
    <row r="34" spans="1:12" ht="15" x14ac:dyDescent="0.3">
      <c r="A34" s="20">
        <v>23</v>
      </c>
      <c r="B34" s="21" t="str">
        <f>'[1]9'!B31</f>
        <v>KARANGANYAR</v>
      </c>
      <c r="C34" s="21" t="str">
        <f>'[1]9'!C31</f>
        <v>KARANGANYAR II</v>
      </c>
      <c r="D34" s="22">
        <v>328</v>
      </c>
      <c r="E34" s="22">
        <v>0</v>
      </c>
      <c r="F34" s="23">
        <f t="shared" si="3"/>
        <v>328</v>
      </c>
      <c r="G34" s="22">
        <v>308</v>
      </c>
      <c r="H34" s="22">
        <v>1</v>
      </c>
      <c r="I34" s="23">
        <f t="shared" si="5"/>
        <v>309</v>
      </c>
      <c r="J34" s="23">
        <f t="shared" si="4"/>
        <v>636</v>
      </c>
      <c r="K34" s="23">
        <f t="shared" si="1"/>
        <v>1</v>
      </c>
      <c r="L34" s="23">
        <f t="shared" si="6"/>
        <v>637</v>
      </c>
    </row>
    <row r="35" spans="1:12" ht="15" x14ac:dyDescent="0.3">
      <c r="A35" s="20">
        <v>24</v>
      </c>
      <c r="B35" s="21" t="str">
        <f>'[1]9'!B32</f>
        <v>MIJEN</v>
      </c>
      <c r="C35" s="21" t="str">
        <f>'[1]9'!C32</f>
        <v>MIJEN I</v>
      </c>
      <c r="D35" s="22">
        <v>250</v>
      </c>
      <c r="E35" s="22">
        <v>1</v>
      </c>
      <c r="F35" s="23">
        <f t="shared" si="3"/>
        <v>251</v>
      </c>
      <c r="G35" s="22">
        <v>240</v>
      </c>
      <c r="H35" s="22">
        <v>0</v>
      </c>
      <c r="I35" s="23">
        <f t="shared" si="5"/>
        <v>240</v>
      </c>
      <c r="J35" s="23">
        <f t="shared" si="4"/>
        <v>490</v>
      </c>
      <c r="K35" s="23">
        <f t="shared" si="1"/>
        <v>1</v>
      </c>
      <c r="L35" s="23">
        <f t="shared" si="6"/>
        <v>491</v>
      </c>
    </row>
    <row r="36" spans="1:12" ht="15" x14ac:dyDescent="0.3">
      <c r="A36" s="20">
        <v>25</v>
      </c>
      <c r="B36" s="21" t="str">
        <f>'[1]9'!B33</f>
        <v>MIJEN</v>
      </c>
      <c r="C36" s="21" t="str">
        <f>'[1]9'!C33</f>
        <v>MIJEN II</v>
      </c>
      <c r="D36" s="22">
        <v>252</v>
      </c>
      <c r="E36" s="22">
        <v>0</v>
      </c>
      <c r="F36" s="23">
        <f t="shared" si="3"/>
        <v>252</v>
      </c>
      <c r="G36" s="22">
        <v>217</v>
      </c>
      <c r="H36" s="22">
        <v>2</v>
      </c>
      <c r="I36" s="23">
        <f t="shared" si="5"/>
        <v>219</v>
      </c>
      <c r="J36" s="23">
        <f t="shared" si="4"/>
        <v>469</v>
      </c>
      <c r="K36" s="23">
        <f t="shared" si="1"/>
        <v>2</v>
      </c>
      <c r="L36" s="23">
        <f t="shared" si="6"/>
        <v>471</v>
      </c>
    </row>
    <row r="37" spans="1:12" ht="15" x14ac:dyDescent="0.3">
      <c r="A37" s="20">
        <v>26</v>
      </c>
      <c r="B37" s="21" t="str">
        <f>'[1]9'!B34</f>
        <v>WEDUNG</v>
      </c>
      <c r="C37" s="21" t="str">
        <f>'[1]9'!C34</f>
        <v>WEDUNG I</v>
      </c>
      <c r="D37" s="22">
        <v>482</v>
      </c>
      <c r="E37" s="22">
        <v>4</v>
      </c>
      <c r="F37" s="23">
        <f t="shared" si="3"/>
        <v>486</v>
      </c>
      <c r="G37" s="22">
        <v>447</v>
      </c>
      <c r="H37" s="22">
        <v>1</v>
      </c>
      <c r="I37" s="23">
        <f t="shared" si="5"/>
        <v>448</v>
      </c>
      <c r="J37" s="23">
        <f t="shared" si="4"/>
        <v>929</v>
      </c>
      <c r="K37" s="23">
        <f t="shared" si="1"/>
        <v>5</v>
      </c>
      <c r="L37" s="23">
        <f t="shared" si="6"/>
        <v>934</v>
      </c>
    </row>
    <row r="38" spans="1:12" ht="15" x14ac:dyDescent="0.3">
      <c r="A38" s="20">
        <v>27</v>
      </c>
      <c r="B38" s="21" t="str">
        <f>'[1]9'!B35</f>
        <v>WEDUNG</v>
      </c>
      <c r="C38" s="21" t="str">
        <f>'[1]9'!C35</f>
        <v>WEDUNG II</v>
      </c>
      <c r="D38" s="22">
        <v>323</v>
      </c>
      <c r="E38" s="22">
        <v>3</v>
      </c>
      <c r="F38" s="23">
        <f t="shared" si="3"/>
        <v>326</v>
      </c>
      <c r="G38" s="22">
        <v>282</v>
      </c>
      <c r="H38" s="22">
        <v>2</v>
      </c>
      <c r="I38" s="23">
        <f t="shared" si="5"/>
        <v>284</v>
      </c>
      <c r="J38" s="23">
        <f t="shared" si="4"/>
        <v>605</v>
      </c>
      <c r="K38" s="23">
        <f t="shared" si="1"/>
        <v>5</v>
      </c>
      <c r="L38" s="23">
        <f t="shared" si="6"/>
        <v>610</v>
      </c>
    </row>
    <row r="39" spans="1:12" ht="15.6" x14ac:dyDescent="0.3">
      <c r="A39" s="24" t="s">
        <v>13</v>
      </c>
      <c r="B39" s="24"/>
      <c r="C39" s="24"/>
      <c r="D39" s="25">
        <f>SUM(D12:D38)</f>
        <v>10124</v>
      </c>
      <c r="E39" s="25">
        <f t="shared" ref="E39:L39" si="7">SUM(E12:E38)</f>
        <v>26</v>
      </c>
      <c r="F39" s="25">
        <f t="shared" si="7"/>
        <v>10150</v>
      </c>
      <c r="G39" s="25">
        <f t="shared" si="7"/>
        <v>9614</v>
      </c>
      <c r="H39" s="25">
        <f t="shared" si="7"/>
        <v>20</v>
      </c>
      <c r="I39" s="25">
        <f t="shared" si="7"/>
        <v>9634</v>
      </c>
      <c r="J39" s="25">
        <f t="shared" si="7"/>
        <v>19738</v>
      </c>
      <c r="K39" s="25">
        <f t="shared" si="7"/>
        <v>46</v>
      </c>
      <c r="L39" s="25">
        <f t="shared" si="7"/>
        <v>19784</v>
      </c>
    </row>
    <row r="40" spans="1:12" ht="16.2" thickBot="1" x14ac:dyDescent="0.35">
      <c r="A40" s="26" t="s">
        <v>14</v>
      </c>
      <c r="B40" s="27"/>
      <c r="C40" s="27"/>
      <c r="D40" s="28"/>
      <c r="E40" s="29">
        <f>E39/F39*1000</f>
        <v>2.5615763546798029</v>
      </c>
      <c r="F40" s="30"/>
      <c r="G40" s="31"/>
      <c r="H40" s="29">
        <f>H39/I39*1000</f>
        <v>2.0759809009757109</v>
      </c>
      <c r="I40" s="30"/>
      <c r="J40" s="31"/>
      <c r="K40" s="29">
        <f>K39/L39*1000</f>
        <v>2.3251112009704809</v>
      </c>
      <c r="L40" s="32"/>
    </row>
    <row r="41" spans="1:12" ht="15" x14ac:dyDescent="0.3">
      <c r="A41" s="1"/>
      <c r="B41" s="1"/>
      <c r="C41" s="1"/>
      <c r="D41" s="33"/>
      <c r="E41" s="33"/>
      <c r="F41" s="33"/>
      <c r="G41" s="33"/>
      <c r="H41" s="33"/>
      <c r="I41" s="33"/>
      <c r="J41" s="33"/>
      <c r="K41" s="33"/>
      <c r="L41" s="33"/>
    </row>
    <row r="42" spans="1:12" x14ac:dyDescent="0.3">
      <c r="A42" s="34" t="s">
        <v>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x14ac:dyDescent="0.3">
      <c r="A43" s="34" t="s">
        <v>16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18">
    <mergeCell ref="L9:L10"/>
    <mergeCell ref="A40:D40"/>
    <mergeCell ref="F9:F10"/>
    <mergeCell ref="G9:G10"/>
    <mergeCell ref="H9:H10"/>
    <mergeCell ref="I9:I10"/>
    <mergeCell ref="J9:J10"/>
    <mergeCell ref="K9:K10"/>
    <mergeCell ref="A3:L3"/>
    <mergeCell ref="A7:A10"/>
    <mergeCell ref="B7:B10"/>
    <mergeCell ref="C7:C10"/>
    <mergeCell ref="D7:L7"/>
    <mergeCell ref="D8:F8"/>
    <mergeCell ref="G8:I8"/>
    <mergeCell ref="J8:L8"/>
    <mergeCell ref="D9:D10"/>
    <mergeCell ref="E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2022-07-26T03:38:55Z</dcterms:created>
  <dcterms:modified xsi:type="dcterms:W3CDTF">2022-07-26T03:39:22Z</dcterms:modified>
</cp:coreProperties>
</file>