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0395" windowHeight="8085"/>
  </bookViews>
  <sheets>
    <sheet name="Drainase" sheetId="14" r:id="rId1"/>
  </sheets>
  <definedNames>
    <definedName name="_xlnm.Print_Area" localSheetId="0">Drainase!$A$1:$I$46</definedName>
  </definedNames>
  <calcPr calcId="124519"/>
</workbook>
</file>

<file path=xl/calcChain.xml><?xml version="1.0" encoding="utf-8"?>
<calcChain xmlns="http://schemas.openxmlformats.org/spreadsheetml/2006/main">
  <c r="F8" i="14"/>
  <c r="F9"/>
  <c r="F10"/>
  <c r="F11"/>
  <c r="F12"/>
  <c r="F13"/>
  <c r="F27"/>
  <c r="F23"/>
  <c r="F18"/>
  <c r="F19"/>
  <c r="F20"/>
  <c r="F21"/>
  <c r="F22"/>
  <c r="F33"/>
  <c r="G33"/>
  <c r="F34"/>
  <c r="F32"/>
  <c r="F29"/>
  <c r="F30"/>
  <c r="F31"/>
  <c r="F28"/>
  <c r="F17"/>
  <c r="F7"/>
  <c r="F16" l="1"/>
  <c r="F35"/>
  <c r="G35" l="1"/>
  <c r="E35"/>
  <c r="N35" l="1"/>
  <c r="F45" l="1"/>
</calcChain>
</file>

<file path=xl/sharedStrings.xml><?xml version="1.0" encoding="utf-8"?>
<sst xmlns="http://schemas.openxmlformats.org/spreadsheetml/2006/main" count="44" uniqueCount="44">
  <si>
    <t>NO.</t>
  </si>
  <si>
    <t>SALURAN</t>
  </si>
  <si>
    <t>PANJANG (M)</t>
  </si>
  <si>
    <t>PERTAMBANGAN DAN ENERGI KABUPATEN DEMAK</t>
  </si>
  <si>
    <t>Drs. DOSO PURNOMO</t>
  </si>
  <si>
    <t>A.</t>
  </si>
  <si>
    <t>B.</t>
  </si>
  <si>
    <t>C.</t>
  </si>
  <si>
    <t>AREAL (Ha)</t>
  </si>
  <si>
    <t>Demak,</t>
  </si>
  <si>
    <t>KABUPATEN DEMAK</t>
  </si>
  <si>
    <t>Sistem Drainase Pengaliran Timur</t>
  </si>
  <si>
    <t xml:space="preserve">Drainase Sekunder Cabean </t>
  </si>
  <si>
    <t>Drainase Sekunder Tempuran</t>
  </si>
  <si>
    <t>Drainase Sekunder Krapyak</t>
  </si>
  <si>
    <t>Drainase Sekunder Krajan</t>
  </si>
  <si>
    <t>Drainase Sekunder Jl. Raya Demak - Kudus</t>
  </si>
  <si>
    <t>Drainase Sekunder Krandon</t>
  </si>
  <si>
    <t>Drainase Sekunder Trembul</t>
  </si>
  <si>
    <t>Sistem Drainase Pengaliran Tengah</t>
  </si>
  <si>
    <t>Drainase Sekunder Nur cahya</t>
  </si>
  <si>
    <t>Drainase Sekunder Kali Londo</t>
  </si>
  <si>
    <t>Drainase Sekunder Kaligawe</t>
  </si>
  <si>
    <t>Drainase Sekunder Banyon</t>
  </si>
  <si>
    <t>Drainase Sekunder Jl. Bhayangkara</t>
  </si>
  <si>
    <t>Drainase Sekunder Jl. Pemuda</t>
  </si>
  <si>
    <t>Drainase Sekunder Tembiring</t>
  </si>
  <si>
    <t>Drainase Sekunder Jl. Sultan Patah</t>
  </si>
  <si>
    <t>Sistem Drainase Pengaliran Barat</t>
  </si>
  <si>
    <t>Drainase Sekunder Jl. Sultan Patah Barat</t>
  </si>
  <si>
    <t>Dari Alun - alun menuju Sungai ES</t>
  </si>
  <si>
    <t>Mulai dari depan kantor Pu- Afvour Gandum</t>
  </si>
  <si>
    <t>Drainase Sekunder Bogorame</t>
  </si>
  <si>
    <t>Drainase Sekunder Jl. Lingkar Utara</t>
  </si>
  <si>
    <t>Drainase Sekunder Perumnas Jogoloyo</t>
  </si>
  <si>
    <t>Drainase Sekunder Jogoloyo Lor</t>
  </si>
  <si>
    <t>Drainase di sekitar Terminal ( Kel. Bintoro )</t>
  </si>
  <si>
    <t xml:space="preserve">Drainase Lingkungan stasiun </t>
  </si>
  <si>
    <t>Sistem Terbuka</t>
  </si>
  <si>
    <t xml:space="preserve"> Sistem Tertutup</t>
  </si>
  <si>
    <t>DAFTAR INVENTARISASI DRAINASE</t>
  </si>
  <si>
    <t xml:space="preserve">KEPALA DINAS PEKERJAAN UMUM, PERUMAHAN </t>
  </si>
  <si>
    <t>RUSAK RINGAN</t>
  </si>
  <si>
    <t>RUSAK BERAT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</si>
</sst>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ahoma"/>
      <family val="2"/>
    </font>
    <font>
      <b/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165" fontId="4" fillId="0" borderId="2" xfId="1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165" fontId="3" fillId="0" borderId="0" xfId="1" applyNumberFormat="1" applyFont="1" applyBorder="1"/>
    <xf numFmtId="165" fontId="0" fillId="0" borderId="0" xfId="0" applyNumberFormat="1"/>
    <xf numFmtId="0" fontId="4" fillId="0" borderId="2" xfId="0" applyFont="1" applyBorder="1" applyAlignment="1">
      <alignment horizontal="center" vertical="center"/>
    </xf>
    <xf numFmtId="164" fontId="0" fillId="0" borderId="0" xfId="0" applyNumberFormat="1"/>
    <xf numFmtId="0" fontId="3" fillId="0" borderId="9" xfId="0" applyFont="1" applyBorder="1"/>
    <xf numFmtId="0" fontId="3" fillId="0" borderId="10" xfId="0" applyFont="1" applyBorder="1"/>
    <xf numFmtId="0" fontId="3" fillId="0" borderId="11" xfId="0" quotePrefix="1" applyFont="1" applyBorder="1"/>
    <xf numFmtId="165" fontId="3" fillId="0" borderId="9" xfId="1" applyNumberFormat="1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quotePrefix="1" applyFont="1" applyBorder="1"/>
    <xf numFmtId="165" fontId="3" fillId="0" borderId="3" xfId="1" applyNumberFormat="1" applyFont="1" applyBorder="1"/>
    <xf numFmtId="0" fontId="4" fillId="0" borderId="3" xfId="0" applyFont="1" applyBorder="1"/>
    <xf numFmtId="0" fontId="3" fillId="0" borderId="6" xfId="0" quotePrefix="1" applyFont="1" applyBorder="1" applyAlignment="1">
      <alignment wrapText="1"/>
    </xf>
    <xf numFmtId="165" fontId="4" fillId="0" borderId="3" xfId="1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4" xfId="1" applyNumberFormat="1" applyFont="1" applyBorder="1"/>
    <xf numFmtId="166" fontId="0" fillId="0" borderId="0" xfId="3" applyNumberFormat="1" applyFont="1"/>
    <xf numFmtId="166" fontId="0" fillId="0" borderId="0" xfId="3" applyNumberFormat="1" applyFont="1" applyAlignment="1">
      <alignment horizontal="center" vertical="center"/>
    </xf>
    <xf numFmtId="166" fontId="7" fillId="0" borderId="0" xfId="3" applyNumberFormat="1" applyFont="1"/>
    <xf numFmtId="166" fontId="4" fillId="0" borderId="1" xfId="3" applyNumberFormat="1" applyFont="1" applyBorder="1" applyAlignment="1">
      <alignment horizontal="center" vertical="center" wrapText="1"/>
    </xf>
    <xf numFmtId="166" fontId="4" fillId="0" borderId="2" xfId="3" applyNumberFormat="1" applyFont="1" applyBorder="1" applyAlignment="1">
      <alignment horizontal="center" vertical="center"/>
    </xf>
    <xf numFmtId="166" fontId="4" fillId="0" borderId="2" xfId="3" applyNumberFormat="1" applyFont="1" applyBorder="1"/>
    <xf numFmtId="166" fontId="3" fillId="0" borderId="9" xfId="3" applyNumberFormat="1" applyFont="1" applyBorder="1" applyAlignment="1">
      <alignment horizontal="center" vertical="center"/>
    </xf>
    <xf numFmtId="166" fontId="3" fillId="0" borderId="9" xfId="3" applyNumberFormat="1" applyFont="1" applyBorder="1" applyAlignment="1">
      <alignment horizontal="center"/>
    </xf>
    <xf numFmtId="166" fontId="3" fillId="0" borderId="9" xfId="3" applyNumberFormat="1" applyFont="1" applyBorder="1"/>
    <xf numFmtId="166" fontId="3" fillId="0" borderId="3" xfId="3" applyNumberFormat="1" applyFont="1" applyBorder="1" applyAlignment="1">
      <alignment horizontal="center" vertical="center"/>
    </xf>
    <xf numFmtId="166" fontId="3" fillId="0" borderId="3" xfId="3" applyNumberFormat="1" applyFont="1" applyBorder="1" applyAlignment="1">
      <alignment horizontal="center"/>
    </xf>
    <xf numFmtId="166" fontId="3" fillId="0" borderId="3" xfId="3" applyNumberFormat="1" applyFont="1" applyBorder="1"/>
    <xf numFmtId="166" fontId="3" fillId="0" borderId="3" xfId="3" applyNumberFormat="1" applyFont="1" applyBorder="1" applyAlignment="1">
      <alignment horizontal="center" vertical="center" wrapText="1"/>
    </xf>
    <xf numFmtId="166" fontId="4" fillId="0" borderId="3" xfId="3" applyNumberFormat="1" applyFont="1" applyBorder="1" applyAlignment="1">
      <alignment horizontal="center"/>
    </xf>
    <xf numFmtId="166" fontId="4" fillId="0" borderId="3" xfId="3" applyNumberFormat="1" applyFont="1" applyBorder="1"/>
    <xf numFmtId="166" fontId="4" fillId="0" borderId="3" xfId="3" applyNumberFormat="1" applyFont="1" applyBorder="1" applyAlignment="1">
      <alignment horizontal="center" vertical="center"/>
    </xf>
    <xf numFmtId="166" fontId="3" fillId="0" borderId="4" xfId="3" applyNumberFormat="1" applyFont="1" applyBorder="1" applyAlignment="1">
      <alignment horizontal="center" vertical="center"/>
    </xf>
    <xf numFmtId="166" fontId="3" fillId="0" borderId="4" xfId="3" applyNumberFormat="1" applyFont="1" applyBorder="1" applyAlignment="1">
      <alignment horizontal="center"/>
    </xf>
    <xf numFmtId="166" fontId="3" fillId="0" borderId="4" xfId="3" applyNumberFormat="1" applyFont="1" applyBorder="1"/>
    <xf numFmtId="166" fontId="3" fillId="0" borderId="0" xfId="3" applyNumberFormat="1" applyFont="1" applyBorder="1" applyAlignment="1">
      <alignment horizontal="center" vertical="center"/>
    </xf>
    <xf numFmtId="166" fontId="3" fillId="0" borderId="0" xfId="3" applyNumberFormat="1" applyFont="1" applyBorder="1"/>
    <xf numFmtId="166" fontId="5" fillId="0" borderId="0" xfId="3" applyNumberFormat="1" applyFont="1" applyBorder="1" applyAlignment="1">
      <alignment horizontal="center"/>
    </xf>
    <xf numFmtId="166" fontId="6" fillId="0" borderId="0" xfId="3" applyNumberFormat="1" applyFont="1" applyBorder="1" applyAlignment="1">
      <alignment horizontal="center"/>
    </xf>
    <xf numFmtId="166" fontId="9" fillId="0" borderId="0" xfId="3" applyNumberFormat="1" applyFont="1"/>
    <xf numFmtId="164" fontId="9" fillId="0" borderId="0" xfId="0" applyNumberFormat="1" applyFont="1"/>
    <xf numFmtId="0" fontId="7" fillId="0" borderId="2" xfId="0" applyFont="1" applyBorder="1"/>
    <xf numFmtId="0" fontId="10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3" xfId="0" applyBorder="1"/>
    <xf numFmtId="0" fontId="7" fillId="0" borderId="3" xfId="0" applyFont="1" applyBorder="1"/>
    <xf numFmtId="165" fontId="0" fillId="0" borderId="3" xfId="0" applyNumberFormat="1" applyBorder="1"/>
    <xf numFmtId="0" fontId="0" fillId="0" borderId="4" xfId="0" applyBorder="1"/>
    <xf numFmtId="166" fontId="12" fillId="0" borderId="0" xfId="3" applyNumberFormat="1" applyFont="1"/>
    <xf numFmtId="0" fontId="12" fillId="0" borderId="0" xfId="0" applyFont="1"/>
    <xf numFmtId="0" fontId="4" fillId="0" borderId="5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">
    <cellStyle name="Comma" xfId="1" builtinId="3"/>
    <cellStyle name="Comma [0]" xfId="3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topLeftCell="A28" zoomScale="70" zoomScaleSheetLayoutView="70" workbookViewId="0">
      <selection activeCell="C53" sqref="C53:C54"/>
    </sheetView>
  </sheetViews>
  <sheetFormatPr defaultRowHeight="15"/>
  <cols>
    <col min="1" max="1" width="4.7109375" customWidth="1"/>
    <col min="2" max="2" width="2.85546875" customWidth="1"/>
    <col min="3" max="3" width="43.5703125" customWidth="1"/>
    <col min="4" max="4" width="8.85546875" customWidth="1"/>
    <col min="5" max="5" width="21.140625" style="32" customWidth="1"/>
    <col min="6" max="6" width="21.140625" style="31" customWidth="1"/>
    <col min="7" max="7" width="20.5703125" style="31" customWidth="1"/>
    <col min="8" max="9" width="20.5703125" customWidth="1"/>
    <col min="10" max="14" width="12.7109375" style="31" customWidth="1"/>
    <col min="15" max="15" width="11.140625" bestFit="1" customWidth="1"/>
    <col min="16" max="16" width="15" customWidth="1"/>
    <col min="17" max="17" width="11.140625" bestFit="1" customWidth="1"/>
    <col min="19" max="19" width="34.28515625" customWidth="1"/>
  </cols>
  <sheetData>
    <row r="1" spans="1:19" s="64" customFormat="1" ht="40.5" customHeight="1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63"/>
      <c r="K1" s="63"/>
      <c r="L1" s="63"/>
      <c r="M1" s="63"/>
      <c r="N1" s="63"/>
    </row>
    <row r="2" spans="1:19" s="64" customFormat="1" ht="20.25" customHeight="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63"/>
      <c r="K2" s="63"/>
      <c r="L2" s="63"/>
      <c r="M2" s="63"/>
      <c r="N2" s="63"/>
    </row>
    <row r="3" spans="1:19" ht="20.25" customHeight="1">
      <c r="A3" s="67"/>
      <c r="B3" s="67"/>
      <c r="C3" s="67"/>
      <c r="D3" s="67"/>
      <c r="E3" s="67"/>
      <c r="F3" s="67"/>
      <c r="G3" s="67"/>
    </row>
    <row r="4" spans="1:19" ht="20.25" customHeight="1"/>
    <row r="5" spans="1:19" s="1" customFormat="1" ht="48.75" customHeight="1" thickBot="1">
      <c r="A5" s="4" t="s">
        <v>0</v>
      </c>
      <c r="B5" s="68" t="s">
        <v>1</v>
      </c>
      <c r="C5" s="69"/>
      <c r="D5" s="5" t="s">
        <v>8</v>
      </c>
      <c r="E5" s="34" t="s">
        <v>2</v>
      </c>
      <c r="F5" s="34" t="s">
        <v>38</v>
      </c>
      <c r="G5" s="34" t="s">
        <v>39</v>
      </c>
      <c r="H5" s="57" t="s">
        <v>42</v>
      </c>
      <c r="I5" s="57" t="s">
        <v>43</v>
      </c>
      <c r="J5" s="32"/>
      <c r="K5" s="32"/>
      <c r="L5" s="32"/>
      <c r="M5" s="32"/>
      <c r="N5" s="32"/>
    </row>
    <row r="6" spans="1:19" s="2" customFormat="1" ht="34.5" customHeight="1" thickTop="1">
      <c r="A6" s="9" t="s">
        <v>5</v>
      </c>
      <c r="B6" s="70" t="s">
        <v>11</v>
      </c>
      <c r="C6" s="71"/>
      <c r="D6" s="3"/>
      <c r="E6" s="35"/>
      <c r="F6" s="36"/>
      <c r="G6" s="36"/>
      <c r="H6" s="56"/>
      <c r="I6" s="56"/>
      <c r="J6" s="33"/>
      <c r="K6" s="33"/>
      <c r="L6" s="33"/>
      <c r="M6" s="33"/>
      <c r="N6" s="33"/>
    </row>
    <row r="7" spans="1:19" ht="24.95" customHeight="1">
      <c r="A7" s="11"/>
      <c r="B7" s="12">
        <v>1</v>
      </c>
      <c r="C7" s="13" t="s">
        <v>12</v>
      </c>
      <c r="D7" s="14"/>
      <c r="E7" s="37">
        <v>874.08</v>
      </c>
      <c r="F7" s="38">
        <f>E7-G7</f>
        <v>865.58</v>
      </c>
      <c r="G7" s="39">
        <v>8.5</v>
      </c>
      <c r="H7" s="58"/>
      <c r="I7" s="58"/>
    </row>
    <row r="8" spans="1:19" ht="24.95" customHeight="1">
      <c r="A8" s="15"/>
      <c r="B8" s="16">
        <v>2</v>
      </c>
      <c r="C8" s="17" t="s">
        <v>13</v>
      </c>
      <c r="D8" s="18"/>
      <c r="E8" s="40">
        <v>1225.74</v>
      </c>
      <c r="F8" s="38">
        <f t="shared" ref="F8:F13" si="0">E8-G8</f>
        <v>1160.74</v>
      </c>
      <c r="G8" s="42">
        <v>65</v>
      </c>
      <c r="H8" s="59"/>
      <c r="I8" s="59"/>
    </row>
    <row r="9" spans="1:19" ht="24.95" customHeight="1">
      <c r="A9" s="15"/>
      <c r="B9" s="16">
        <v>3</v>
      </c>
      <c r="C9" s="17" t="s">
        <v>14</v>
      </c>
      <c r="D9" s="18"/>
      <c r="E9" s="40">
        <v>522.57000000000005</v>
      </c>
      <c r="F9" s="38">
        <f t="shared" si="0"/>
        <v>427.57000000000005</v>
      </c>
      <c r="G9" s="42">
        <v>95</v>
      </c>
      <c r="H9" s="59"/>
      <c r="I9" s="59"/>
    </row>
    <row r="10" spans="1:19" ht="24.95" customHeight="1">
      <c r="A10" s="15"/>
      <c r="B10" s="16">
        <v>4</v>
      </c>
      <c r="C10" s="17" t="s">
        <v>15</v>
      </c>
      <c r="D10" s="18"/>
      <c r="E10" s="40">
        <v>864.98</v>
      </c>
      <c r="F10" s="38">
        <f t="shared" si="0"/>
        <v>807.48</v>
      </c>
      <c r="G10" s="42">
        <v>57.5</v>
      </c>
      <c r="H10" s="59"/>
      <c r="I10" s="59"/>
    </row>
    <row r="11" spans="1:19" s="2" customFormat="1" ht="32.25" customHeight="1">
      <c r="A11" s="19"/>
      <c r="B11" s="16">
        <v>5</v>
      </c>
      <c r="C11" s="20" t="s">
        <v>16</v>
      </c>
      <c r="D11" s="21"/>
      <c r="E11" s="43">
        <v>500</v>
      </c>
      <c r="F11" s="38">
        <f t="shared" si="0"/>
        <v>0</v>
      </c>
      <c r="G11" s="42">
        <v>500</v>
      </c>
      <c r="H11" s="60"/>
      <c r="I11" s="60"/>
      <c r="J11" s="31"/>
      <c r="K11" s="31"/>
      <c r="L11" s="31"/>
      <c r="M11" s="31"/>
      <c r="N11" s="31"/>
    </row>
    <row r="12" spans="1:19" ht="24.95" customHeight="1">
      <c r="A12" s="15"/>
      <c r="B12" s="16">
        <v>6</v>
      </c>
      <c r="C12" s="17" t="s">
        <v>17</v>
      </c>
      <c r="D12" s="18"/>
      <c r="E12" s="40">
        <v>795.87</v>
      </c>
      <c r="F12" s="38">
        <f t="shared" si="0"/>
        <v>631.37</v>
      </c>
      <c r="G12" s="42">
        <v>164.5</v>
      </c>
      <c r="H12" s="59"/>
      <c r="I12" s="59"/>
    </row>
    <row r="13" spans="1:19" ht="24.95" customHeight="1">
      <c r="A13" s="15"/>
      <c r="B13" s="16">
        <v>7</v>
      </c>
      <c r="C13" s="17" t="s">
        <v>18</v>
      </c>
      <c r="D13" s="18"/>
      <c r="E13" s="40">
        <v>319.35000000000002</v>
      </c>
      <c r="F13" s="38">
        <f t="shared" si="0"/>
        <v>133.85000000000002</v>
      </c>
      <c r="G13" s="42">
        <v>185.5</v>
      </c>
      <c r="H13" s="59"/>
      <c r="I13" s="59"/>
    </row>
    <row r="14" spans="1:19" ht="24.95" customHeight="1">
      <c r="A14" s="15"/>
      <c r="B14" s="16"/>
      <c r="C14" s="17"/>
      <c r="D14" s="18"/>
      <c r="E14" s="40"/>
      <c r="F14" s="41"/>
      <c r="G14" s="42"/>
      <c r="H14" s="59"/>
      <c r="I14" s="59"/>
      <c r="O14" s="10"/>
      <c r="Q14" s="10"/>
      <c r="S14" s="10"/>
    </row>
    <row r="15" spans="1:19" ht="40.5" customHeight="1">
      <c r="A15" s="22" t="s">
        <v>6</v>
      </c>
      <c r="B15" s="65" t="s">
        <v>19</v>
      </c>
      <c r="C15" s="66"/>
      <c r="D15" s="18"/>
      <c r="E15" s="40"/>
      <c r="F15" s="41"/>
      <c r="G15" s="42"/>
      <c r="H15" s="59"/>
      <c r="I15" s="59"/>
    </row>
    <row r="16" spans="1:19" ht="22.5" customHeight="1">
      <c r="A16" s="15"/>
      <c r="B16" s="16">
        <v>1</v>
      </c>
      <c r="C16" s="17" t="s">
        <v>20</v>
      </c>
      <c r="D16" s="18"/>
      <c r="E16" s="40">
        <v>944.06</v>
      </c>
      <c r="F16" s="40">
        <f>E16-G16</f>
        <v>641.55999999999995</v>
      </c>
      <c r="G16" s="42">
        <v>302.5</v>
      </c>
      <c r="H16" s="59"/>
      <c r="I16" s="59"/>
    </row>
    <row r="17" spans="1:14" ht="22.5" customHeight="1">
      <c r="A17" s="15"/>
      <c r="B17" s="16">
        <v>2</v>
      </c>
      <c r="C17" s="17" t="s">
        <v>21</v>
      </c>
      <c r="D17" s="18"/>
      <c r="E17" s="40">
        <v>877.15</v>
      </c>
      <c r="F17" s="40">
        <f>E17-G17</f>
        <v>835.15</v>
      </c>
      <c r="G17" s="42">
        <v>42</v>
      </c>
      <c r="H17" s="59"/>
      <c r="I17" s="59"/>
    </row>
    <row r="18" spans="1:14" ht="22.5" customHeight="1">
      <c r="A18" s="15"/>
      <c r="B18" s="16">
        <v>3</v>
      </c>
      <c r="C18" s="17" t="s">
        <v>22</v>
      </c>
      <c r="D18" s="18"/>
      <c r="E18" s="40">
        <v>600</v>
      </c>
      <c r="F18" s="40">
        <f t="shared" ref="F18:F22" si="1">E18-G18</f>
        <v>325</v>
      </c>
      <c r="G18" s="42">
        <v>275</v>
      </c>
      <c r="H18" s="59"/>
      <c r="I18" s="59"/>
    </row>
    <row r="19" spans="1:14" ht="22.5" customHeight="1">
      <c r="A19" s="15"/>
      <c r="B19" s="16">
        <v>4</v>
      </c>
      <c r="C19" s="17" t="s">
        <v>23</v>
      </c>
      <c r="D19" s="18"/>
      <c r="E19" s="40">
        <v>688.8</v>
      </c>
      <c r="F19" s="40">
        <f t="shared" si="1"/>
        <v>534.79999999999995</v>
      </c>
      <c r="G19" s="42">
        <v>154</v>
      </c>
      <c r="H19" s="59"/>
      <c r="I19" s="59"/>
    </row>
    <row r="20" spans="1:14" s="2" customFormat="1" ht="28.5" customHeight="1">
      <c r="A20" s="19"/>
      <c r="B20" s="16">
        <v>5</v>
      </c>
      <c r="C20" s="20" t="s">
        <v>24</v>
      </c>
      <c r="D20" s="21"/>
      <c r="E20" s="40">
        <v>401.54</v>
      </c>
      <c r="F20" s="40">
        <f t="shared" si="1"/>
        <v>220.54000000000002</v>
      </c>
      <c r="G20" s="42">
        <v>181</v>
      </c>
      <c r="H20" s="60"/>
      <c r="I20" s="60"/>
      <c r="J20" s="31"/>
      <c r="K20" s="31"/>
      <c r="L20" s="31"/>
      <c r="M20" s="31"/>
      <c r="N20" s="31"/>
    </row>
    <row r="21" spans="1:14" ht="22.5" customHeight="1">
      <c r="A21" s="15"/>
      <c r="B21" s="16">
        <v>6</v>
      </c>
      <c r="C21" s="17" t="s">
        <v>25</v>
      </c>
      <c r="D21" s="18"/>
      <c r="E21" s="40">
        <v>920.36</v>
      </c>
      <c r="F21" s="40">
        <f t="shared" si="1"/>
        <v>500.36</v>
      </c>
      <c r="G21" s="42">
        <v>420</v>
      </c>
      <c r="H21" s="59"/>
      <c r="I21" s="59"/>
    </row>
    <row r="22" spans="1:14" ht="22.5" customHeight="1">
      <c r="A22" s="15"/>
      <c r="B22" s="16">
        <v>7</v>
      </c>
      <c r="C22" s="17" t="s">
        <v>26</v>
      </c>
      <c r="D22" s="18"/>
      <c r="E22" s="40">
        <v>533.29</v>
      </c>
      <c r="F22" s="40">
        <f t="shared" si="1"/>
        <v>512.29</v>
      </c>
      <c r="G22" s="42">
        <v>21</v>
      </c>
      <c r="H22" s="59"/>
      <c r="I22" s="59"/>
    </row>
    <row r="23" spans="1:14" s="2" customFormat="1" ht="33" customHeight="1">
      <c r="A23" s="19"/>
      <c r="B23" s="16">
        <v>8</v>
      </c>
      <c r="C23" s="20" t="s">
        <v>27</v>
      </c>
      <c r="D23" s="21"/>
      <c r="E23" s="40">
        <v>694.98</v>
      </c>
      <c r="F23" s="40">
        <f>E23-G23</f>
        <v>0</v>
      </c>
      <c r="G23" s="42">
        <v>694.98</v>
      </c>
      <c r="H23" s="60"/>
      <c r="I23" s="60"/>
      <c r="J23" s="31"/>
      <c r="K23" s="31"/>
      <c r="L23" s="31"/>
      <c r="M23" s="31"/>
      <c r="N23" s="31"/>
    </row>
    <row r="24" spans="1:14" s="2" customFormat="1" ht="24.95" customHeight="1">
      <c r="A24" s="19"/>
      <c r="B24" s="23"/>
      <c r="C24" s="17"/>
      <c r="D24" s="21"/>
      <c r="E24" s="46"/>
      <c r="F24" s="44"/>
      <c r="G24" s="45"/>
      <c r="H24" s="60"/>
      <c r="I24" s="60"/>
      <c r="J24" s="31"/>
      <c r="K24" s="31"/>
      <c r="L24" s="31"/>
      <c r="M24" s="31"/>
      <c r="N24" s="31"/>
    </row>
    <row r="25" spans="1:14" s="2" customFormat="1" ht="39.75" customHeight="1">
      <c r="A25" s="22" t="s">
        <v>7</v>
      </c>
      <c r="B25" s="65" t="s">
        <v>28</v>
      </c>
      <c r="C25" s="66"/>
      <c r="D25" s="21"/>
      <c r="E25" s="46"/>
      <c r="F25" s="44"/>
      <c r="G25" s="45"/>
      <c r="H25" s="60"/>
      <c r="I25" s="60"/>
      <c r="J25" s="31"/>
      <c r="K25" s="31"/>
      <c r="L25" s="31"/>
      <c r="M25" s="31"/>
      <c r="N25" s="31"/>
    </row>
    <row r="26" spans="1:14" s="2" customFormat="1" ht="40.5" customHeight="1">
      <c r="A26" s="15"/>
      <c r="B26" s="24">
        <v>1</v>
      </c>
      <c r="C26" s="25" t="s">
        <v>29</v>
      </c>
      <c r="D26" s="21"/>
      <c r="E26" s="46"/>
      <c r="F26" s="44"/>
      <c r="G26" s="45"/>
      <c r="H26" s="60"/>
      <c r="I26" s="60"/>
      <c r="J26" s="31"/>
      <c r="K26" s="31"/>
      <c r="L26" s="31"/>
      <c r="M26" s="31"/>
      <c r="N26" s="31"/>
    </row>
    <row r="27" spans="1:14" s="2" customFormat="1" ht="24.95" customHeight="1">
      <c r="A27" s="15"/>
      <c r="B27" s="16"/>
      <c r="C27" s="17" t="s">
        <v>30</v>
      </c>
      <c r="D27" s="21"/>
      <c r="E27" s="40">
        <v>308.11</v>
      </c>
      <c r="F27" s="41">
        <f>E27-G27</f>
        <v>0</v>
      </c>
      <c r="G27" s="40">
        <v>308.11</v>
      </c>
      <c r="H27" s="60"/>
      <c r="I27" s="60"/>
      <c r="J27" s="31"/>
      <c r="K27" s="31"/>
      <c r="L27" s="31"/>
      <c r="M27" s="31"/>
      <c r="N27" s="31"/>
    </row>
    <row r="28" spans="1:14" s="2" customFormat="1" ht="36.75" customHeight="1">
      <c r="A28" s="19"/>
      <c r="B28" s="16"/>
      <c r="C28" s="20" t="s">
        <v>31</v>
      </c>
      <c r="D28" s="21"/>
      <c r="E28" s="40">
        <v>949.7</v>
      </c>
      <c r="F28" s="41">
        <f>E28-G28</f>
        <v>799.7</v>
      </c>
      <c r="G28" s="42">
        <v>150</v>
      </c>
      <c r="H28" s="60"/>
      <c r="I28" s="60"/>
      <c r="J28" s="31"/>
      <c r="K28" s="31"/>
      <c r="L28" s="31"/>
      <c r="M28" s="31"/>
      <c r="N28" s="31"/>
    </row>
    <row r="29" spans="1:14" s="2" customFormat="1" ht="24.95" customHeight="1">
      <c r="A29" s="19"/>
      <c r="B29" s="16">
        <v>2</v>
      </c>
      <c r="C29" s="26" t="s">
        <v>32</v>
      </c>
      <c r="D29" s="21"/>
      <c r="E29" s="40">
        <v>874.12</v>
      </c>
      <c r="F29" s="41">
        <f t="shared" ref="F29:F31" si="2">E29-G29</f>
        <v>729.12</v>
      </c>
      <c r="G29" s="45">
        <v>145</v>
      </c>
      <c r="H29" s="60"/>
      <c r="I29" s="60"/>
      <c r="J29" s="31"/>
      <c r="K29" s="31"/>
      <c r="L29" s="31"/>
      <c r="M29" s="31"/>
      <c r="N29" s="31"/>
    </row>
    <row r="30" spans="1:14" s="2" customFormat="1" ht="24.95" customHeight="1">
      <c r="A30" s="19"/>
      <c r="B30" s="16">
        <v>3</v>
      </c>
      <c r="C30" s="17" t="s">
        <v>33</v>
      </c>
      <c r="D30" s="21"/>
      <c r="E30" s="40">
        <v>1240</v>
      </c>
      <c r="F30" s="41">
        <f t="shared" si="2"/>
        <v>565</v>
      </c>
      <c r="G30" s="45">
        <v>675</v>
      </c>
      <c r="H30" s="60"/>
      <c r="I30" s="60"/>
      <c r="J30" s="31"/>
      <c r="K30" s="31"/>
      <c r="L30" s="31"/>
      <c r="M30" s="31"/>
      <c r="N30" s="31"/>
    </row>
    <row r="31" spans="1:14" s="2" customFormat="1" ht="24.95" customHeight="1">
      <c r="A31" s="19"/>
      <c r="B31" s="16">
        <v>4</v>
      </c>
      <c r="C31" s="17" t="s">
        <v>34</v>
      </c>
      <c r="D31" s="21"/>
      <c r="E31" s="40">
        <v>606.61</v>
      </c>
      <c r="F31" s="41">
        <f t="shared" si="2"/>
        <v>548.61</v>
      </c>
      <c r="G31" s="45">
        <v>58</v>
      </c>
      <c r="H31" s="60"/>
      <c r="I31" s="60"/>
      <c r="J31" s="31"/>
      <c r="K31" s="31"/>
      <c r="L31" s="31"/>
      <c r="M31" s="31"/>
      <c r="N31" s="31"/>
    </row>
    <row r="32" spans="1:14" s="2" customFormat="1" ht="24.95" customHeight="1">
      <c r="A32" s="19"/>
      <c r="B32" s="16">
        <v>5</v>
      </c>
      <c r="C32" s="17" t="s">
        <v>35</v>
      </c>
      <c r="D32" s="21"/>
      <c r="E32" s="40">
        <v>1020</v>
      </c>
      <c r="F32" s="41">
        <f>E32-G32</f>
        <v>718</v>
      </c>
      <c r="G32" s="45">
        <v>302</v>
      </c>
      <c r="H32" s="60"/>
      <c r="I32" s="60"/>
      <c r="J32" s="31"/>
      <c r="K32" s="31"/>
      <c r="L32" s="31"/>
      <c r="M32" s="31"/>
      <c r="N32" s="31"/>
    </row>
    <row r="33" spans="1:19" s="2" customFormat="1" ht="24.95" customHeight="1">
      <c r="A33" s="19"/>
      <c r="B33" s="16">
        <v>6</v>
      </c>
      <c r="C33" s="17" t="s">
        <v>36</v>
      </c>
      <c r="D33" s="21"/>
      <c r="E33" s="46">
        <v>700</v>
      </c>
      <c r="F33" s="44">
        <f>E33-G33</f>
        <v>466.66666666666663</v>
      </c>
      <c r="G33" s="45">
        <f>E33/3</f>
        <v>233.33333333333334</v>
      </c>
      <c r="H33" s="60"/>
      <c r="I33" s="60"/>
      <c r="J33" s="31"/>
      <c r="K33" s="31"/>
      <c r="L33" s="31"/>
      <c r="M33" s="31"/>
      <c r="N33" s="31"/>
    </row>
    <row r="34" spans="1:19" ht="24.95" customHeight="1">
      <c r="A34" s="15"/>
      <c r="B34" s="16">
        <v>7</v>
      </c>
      <c r="C34" s="20" t="s">
        <v>37</v>
      </c>
      <c r="D34" s="18"/>
      <c r="E34" s="40">
        <v>430.52</v>
      </c>
      <c r="F34" s="41">
        <f>E34-G34</f>
        <v>348.52</v>
      </c>
      <c r="G34" s="42">
        <v>82</v>
      </c>
      <c r="H34" s="59"/>
      <c r="I34" s="61"/>
      <c r="O34" s="8"/>
    </row>
    <row r="35" spans="1:19" ht="31.5" customHeight="1">
      <c r="A35" s="27"/>
      <c r="B35" s="28"/>
      <c r="C35" s="29"/>
      <c r="D35" s="30"/>
      <c r="E35" s="47">
        <f>SUM(E7:E34)</f>
        <v>16891.830000000005</v>
      </c>
      <c r="F35" s="48">
        <f>SUM(F7:F34)</f>
        <v>11771.906666666668</v>
      </c>
      <c r="G35" s="49">
        <f>SUM(G7:G34)</f>
        <v>5119.9233333333332</v>
      </c>
      <c r="H35" s="62"/>
      <c r="I35" s="62"/>
      <c r="N35" s="54">
        <f>K35+L35</f>
        <v>0</v>
      </c>
      <c r="O35" s="55"/>
      <c r="P35" s="10"/>
      <c r="S35" s="10"/>
    </row>
    <row r="37" spans="1:19">
      <c r="A37" s="6"/>
      <c r="B37" s="6"/>
      <c r="C37" s="6"/>
      <c r="D37" s="7"/>
      <c r="E37" s="50"/>
      <c r="F37" s="51"/>
    </row>
    <row r="38" spans="1:19">
      <c r="E38" s="32" t="s">
        <v>9</v>
      </c>
    </row>
    <row r="39" spans="1:19">
      <c r="F39" s="52" t="s">
        <v>41</v>
      </c>
    </row>
    <row r="40" spans="1:19">
      <c r="F40" s="52" t="s">
        <v>3</v>
      </c>
    </row>
    <row r="41" spans="1:19">
      <c r="F41" s="52"/>
      <c r="I41" s="10"/>
    </row>
    <row r="42" spans="1:19">
      <c r="F42" s="52"/>
    </row>
    <row r="43" spans="1:19">
      <c r="F43" s="52"/>
      <c r="P43" s="10"/>
    </row>
    <row r="44" spans="1:19">
      <c r="F44" s="53" t="s">
        <v>4</v>
      </c>
    </row>
    <row r="45" spans="1:19">
      <c r="F45" s="52" t="str">
        <f>CONCATENATE("NIP. ", "19640501 198503 1 011")</f>
        <v>NIP. 19640501 198503 1 011</v>
      </c>
    </row>
    <row r="47" spans="1:19">
      <c r="P47" s="10"/>
    </row>
  </sheetData>
  <mergeCells count="7">
    <mergeCell ref="A1:I1"/>
    <mergeCell ref="A2:I2"/>
    <mergeCell ref="B15:C15"/>
    <mergeCell ref="B25:C25"/>
    <mergeCell ref="A3:G3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Drainase</vt:lpstr>
      <vt:lpstr>Drainase!Print_Area</vt:lpstr>
    </vt:vector>
  </TitlesOfParts>
  <Company>pengairan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pengairan</dc:creator>
  <cp:lastModifiedBy>Windows User</cp:lastModifiedBy>
  <cp:lastPrinted>2019-07-26T09:09:09Z</cp:lastPrinted>
  <dcterms:created xsi:type="dcterms:W3CDTF">2015-09-09T02:46:30Z</dcterms:created>
  <dcterms:modified xsi:type="dcterms:W3CDTF">2019-09-09T08:09:19Z</dcterms:modified>
</cp:coreProperties>
</file>