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8755" windowHeight="12600"/>
  </bookViews>
  <sheets>
    <sheet name="Cover Realisasi 2019 (2)" sheetId="1" r:id="rId1"/>
  </sheets>
  <definedNames>
    <definedName name="_xlnm.Print_Area" localSheetId="0">'Cover Realisasi 2019 (2)'!$B$43:$I$72</definedName>
  </definedNames>
  <calcPr calcId="125725"/>
</workbook>
</file>

<file path=xl/calcChain.xml><?xml version="1.0" encoding="utf-8"?>
<calcChain xmlns="http://schemas.openxmlformats.org/spreadsheetml/2006/main">
  <c r="D12" i="1"/>
  <c r="E12"/>
  <c r="F12"/>
  <c r="N12"/>
  <c r="P12"/>
  <c r="G13"/>
  <c r="G12" s="1"/>
  <c r="H13"/>
  <c r="H12" s="1"/>
  <c r="H19" s="1"/>
  <c r="Q13"/>
  <c r="Q12" s="1"/>
  <c r="R13"/>
  <c r="R12" s="1"/>
  <c r="V15"/>
  <c r="D16"/>
  <c r="E16"/>
  <c r="F16"/>
  <c r="G16"/>
  <c r="H16"/>
  <c r="N16"/>
  <c r="P16"/>
  <c r="G17"/>
  <c r="H17"/>
  <c r="Q17"/>
  <c r="Q16" s="1"/>
  <c r="R17"/>
  <c r="R16" s="1"/>
  <c r="D19"/>
  <c r="E19"/>
  <c r="F19"/>
  <c r="G19" s="1"/>
  <c r="N19"/>
  <c r="O19"/>
  <c r="P19"/>
  <c r="Q19"/>
  <c r="D53"/>
  <c r="D60" s="1"/>
  <c r="E53"/>
  <c r="E60" s="1"/>
  <c r="F53"/>
  <c r="H53"/>
  <c r="G54"/>
  <c r="G53" s="1"/>
  <c r="H54"/>
  <c r="D57"/>
  <c r="E57"/>
  <c r="F57"/>
  <c r="G58"/>
  <c r="G57" s="1"/>
  <c r="H58"/>
  <c r="H57" s="1"/>
  <c r="F60"/>
  <c r="G60" s="1"/>
  <c r="D85"/>
  <c r="F85"/>
  <c r="F92" s="1"/>
  <c r="G92" s="1"/>
  <c r="G85"/>
  <c r="N85"/>
  <c r="P85"/>
  <c r="P92" s="1"/>
  <c r="Q92" s="1"/>
  <c r="G86"/>
  <c r="H86"/>
  <c r="H85" s="1"/>
  <c r="H92" s="1"/>
  <c r="Q86"/>
  <c r="Q85" s="1"/>
  <c r="R86"/>
  <c r="R85" s="1"/>
  <c r="D89"/>
  <c r="F89"/>
  <c r="G89"/>
  <c r="N89"/>
  <c r="P89"/>
  <c r="G90"/>
  <c r="H90"/>
  <c r="H89" s="1"/>
  <c r="Q90"/>
  <c r="Q89" s="1"/>
  <c r="R90"/>
  <c r="R89" s="1"/>
  <c r="D92"/>
  <c r="E92"/>
  <c r="N92"/>
  <c r="O92"/>
  <c r="D162"/>
  <c r="F162"/>
  <c r="F169" s="1"/>
  <c r="G169" s="1"/>
  <c r="H162"/>
  <c r="H169" s="1"/>
  <c r="N162"/>
  <c r="P162"/>
  <c r="G163"/>
  <c r="G162" s="1"/>
  <c r="H163"/>
  <c r="Q163"/>
  <c r="Q162" s="1"/>
  <c r="R163"/>
  <c r="R162" s="1"/>
  <c r="R169" s="1"/>
  <c r="D166"/>
  <c r="F166"/>
  <c r="H166"/>
  <c r="N166"/>
  <c r="P166"/>
  <c r="G167"/>
  <c r="G166" s="1"/>
  <c r="H167"/>
  <c r="Q167"/>
  <c r="Q166" s="1"/>
  <c r="R167"/>
  <c r="R166" s="1"/>
  <c r="D169"/>
  <c r="E169"/>
  <c r="N169"/>
  <c r="O169"/>
  <c r="P169"/>
  <c r="Q169" s="1"/>
  <c r="H60" l="1"/>
  <c r="R92"/>
  <c r="R19"/>
</calcChain>
</file>

<file path=xl/sharedStrings.xml><?xml version="1.0" encoding="utf-8"?>
<sst xmlns="http://schemas.openxmlformats.org/spreadsheetml/2006/main" count="189" uniqueCount="44">
  <si>
    <t>NIP.19650831 199303 1 002</t>
  </si>
  <si>
    <t xml:space="preserve">Pembina </t>
  </si>
  <si>
    <t>JOKO WIYONO,SH,MH.</t>
  </si>
  <si>
    <t>Selaku Pengguna Anggaran</t>
  </si>
  <si>
    <t>CAMAT DEMPET</t>
  </si>
  <si>
    <t>Dempet,  31 Mei 2017.</t>
  </si>
  <si>
    <t xml:space="preserve">  </t>
  </si>
  <si>
    <t>Dempet,  30 Juni 2017.</t>
  </si>
  <si>
    <t>JUMLAH (BTL+BL)</t>
  </si>
  <si>
    <t>Program dan kegiatan</t>
  </si>
  <si>
    <t>BELANJA LANGSUNG (BL)</t>
  </si>
  <si>
    <t>Gaji tunjangan dan TPP</t>
  </si>
  <si>
    <t>BELANJA TAK LANGSUNG (BTL)</t>
  </si>
  <si>
    <t>%</t>
  </si>
  <si>
    <t>SPJ / Rp</t>
  </si>
  <si>
    <t>Perubahan</t>
  </si>
  <si>
    <t>Pagu Awal</t>
  </si>
  <si>
    <t>Keterangan</t>
  </si>
  <si>
    <t>Sisa Anggaran</t>
  </si>
  <si>
    <t>Realisasi Anggaran</t>
  </si>
  <si>
    <t>Pagu Anggaran</t>
  </si>
  <si>
    <t>Uraian</t>
  </si>
  <si>
    <t>No</t>
  </si>
  <si>
    <t>POSISI BULAN : PER  31 MEI 2017</t>
  </si>
  <si>
    <t>POSISI BULAN : PER 30 JUNI 2017</t>
  </si>
  <si>
    <t>OPD KECAMATAN DEMPET TAHUN ANGGARAN 2017</t>
  </si>
  <si>
    <t>LAPORAN REALISASI BELANJA TIDAK LANGSUNG (BTL) DAN BELANJA LANGSUNG (BL)</t>
  </si>
  <si>
    <t>PEMERINTAH KABUPATEN DEMAK</t>
  </si>
  <si>
    <t xml:space="preserve"> </t>
  </si>
  <si>
    <t>NIP.19740512 199311 1 001</t>
  </si>
  <si>
    <t>Pembina Tk. I</t>
  </si>
  <si>
    <t>ANANG RUHIAT, AP</t>
  </si>
  <si>
    <t>Dempet,  28 Februari 2017.</t>
  </si>
  <si>
    <t>Dempet,  31 Januari 2017.</t>
  </si>
  <si>
    <t>POSISI BULAN : PER 28 FEBRUARI 2017</t>
  </si>
  <si>
    <t>POSISI BULAN : PER 31 JANUARI 2017</t>
  </si>
  <si>
    <t>Pembina Tingkat I</t>
  </si>
  <si>
    <t>Dempet,  31 Desember 2019.</t>
  </si>
  <si>
    <t>POSISI BULAN : PER 31 DESEMBER 2019</t>
  </si>
  <si>
    <t>OPD KECAMATAN DEMPET TAHUN ANGGARAN 2019</t>
  </si>
  <si>
    <t>Dempet,  31 Juli 2019.</t>
  </si>
  <si>
    <t>Dempet,  30 Nopember 2019.</t>
  </si>
  <si>
    <t>POSISI BULAN : PER  31 JULI 2019</t>
  </si>
  <si>
    <t>POSISI BULAN : PER 30 NOPEMBER 2019</t>
  </si>
</sst>
</file>

<file path=xl/styles.xml><?xml version="1.0" encoding="utf-8"?>
<styleSheet xmlns="http://schemas.openxmlformats.org/spreadsheetml/2006/main">
  <numFmts count="2">
    <numFmt numFmtId="41" formatCode="_(* #,##0_);_(* \(#,##0\);_(* &quot;-&quot;_);_(@_)"/>
    <numFmt numFmtId="164" formatCode="0.0%"/>
  </numFmts>
  <fonts count="9">
    <font>
      <sz val="10"/>
      <color indexed="8"/>
      <name val="ARIAL"/>
      <charset val="1"/>
    </font>
    <font>
      <sz val="9"/>
      <name val="Arial"/>
      <family val="2"/>
    </font>
    <font>
      <sz val="10"/>
      <color indexed="8"/>
      <name val="Arial"/>
      <family val="2"/>
    </font>
    <font>
      <u/>
      <sz val="9"/>
      <name val="Arial"/>
      <family val="2"/>
    </font>
    <font>
      <sz val="8"/>
      <color indexed="8"/>
      <name val="Arial Narrow"/>
      <family val="2"/>
    </font>
    <font>
      <b/>
      <sz val="9"/>
      <name val="Arial"/>
      <family val="2"/>
    </font>
    <font>
      <i/>
      <sz val="9"/>
      <color theme="0" tint="-4.9989318521683403E-2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top"/>
    </xf>
    <xf numFmtId="41" fontId="2" fillId="0" borderId="0" applyFont="0" applyFill="0" applyBorder="0" applyAlignment="0" applyProtection="0">
      <alignment vertical="top"/>
    </xf>
    <xf numFmtId="9" fontId="2" fillId="0" borderId="0" applyFont="0" applyFill="0" applyBorder="0" applyAlignment="0" applyProtection="0">
      <alignment vertical="top"/>
    </xf>
  </cellStyleXfs>
  <cellXfs count="45">
    <xf numFmtId="0" fontId="0" fillId="0" borderId="0" xfId="0">
      <alignment vertical="top"/>
    </xf>
    <xf numFmtId="0" fontId="1" fillId="0" borderId="0" xfId="0" applyFont="1" applyAlignment="1">
      <alignment vertical="center"/>
    </xf>
    <xf numFmtId="41" fontId="1" fillId="0" borderId="0" xfId="1" applyFont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41" fontId="1" fillId="0" borderId="0" xfId="1" applyFont="1" applyAlignment="1">
      <alignment horizontal="center" vertical="center"/>
    </xf>
    <xf numFmtId="41" fontId="1" fillId="0" borderId="0" xfId="1" applyFont="1" applyAlignment="1">
      <alignment vertical="center"/>
    </xf>
    <xf numFmtId="0" fontId="3" fillId="0" borderId="0" xfId="0" applyFont="1" applyAlignment="1">
      <alignment horizontal="center" vertical="center"/>
    </xf>
    <xf numFmtId="41" fontId="1" fillId="0" borderId="0" xfId="1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41" fontId="4" fillId="2" borderId="0" xfId="1" applyFont="1" applyFill="1" applyAlignment="1">
      <alignment vertical="center"/>
    </xf>
    <xf numFmtId="0" fontId="1" fillId="3" borderId="1" xfId="0" applyFont="1" applyFill="1" applyBorder="1" applyAlignment="1">
      <alignment vertical="center"/>
    </xf>
    <xf numFmtId="41" fontId="5" fillId="0" borderId="1" xfId="1" applyFont="1" applyBorder="1" applyAlignment="1">
      <alignment vertical="center"/>
    </xf>
    <xf numFmtId="10" fontId="5" fillId="0" borderId="1" xfId="2" applyNumberFormat="1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41" fontId="1" fillId="0" borderId="2" xfId="1" applyFont="1" applyBorder="1" applyAlignment="1">
      <alignment vertical="center"/>
    </xf>
    <xf numFmtId="164" fontId="1" fillId="0" borderId="2" xfId="2" applyNumberFormat="1" applyFont="1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41" fontId="1" fillId="0" borderId="4" xfId="1" applyFont="1" applyBorder="1" applyAlignment="1">
      <alignment vertical="center"/>
    </xf>
    <xf numFmtId="164" fontId="1" fillId="0" borderId="4" xfId="2" applyNumberFormat="1" applyFont="1" applyBorder="1" applyAlignment="1">
      <alignment vertical="center"/>
    </xf>
    <xf numFmtId="41" fontId="1" fillId="0" borderId="5" xfId="1" applyFont="1" applyBorder="1" applyAlignment="1">
      <alignment vertical="center"/>
    </xf>
    <xf numFmtId="41" fontId="1" fillId="0" borderId="5" xfId="0" applyNumberFormat="1" applyFont="1" applyBorder="1" applyAlignment="1">
      <alignment vertical="center"/>
    </xf>
    <xf numFmtId="0" fontId="1" fillId="0" borderId="6" xfId="0" applyFont="1" applyBorder="1" applyAlignment="1">
      <alignment horizontal="center" vertical="center"/>
    </xf>
    <xf numFmtId="41" fontId="1" fillId="0" borderId="7" xfId="1" applyFont="1" applyBorder="1" applyAlignment="1">
      <alignment vertical="center"/>
    </xf>
    <xf numFmtId="164" fontId="1" fillId="0" borderId="7" xfId="2" applyNumberFormat="1" applyFont="1" applyBorder="1" applyAlignment="1">
      <alignment vertical="center"/>
    </xf>
    <xf numFmtId="41" fontId="1" fillId="0" borderId="8" xfId="1" applyFont="1" applyBorder="1" applyAlignment="1">
      <alignment vertical="center"/>
    </xf>
    <xf numFmtId="41" fontId="1" fillId="0" borderId="0" xfId="0" applyNumberFormat="1" applyFont="1" applyAlignment="1">
      <alignment vertical="center"/>
    </xf>
    <xf numFmtId="0" fontId="1" fillId="0" borderId="9" xfId="0" applyFont="1" applyBorder="1" applyAlignment="1">
      <alignment vertical="center"/>
    </xf>
    <xf numFmtId="41" fontId="1" fillId="0" borderId="9" xfId="1" applyFont="1" applyBorder="1" applyAlignment="1">
      <alignment vertical="center"/>
    </xf>
    <xf numFmtId="164" fontId="1" fillId="0" borderId="9" xfId="2" applyNumberFormat="1" applyFont="1" applyBorder="1" applyAlignment="1">
      <alignment vertical="center"/>
    </xf>
    <xf numFmtId="0" fontId="1" fillId="0" borderId="10" xfId="0" applyFont="1" applyBorder="1" applyAlignment="1">
      <alignment horizontal="center" vertical="center"/>
    </xf>
    <xf numFmtId="41" fontId="1" fillId="0" borderId="4" xfId="1" applyFont="1" applyFill="1" applyBorder="1" applyAlignment="1">
      <alignment vertical="center"/>
    </xf>
    <xf numFmtId="41" fontId="1" fillId="0" borderId="7" xfId="1" applyFont="1" applyFill="1" applyBorder="1" applyAlignment="1">
      <alignment vertical="center"/>
    </xf>
    <xf numFmtId="0" fontId="6" fillId="3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" fillId="5" borderId="1" xfId="0" applyFont="1" applyFill="1" applyBorder="1" applyAlignment="1">
      <alignment vertical="center"/>
    </xf>
    <xf numFmtId="0" fontId="1" fillId="5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Border="1" applyAlignment="1">
      <alignment vertical="center"/>
    </xf>
  </cellXfs>
  <cellStyles count="3">
    <cellStyle name="Comma [0]" xfId="1" builtinId="6"/>
    <cellStyle name="Normal" xfId="0" builtinId="0"/>
    <cellStyle name="Percent" xfId="2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742950</xdr:colOff>
      <xdr:row>28</xdr:row>
      <xdr:rowOff>85725</xdr:rowOff>
    </xdr:from>
    <xdr:to>
      <xdr:col>13</xdr:col>
      <xdr:colOff>581025</xdr:colOff>
      <xdr:row>37</xdr:row>
      <xdr:rowOff>47625</xdr:rowOff>
    </xdr:to>
    <xdr:pic>
      <xdr:nvPicPr>
        <xdr:cNvPr id="2" name="Picture 3" descr="C:\Users\BENDAHARA\Pictures\img163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4000"/>
        </a:blip>
        <a:srcRect l="51276" t="39610" r="18616" b="40021"/>
        <a:stretch>
          <a:fillRect/>
        </a:stretch>
      </xdr:blipFill>
      <xdr:spPr bwMode="auto">
        <a:xfrm>
          <a:off x="7924800" y="4838700"/>
          <a:ext cx="581025" cy="1419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W182"/>
  <sheetViews>
    <sheetView tabSelected="1" zoomScaleNormal="100" workbookViewId="0">
      <selection activeCell="B3" sqref="B3:I3"/>
    </sheetView>
  </sheetViews>
  <sheetFormatPr defaultRowHeight="12"/>
  <cols>
    <col min="1" max="1" width="1.7109375" style="1" customWidth="1"/>
    <col min="2" max="2" width="4.7109375" style="1" customWidth="1"/>
    <col min="3" max="3" width="26.7109375" style="1" customWidth="1"/>
    <col min="4" max="4" width="13.7109375" style="1" customWidth="1"/>
    <col min="5" max="5" width="13.85546875" style="1" customWidth="1"/>
    <col min="6" max="6" width="13.7109375" style="1" customWidth="1"/>
    <col min="7" max="7" width="8.28515625" style="1" customWidth="1"/>
    <col min="8" max="9" width="13.7109375" style="1" customWidth="1"/>
    <col min="10" max="10" width="0.85546875" style="1" customWidth="1"/>
    <col min="11" max="11" width="1.5703125" style="1" customWidth="1"/>
    <col min="12" max="12" width="4" style="1" customWidth="1"/>
    <col min="13" max="13" width="27" style="1" customWidth="1"/>
    <col min="14" max="14" width="15.140625" style="1" customWidth="1"/>
    <col min="15" max="15" width="10.85546875" style="1" customWidth="1"/>
    <col min="16" max="16" width="14.5703125" style="1" customWidth="1"/>
    <col min="17" max="17" width="8.5703125" style="1" customWidth="1"/>
    <col min="18" max="18" width="13.42578125" style="1" customWidth="1"/>
    <col min="19" max="19" width="13.28515625" style="1" customWidth="1"/>
    <col min="20" max="20" width="3.42578125" style="1" customWidth="1"/>
    <col min="21" max="21" width="9.140625" style="1"/>
    <col min="22" max="22" width="13.85546875" style="1" customWidth="1"/>
    <col min="23" max="16384" width="9.140625" style="1"/>
  </cols>
  <sheetData>
    <row r="2" spans="2:22" ht="12.75" customHeight="1">
      <c r="B2" s="39" t="s">
        <v>27</v>
      </c>
      <c r="C2" s="39"/>
      <c r="D2" s="39"/>
      <c r="E2" s="39"/>
      <c r="F2" s="39"/>
      <c r="G2" s="39"/>
      <c r="H2" s="39"/>
      <c r="I2" s="39"/>
      <c r="L2" s="39" t="s">
        <v>27</v>
      </c>
      <c r="M2" s="39"/>
      <c r="N2" s="39"/>
      <c r="O2" s="39"/>
      <c r="P2" s="39"/>
      <c r="Q2" s="39"/>
      <c r="R2" s="39"/>
      <c r="S2" s="39"/>
    </row>
    <row r="3" spans="2:22" ht="12.75">
      <c r="B3" s="39" t="s">
        <v>26</v>
      </c>
      <c r="C3" s="39"/>
      <c r="D3" s="39"/>
      <c r="E3" s="39"/>
      <c r="F3" s="39"/>
      <c r="G3" s="39"/>
      <c r="H3" s="39"/>
      <c r="I3" s="39"/>
      <c r="L3" s="39" t="s">
        <v>26</v>
      </c>
      <c r="M3" s="39"/>
      <c r="N3" s="39"/>
      <c r="O3" s="39"/>
      <c r="P3" s="39"/>
      <c r="Q3" s="39"/>
      <c r="R3" s="39"/>
      <c r="S3" s="39"/>
    </row>
    <row r="4" spans="2:22" ht="12.75">
      <c r="B4" s="39" t="s">
        <v>39</v>
      </c>
      <c r="C4" s="39"/>
      <c r="D4" s="39"/>
      <c r="E4" s="39"/>
      <c r="F4" s="39"/>
      <c r="G4" s="39"/>
      <c r="H4" s="39"/>
      <c r="I4" s="39"/>
      <c r="L4" s="39" t="s">
        <v>39</v>
      </c>
      <c r="M4" s="39"/>
      <c r="N4" s="39"/>
      <c r="O4" s="39"/>
      <c r="P4" s="39"/>
      <c r="Q4" s="39"/>
      <c r="R4" s="39"/>
      <c r="S4" s="39"/>
    </row>
    <row r="5" spans="2:22" ht="12.75">
      <c r="B5" s="38" t="s">
        <v>43</v>
      </c>
      <c r="C5" s="38"/>
      <c r="D5" s="38"/>
      <c r="E5" s="38"/>
      <c r="F5" s="38"/>
      <c r="G5" s="38"/>
      <c r="H5" s="38"/>
      <c r="I5" s="38"/>
      <c r="L5" s="38" t="s">
        <v>42</v>
      </c>
      <c r="M5" s="38"/>
      <c r="N5" s="38"/>
      <c r="O5" s="38"/>
      <c r="P5" s="38"/>
      <c r="Q5" s="38"/>
      <c r="R5" s="38"/>
      <c r="S5" s="38"/>
    </row>
    <row r="8" spans="2:22" ht="18" customHeight="1">
      <c r="B8" s="37" t="s">
        <v>22</v>
      </c>
      <c r="C8" s="37" t="s">
        <v>21</v>
      </c>
      <c r="D8" s="37" t="s">
        <v>20</v>
      </c>
      <c r="E8" s="37"/>
      <c r="F8" s="37" t="s">
        <v>19</v>
      </c>
      <c r="G8" s="37"/>
      <c r="H8" s="37" t="s">
        <v>18</v>
      </c>
      <c r="I8" s="37" t="s">
        <v>17</v>
      </c>
      <c r="L8" s="37" t="s">
        <v>22</v>
      </c>
      <c r="M8" s="37" t="s">
        <v>21</v>
      </c>
      <c r="N8" s="37" t="s">
        <v>20</v>
      </c>
      <c r="O8" s="37"/>
      <c r="P8" s="37" t="s">
        <v>19</v>
      </c>
      <c r="Q8" s="37"/>
      <c r="R8" s="37" t="s">
        <v>18</v>
      </c>
      <c r="S8" s="37" t="s">
        <v>17</v>
      </c>
    </row>
    <row r="9" spans="2:22" ht="12" customHeight="1">
      <c r="B9" s="37"/>
      <c r="C9" s="37"/>
      <c r="D9" s="14" t="s">
        <v>16</v>
      </c>
      <c r="E9" s="14" t="s">
        <v>15</v>
      </c>
      <c r="F9" s="14" t="s">
        <v>14</v>
      </c>
      <c r="G9" s="14" t="s">
        <v>13</v>
      </c>
      <c r="H9" s="37"/>
      <c r="I9" s="37"/>
      <c r="L9" s="37"/>
      <c r="M9" s="37"/>
      <c r="N9" s="14" t="s">
        <v>16</v>
      </c>
      <c r="O9" s="14" t="s">
        <v>15</v>
      </c>
      <c r="P9" s="14" t="s">
        <v>14</v>
      </c>
      <c r="Q9" s="14" t="s">
        <v>13</v>
      </c>
      <c r="R9" s="37"/>
      <c r="S9" s="37"/>
    </row>
    <row r="10" spans="2:22" ht="12" customHeight="1">
      <c r="B10" s="42">
        <v>1</v>
      </c>
      <c r="C10" s="42">
        <v>2</v>
      </c>
      <c r="D10" s="42">
        <v>3</v>
      </c>
      <c r="E10" s="42">
        <v>4</v>
      </c>
      <c r="F10" s="42">
        <v>5</v>
      </c>
      <c r="G10" s="42">
        <v>6</v>
      </c>
      <c r="H10" s="42">
        <v>7</v>
      </c>
      <c r="I10" s="42">
        <v>8</v>
      </c>
      <c r="L10" s="42">
        <v>1</v>
      </c>
      <c r="M10" s="42">
        <v>2</v>
      </c>
      <c r="N10" s="42">
        <v>3</v>
      </c>
      <c r="O10" s="42">
        <v>4</v>
      </c>
      <c r="P10" s="42">
        <v>5</v>
      </c>
      <c r="Q10" s="42">
        <v>6</v>
      </c>
      <c r="R10" s="42">
        <v>7</v>
      </c>
      <c r="S10" s="42">
        <v>8</v>
      </c>
    </row>
    <row r="11" spans="2:22" ht="15" customHeight="1">
      <c r="B11" s="33"/>
      <c r="C11" s="30"/>
      <c r="D11" s="31"/>
      <c r="E11" s="31"/>
      <c r="F11" s="31"/>
      <c r="G11" s="32"/>
      <c r="H11" s="31"/>
      <c r="I11" s="30"/>
      <c r="L11" s="33"/>
      <c r="M11" s="30"/>
      <c r="N11" s="31"/>
      <c r="O11" s="31"/>
      <c r="P11" s="31"/>
      <c r="Q11" s="32"/>
      <c r="R11" s="31"/>
      <c r="S11" s="30"/>
      <c r="T11" s="44"/>
      <c r="U11" s="44"/>
    </row>
    <row r="12" spans="2:22" ht="15" customHeight="1">
      <c r="B12" s="25">
        <v>1</v>
      </c>
      <c r="C12" s="20" t="s">
        <v>12</v>
      </c>
      <c r="D12" s="28">
        <f>D13</f>
        <v>1972685000</v>
      </c>
      <c r="E12" s="26">
        <f>E13</f>
        <v>1972685000</v>
      </c>
      <c r="F12" s="26">
        <f>F13</f>
        <v>1687166507</v>
      </c>
      <c r="G12" s="27">
        <f>G13</f>
        <v>0.8552640218788099</v>
      </c>
      <c r="H12" s="26">
        <f>H13</f>
        <v>285518493</v>
      </c>
      <c r="I12" s="20"/>
      <c r="L12" s="25">
        <v>1</v>
      </c>
      <c r="M12" s="20" t="s">
        <v>12</v>
      </c>
      <c r="N12" s="28">
        <f>N13</f>
        <v>1972685000</v>
      </c>
      <c r="O12" s="26">
        <v>0</v>
      </c>
      <c r="P12" s="35">
        <f>P13</f>
        <v>1165008150</v>
      </c>
      <c r="Q12" s="27">
        <f>Q13</f>
        <v>0.5905697817948633</v>
      </c>
      <c r="R12" s="26">
        <f>R13</f>
        <v>807676850</v>
      </c>
      <c r="S12" s="20"/>
      <c r="T12" s="44"/>
      <c r="U12" s="44"/>
      <c r="V12" s="21">
        <v>302383601</v>
      </c>
    </row>
    <row r="13" spans="2:22" ht="15" customHeight="1">
      <c r="B13" s="25"/>
      <c r="C13" s="20" t="s">
        <v>11</v>
      </c>
      <c r="D13" s="21">
        <v>1972685000</v>
      </c>
      <c r="E13" s="21">
        <v>1972685000</v>
      </c>
      <c r="F13" s="21">
        <v>1687166507</v>
      </c>
      <c r="G13" s="22">
        <f>(F13/D13)*100%</f>
        <v>0.8552640218788099</v>
      </c>
      <c r="H13" s="21">
        <f>D13-F13</f>
        <v>285518493</v>
      </c>
      <c r="I13" s="20"/>
      <c r="L13" s="25"/>
      <c r="M13" s="20" t="s">
        <v>11</v>
      </c>
      <c r="N13" s="21">
        <v>1972685000</v>
      </c>
      <c r="O13" s="21">
        <v>0</v>
      </c>
      <c r="P13" s="34">
        <v>1165008150</v>
      </c>
      <c r="Q13" s="22">
        <f>(P13/N13)*100%</f>
        <v>0.5905697817948633</v>
      </c>
      <c r="R13" s="21">
        <f>N13-P13</f>
        <v>807676850</v>
      </c>
      <c r="S13" s="20"/>
      <c r="T13" s="44"/>
      <c r="U13" s="44"/>
      <c r="V13" s="5">
        <v>91250000</v>
      </c>
    </row>
    <row r="14" spans="2:22" ht="15" customHeight="1">
      <c r="B14" s="19"/>
      <c r="C14" s="16"/>
      <c r="D14" s="17"/>
      <c r="E14" s="17"/>
      <c r="F14" s="17"/>
      <c r="G14" s="18"/>
      <c r="H14" s="17"/>
      <c r="I14" s="16"/>
      <c r="L14" s="19"/>
      <c r="M14" s="16"/>
      <c r="N14" s="17"/>
      <c r="O14" s="17"/>
      <c r="P14" s="17"/>
      <c r="Q14" s="18"/>
      <c r="R14" s="17"/>
      <c r="S14" s="16"/>
      <c r="T14" s="44"/>
      <c r="U14" s="44"/>
      <c r="V14" s="5">
        <v>0</v>
      </c>
    </row>
    <row r="15" spans="2:22" ht="15" customHeight="1">
      <c r="B15" s="33"/>
      <c r="C15" s="30"/>
      <c r="D15" s="31"/>
      <c r="E15" s="31"/>
      <c r="F15" s="31"/>
      <c r="G15" s="32"/>
      <c r="H15" s="31"/>
      <c r="I15" s="30"/>
      <c r="L15" s="33"/>
      <c r="M15" s="30"/>
      <c r="N15" s="31"/>
      <c r="O15" s="31"/>
      <c r="P15" s="31"/>
      <c r="Q15" s="32"/>
      <c r="R15" s="31"/>
      <c r="S15" s="30"/>
      <c r="T15" s="44"/>
      <c r="U15" s="44"/>
      <c r="V15" s="5">
        <f>SUM(V12:V14)</f>
        <v>393633601</v>
      </c>
    </row>
    <row r="16" spans="2:22" ht="15" customHeight="1">
      <c r="B16" s="25">
        <v>2</v>
      </c>
      <c r="C16" s="20" t="s">
        <v>10</v>
      </c>
      <c r="D16" s="29">
        <f>D17</f>
        <v>600000000</v>
      </c>
      <c r="E16" s="28">
        <f>E17</f>
        <v>610000000</v>
      </c>
      <c r="F16" s="26">
        <f>F17</f>
        <v>450499748</v>
      </c>
      <c r="G16" s="27">
        <f>G17</f>
        <v>0.73852417704918027</v>
      </c>
      <c r="H16" s="26">
        <f>H17</f>
        <v>159500252</v>
      </c>
      <c r="I16" s="20"/>
      <c r="L16" s="25">
        <v>2</v>
      </c>
      <c r="M16" s="20" t="s">
        <v>10</v>
      </c>
      <c r="N16" s="29">
        <f>N17</f>
        <v>600000000</v>
      </c>
      <c r="O16" s="28">
        <v>0</v>
      </c>
      <c r="P16" s="26">
        <f>P17</f>
        <v>209697182</v>
      </c>
      <c r="Q16" s="27">
        <f>Q17</f>
        <v>0.34949530333333334</v>
      </c>
      <c r="R16" s="26">
        <f>R17</f>
        <v>390302818</v>
      </c>
      <c r="S16" s="20"/>
      <c r="T16" s="44"/>
      <c r="U16" s="44"/>
      <c r="V16" s="5"/>
    </row>
    <row r="17" spans="2:23" ht="15" customHeight="1">
      <c r="B17" s="25"/>
      <c r="C17" s="20" t="s">
        <v>9</v>
      </c>
      <c r="D17" s="24">
        <v>600000000</v>
      </c>
      <c r="E17" s="23">
        <v>610000000</v>
      </c>
      <c r="F17" s="21">
        <v>450499748</v>
      </c>
      <c r="G17" s="22">
        <f>(F17/E17)*100%</f>
        <v>0.73852417704918027</v>
      </c>
      <c r="H17" s="21">
        <f>E17-F17</f>
        <v>159500252</v>
      </c>
      <c r="I17" s="20"/>
      <c r="L17" s="25"/>
      <c r="M17" s="20" t="s">
        <v>9</v>
      </c>
      <c r="N17" s="24">
        <v>600000000</v>
      </c>
      <c r="O17" s="23">
        <v>0</v>
      </c>
      <c r="P17" s="21">
        <v>209697182</v>
      </c>
      <c r="Q17" s="22">
        <f>(P17/N17)*100%</f>
        <v>0.34949530333333334</v>
      </c>
      <c r="R17" s="21">
        <f>N17-P17</f>
        <v>390302818</v>
      </c>
      <c r="S17" s="20"/>
      <c r="T17" s="44"/>
      <c r="U17" s="44"/>
    </row>
    <row r="18" spans="2:23" ht="15" customHeight="1">
      <c r="B18" s="19"/>
      <c r="C18" s="16"/>
      <c r="D18" s="17"/>
      <c r="E18" s="17"/>
      <c r="F18" s="17"/>
      <c r="G18" s="18"/>
      <c r="H18" s="17"/>
      <c r="I18" s="16"/>
      <c r="L18" s="19"/>
      <c r="M18" s="16"/>
      <c r="N18" s="17"/>
      <c r="O18" s="17"/>
      <c r="P18" s="17"/>
      <c r="Q18" s="18"/>
      <c r="R18" s="17"/>
      <c r="S18" s="16"/>
      <c r="T18" s="44"/>
      <c r="U18" s="44"/>
      <c r="W18" s="1" t="s">
        <v>28</v>
      </c>
    </row>
    <row r="19" spans="2:23" ht="18" customHeight="1">
      <c r="B19" s="41"/>
      <c r="C19" s="14" t="s">
        <v>8</v>
      </c>
      <c r="D19" s="12">
        <f>D12+D16</f>
        <v>2572685000</v>
      </c>
      <c r="E19" s="12">
        <f>E12+E16</f>
        <v>2582685000</v>
      </c>
      <c r="F19" s="12">
        <f>F12+F16</f>
        <v>2137666255</v>
      </c>
      <c r="G19" s="13">
        <f>(F19/E19)*100%</f>
        <v>0.82769143546348078</v>
      </c>
      <c r="H19" s="12">
        <f>H12+H16</f>
        <v>445018745</v>
      </c>
      <c r="I19" s="40"/>
      <c r="L19" s="41"/>
      <c r="M19" s="14" t="s">
        <v>8</v>
      </c>
      <c r="N19" s="12">
        <f>N12+N16</f>
        <v>2572685000</v>
      </c>
      <c r="O19" s="12">
        <f>O12+O16</f>
        <v>0</v>
      </c>
      <c r="P19" s="12">
        <f>P12+P16</f>
        <v>1374705332</v>
      </c>
      <c r="Q19" s="13">
        <f>(P19/N19)*100%</f>
        <v>0.53434654145377303</v>
      </c>
      <c r="R19" s="12">
        <f>R12+R16</f>
        <v>1197979668</v>
      </c>
      <c r="S19" s="40"/>
      <c r="T19" s="44"/>
      <c r="U19" s="44"/>
    </row>
    <row r="21" spans="2:23" ht="12.75">
      <c r="P21" s="10"/>
    </row>
    <row r="22" spans="2:23" ht="12.75" customHeight="1">
      <c r="E22" s="5"/>
      <c r="F22" s="9" t="s">
        <v>41</v>
      </c>
      <c r="G22" s="9"/>
      <c r="H22" s="9"/>
      <c r="I22" s="9"/>
      <c r="N22" s="1" t="s">
        <v>6</v>
      </c>
      <c r="O22" s="5"/>
      <c r="P22" s="9" t="s">
        <v>40</v>
      </c>
      <c r="Q22" s="9"/>
      <c r="R22" s="9"/>
      <c r="S22" s="9"/>
    </row>
    <row r="23" spans="2:23" ht="9" customHeight="1">
      <c r="E23" s="5"/>
      <c r="F23" s="5"/>
      <c r="G23" s="8"/>
      <c r="O23" s="5"/>
      <c r="P23" s="5"/>
      <c r="Q23" s="8"/>
    </row>
    <row r="24" spans="2:23" ht="12.75" customHeight="1">
      <c r="F24" s="4" t="s">
        <v>4</v>
      </c>
      <c r="G24" s="4"/>
      <c r="H24" s="4"/>
      <c r="I24" s="4"/>
      <c r="M24" s="1" t="s">
        <v>28</v>
      </c>
      <c r="P24" s="4" t="s">
        <v>4</v>
      </c>
      <c r="Q24" s="4"/>
      <c r="R24" s="4"/>
      <c r="S24" s="4"/>
    </row>
    <row r="25" spans="2:23" ht="12.75" customHeight="1">
      <c r="F25" s="4" t="s">
        <v>3</v>
      </c>
      <c r="G25" s="4"/>
      <c r="H25" s="4"/>
      <c r="I25" s="4"/>
      <c r="P25" s="4" t="s">
        <v>3</v>
      </c>
      <c r="Q25" s="4"/>
      <c r="R25" s="4"/>
      <c r="S25" s="4"/>
    </row>
    <row r="26" spans="2:23" ht="15" customHeight="1">
      <c r="E26" s="5"/>
      <c r="F26" s="5"/>
      <c r="G26" s="2"/>
      <c r="O26" s="5"/>
      <c r="P26" s="5"/>
      <c r="Q26" s="2"/>
    </row>
    <row r="27" spans="2:23" ht="15" customHeight="1">
      <c r="E27" s="5" t="s">
        <v>28</v>
      </c>
      <c r="F27" s="5"/>
      <c r="G27" s="2"/>
      <c r="O27" s="5"/>
      <c r="P27" s="5"/>
      <c r="Q27" s="2"/>
    </row>
    <row r="28" spans="2:23" ht="15" customHeight="1">
      <c r="E28" s="5"/>
      <c r="F28" s="5"/>
      <c r="G28" s="2"/>
      <c r="O28" s="5"/>
      <c r="P28" s="5"/>
      <c r="Q28" s="2"/>
    </row>
    <row r="29" spans="2:23" ht="15" customHeight="1">
      <c r="E29" s="5"/>
      <c r="F29" s="6" t="s">
        <v>2</v>
      </c>
      <c r="G29" s="6"/>
      <c r="H29" s="6"/>
      <c r="I29" s="6"/>
      <c r="N29" s="1" t="s">
        <v>28</v>
      </c>
      <c r="O29" s="5"/>
      <c r="P29" s="6" t="s">
        <v>2</v>
      </c>
      <c r="Q29" s="6"/>
      <c r="R29" s="6"/>
      <c r="S29" s="6"/>
    </row>
    <row r="30" spans="2:23" ht="12.75" customHeight="1">
      <c r="E30" s="5"/>
      <c r="F30" s="4" t="s">
        <v>36</v>
      </c>
      <c r="G30" s="4"/>
      <c r="H30" s="4"/>
      <c r="I30" s="4"/>
      <c r="O30" s="5"/>
      <c r="P30" s="4" t="s">
        <v>36</v>
      </c>
      <c r="Q30" s="4"/>
      <c r="R30" s="4"/>
      <c r="S30" s="4"/>
    </row>
    <row r="31" spans="2:23" ht="12.75" customHeight="1">
      <c r="F31" s="4" t="s">
        <v>0</v>
      </c>
      <c r="G31" s="4"/>
      <c r="H31" s="4"/>
      <c r="I31" s="4"/>
      <c r="P31" s="4" t="s">
        <v>0</v>
      </c>
      <c r="Q31" s="4"/>
      <c r="R31" s="4"/>
      <c r="S31" s="4"/>
    </row>
    <row r="32" spans="2:23">
      <c r="N32" s="2"/>
    </row>
    <row r="33" spans="2:9">
      <c r="C33" s="5"/>
      <c r="G33" s="43"/>
    </row>
    <row r="34" spans="2:9">
      <c r="C34" s="5"/>
      <c r="D34" s="1" t="s">
        <v>28</v>
      </c>
      <c r="G34" s="2"/>
    </row>
    <row r="35" spans="2:9">
      <c r="C35" s="5"/>
      <c r="G35" s="2"/>
    </row>
    <row r="36" spans="2:9">
      <c r="C36" s="5"/>
      <c r="G36" s="2"/>
      <c r="H36" s="1" t="s">
        <v>28</v>
      </c>
    </row>
    <row r="37" spans="2:9">
      <c r="C37" s="5"/>
      <c r="G37" s="2"/>
    </row>
    <row r="38" spans="2:9">
      <c r="C38" s="5"/>
      <c r="G38" s="2"/>
      <c r="H38" s="1" t="s">
        <v>28</v>
      </c>
    </row>
    <row r="39" spans="2:9">
      <c r="C39" s="5"/>
      <c r="G39" s="43"/>
    </row>
    <row r="40" spans="2:9">
      <c r="C40" s="5"/>
      <c r="G40" s="2"/>
    </row>
    <row r="41" spans="2:9">
      <c r="C41" s="5"/>
      <c r="G41" s="2"/>
    </row>
    <row r="42" spans="2:9">
      <c r="C42" s="5"/>
      <c r="G42" s="43"/>
    </row>
    <row r="43" spans="2:9" ht="12.75">
      <c r="B43" s="39" t="s">
        <v>27</v>
      </c>
      <c r="C43" s="39"/>
      <c r="D43" s="39"/>
      <c r="E43" s="39"/>
      <c r="F43" s="39"/>
      <c r="G43" s="39"/>
      <c r="H43" s="39"/>
      <c r="I43" s="39"/>
    </row>
    <row r="44" spans="2:9" ht="12.75">
      <c r="B44" s="39" t="s">
        <v>26</v>
      </c>
      <c r="C44" s="39"/>
      <c r="D44" s="39"/>
      <c r="E44" s="39"/>
      <c r="F44" s="39"/>
      <c r="G44" s="39"/>
      <c r="H44" s="39"/>
      <c r="I44" s="39"/>
    </row>
    <row r="45" spans="2:9" ht="12.75">
      <c r="B45" s="39" t="s">
        <v>39</v>
      </c>
      <c r="C45" s="39"/>
      <c r="D45" s="39"/>
      <c r="E45" s="39"/>
      <c r="F45" s="39"/>
      <c r="G45" s="39"/>
      <c r="H45" s="39"/>
      <c r="I45" s="39"/>
    </row>
    <row r="46" spans="2:9" ht="12.75">
      <c r="B46" s="38" t="s">
        <v>38</v>
      </c>
      <c r="C46" s="38"/>
      <c r="D46" s="38"/>
      <c r="E46" s="38"/>
      <c r="F46" s="38"/>
      <c r="G46" s="38"/>
      <c r="H46" s="38"/>
      <c r="I46" s="38"/>
    </row>
    <row r="49" spans="2:9">
      <c r="B49" s="37" t="s">
        <v>22</v>
      </c>
      <c r="C49" s="37" t="s">
        <v>21</v>
      </c>
      <c r="D49" s="37" t="s">
        <v>20</v>
      </c>
      <c r="E49" s="37"/>
      <c r="F49" s="37" t="s">
        <v>19</v>
      </c>
      <c r="G49" s="37"/>
      <c r="H49" s="37" t="s">
        <v>18</v>
      </c>
      <c r="I49" s="37" t="s">
        <v>17</v>
      </c>
    </row>
    <row r="50" spans="2:9">
      <c r="B50" s="37"/>
      <c r="C50" s="37"/>
      <c r="D50" s="14" t="s">
        <v>16</v>
      </c>
      <c r="E50" s="14" t="s">
        <v>15</v>
      </c>
      <c r="F50" s="14" t="s">
        <v>14</v>
      </c>
      <c r="G50" s="14" t="s">
        <v>13</v>
      </c>
      <c r="H50" s="37"/>
      <c r="I50" s="37"/>
    </row>
    <row r="51" spans="2:9">
      <c r="B51" s="42">
        <v>1</v>
      </c>
      <c r="C51" s="42">
        <v>2</v>
      </c>
      <c r="D51" s="42">
        <v>3</v>
      </c>
      <c r="E51" s="42">
        <v>4</v>
      </c>
      <c r="F51" s="42">
        <v>5</v>
      </c>
      <c r="G51" s="42">
        <v>6</v>
      </c>
      <c r="H51" s="42">
        <v>7</v>
      </c>
      <c r="I51" s="42">
        <v>8</v>
      </c>
    </row>
    <row r="52" spans="2:9">
      <c r="B52" s="33"/>
      <c r="C52" s="30"/>
      <c r="D52" s="31"/>
      <c r="E52" s="31"/>
      <c r="F52" s="31"/>
      <c r="G52" s="32"/>
      <c r="H52" s="31"/>
      <c r="I52" s="30"/>
    </row>
    <row r="53" spans="2:9">
      <c r="B53" s="25">
        <v>1</v>
      </c>
      <c r="C53" s="20" t="s">
        <v>12</v>
      </c>
      <c r="D53" s="28">
        <f>D54</f>
        <v>1972685000</v>
      </c>
      <c r="E53" s="26">
        <f>E54</f>
        <v>1972685000</v>
      </c>
      <c r="F53" s="26">
        <f>F54</f>
        <v>1872959522</v>
      </c>
      <c r="G53" s="27">
        <f>G54</f>
        <v>0.94944683109568939</v>
      </c>
      <c r="H53" s="26">
        <f>H54</f>
        <v>99725478</v>
      </c>
      <c r="I53" s="20"/>
    </row>
    <row r="54" spans="2:9">
      <c r="B54" s="25"/>
      <c r="C54" s="20" t="s">
        <v>11</v>
      </c>
      <c r="D54" s="21">
        <v>1972685000</v>
      </c>
      <c r="E54" s="21">
        <v>1972685000</v>
      </c>
      <c r="F54" s="21">
        <v>1872959522</v>
      </c>
      <c r="G54" s="22">
        <f>(F54/D54)*100%</f>
        <v>0.94944683109568939</v>
      </c>
      <c r="H54" s="21">
        <f>D54-F54</f>
        <v>99725478</v>
      </c>
      <c r="I54" s="20"/>
    </row>
    <row r="55" spans="2:9">
      <c r="B55" s="19"/>
      <c r="C55" s="16"/>
      <c r="D55" s="17"/>
      <c r="E55" s="17"/>
      <c r="F55" s="17"/>
      <c r="G55" s="18"/>
      <c r="H55" s="17"/>
      <c r="I55" s="16"/>
    </row>
    <row r="56" spans="2:9">
      <c r="B56" s="33"/>
      <c r="C56" s="30"/>
      <c r="D56" s="31"/>
      <c r="E56" s="31"/>
      <c r="F56" s="31"/>
      <c r="G56" s="32"/>
      <c r="H56" s="31"/>
      <c r="I56" s="30"/>
    </row>
    <row r="57" spans="2:9">
      <c r="B57" s="25">
        <v>2</v>
      </c>
      <c r="C57" s="20" t="s">
        <v>10</v>
      </c>
      <c r="D57" s="29">
        <f>D58</f>
        <v>600000000</v>
      </c>
      <c r="E57" s="28">
        <f>E58</f>
        <v>610000000</v>
      </c>
      <c r="F57" s="26">
        <f>F58</f>
        <v>592245619</v>
      </c>
      <c r="G57" s="27">
        <f>G58</f>
        <v>0.97089445737704916</v>
      </c>
      <c r="H57" s="26">
        <f>H58</f>
        <v>17754381</v>
      </c>
      <c r="I57" s="20"/>
    </row>
    <row r="58" spans="2:9">
      <c r="B58" s="25"/>
      <c r="C58" s="20" t="s">
        <v>9</v>
      </c>
      <c r="D58" s="24">
        <v>600000000</v>
      </c>
      <c r="E58" s="23">
        <v>610000000</v>
      </c>
      <c r="F58" s="21">
        <v>592245619</v>
      </c>
      <c r="G58" s="22">
        <f>(F58/E58)*100%</f>
        <v>0.97089445737704916</v>
      </c>
      <c r="H58" s="21">
        <f>E58-F58</f>
        <v>17754381</v>
      </c>
      <c r="I58" s="20"/>
    </row>
    <row r="59" spans="2:9">
      <c r="B59" s="19"/>
      <c r="C59" s="16"/>
      <c r="D59" s="17"/>
      <c r="E59" s="17"/>
      <c r="F59" s="17"/>
      <c r="G59" s="18"/>
      <c r="H59" s="17"/>
      <c r="I59" s="16"/>
    </row>
    <row r="60" spans="2:9">
      <c r="B60" s="41"/>
      <c r="C60" s="14" t="s">
        <v>8</v>
      </c>
      <c r="D60" s="12">
        <f>D53+D57</f>
        <v>2572685000</v>
      </c>
      <c r="E60" s="12">
        <f>E53+E57</f>
        <v>2582685000</v>
      </c>
      <c r="F60" s="12">
        <f>F53+F57</f>
        <v>2465205141</v>
      </c>
      <c r="G60" s="13">
        <f>(F60/E60)*100%</f>
        <v>0.95451250965564904</v>
      </c>
      <c r="H60" s="12">
        <f>H53+H57</f>
        <v>117479859</v>
      </c>
      <c r="I60" s="40"/>
    </row>
    <row r="63" spans="2:9">
      <c r="E63" s="5"/>
      <c r="F63" s="9" t="s">
        <v>37</v>
      </c>
      <c r="G63" s="9"/>
      <c r="H63" s="9"/>
      <c r="I63" s="9"/>
    </row>
    <row r="64" spans="2:9">
      <c r="E64" s="5"/>
      <c r="F64" s="5"/>
      <c r="G64" s="8"/>
    </row>
    <row r="65" spans="2:19">
      <c r="F65" s="4" t="s">
        <v>4</v>
      </c>
      <c r="G65" s="4"/>
      <c r="H65" s="4"/>
      <c r="I65" s="4"/>
    </row>
    <row r="66" spans="2:19">
      <c r="F66" s="4" t="s">
        <v>3</v>
      </c>
      <c r="G66" s="4"/>
      <c r="H66" s="4"/>
      <c r="I66" s="4"/>
    </row>
    <row r="67" spans="2:19">
      <c r="E67" s="5"/>
      <c r="F67" s="5"/>
      <c r="G67" s="2"/>
    </row>
    <row r="68" spans="2:19">
      <c r="E68" s="5" t="s">
        <v>28</v>
      </c>
      <c r="F68" s="5"/>
      <c r="G68" s="2"/>
      <c r="M68" s="1" t="s">
        <v>28</v>
      </c>
    </row>
    <row r="69" spans="2:19">
      <c r="E69" s="5"/>
      <c r="F69" s="5"/>
      <c r="G69" s="2"/>
    </row>
    <row r="70" spans="2:19">
      <c r="E70" s="5"/>
      <c r="F70" s="6" t="s">
        <v>2</v>
      </c>
      <c r="G70" s="6"/>
      <c r="H70" s="6"/>
      <c r="I70" s="6"/>
    </row>
    <row r="71" spans="2:19">
      <c r="E71" s="5"/>
      <c r="F71" s="4" t="s">
        <v>36</v>
      </c>
      <c r="G71" s="4"/>
      <c r="H71" s="4"/>
      <c r="I71" s="4"/>
    </row>
    <row r="72" spans="2:19">
      <c r="F72" s="4" t="s">
        <v>0</v>
      </c>
      <c r="G72" s="4"/>
      <c r="H72" s="4"/>
      <c r="I72" s="4"/>
      <c r="L72" s="3"/>
      <c r="M72" s="3"/>
      <c r="N72" s="3"/>
      <c r="O72" s="3"/>
      <c r="P72" s="3"/>
      <c r="Q72" s="3"/>
      <c r="R72" s="3"/>
      <c r="S72" s="3"/>
    </row>
    <row r="73" spans="2:19">
      <c r="F73" s="2"/>
      <c r="G73" s="2"/>
      <c r="H73" s="2"/>
      <c r="I73" s="2"/>
      <c r="L73" s="3"/>
      <c r="M73" s="3"/>
      <c r="N73" s="3"/>
      <c r="O73" s="3"/>
      <c r="P73" s="3"/>
      <c r="Q73" s="3"/>
      <c r="R73" s="3"/>
      <c r="S73" s="3"/>
    </row>
    <row r="74" spans="2:19">
      <c r="F74" s="2"/>
      <c r="G74" s="2"/>
      <c r="H74" s="2"/>
      <c r="I74" s="2"/>
      <c r="L74" s="3"/>
      <c r="M74" s="3"/>
      <c r="N74" s="3"/>
      <c r="O74" s="3"/>
      <c r="P74" s="3"/>
      <c r="Q74" s="3"/>
      <c r="R74" s="3"/>
      <c r="S74" s="3"/>
    </row>
    <row r="75" spans="2:19" ht="12.75">
      <c r="B75" s="39" t="s">
        <v>27</v>
      </c>
      <c r="C75" s="39"/>
      <c r="D75" s="39"/>
      <c r="E75" s="39"/>
      <c r="F75" s="39"/>
      <c r="G75" s="39"/>
      <c r="H75" s="39"/>
      <c r="I75" s="39"/>
      <c r="L75" s="39" t="s">
        <v>27</v>
      </c>
      <c r="M75" s="39"/>
      <c r="N75" s="39"/>
      <c r="O75" s="39"/>
      <c r="P75" s="39"/>
      <c r="Q75" s="39"/>
      <c r="R75" s="39"/>
      <c r="S75" s="39"/>
    </row>
    <row r="76" spans="2:19" ht="12.75">
      <c r="B76" s="39" t="s">
        <v>26</v>
      </c>
      <c r="C76" s="39"/>
      <c r="D76" s="39"/>
      <c r="E76" s="39"/>
      <c r="F76" s="39"/>
      <c r="G76" s="39"/>
      <c r="H76" s="39"/>
      <c r="I76" s="39"/>
      <c r="L76" s="39" t="s">
        <v>26</v>
      </c>
      <c r="M76" s="39"/>
      <c r="N76" s="39"/>
      <c r="O76" s="39"/>
      <c r="P76" s="39"/>
      <c r="Q76" s="39"/>
      <c r="R76" s="39"/>
      <c r="S76" s="39"/>
    </row>
    <row r="77" spans="2:19" ht="12.75">
      <c r="B77" s="39" t="s">
        <v>25</v>
      </c>
      <c r="C77" s="39"/>
      <c r="D77" s="39"/>
      <c r="E77" s="39"/>
      <c r="F77" s="39"/>
      <c r="G77" s="39"/>
      <c r="H77" s="39"/>
      <c r="I77" s="39"/>
      <c r="L77" s="39" t="s">
        <v>25</v>
      </c>
      <c r="M77" s="39"/>
      <c r="N77" s="39"/>
      <c r="O77" s="39"/>
      <c r="P77" s="39"/>
      <c r="Q77" s="39"/>
      <c r="R77" s="39"/>
      <c r="S77" s="39"/>
    </row>
    <row r="78" spans="2:19" ht="12.75">
      <c r="B78" s="38" t="s">
        <v>35</v>
      </c>
      <c r="C78" s="38"/>
      <c r="D78" s="38"/>
      <c r="E78" s="38"/>
      <c r="F78" s="38"/>
      <c r="G78" s="38"/>
      <c r="H78" s="38"/>
      <c r="I78" s="38"/>
      <c r="L78" s="38" t="s">
        <v>34</v>
      </c>
      <c r="M78" s="38"/>
      <c r="N78" s="38"/>
      <c r="O78" s="38"/>
      <c r="P78" s="38"/>
      <c r="Q78" s="38"/>
      <c r="R78" s="38"/>
      <c r="S78" s="38"/>
    </row>
    <row r="81" spans="2:19">
      <c r="B81" s="37" t="s">
        <v>22</v>
      </c>
      <c r="C81" s="37" t="s">
        <v>21</v>
      </c>
      <c r="D81" s="37" t="s">
        <v>20</v>
      </c>
      <c r="E81" s="37"/>
      <c r="F81" s="37" t="s">
        <v>19</v>
      </c>
      <c r="G81" s="37"/>
      <c r="H81" s="37" t="s">
        <v>18</v>
      </c>
      <c r="I81" s="37" t="s">
        <v>17</v>
      </c>
      <c r="L81" s="37" t="s">
        <v>22</v>
      </c>
      <c r="M81" s="37" t="s">
        <v>21</v>
      </c>
      <c r="N81" s="37" t="s">
        <v>20</v>
      </c>
      <c r="O81" s="37"/>
      <c r="P81" s="37" t="s">
        <v>19</v>
      </c>
      <c r="Q81" s="37"/>
      <c r="R81" s="37" t="s">
        <v>18</v>
      </c>
      <c r="S81" s="37" t="s">
        <v>17</v>
      </c>
    </row>
    <row r="82" spans="2:19">
      <c r="B82" s="37"/>
      <c r="C82" s="37"/>
      <c r="D82" s="14" t="s">
        <v>16</v>
      </c>
      <c r="E82" s="14" t="s">
        <v>15</v>
      </c>
      <c r="F82" s="14" t="s">
        <v>14</v>
      </c>
      <c r="G82" s="14" t="s">
        <v>13</v>
      </c>
      <c r="H82" s="37"/>
      <c r="I82" s="37"/>
      <c r="L82" s="37"/>
      <c r="M82" s="37"/>
      <c r="N82" s="14" t="s">
        <v>16</v>
      </c>
      <c r="O82" s="14" t="s">
        <v>15</v>
      </c>
      <c r="P82" s="14" t="s">
        <v>14</v>
      </c>
      <c r="Q82" s="14" t="s">
        <v>13</v>
      </c>
      <c r="R82" s="37"/>
      <c r="S82" s="37"/>
    </row>
    <row r="83" spans="2:19">
      <c r="B83" s="36">
        <v>1</v>
      </c>
      <c r="C83" s="36">
        <v>2</v>
      </c>
      <c r="D83" s="36">
        <v>3</v>
      </c>
      <c r="E83" s="36">
        <v>4</v>
      </c>
      <c r="F83" s="36">
        <v>5</v>
      </c>
      <c r="G83" s="36">
        <v>6</v>
      </c>
      <c r="H83" s="36">
        <v>7</v>
      </c>
      <c r="I83" s="36">
        <v>8</v>
      </c>
      <c r="L83" s="36">
        <v>1</v>
      </c>
      <c r="M83" s="36">
        <v>2</v>
      </c>
      <c r="N83" s="36">
        <v>3</v>
      </c>
      <c r="O83" s="36">
        <v>4</v>
      </c>
      <c r="P83" s="36">
        <v>5</v>
      </c>
      <c r="Q83" s="36">
        <v>6</v>
      </c>
      <c r="R83" s="36">
        <v>7</v>
      </c>
      <c r="S83" s="36">
        <v>8</v>
      </c>
    </row>
    <row r="84" spans="2:19">
      <c r="B84" s="33"/>
      <c r="C84" s="30"/>
      <c r="D84" s="31"/>
      <c r="E84" s="31"/>
      <c r="F84" s="31"/>
      <c r="G84" s="32"/>
      <c r="H84" s="31"/>
      <c r="I84" s="30"/>
      <c r="L84" s="33"/>
      <c r="M84" s="30"/>
      <c r="N84" s="31"/>
      <c r="O84" s="31"/>
      <c r="P84" s="31"/>
      <c r="Q84" s="32"/>
      <c r="R84" s="31"/>
      <c r="S84" s="30"/>
    </row>
    <row r="85" spans="2:19">
      <c r="B85" s="25">
        <v>1</v>
      </c>
      <c r="C85" s="20" t="s">
        <v>12</v>
      </c>
      <c r="D85" s="28">
        <f>D86</f>
        <v>1853030000</v>
      </c>
      <c r="E85" s="26">
        <v>0</v>
      </c>
      <c r="F85" s="26">
        <f>F86</f>
        <v>97128625</v>
      </c>
      <c r="G85" s="27">
        <f>G86</f>
        <v>5.2416110370582233E-2</v>
      </c>
      <c r="H85" s="26">
        <f>H86</f>
        <v>1755901375</v>
      </c>
      <c r="I85" s="20"/>
      <c r="L85" s="25">
        <v>1</v>
      </c>
      <c r="M85" s="20" t="s">
        <v>12</v>
      </c>
      <c r="N85" s="28">
        <f>N86</f>
        <v>1853030000</v>
      </c>
      <c r="O85" s="26">
        <v>0</v>
      </c>
      <c r="P85" s="35">
        <f>P86</f>
        <v>199702325</v>
      </c>
      <c r="Q85" s="27">
        <f>Q86</f>
        <v>0.10777069178588582</v>
      </c>
      <c r="R85" s="26">
        <f>R86</f>
        <v>1653327675</v>
      </c>
      <c r="S85" s="20"/>
    </row>
    <row r="86" spans="2:19">
      <c r="B86" s="25"/>
      <c r="C86" s="20" t="s">
        <v>11</v>
      </c>
      <c r="D86" s="21">
        <v>1853030000</v>
      </c>
      <c r="E86" s="21">
        <v>0</v>
      </c>
      <c r="F86" s="21">
        <v>97128625</v>
      </c>
      <c r="G86" s="22">
        <f>(F86/D86)*100%</f>
        <v>5.2416110370582233E-2</v>
      </c>
      <c r="H86" s="21">
        <f>D86-F86</f>
        <v>1755901375</v>
      </c>
      <c r="I86" s="20"/>
      <c r="L86" s="25"/>
      <c r="M86" s="20" t="s">
        <v>11</v>
      </c>
      <c r="N86" s="21">
        <v>1853030000</v>
      </c>
      <c r="O86" s="21">
        <v>0</v>
      </c>
      <c r="P86" s="34">
        <v>199702325</v>
      </c>
      <c r="Q86" s="22">
        <f>(P86/N86)*100%</f>
        <v>0.10777069178588582</v>
      </c>
      <c r="R86" s="21">
        <f>N86-P86</f>
        <v>1653327675</v>
      </c>
      <c r="S86" s="20"/>
    </row>
    <row r="87" spans="2:19">
      <c r="B87" s="19"/>
      <c r="C87" s="16"/>
      <c r="D87" s="17"/>
      <c r="E87" s="17"/>
      <c r="F87" s="17"/>
      <c r="G87" s="18"/>
      <c r="H87" s="17"/>
      <c r="I87" s="16"/>
      <c r="L87" s="19"/>
      <c r="M87" s="16"/>
      <c r="N87" s="17"/>
      <c r="O87" s="17"/>
      <c r="P87" s="17"/>
      <c r="Q87" s="18"/>
      <c r="R87" s="17"/>
      <c r="S87" s="16"/>
    </row>
    <row r="88" spans="2:19">
      <c r="B88" s="33"/>
      <c r="C88" s="30"/>
      <c r="D88" s="31"/>
      <c r="E88" s="31"/>
      <c r="F88" s="31"/>
      <c r="G88" s="32"/>
      <c r="H88" s="31"/>
      <c r="I88" s="30"/>
      <c r="L88" s="33"/>
      <c r="M88" s="30"/>
      <c r="N88" s="31"/>
      <c r="O88" s="31"/>
      <c r="P88" s="31"/>
      <c r="Q88" s="32"/>
      <c r="R88" s="31"/>
      <c r="S88" s="30"/>
    </row>
    <row r="89" spans="2:19">
      <c r="B89" s="25">
        <v>2</v>
      </c>
      <c r="C89" s="20" t="s">
        <v>10</v>
      </c>
      <c r="D89" s="29">
        <f>D90</f>
        <v>1334302000</v>
      </c>
      <c r="E89" s="28">
        <v>0</v>
      </c>
      <c r="F89" s="26">
        <f>F90</f>
        <v>0</v>
      </c>
      <c r="G89" s="27">
        <f>G90</f>
        <v>0</v>
      </c>
      <c r="H89" s="26">
        <f>H90</f>
        <v>1334302000</v>
      </c>
      <c r="I89" s="20"/>
      <c r="L89" s="25">
        <v>2</v>
      </c>
      <c r="M89" s="20" t="s">
        <v>10</v>
      </c>
      <c r="N89" s="29">
        <f>N90</f>
        <v>1334302000</v>
      </c>
      <c r="O89" s="28">
        <v>0</v>
      </c>
      <c r="P89" s="26">
        <f>P90</f>
        <v>0</v>
      </c>
      <c r="Q89" s="27">
        <f>Q90</f>
        <v>0</v>
      </c>
      <c r="R89" s="26">
        <f>R90</f>
        <v>1334302000</v>
      </c>
      <c r="S89" s="20"/>
    </row>
    <row r="90" spans="2:19">
      <c r="B90" s="25"/>
      <c r="C90" s="20" t="s">
        <v>9</v>
      </c>
      <c r="D90" s="24">
        <v>1334302000</v>
      </c>
      <c r="E90" s="23">
        <v>0</v>
      </c>
      <c r="F90" s="21">
        <v>0</v>
      </c>
      <c r="G90" s="22">
        <f>(F90/D90)*100%</f>
        <v>0</v>
      </c>
      <c r="H90" s="21">
        <f>D90-F90</f>
        <v>1334302000</v>
      </c>
      <c r="I90" s="20"/>
      <c r="L90" s="25"/>
      <c r="M90" s="20" t="s">
        <v>9</v>
      </c>
      <c r="N90" s="24">
        <v>1334302000</v>
      </c>
      <c r="O90" s="23">
        <v>0</v>
      </c>
      <c r="P90" s="21">
        <v>0</v>
      </c>
      <c r="Q90" s="22">
        <f>(P90/N90)*100%</f>
        <v>0</v>
      </c>
      <c r="R90" s="21">
        <f>N90-P90</f>
        <v>1334302000</v>
      </c>
      <c r="S90" s="20"/>
    </row>
    <row r="91" spans="2:19">
      <c r="B91" s="19"/>
      <c r="C91" s="16"/>
      <c r="D91" s="17"/>
      <c r="E91" s="17"/>
      <c r="F91" s="17"/>
      <c r="G91" s="18"/>
      <c r="H91" s="17"/>
      <c r="I91" s="16"/>
      <c r="L91" s="19"/>
      <c r="M91" s="16"/>
      <c r="N91" s="17"/>
      <c r="O91" s="17"/>
      <c r="P91" s="17"/>
      <c r="Q91" s="18"/>
      <c r="R91" s="17"/>
      <c r="S91" s="16"/>
    </row>
    <row r="92" spans="2:19">
      <c r="B92" s="15"/>
      <c r="C92" s="14" t="s">
        <v>8</v>
      </c>
      <c r="D92" s="12">
        <f>D85+D89</f>
        <v>3187332000</v>
      </c>
      <c r="E92" s="12">
        <f>E85+E89</f>
        <v>0</v>
      </c>
      <c r="F92" s="12">
        <f>F85+F89</f>
        <v>97128625</v>
      </c>
      <c r="G92" s="13">
        <f>(F92/D92)*100%</f>
        <v>3.047333161402703E-2</v>
      </c>
      <c r="H92" s="12">
        <f>H85+H89</f>
        <v>3090203375</v>
      </c>
      <c r="I92" s="11"/>
      <c r="L92" s="15"/>
      <c r="M92" s="14" t="s">
        <v>8</v>
      </c>
      <c r="N92" s="12">
        <f>N85+N89</f>
        <v>3187332000</v>
      </c>
      <c r="O92" s="12">
        <f>O85+O89</f>
        <v>0</v>
      </c>
      <c r="P92" s="12">
        <f>P85+P89</f>
        <v>199702325</v>
      </c>
      <c r="Q92" s="13">
        <f>(P92/N92)*100%</f>
        <v>6.2655012091617696E-2</v>
      </c>
      <c r="R92" s="12">
        <f>R85+R89</f>
        <v>2987629675</v>
      </c>
      <c r="S92" s="11"/>
    </row>
    <row r="95" spans="2:19">
      <c r="E95" s="5"/>
      <c r="F95" s="9" t="s">
        <v>33</v>
      </c>
      <c r="G95" s="9"/>
      <c r="H95" s="9"/>
      <c r="I95" s="9"/>
      <c r="P95" s="9" t="s">
        <v>32</v>
      </c>
      <c r="Q95" s="9"/>
      <c r="R95" s="9"/>
      <c r="S95" s="9"/>
    </row>
    <row r="96" spans="2:19">
      <c r="E96" s="5"/>
      <c r="F96" s="5"/>
      <c r="G96" s="8"/>
      <c r="P96" s="5"/>
      <c r="Q96" s="8"/>
    </row>
    <row r="97" spans="5:21">
      <c r="F97" s="4" t="s">
        <v>4</v>
      </c>
      <c r="G97" s="4"/>
      <c r="H97" s="4"/>
      <c r="I97" s="4"/>
      <c r="P97" s="4" t="s">
        <v>4</v>
      </c>
      <c r="Q97" s="4"/>
      <c r="R97" s="4"/>
      <c r="S97" s="4"/>
    </row>
    <row r="98" spans="5:21">
      <c r="F98" s="4" t="s">
        <v>3</v>
      </c>
      <c r="G98" s="4"/>
      <c r="H98" s="4"/>
      <c r="I98" s="4"/>
      <c r="P98" s="4" t="s">
        <v>3</v>
      </c>
      <c r="Q98" s="4"/>
      <c r="R98" s="4"/>
      <c r="S98" s="4"/>
    </row>
    <row r="99" spans="5:21">
      <c r="E99" s="5"/>
      <c r="F99" s="5"/>
      <c r="G99" s="2"/>
      <c r="P99" s="5"/>
      <c r="Q99" s="2"/>
    </row>
    <row r="100" spans="5:21">
      <c r="E100" s="5"/>
      <c r="F100" s="5"/>
      <c r="G100" s="2"/>
      <c r="P100" s="5"/>
      <c r="Q100" s="2"/>
    </row>
    <row r="101" spans="5:21">
      <c r="E101" s="5"/>
      <c r="F101" s="5"/>
      <c r="G101" s="2"/>
      <c r="P101" s="5"/>
      <c r="Q101" s="2"/>
    </row>
    <row r="102" spans="5:21" ht="12.75" customHeight="1">
      <c r="E102" s="5"/>
      <c r="F102" s="6" t="s">
        <v>31</v>
      </c>
      <c r="G102" s="6"/>
      <c r="H102" s="6"/>
      <c r="I102" s="6"/>
      <c r="P102" s="6" t="s">
        <v>31</v>
      </c>
      <c r="Q102" s="6"/>
      <c r="R102" s="6"/>
      <c r="S102" s="6"/>
    </row>
    <row r="103" spans="5:21" ht="12.75" customHeight="1">
      <c r="E103" s="5"/>
      <c r="F103" s="4" t="s">
        <v>30</v>
      </c>
      <c r="G103" s="4"/>
      <c r="H103" s="4"/>
      <c r="I103" s="4"/>
      <c r="P103" s="4" t="s">
        <v>30</v>
      </c>
      <c r="Q103" s="4"/>
      <c r="R103" s="4"/>
      <c r="S103" s="4"/>
    </row>
    <row r="104" spans="5:21" ht="12.75" customHeight="1">
      <c r="F104" s="4" t="s">
        <v>29</v>
      </c>
      <c r="G104" s="4"/>
      <c r="H104" s="4"/>
      <c r="I104" s="4"/>
      <c r="P104" s="4" t="s">
        <v>29</v>
      </c>
      <c r="Q104" s="4"/>
      <c r="R104" s="4"/>
      <c r="S104" s="4"/>
    </row>
    <row r="109" spans="5:21">
      <c r="U109" s="1" t="s">
        <v>28</v>
      </c>
    </row>
    <row r="110" spans="5:21">
      <c r="T110" s="1" t="s">
        <v>28</v>
      </c>
    </row>
    <row r="141" spans="6:6">
      <c r="F141" s="1" t="s">
        <v>28</v>
      </c>
    </row>
    <row r="152" spans="2:19" ht="12.75">
      <c r="B152" s="39" t="s">
        <v>27</v>
      </c>
      <c r="C152" s="39"/>
      <c r="D152" s="39"/>
      <c r="E152" s="39"/>
      <c r="F152" s="39"/>
      <c r="G152" s="39"/>
      <c r="H152" s="39"/>
      <c r="I152" s="39"/>
      <c r="L152" s="39" t="s">
        <v>27</v>
      </c>
      <c r="M152" s="39"/>
      <c r="N152" s="39"/>
      <c r="O152" s="39"/>
      <c r="P152" s="39"/>
      <c r="Q152" s="39"/>
      <c r="R152" s="39"/>
      <c r="S152" s="39"/>
    </row>
    <row r="153" spans="2:19" ht="12.75">
      <c r="B153" s="39" t="s">
        <v>26</v>
      </c>
      <c r="C153" s="39"/>
      <c r="D153" s="39"/>
      <c r="E153" s="39"/>
      <c r="F153" s="39"/>
      <c r="G153" s="39"/>
      <c r="H153" s="39"/>
      <c r="I153" s="39"/>
      <c r="L153" s="39" t="s">
        <v>26</v>
      </c>
      <c r="M153" s="39"/>
      <c r="N153" s="39"/>
      <c r="O153" s="39"/>
      <c r="P153" s="39"/>
      <c r="Q153" s="39"/>
      <c r="R153" s="39"/>
      <c r="S153" s="39"/>
    </row>
    <row r="154" spans="2:19" ht="12.75">
      <c r="B154" s="39" t="s">
        <v>25</v>
      </c>
      <c r="C154" s="39"/>
      <c r="D154" s="39"/>
      <c r="E154" s="39"/>
      <c r="F154" s="39"/>
      <c r="G154" s="39"/>
      <c r="H154" s="39"/>
      <c r="I154" s="39"/>
      <c r="L154" s="39" t="s">
        <v>25</v>
      </c>
      <c r="M154" s="39"/>
      <c r="N154" s="39"/>
      <c r="O154" s="39"/>
      <c r="P154" s="39"/>
      <c r="Q154" s="39"/>
      <c r="R154" s="39"/>
      <c r="S154" s="39"/>
    </row>
    <row r="155" spans="2:19" ht="12.75">
      <c r="B155" s="38" t="s">
        <v>24</v>
      </c>
      <c r="C155" s="38"/>
      <c r="D155" s="38"/>
      <c r="E155" s="38"/>
      <c r="F155" s="38"/>
      <c r="G155" s="38"/>
      <c r="H155" s="38"/>
      <c r="I155" s="38"/>
      <c r="L155" s="38" t="s">
        <v>23</v>
      </c>
      <c r="M155" s="38"/>
      <c r="N155" s="38"/>
      <c r="O155" s="38"/>
      <c r="P155" s="38"/>
      <c r="Q155" s="38"/>
      <c r="R155" s="38"/>
      <c r="S155" s="38"/>
    </row>
    <row r="158" spans="2:19">
      <c r="B158" s="37" t="s">
        <v>22</v>
      </c>
      <c r="C158" s="37" t="s">
        <v>21</v>
      </c>
      <c r="D158" s="37" t="s">
        <v>20</v>
      </c>
      <c r="E158" s="37"/>
      <c r="F158" s="37" t="s">
        <v>19</v>
      </c>
      <c r="G158" s="37"/>
      <c r="H158" s="37" t="s">
        <v>18</v>
      </c>
      <c r="I158" s="37" t="s">
        <v>17</v>
      </c>
      <c r="L158" s="37" t="s">
        <v>22</v>
      </c>
      <c r="M158" s="37" t="s">
        <v>21</v>
      </c>
      <c r="N158" s="37" t="s">
        <v>20</v>
      </c>
      <c r="O158" s="37"/>
      <c r="P158" s="37" t="s">
        <v>19</v>
      </c>
      <c r="Q158" s="37"/>
      <c r="R158" s="37" t="s">
        <v>18</v>
      </c>
      <c r="S158" s="37" t="s">
        <v>17</v>
      </c>
    </row>
    <row r="159" spans="2:19">
      <c r="B159" s="37"/>
      <c r="C159" s="37"/>
      <c r="D159" s="14" t="s">
        <v>16</v>
      </c>
      <c r="E159" s="14" t="s">
        <v>15</v>
      </c>
      <c r="F159" s="14" t="s">
        <v>14</v>
      </c>
      <c r="G159" s="14" t="s">
        <v>13</v>
      </c>
      <c r="H159" s="37"/>
      <c r="I159" s="37"/>
      <c r="L159" s="37"/>
      <c r="M159" s="37"/>
      <c r="N159" s="14" t="s">
        <v>16</v>
      </c>
      <c r="O159" s="14" t="s">
        <v>15</v>
      </c>
      <c r="P159" s="14" t="s">
        <v>14</v>
      </c>
      <c r="Q159" s="14" t="s">
        <v>13</v>
      </c>
      <c r="R159" s="37"/>
      <c r="S159" s="37"/>
    </row>
    <row r="160" spans="2:19">
      <c r="B160" s="36">
        <v>1</v>
      </c>
      <c r="C160" s="36">
        <v>2</v>
      </c>
      <c r="D160" s="36">
        <v>3</v>
      </c>
      <c r="E160" s="36">
        <v>4</v>
      </c>
      <c r="F160" s="36">
        <v>5</v>
      </c>
      <c r="G160" s="36">
        <v>6</v>
      </c>
      <c r="H160" s="36">
        <v>7</v>
      </c>
      <c r="I160" s="36">
        <v>8</v>
      </c>
      <c r="L160" s="36">
        <v>1</v>
      </c>
      <c r="M160" s="36">
        <v>2</v>
      </c>
      <c r="N160" s="36">
        <v>3</v>
      </c>
      <c r="O160" s="36">
        <v>4</v>
      </c>
      <c r="P160" s="36">
        <v>5</v>
      </c>
      <c r="Q160" s="36">
        <v>6</v>
      </c>
      <c r="R160" s="36">
        <v>7</v>
      </c>
      <c r="S160" s="36">
        <v>8</v>
      </c>
    </row>
    <row r="161" spans="2:19">
      <c r="B161" s="33"/>
      <c r="C161" s="30"/>
      <c r="D161" s="31"/>
      <c r="E161" s="31"/>
      <c r="F161" s="31"/>
      <c r="G161" s="32"/>
      <c r="H161" s="31"/>
      <c r="I161" s="30"/>
      <c r="L161" s="33"/>
      <c r="M161" s="30"/>
      <c r="N161" s="31"/>
      <c r="O161" s="31"/>
      <c r="P161" s="31"/>
      <c r="Q161" s="32"/>
      <c r="R161" s="31"/>
      <c r="S161" s="30"/>
    </row>
    <row r="162" spans="2:19">
      <c r="B162" s="25">
        <v>1</v>
      </c>
      <c r="C162" s="20" t="s">
        <v>12</v>
      </c>
      <c r="D162" s="28">
        <f>D163</f>
        <v>1853030000</v>
      </c>
      <c r="E162" s="26">
        <v>0</v>
      </c>
      <c r="F162" s="35">
        <f>F163</f>
        <v>769387158</v>
      </c>
      <c r="G162" s="27">
        <f>G163</f>
        <v>0.41520491195501424</v>
      </c>
      <c r="H162" s="26">
        <f>H163</f>
        <v>1083642842</v>
      </c>
      <c r="I162" s="20"/>
      <c r="L162" s="25">
        <v>1</v>
      </c>
      <c r="M162" s="20" t="s">
        <v>12</v>
      </c>
      <c r="N162" s="28">
        <f>N163</f>
        <v>1853030000</v>
      </c>
      <c r="O162" s="26">
        <v>0</v>
      </c>
      <c r="P162" s="35">
        <f>P163</f>
        <v>598461332</v>
      </c>
      <c r="Q162" s="27">
        <f>Q163</f>
        <v>0.3229636498059934</v>
      </c>
      <c r="R162" s="26">
        <f>R163</f>
        <v>1254568668</v>
      </c>
      <c r="S162" s="20"/>
    </row>
    <row r="163" spans="2:19">
      <c r="B163" s="25"/>
      <c r="C163" s="20" t="s">
        <v>11</v>
      </c>
      <c r="D163" s="21">
        <v>1853030000</v>
      </c>
      <c r="E163" s="21">
        <v>0</v>
      </c>
      <c r="F163" s="34">
        <v>769387158</v>
      </c>
      <c r="G163" s="22">
        <f>(F163/D163)*100%</f>
        <v>0.41520491195501424</v>
      </c>
      <c r="H163" s="21">
        <f>D163-F163</f>
        <v>1083642842</v>
      </c>
      <c r="I163" s="20"/>
      <c r="L163" s="25"/>
      <c r="M163" s="20" t="s">
        <v>11</v>
      </c>
      <c r="N163" s="21">
        <v>1853030000</v>
      </c>
      <c r="O163" s="21">
        <v>0</v>
      </c>
      <c r="P163" s="34">
        <v>598461332</v>
      </c>
      <c r="Q163" s="22">
        <f>(P163/N163)*100%</f>
        <v>0.3229636498059934</v>
      </c>
      <c r="R163" s="21">
        <f>N163-P163</f>
        <v>1254568668</v>
      </c>
      <c r="S163" s="20"/>
    </row>
    <row r="164" spans="2:19">
      <c r="B164" s="19"/>
      <c r="C164" s="16"/>
      <c r="D164" s="17"/>
      <c r="E164" s="17"/>
      <c r="F164" s="17"/>
      <c r="G164" s="18"/>
      <c r="H164" s="17"/>
      <c r="I164" s="16"/>
      <c r="L164" s="19"/>
      <c r="M164" s="16"/>
      <c r="N164" s="17"/>
      <c r="O164" s="17"/>
      <c r="P164" s="17"/>
      <c r="Q164" s="18"/>
      <c r="R164" s="17"/>
      <c r="S164" s="16"/>
    </row>
    <row r="165" spans="2:19">
      <c r="B165" s="33"/>
      <c r="C165" s="30"/>
      <c r="D165" s="31"/>
      <c r="E165" s="31"/>
      <c r="F165" s="31"/>
      <c r="G165" s="32"/>
      <c r="H165" s="31"/>
      <c r="I165" s="30"/>
      <c r="L165" s="33"/>
      <c r="M165" s="30"/>
      <c r="N165" s="31"/>
      <c r="O165" s="31"/>
      <c r="P165" s="31"/>
      <c r="Q165" s="32"/>
      <c r="R165" s="31"/>
      <c r="S165" s="30"/>
    </row>
    <row r="166" spans="2:19">
      <c r="B166" s="25">
        <v>2</v>
      </c>
      <c r="C166" s="20" t="s">
        <v>10</v>
      </c>
      <c r="D166" s="29">
        <f>D167</f>
        <v>1334302000</v>
      </c>
      <c r="E166" s="28">
        <v>0</v>
      </c>
      <c r="F166" s="26">
        <f>F167</f>
        <v>274676852</v>
      </c>
      <c r="G166" s="27">
        <f>G167</f>
        <v>0.20585808310262593</v>
      </c>
      <c r="H166" s="26">
        <f>H167</f>
        <v>1059625148</v>
      </c>
      <c r="I166" s="20"/>
      <c r="L166" s="25">
        <v>2</v>
      </c>
      <c r="M166" s="20" t="s">
        <v>10</v>
      </c>
      <c r="N166" s="29">
        <f>N167</f>
        <v>1334302000</v>
      </c>
      <c r="O166" s="28">
        <v>0</v>
      </c>
      <c r="P166" s="26">
        <f>P167</f>
        <v>270491852</v>
      </c>
      <c r="Q166" s="27">
        <f>Q167</f>
        <v>0.20272161174906431</v>
      </c>
      <c r="R166" s="26">
        <f>R167</f>
        <v>1063810148</v>
      </c>
      <c r="S166" s="20"/>
    </row>
    <row r="167" spans="2:19">
      <c r="B167" s="25"/>
      <c r="C167" s="20" t="s">
        <v>9</v>
      </c>
      <c r="D167" s="24">
        <v>1334302000</v>
      </c>
      <c r="E167" s="23">
        <v>0</v>
      </c>
      <c r="F167" s="21">
        <v>274676852</v>
      </c>
      <c r="G167" s="22">
        <f>(F167/D167)*100%</f>
        <v>0.20585808310262593</v>
      </c>
      <c r="H167" s="21">
        <f>D167-F167</f>
        <v>1059625148</v>
      </c>
      <c r="I167" s="20"/>
      <c r="L167" s="25"/>
      <c r="M167" s="20" t="s">
        <v>9</v>
      </c>
      <c r="N167" s="24">
        <v>1334302000</v>
      </c>
      <c r="O167" s="23">
        <v>0</v>
      </c>
      <c r="P167" s="21">
        <v>270491852</v>
      </c>
      <c r="Q167" s="22">
        <f>(P167/N167)*100%</f>
        <v>0.20272161174906431</v>
      </c>
      <c r="R167" s="21">
        <f>N167-P167</f>
        <v>1063810148</v>
      </c>
      <c r="S167" s="20"/>
    </row>
    <row r="168" spans="2:19">
      <c r="B168" s="19"/>
      <c r="C168" s="16"/>
      <c r="D168" s="17"/>
      <c r="E168" s="17"/>
      <c r="F168" s="17"/>
      <c r="G168" s="18"/>
      <c r="H168" s="17"/>
      <c r="I168" s="16"/>
      <c r="L168" s="19"/>
      <c r="M168" s="16"/>
      <c r="N168" s="17"/>
      <c r="O168" s="17"/>
      <c r="P168" s="17"/>
      <c r="Q168" s="18"/>
      <c r="R168" s="17"/>
      <c r="S168" s="16"/>
    </row>
    <row r="169" spans="2:19">
      <c r="B169" s="15"/>
      <c r="C169" s="14" t="s">
        <v>8</v>
      </c>
      <c r="D169" s="12">
        <f>D162+D166</f>
        <v>3187332000</v>
      </c>
      <c r="E169" s="12">
        <f>E162+E166</f>
        <v>0</v>
      </c>
      <c r="F169" s="12">
        <f>F162+F166</f>
        <v>1044064010</v>
      </c>
      <c r="G169" s="13">
        <f>(F169/D169)*100%</f>
        <v>0.32756675802834473</v>
      </c>
      <c r="H169" s="12">
        <f>H162+H166</f>
        <v>2143267990</v>
      </c>
      <c r="I169" s="11"/>
      <c r="L169" s="15"/>
      <c r="M169" s="14" t="s">
        <v>8</v>
      </c>
      <c r="N169" s="12">
        <f>N162+N166</f>
        <v>3187332000</v>
      </c>
      <c r="O169" s="12">
        <f>O162+O166</f>
        <v>0</v>
      </c>
      <c r="P169" s="12">
        <f>P162+P166</f>
        <v>868953184</v>
      </c>
      <c r="Q169" s="13">
        <f>(P169/N169)*100%</f>
        <v>0.27262713266142341</v>
      </c>
      <c r="R169" s="12">
        <f>R162+R166</f>
        <v>2318378816</v>
      </c>
      <c r="S169" s="11"/>
    </row>
    <row r="171" spans="2:19" ht="12.75">
      <c r="D171" s="7"/>
      <c r="F171" s="10"/>
      <c r="P171" s="10"/>
    </row>
    <row r="172" spans="2:19">
      <c r="D172" s="7"/>
      <c r="E172" s="5"/>
      <c r="F172" s="9" t="s">
        <v>7</v>
      </c>
      <c r="G172" s="9"/>
      <c r="H172" s="9"/>
      <c r="I172" s="9"/>
      <c r="N172" s="1" t="s">
        <v>6</v>
      </c>
      <c r="O172" s="5"/>
      <c r="P172" s="9" t="s">
        <v>5</v>
      </c>
      <c r="Q172" s="9"/>
      <c r="R172" s="9"/>
      <c r="S172" s="9"/>
    </row>
    <row r="173" spans="2:19">
      <c r="D173" s="7"/>
      <c r="E173" s="5"/>
      <c r="F173" s="5"/>
      <c r="G173" s="8"/>
      <c r="O173" s="5"/>
      <c r="P173" s="5"/>
      <c r="Q173" s="8"/>
    </row>
    <row r="174" spans="2:19">
      <c r="D174" s="7"/>
      <c r="F174" s="4" t="s">
        <v>4</v>
      </c>
      <c r="G174" s="4"/>
      <c r="H174" s="4"/>
      <c r="I174" s="4"/>
      <c r="P174" s="4" t="s">
        <v>4</v>
      </c>
      <c r="Q174" s="4"/>
      <c r="R174" s="4"/>
      <c r="S174" s="4"/>
    </row>
    <row r="175" spans="2:19">
      <c r="D175" s="7"/>
      <c r="F175" s="4" t="s">
        <v>3</v>
      </c>
      <c r="G175" s="4"/>
      <c r="H175" s="4"/>
      <c r="I175" s="4"/>
      <c r="P175" s="4" t="s">
        <v>3</v>
      </c>
      <c r="Q175" s="4"/>
      <c r="R175" s="4"/>
      <c r="S175" s="4"/>
    </row>
    <row r="176" spans="2:19">
      <c r="D176" s="7"/>
      <c r="E176" s="5"/>
      <c r="F176" s="5"/>
      <c r="G176" s="2"/>
      <c r="O176" s="5"/>
      <c r="P176" s="5"/>
      <c r="Q176" s="2"/>
    </row>
    <row r="177" spans="2:19">
      <c r="D177" s="5"/>
      <c r="E177" s="5"/>
      <c r="F177" s="5"/>
      <c r="G177" s="2"/>
      <c r="O177" s="5"/>
      <c r="P177" s="5"/>
      <c r="Q177" s="2"/>
    </row>
    <row r="178" spans="2:19">
      <c r="D178" s="5"/>
      <c r="E178" s="5"/>
      <c r="F178" s="5"/>
      <c r="G178" s="2"/>
      <c r="O178" s="5"/>
      <c r="P178" s="5"/>
      <c r="Q178" s="2"/>
    </row>
    <row r="179" spans="2:19">
      <c r="E179" s="5"/>
      <c r="F179" s="6" t="s">
        <v>2</v>
      </c>
      <c r="G179" s="6"/>
      <c r="H179" s="6"/>
      <c r="I179" s="6"/>
      <c r="O179" s="5"/>
      <c r="P179" s="6" t="s">
        <v>2</v>
      </c>
      <c r="Q179" s="6"/>
      <c r="R179" s="6"/>
      <c r="S179" s="6"/>
    </row>
    <row r="180" spans="2:19">
      <c r="E180" s="5"/>
      <c r="F180" s="4" t="s">
        <v>1</v>
      </c>
      <c r="G180" s="4"/>
      <c r="H180" s="4"/>
      <c r="I180" s="4"/>
      <c r="O180" s="5"/>
      <c r="P180" s="4" t="s">
        <v>1</v>
      </c>
      <c r="Q180" s="4"/>
      <c r="R180" s="4"/>
      <c r="S180" s="4"/>
    </row>
    <row r="181" spans="2:19">
      <c r="F181" s="4" t="s">
        <v>0</v>
      </c>
      <c r="G181" s="4"/>
      <c r="H181" s="4"/>
      <c r="I181" s="4"/>
      <c r="P181" s="4" t="s">
        <v>0</v>
      </c>
      <c r="Q181" s="4"/>
      <c r="R181" s="4"/>
      <c r="S181" s="4"/>
    </row>
    <row r="182" spans="2:19">
      <c r="B182" s="3"/>
      <c r="C182" s="3"/>
      <c r="D182" s="3"/>
      <c r="E182" s="3"/>
      <c r="F182" s="3"/>
      <c r="G182" s="3"/>
      <c r="H182" s="3"/>
      <c r="I182" s="3"/>
      <c r="N182" s="2"/>
    </row>
  </sheetData>
  <mergeCells count="112">
    <mergeCell ref="F180:I180"/>
    <mergeCell ref="P180:S180"/>
    <mergeCell ref="F181:I181"/>
    <mergeCell ref="P181:S181"/>
    <mergeCell ref="F174:I174"/>
    <mergeCell ref="P174:S174"/>
    <mergeCell ref="F175:I175"/>
    <mergeCell ref="P175:S175"/>
    <mergeCell ref="F179:I179"/>
    <mergeCell ref="P179:S179"/>
    <mergeCell ref="N158:O158"/>
    <mergeCell ref="P158:Q158"/>
    <mergeCell ref="R158:R159"/>
    <mergeCell ref="S158:S159"/>
    <mergeCell ref="F172:I172"/>
    <mergeCell ref="P172:S172"/>
    <mergeCell ref="B155:I155"/>
    <mergeCell ref="L155:S155"/>
    <mergeCell ref="B158:B159"/>
    <mergeCell ref="C158:C159"/>
    <mergeCell ref="D158:E158"/>
    <mergeCell ref="F158:G158"/>
    <mergeCell ref="H158:H159"/>
    <mergeCell ref="I158:I159"/>
    <mergeCell ref="L158:L159"/>
    <mergeCell ref="M158:M159"/>
    <mergeCell ref="B152:I152"/>
    <mergeCell ref="L152:S152"/>
    <mergeCell ref="B153:I153"/>
    <mergeCell ref="L153:S153"/>
    <mergeCell ref="B154:I154"/>
    <mergeCell ref="L154:S154"/>
    <mergeCell ref="F102:I102"/>
    <mergeCell ref="P102:S102"/>
    <mergeCell ref="F103:I103"/>
    <mergeCell ref="P103:S103"/>
    <mergeCell ref="F104:I104"/>
    <mergeCell ref="P104:S104"/>
    <mergeCell ref="F95:I95"/>
    <mergeCell ref="P95:S95"/>
    <mergeCell ref="F97:I97"/>
    <mergeCell ref="P97:S97"/>
    <mergeCell ref="F98:I98"/>
    <mergeCell ref="P98:S98"/>
    <mergeCell ref="L81:L82"/>
    <mergeCell ref="M81:M82"/>
    <mergeCell ref="N81:O81"/>
    <mergeCell ref="P81:Q81"/>
    <mergeCell ref="R81:R82"/>
    <mergeCell ref="S81:S82"/>
    <mergeCell ref="B81:B82"/>
    <mergeCell ref="C81:C82"/>
    <mergeCell ref="D81:E81"/>
    <mergeCell ref="F81:G81"/>
    <mergeCell ref="H81:H82"/>
    <mergeCell ref="I81:I82"/>
    <mergeCell ref="B76:I76"/>
    <mergeCell ref="L76:S76"/>
    <mergeCell ref="B77:I77"/>
    <mergeCell ref="L77:S77"/>
    <mergeCell ref="B78:I78"/>
    <mergeCell ref="L78:S78"/>
    <mergeCell ref="F30:I30"/>
    <mergeCell ref="P30:S30"/>
    <mergeCell ref="F31:I31"/>
    <mergeCell ref="P31:S31"/>
    <mergeCell ref="B75:I75"/>
    <mergeCell ref="L75:S75"/>
    <mergeCell ref="B43:I43"/>
    <mergeCell ref="B44:I44"/>
    <mergeCell ref="B45:I45"/>
    <mergeCell ref="B46:I46"/>
    <mergeCell ref="F24:I24"/>
    <mergeCell ref="P24:S24"/>
    <mergeCell ref="F25:I25"/>
    <mergeCell ref="P25:S25"/>
    <mergeCell ref="F29:I29"/>
    <mergeCell ref="P29:S29"/>
    <mergeCell ref="N8:O8"/>
    <mergeCell ref="P8:Q8"/>
    <mergeCell ref="R8:R9"/>
    <mergeCell ref="S8:S9"/>
    <mergeCell ref="F22:I22"/>
    <mergeCell ref="P22:S22"/>
    <mergeCell ref="B5:I5"/>
    <mergeCell ref="L5:S5"/>
    <mergeCell ref="B8:B9"/>
    <mergeCell ref="C8:C9"/>
    <mergeCell ref="D8:E8"/>
    <mergeCell ref="F8:G8"/>
    <mergeCell ref="H8:H9"/>
    <mergeCell ref="I8:I9"/>
    <mergeCell ref="L8:L9"/>
    <mergeCell ref="M8:M9"/>
    <mergeCell ref="B2:I2"/>
    <mergeCell ref="L2:S2"/>
    <mergeCell ref="B3:I3"/>
    <mergeCell ref="L3:S3"/>
    <mergeCell ref="B4:I4"/>
    <mergeCell ref="L4:S4"/>
    <mergeCell ref="B49:B50"/>
    <mergeCell ref="C49:C50"/>
    <mergeCell ref="D49:E49"/>
    <mergeCell ref="F49:G49"/>
    <mergeCell ref="H49:H50"/>
    <mergeCell ref="I49:I50"/>
    <mergeCell ref="F63:I63"/>
    <mergeCell ref="F65:I65"/>
    <mergeCell ref="F66:I66"/>
    <mergeCell ref="F70:I70"/>
    <mergeCell ref="F71:I71"/>
    <mergeCell ref="F72:I72"/>
  </mergeCells>
  <pageMargins left="0.19685039370078741" right="0.19685039370078741" top="0.78740157480314965" bottom="1.5748031496062993" header="0.19685039370078741" footer="0.19685039370078741"/>
  <pageSetup paperSize="5" scale="95"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Cover Realisasi 2019 (2)</vt:lpstr>
      <vt:lpstr>'Cover Realisasi 2019 (2)'!Print_Area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</dc:creator>
  <cp:lastModifiedBy>windows</cp:lastModifiedBy>
  <dcterms:created xsi:type="dcterms:W3CDTF">2020-06-03T01:45:21Z</dcterms:created>
  <dcterms:modified xsi:type="dcterms:W3CDTF">2020-06-03T01:46:40Z</dcterms:modified>
</cp:coreProperties>
</file>