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KES  DEMAK\Documents\PROFIL\Profil Kesehatan\Profil 2021\Open Data\"/>
    </mc:Choice>
  </mc:AlternateContent>
  <bookViews>
    <workbookView xWindow="0" yWindow="0" windowWidth="23040" windowHeight="9264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E27" i="1" s="1"/>
  <c r="F27" i="1" s="1"/>
  <c r="E26" i="1"/>
  <c r="F26" i="1" s="1"/>
  <c r="F25" i="1"/>
  <c r="E25" i="1"/>
  <c r="E24" i="1"/>
  <c r="F24" i="1" s="1"/>
  <c r="E23" i="1"/>
  <c r="F23" i="1" s="1"/>
  <c r="E22" i="1"/>
  <c r="F22" i="1" s="1"/>
  <c r="F21" i="1"/>
  <c r="E21" i="1"/>
  <c r="E20" i="1"/>
  <c r="F20" i="1" s="1"/>
  <c r="E19" i="1"/>
  <c r="F19" i="1" s="1"/>
  <c r="E18" i="1"/>
  <c r="F18" i="1" s="1"/>
  <c r="F17" i="1"/>
  <c r="E17" i="1"/>
  <c r="E16" i="1"/>
  <c r="F16" i="1" s="1"/>
  <c r="D15" i="1"/>
  <c r="C15" i="1"/>
  <c r="E15" i="1" s="1"/>
  <c r="F15" i="1" s="1"/>
  <c r="F14" i="1"/>
  <c r="E14" i="1"/>
  <c r="E13" i="1"/>
  <c r="F13" i="1" s="1"/>
  <c r="D12" i="1"/>
  <c r="C12" i="1"/>
  <c r="E12" i="1" s="1"/>
  <c r="F12" i="1" s="1"/>
  <c r="F11" i="1"/>
  <c r="E11" i="1"/>
  <c r="E10" i="1"/>
  <c r="F10" i="1" s="1"/>
  <c r="D5" i="1"/>
  <c r="C5" i="1"/>
  <c r="D4" i="1"/>
  <c r="C4" i="1"/>
</calcChain>
</file>

<file path=xl/sharedStrings.xml><?xml version="1.0" encoding="utf-8"?>
<sst xmlns="http://schemas.openxmlformats.org/spreadsheetml/2006/main" count="28" uniqueCount="28">
  <si>
    <t>TABEL  80</t>
  </si>
  <si>
    <t>JUMLAH DAN RASIO TENAGA KESEHATAN</t>
  </si>
  <si>
    <t>NO</t>
  </si>
  <si>
    <t>JENIS TENAGA KESEHATAN</t>
  </si>
  <si>
    <t>JUMLAH</t>
  </si>
  <si>
    <t>RASIO TERHADAP 100.000 PENDUDUK</t>
  </si>
  <si>
    <t>L</t>
  </si>
  <si>
    <t>P</t>
  </si>
  <si>
    <t>L+P</t>
  </si>
  <si>
    <t>DR SPESIALIS</t>
  </si>
  <si>
    <t>DOKTER UMUM</t>
  </si>
  <si>
    <t>TOTAL DOKTER</t>
  </si>
  <si>
    <t>DOKTER GIGI</t>
  </si>
  <si>
    <t>DOKTER GIGI SPESIALIS</t>
  </si>
  <si>
    <t>TOTAL DOKTER GIGI</t>
  </si>
  <si>
    <t>PERAWAT</t>
  </si>
  <si>
    <t>BIDAN</t>
  </si>
  <si>
    <t>KESEHATAN MASYARAKAT</t>
  </si>
  <si>
    <t>KESEHATAN LINGKUNGAN</t>
  </si>
  <si>
    <t>GIZI</t>
  </si>
  <si>
    <t>AHLI LABORATORIUM MEDIK</t>
  </si>
  <si>
    <t>TENAGA TEKNIK BIOMEDIKA LAINNYA</t>
  </si>
  <si>
    <t>KETERAPIAN FISIK</t>
  </si>
  <si>
    <t>KETEKNISAN MEDIS</t>
  </si>
  <si>
    <t>TENAGA TEKNIS KEFARMASIAN</t>
  </si>
  <si>
    <t>APOTEKER</t>
  </si>
  <si>
    <t>TENAGA KEFARMASIAN</t>
  </si>
  <si>
    <t>Sumber: SDK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</si>
</sst>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37" fontId="2" fillId="0" borderId="9" xfId="2" applyNumberFormat="1" applyFont="1" applyBorder="1" applyAlignment="1">
      <alignment vertical="center"/>
    </xf>
    <xf numFmtId="37" fontId="2" fillId="0" borderId="9" xfId="1" applyNumberFormat="1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37" fontId="2" fillId="2" borderId="9" xfId="2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37" fontId="2" fillId="0" borderId="13" xfId="1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1" fontId="2" fillId="0" borderId="0" xfId="1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</cellXfs>
  <cellStyles count="3">
    <cellStyle name="Comma" xfId="1" builtinId="3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cuments/PROFIL/Profil%20Kesehatan/Profil%202021/REKAP%20TABEL%20PROFIL%20KESEHATAN%20DINKES%20DEMAK%20202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</sheetNames>
    <sheetDataSet>
      <sheetData sheetId="0"/>
      <sheetData sheetId="1">
        <row r="5">
          <cell r="F5" t="str">
            <v>KABUPATEN/KOTA</v>
          </cell>
          <cell r="G5" t="str">
            <v>DEMAK</v>
          </cell>
        </row>
        <row r="6">
          <cell r="F6" t="str">
            <v xml:space="preserve">TAHUN </v>
          </cell>
          <cell r="G6">
            <v>2021</v>
          </cell>
        </row>
      </sheetData>
      <sheetData sheetId="2">
        <row r="28">
          <cell r="E28">
            <v>1212377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A4" sqref="A4"/>
    </sheetView>
  </sheetViews>
  <sheetFormatPr defaultRowHeight="14.4" x14ac:dyDescent="0.3"/>
  <cols>
    <col min="1" max="1" width="5.6640625" customWidth="1"/>
    <col min="2" max="2" width="44.33203125" customWidth="1"/>
    <col min="3" max="5" width="19" customWidth="1"/>
    <col min="6" max="6" width="25.33203125" customWidth="1"/>
  </cols>
  <sheetData>
    <row r="1" spans="1:6" ht="15" x14ac:dyDescent="0.3">
      <c r="A1" s="1" t="s">
        <v>0</v>
      </c>
      <c r="B1" s="2"/>
      <c r="C1" s="2"/>
      <c r="D1" s="2"/>
      <c r="E1" s="2"/>
      <c r="F1" s="2"/>
    </row>
    <row r="2" spans="1:6" ht="15" x14ac:dyDescent="0.3">
      <c r="A2" s="2"/>
      <c r="B2" s="2"/>
      <c r="C2" s="2"/>
      <c r="D2" s="2"/>
      <c r="E2" s="2"/>
      <c r="F2" s="2"/>
    </row>
    <row r="3" spans="1:6" ht="16.8" x14ac:dyDescent="0.3">
      <c r="A3" s="3" t="s">
        <v>1</v>
      </c>
      <c r="B3" s="3"/>
      <c r="C3" s="3"/>
      <c r="D3" s="3"/>
      <c r="E3" s="3"/>
      <c r="F3" s="3"/>
    </row>
    <row r="4" spans="1:6" ht="16.8" x14ac:dyDescent="0.3">
      <c r="A4" s="4"/>
      <c r="B4" s="4"/>
      <c r="C4" s="5" t="str">
        <f>'[1]1'!F5</f>
        <v>KABUPATEN/KOTA</v>
      </c>
      <c r="D4" s="6" t="str">
        <f>'[1]1'!G5</f>
        <v>DEMAK</v>
      </c>
      <c r="E4" s="4"/>
      <c r="F4" s="6"/>
    </row>
    <row r="5" spans="1:6" ht="16.8" x14ac:dyDescent="0.3">
      <c r="A5" s="4"/>
      <c r="B5" s="4"/>
      <c r="C5" s="5" t="str">
        <f>'[1]1'!F6</f>
        <v xml:space="preserve">TAHUN </v>
      </c>
      <c r="D5" s="6">
        <f>'[1]1'!G6</f>
        <v>2021</v>
      </c>
      <c r="E5" s="4"/>
      <c r="F5" s="6"/>
    </row>
    <row r="6" spans="1:6" ht="15.6" thickBot="1" x14ac:dyDescent="0.35">
      <c r="A6" s="2"/>
      <c r="B6" s="2"/>
      <c r="C6" s="2"/>
      <c r="D6" s="2"/>
      <c r="E6" s="2"/>
      <c r="F6" s="2"/>
    </row>
    <row r="7" spans="1:6" ht="15" x14ac:dyDescent="0.3">
      <c r="A7" s="7" t="s">
        <v>2</v>
      </c>
      <c r="B7" s="8" t="s">
        <v>3</v>
      </c>
      <c r="C7" s="8" t="s">
        <v>4</v>
      </c>
      <c r="D7" s="8"/>
      <c r="E7" s="8"/>
      <c r="F7" s="9" t="s">
        <v>5</v>
      </c>
    </row>
    <row r="8" spans="1:6" ht="15" x14ac:dyDescent="0.3">
      <c r="A8" s="10"/>
      <c r="B8" s="11"/>
      <c r="C8" s="12" t="s">
        <v>6</v>
      </c>
      <c r="D8" s="12" t="s">
        <v>7</v>
      </c>
      <c r="E8" s="12" t="s">
        <v>8</v>
      </c>
      <c r="F8" s="13"/>
    </row>
    <row r="9" spans="1:6" x14ac:dyDescent="0.3">
      <c r="A9" s="14">
        <v>1</v>
      </c>
      <c r="B9" s="15">
        <v>2</v>
      </c>
      <c r="C9" s="15">
        <v>3</v>
      </c>
      <c r="D9" s="15">
        <v>4</v>
      </c>
      <c r="E9" s="15">
        <v>5</v>
      </c>
      <c r="F9" s="16">
        <v>6</v>
      </c>
    </row>
    <row r="10" spans="1:6" ht="15" x14ac:dyDescent="0.3">
      <c r="A10" s="17">
        <v>1</v>
      </c>
      <c r="B10" s="18" t="s">
        <v>9</v>
      </c>
      <c r="C10" s="19">
        <v>48</v>
      </c>
      <c r="D10" s="19">
        <v>53</v>
      </c>
      <c r="E10" s="20">
        <f>SUM(C10:D10)</f>
        <v>101</v>
      </c>
      <c r="F10" s="21">
        <f>E10/'[1]2'!$E$28</f>
        <v>8.3307420051683588E-5</v>
      </c>
    </row>
    <row r="11" spans="1:6" ht="15" x14ac:dyDescent="0.3">
      <c r="A11" s="17">
        <v>2</v>
      </c>
      <c r="B11" s="18" t="s">
        <v>10</v>
      </c>
      <c r="C11" s="19">
        <v>109</v>
      </c>
      <c r="D11" s="19">
        <v>164</v>
      </c>
      <c r="E11" s="20">
        <f t="shared" ref="E11:E27" si="0">SUM(C11:D11)</f>
        <v>273</v>
      </c>
      <c r="F11" s="21">
        <f>E11/'[1]2'!$E$28</f>
        <v>2.2517748192187745E-4</v>
      </c>
    </row>
    <row r="12" spans="1:6" ht="15" x14ac:dyDescent="0.3">
      <c r="A12" s="17">
        <v>3</v>
      </c>
      <c r="B12" s="18" t="s">
        <v>11</v>
      </c>
      <c r="C12" s="19">
        <f>C10+C11</f>
        <v>157</v>
      </c>
      <c r="D12" s="19">
        <f>D10+D11</f>
        <v>217</v>
      </c>
      <c r="E12" s="20">
        <f t="shared" si="0"/>
        <v>374</v>
      </c>
      <c r="F12" s="21">
        <f>E12/'[1]2'!$E$28</f>
        <v>3.0848490197356104E-4</v>
      </c>
    </row>
    <row r="13" spans="1:6" ht="15" x14ac:dyDescent="0.3">
      <c r="A13" s="17">
        <v>4</v>
      </c>
      <c r="B13" s="18" t="s">
        <v>12</v>
      </c>
      <c r="C13" s="19">
        <v>12</v>
      </c>
      <c r="D13" s="19">
        <v>49</v>
      </c>
      <c r="E13" s="20">
        <f t="shared" si="0"/>
        <v>61</v>
      </c>
      <c r="F13" s="21">
        <f>E13/'[1]2'!$E$28</f>
        <v>5.0314382407452465E-5</v>
      </c>
    </row>
    <row r="14" spans="1:6" ht="15" x14ac:dyDescent="0.3">
      <c r="A14" s="17">
        <v>5</v>
      </c>
      <c r="B14" s="18" t="s">
        <v>13</v>
      </c>
      <c r="C14" s="19">
        <v>1</v>
      </c>
      <c r="D14" s="19">
        <v>2</v>
      </c>
      <c r="E14" s="20">
        <f t="shared" si="0"/>
        <v>3</v>
      </c>
      <c r="F14" s="21">
        <f>E14/'[1]2'!$E$28</f>
        <v>2.4744778233173344E-6</v>
      </c>
    </row>
    <row r="15" spans="1:6" ht="15" x14ac:dyDescent="0.3">
      <c r="A15" s="17">
        <v>6</v>
      </c>
      <c r="B15" s="18" t="s">
        <v>14</v>
      </c>
      <c r="C15" s="19">
        <f>C13+C14</f>
        <v>13</v>
      </c>
      <c r="D15" s="19">
        <f>D13+D14</f>
        <v>51</v>
      </c>
      <c r="E15" s="20">
        <f t="shared" si="0"/>
        <v>64</v>
      </c>
      <c r="F15" s="21">
        <f>E15/'[1]2'!$E$28</f>
        <v>5.2788860230769799E-5</v>
      </c>
    </row>
    <row r="16" spans="1:6" ht="15" x14ac:dyDescent="0.3">
      <c r="A16" s="17">
        <v>7</v>
      </c>
      <c r="B16" s="18" t="s">
        <v>15</v>
      </c>
      <c r="C16" s="19">
        <v>320</v>
      </c>
      <c r="D16" s="19">
        <v>700</v>
      </c>
      <c r="E16" s="20">
        <f t="shared" si="0"/>
        <v>1020</v>
      </c>
      <c r="F16" s="21">
        <f>E16/'[1]2'!$E$28</f>
        <v>8.4132245992789376E-4</v>
      </c>
    </row>
    <row r="17" spans="1:6" ht="15" x14ac:dyDescent="0.3">
      <c r="A17" s="17">
        <v>8</v>
      </c>
      <c r="B17" s="18" t="s">
        <v>16</v>
      </c>
      <c r="C17" s="22"/>
      <c r="D17" s="19">
        <v>782</v>
      </c>
      <c r="E17" s="20">
        <f t="shared" si="0"/>
        <v>782</v>
      </c>
      <c r="F17" s="21">
        <f>E17/'[1]2'!$E$28</f>
        <v>6.4501388594471847E-4</v>
      </c>
    </row>
    <row r="18" spans="1:6" ht="15" x14ac:dyDescent="0.3">
      <c r="A18" s="17">
        <v>9</v>
      </c>
      <c r="B18" s="18" t="s">
        <v>17</v>
      </c>
      <c r="C18" s="19">
        <v>27</v>
      </c>
      <c r="D18" s="19">
        <v>97</v>
      </c>
      <c r="E18" s="20">
        <f t="shared" si="0"/>
        <v>124</v>
      </c>
      <c r="F18" s="21">
        <f>E18/'[1]2'!$E$28</f>
        <v>1.0227841669711649E-4</v>
      </c>
    </row>
    <row r="19" spans="1:6" ht="15" x14ac:dyDescent="0.3">
      <c r="A19" s="17">
        <v>10</v>
      </c>
      <c r="B19" s="18" t="s">
        <v>18</v>
      </c>
      <c r="C19" s="19">
        <v>11</v>
      </c>
      <c r="D19" s="19">
        <v>18</v>
      </c>
      <c r="E19" s="20">
        <f t="shared" si="0"/>
        <v>29</v>
      </c>
      <c r="F19" s="21">
        <f>E19/'[1]2'!$E$28</f>
        <v>2.3919952292067565E-5</v>
      </c>
    </row>
    <row r="20" spans="1:6" ht="15" x14ac:dyDescent="0.3">
      <c r="A20" s="17">
        <v>11</v>
      </c>
      <c r="B20" s="18" t="s">
        <v>19</v>
      </c>
      <c r="C20" s="19">
        <v>9</v>
      </c>
      <c r="D20" s="19">
        <v>47</v>
      </c>
      <c r="E20" s="20">
        <f t="shared" si="0"/>
        <v>56</v>
      </c>
      <c r="F20" s="21">
        <f>E20/'[1]2'!$E$28</f>
        <v>4.6190252701923578E-5</v>
      </c>
    </row>
    <row r="21" spans="1:6" ht="15" x14ac:dyDescent="0.3">
      <c r="A21" s="17">
        <v>12</v>
      </c>
      <c r="B21" s="18" t="s">
        <v>20</v>
      </c>
      <c r="C21" s="19">
        <v>22</v>
      </c>
      <c r="D21" s="19">
        <v>104</v>
      </c>
      <c r="E21" s="20">
        <f t="shared" si="0"/>
        <v>126</v>
      </c>
      <c r="F21" s="21">
        <f>E21/'[1]2'!$E$28</f>
        <v>1.0392806857932805E-4</v>
      </c>
    </row>
    <row r="22" spans="1:6" ht="15" x14ac:dyDescent="0.3">
      <c r="A22" s="17">
        <v>13</v>
      </c>
      <c r="B22" s="18" t="s">
        <v>21</v>
      </c>
      <c r="C22" s="19">
        <v>1</v>
      </c>
      <c r="D22" s="19">
        <v>3</v>
      </c>
      <c r="E22" s="20">
        <f t="shared" si="0"/>
        <v>4</v>
      </c>
      <c r="F22" s="21">
        <f>E22/'[1]2'!$E$28</f>
        <v>3.2993037644231124E-6</v>
      </c>
    </row>
    <row r="23" spans="1:6" ht="15" x14ac:dyDescent="0.3">
      <c r="A23" s="17">
        <v>14</v>
      </c>
      <c r="B23" s="18" t="s">
        <v>22</v>
      </c>
      <c r="C23" s="19">
        <v>9</v>
      </c>
      <c r="D23" s="19">
        <v>13</v>
      </c>
      <c r="E23" s="20">
        <f t="shared" si="0"/>
        <v>22</v>
      </c>
      <c r="F23" s="21">
        <f>E23/'[1]2'!$E$28</f>
        <v>1.814617070432712E-5</v>
      </c>
    </row>
    <row r="24" spans="1:6" ht="15" x14ac:dyDescent="0.3">
      <c r="A24" s="17">
        <v>15</v>
      </c>
      <c r="B24" s="18" t="s">
        <v>23</v>
      </c>
      <c r="C24" s="19">
        <v>31</v>
      </c>
      <c r="D24" s="19">
        <v>71</v>
      </c>
      <c r="E24" s="20">
        <f t="shared" si="0"/>
        <v>102</v>
      </c>
      <c r="F24" s="21">
        <f>E24/'[1]2'!$E$28</f>
        <v>8.4132245992789371E-5</v>
      </c>
    </row>
    <row r="25" spans="1:6" ht="15" x14ac:dyDescent="0.3">
      <c r="A25" s="17">
        <v>16</v>
      </c>
      <c r="B25" s="18" t="s">
        <v>24</v>
      </c>
      <c r="C25" s="19">
        <v>9</v>
      </c>
      <c r="D25" s="19">
        <v>87</v>
      </c>
      <c r="E25" s="20">
        <f t="shared" si="0"/>
        <v>96</v>
      </c>
      <c r="F25" s="21">
        <f>E25/'[1]2'!$E$28</f>
        <v>7.9183290346154702E-5</v>
      </c>
    </row>
    <row r="26" spans="1:6" ht="15" x14ac:dyDescent="0.3">
      <c r="A26" s="17">
        <v>17</v>
      </c>
      <c r="B26" s="18" t="s">
        <v>25</v>
      </c>
      <c r="C26" s="19">
        <v>26</v>
      </c>
      <c r="D26" s="19">
        <v>105</v>
      </c>
      <c r="E26" s="20">
        <f t="shared" si="0"/>
        <v>131</v>
      </c>
      <c r="F26" s="21">
        <f>E26/'[1]2'!$E$28</f>
        <v>1.0805219828485693E-4</v>
      </c>
    </row>
    <row r="27" spans="1:6" ht="15" x14ac:dyDescent="0.3">
      <c r="A27" s="17">
        <v>18</v>
      </c>
      <c r="B27" s="18" t="s">
        <v>26</v>
      </c>
      <c r="C27" s="19">
        <f>C25+C26</f>
        <v>35</v>
      </c>
      <c r="D27" s="19">
        <f>D25+D26</f>
        <v>192</v>
      </c>
      <c r="E27" s="20">
        <f t="shared" si="0"/>
        <v>227</v>
      </c>
      <c r="F27" s="21">
        <f>E27/'[1]2'!$E$28</f>
        <v>1.8723548863101163E-4</v>
      </c>
    </row>
    <row r="28" spans="1:6" ht="15.6" thickBot="1" x14ac:dyDescent="0.35">
      <c r="A28" s="23"/>
      <c r="B28" s="24"/>
      <c r="C28" s="25"/>
      <c r="D28" s="25"/>
      <c r="E28" s="25"/>
      <c r="F28" s="26"/>
    </row>
    <row r="29" spans="1:6" ht="15" x14ac:dyDescent="0.3">
      <c r="A29" s="2"/>
      <c r="B29" s="2"/>
      <c r="C29" s="27"/>
      <c r="D29" s="27"/>
      <c r="E29" s="27"/>
      <c r="F29" s="28"/>
    </row>
    <row r="30" spans="1:6" ht="15" x14ac:dyDescent="0.3">
      <c r="A30" s="29" t="s">
        <v>27</v>
      </c>
      <c r="B30" s="2"/>
      <c r="C30" s="28"/>
      <c r="D30" s="28"/>
      <c r="E30" s="28"/>
      <c r="F30" s="2"/>
    </row>
    <row r="31" spans="1:6" ht="15" x14ac:dyDescent="0.3">
      <c r="A31" s="29"/>
      <c r="B31" s="29"/>
      <c r="C31" s="2"/>
      <c r="D31" s="2"/>
      <c r="E31" s="2"/>
      <c r="F31" s="2"/>
    </row>
  </sheetData>
  <mergeCells count="5">
    <mergeCell ref="A3:F3"/>
    <mergeCell ref="A7:A8"/>
    <mergeCell ref="B7:B8"/>
    <mergeCell ref="C7:E7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2022-08-04T07:07:51Z</dcterms:created>
  <dcterms:modified xsi:type="dcterms:W3CDTF">2022-08-04T07:08:53Z</dcterms:modified>
</cp:coreProperties>
</file>